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encapinvestments1-my.sharepoint.com/personal/krichards_encapinvestments_com/Documents/Investor Relations Spreadsheets/Clean Attachments/Upstream/Attribute File/"/>
    </mc:Choice>
  </mc:AlternateContent>
  <xr:revisionPtr revIDLastSave="117" documentId="13_ncr:1_{EBE0C43D-BAE1-4E04-9E83-3FADD2F75885}" xr6:coauthVersionLast="47" xr6:coauthVersionMax="47" xr10:uidLastSave="{86523A32-1845-463F-8670-437B0199D578}"/>
  <bookViews>
    <workbookView xWindow="28830" yWindow="750" windowWidth="28770" windowHeight="15450" xr2:uid="{00000000-000D-0000-FFFF-FFFF00000000}"/>
  </bookViews>
  <sheets>
    <sheet name="Deal Parameters" sheetId="13" r:id="rId1"/>
  </sheets>
  <definedNames>
    <definedName name="_xlnm._FilterDatabase" localSheetId="0" hidden="1">'Deal Parameters'!$B$5:$BX$5</definedName>
    <definedName name="Company_Type">#REF!</definedName>
    <definedName name="Country">#REF!</definedName>
    <definedName name="Cross_Fund">#REF!</definedName>
    <definedName name="Currency">#REF!</definedName>
    <definedName name="Deal_Source">#REF!</definedName>
    <definedName name="Deal_Strategy">#REF!</definedName>
    <definedName name="Deal_Styles">#REF!</definedName>
    <definedName name="Industry_Group">#REF!</definedName>
    <definedName name="Investment_Status">#REF!</definedName>
    <definedName name="Play">#REF!</definedName>
    <definedName name="Region_Basin">#REF!</definedName>
    <definedName name="Sector_GICS_Codes">#REF!</definedName>
    <definedName name="US_STATES">#REF!</definedName>
    <definedName name="Valuation_Method">#REF!</definedName>
  </definedNames>
  <calcPr calcId="191028" calcMode="manual" iterate="1" calcCompleted="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50" i="13" l="1"/>
  <c r="AQ37" i="13"/>
  <c r="AR37" i="13" s="1"/>
  <c r="BL37" i="13"/>
  <c r="BN37" i="13" s="1"/>
  <c r="BR33" i="13"/>
  <c r="BN25" i="13"/>
  <c r="BN24" i="13"/>
  <c r="AQ23" i="13" l="1"/>
  <c r="AR23" i="13" s="1"/>
  <c r="AQ22" i="13"/>
  <c r="AR22" i="13" s="1"/>
  <c r="AQ14" i="13" l="1"/>
  <c r="AQ33" i="13"/>
  <c r="AR33" i="13" s="1"/>
  <c r="BR21" i="13"/>
  <c r="AR6" i="13"/>
  <c r="BR43" i="13"/>
  <c r="BR17" i="13"/>
  <c r="AR88" i="13" l="1"/>
  <c r="AR71" i="13"/>
  <c r="AR43" i="13"/>
  <c r="AR17" i="13" l="1"/>
  <c r="AQ8" i="13" l="1"/>
  <c r="AR8" i="13" s="1"/>
  <c r="AQ7" i="13" l="1"/>
  <c r="AR7" i="13" s="1"/>
  <c r="BN7" i="13"/>
  <c r="BP7" i="13" s="1"/>
  <c r="BN51" i="13" l="1"/>
  <c r="BN76" i="13"/>
  <c r="AT112" i="13"/>
  <c r="AQ9" i="13"/>
  <c r="AR9" i="13" s="1"/>
  <c r="BL229" i="13" l="1"/>
  <c r="BL228" i="13"/>
  <c r="BL227" i="13"/>
  <c r="BL226" i="13"/>
  <c r="BL225" i="13"/>
  <c r="BL224" i="13"/>
  <c r="BL223" i="13"/>
  <c r="BL222" i="13"/>
  <c r="BL221" i="13"/>
  <c r="BL220" i="13"/>
  <c r="BL219" i="13"/>
  <c r="BL218" i="13"/>
  <c r="BL217" i="13"/>
  <c r="BL216" i="13"/>
  <c r="BL215" i="13"/>
  <c r="BL214" i="13"/>
  <c r="BL213" i="13"/>
  <c r="BL212" i="13"/>
  <c r="BL211" i="13"/>
  <c r="BL209" i="13"/>
  <c r="BL208" i="13"/>
  <c r="BL207" i="13"/>
  <c r="BL206" i="13"/>
  <c r="BL205" i="13"/>
  <c r="BL204" i="13"/>
  <c r="BL203" i="13"/>
  <c r="BL202" i="13"/>
  <c r="BL201" i="13"/>
  <c r="BL200" i="13"/>
  <c r="BL199" i="13"/>
  <c r="BL198" i="13"/>
  <c r="BL197" i="13"/>
  <c r="BL196" i="13"/>
  <c r="BL195" i="13"/>
  <c r="BL194" i="13"/>
  <c r="BL193" i="13"/>
  <c r="BL192" i="13"/>
  <c r="BL191" i="13"/>
  <c r="BL190" i="13"/>
  <c r="BL189" i="13"/>
  <c r="BL188" i="13"/>
  <c r="BL187" i="13"/>
  <c r="BL186" i="13"/>
  <c r="BL185" i="13"/>
  <c r="BL184" i="13"/>
  <c r="BL183" i="13"/>
  <c r="BL182" i="13"/>
  <c r="BL180" i="13"/>
  <c r="BL179" i="13"/>
  <c r="BL178" i="13"/>
  <c r="BL177" i="13"/>
  <c r="BL176" i="13"/>
  <c r="BL175" i="13"/>
  <c r="BL174" i="13"/>
  <c r="BL173" i="13"/>
  <c r="BL172" i="13"/>
  <c r="BL171" i="13"/>
  <c r="BL170" i="13"/>
  <c r="BL169" i="13"/>
  <c r="BL168" i="13"/>
  <c r="BL167" i="13"/>
  <c r="BL166" i="13"/>
  <c r="BL165" i="13"/>
  <c r="BL164" i="13"/>
  <c r="BL163" i="13"/>
  <c r="BL162" i="13"/>
  <c r="BL161" i="13"/>
  <c r="BL160" i="13"/>
  <c r="BL159" i="13"/>
  <c r="BL158" i="13"/>
  <c r="BL157" i="13"/>
  <c r="BL156" i="13"/>
  <c r="BL155" i="13"/>
  <c r="BL154" i="13"/>
  <c r="AR112" i="13" l="1"/>
  <c r="AR114" i="13"/>
  <c r="AR100" i="13"/>
  <c r="AR110" i="13"/>
  <c r="AR98" i="13"/>
  <c r="AR108" i="13"/>
  <c r="AR97" i="13"/>
  <c r="AR111" i="13"/>
  <c r="AR107" i="13"/>
  <c r="AR96" i="13"/>
  <c r="AR106" i="13"/>
  <c r="AR118" i="13"/>
  <c r="AR105" i="13"/>
  <c r="AR99" i="13"/>
  <c r="AR117" i="13"/>
  <c r="AR104" i="13"/>
  <c r="AR101" i="13"/>
  <c r="AR116" i="13"/>
  <c r="AR103" i="13"/>
  <c r="AR115" i="13"/>
  <c r="AR102" i="13"/>
  <c r="AR113" i="13"/>
  <c r="AR109" i="13"/>
  <c r="BL143" i="13" l="1"/>
  <c r="BL151" i="13"/>
  <c r="BL150" i="13"/>
  <c r="BL137" i="13"/>
  <c r="BL131" i="13"/>
  <c r="BL140" i="13"/>
  <c r="BL126" i="13"/>
  <c r="BL148" i="13"/>
  <c r="BL133" i="13"/>
  <c r="BL134" i="13"/>
  <c r="BL136" i="13"/>
  <c r="BL141" i="13"/>
  <c r="BL147" i="13"/>
  <c r="BL152" i="13" l="1"/>
  <c r="BL135" i="13"/>
  <c r="BL130" i="13"/>
  <c r="BL129" i="13"/>
  <c r="BL142" i="13"/>
  <c r="BL123" i="13"/>
  <c r="BL132" i="13"/>
  <c r="BL120" i="13"/>
  <c r="BL124" i="13"/>
  <c r="BL125" i="13"/>
  <c r="BL145" i="13"/>
  <c r="BL128" i="13"/>
  <c r="BL122" i="13"/>
  <c r="BL127" i="13"/>
  <c r="BL144" i="13"/>
  <c r="BL146" i="13"/>
  <c r="BL121" i="13"/>
  <c r="BL149" i="13"/>
  <c r="BL138" i="13"/>
  <c r="BL139" i="13"/>
  <c r="BK212" i="13"/>
  <c r="BK213" i="13"/>
  <c r="BK214" i="13"/>
  <c r="BK215" i="13"/>
  <c r="BK216" i="13"/>
  <c r="BK217" i="13"/>
  <c r="BK218" i="13"/>
  <c r="BK219" i="13"/>
  <c r="BK220" i="13"/>
  <c r="BK221" i="13"/>
  <c r="BK222" i="13"/>
  <c r="BK223" i="13"/>
  <c r="BK224" i="13"/>
  <c r="BK225" i="13"/>
  <c r="BK226" i="13"/>
  <c r="BK227" i="13"/>
  <c r="BK228" i="13"/>
  <c r="BK229" i="13"/>
  <c r="BK211" i="13"/>
  <c r="BK183" i="13"/>
  <c r="BK184" i="13"/>
  <c r="BK185" i="13"/>
  <c r="BK186" i="13"/>
  <c r="BK187" i="13"/>
  <c r="BK188" i="13"/>
  <c r="BK189" i="13"/>
  <c r="BK190" i="13"/>
  <c r="BK191" i="13"/>
  <c r="BK192" i="13"/>
  <c r="BK193" i="13"/>
  <c r="BK194" i="13"/>
  <c r="BK195" i="13"/>
  <c r="BK196" i="13"/>
  <c r="BK197" i="13"/>
  <c r="BK198" i="13"/>
  <c r="BK199" i="13"/>
  <c r="BK200" i="13"/>
  <c r="BK201" i="13"/>
  <c r="BK202" i="13"/>
  <c r="BK203" i="13"/>
  <c r="BK204" i="13"/>
  <c r="BK205" i="13"/>
  <c r="BK206" i="13"/>
  <c r="BK207" i="13"/>
  <c r="BK208" i="13"/>
  <c r="BK209" i="13"/>
  <c r="BK182" i="13"/>
  <c r="BK155" i="13"/>
  <c r="BK156" i="13"/>
  <c r="BK157" i="13"/>
  <c r="BK158" i="13"/>
  <c r="BK159" i="13"/>
  <c r="BK160" i="13"/>
  <c r="BK161" i="13"/>
  <c r="BK162" i="13"/>
  <c r="BK163" i="13"/>
  <c r="BK164" i="13"/>
  <c r="BK165" i="13"/>
  <c r="BK166" i="13"/>
  <c r="BK167" i="13"/>
  <c r="BK168" i="13"/>
  <c r="BK169" i="13"/>
  <c r="BK170" i="13"/>
  <c r="BK171" i="13"/>
  <c r="BK172" i="13"/>
  <c r="BK173" i="13"/>
  <c r="BK174" i="13"/>
  <c r="BK175" i="13"/>
  <c r="BK176" i="13"/>
  <c r="BK177" i="13"/>
  <c r="BK178" i="13"/>
  <c r="BK179" i="13"/>
  <c r="BK180" i="13"/>
  <c r="BK154" i="13"/>
  <c r="BK121" i="13"/>
  <c r="BK122" i="13"/>
  <c r="BK123" i="13"/>
  <c r="BK124" i="13"/>
  <c r="BK125" i="13"/>
  <c r="BK126" i="13"/>
  <c r="BK127" i="13"/>
  <c r="BK128" i="13"/>
  <c r="BK129" i="13"/>
  <c r="BK130" i="13"/>
  <c r="BK131" i="13"/>
  <c r="BK132" i="13"/>
  <c r="BK133" i="13"/>
  <c r="BK134" i="13"/>
  <c r="BK135" i="13"/>
  <c r="BK136" i="13"/>
  <c r="BK137" i="13"/>
  <c r="BK138" i="13"/>
  <c r="BK139" i="13"/>
  <c r="BK140" i="13"/>
  <c r="BK141" i="13"/>
  <c r="BK142" i="13"/>
  <c r="BK143" i="13"/>
  <c r="BK144" i="13"/>
  <c r="BK145" i="13"/>
  <c r="BK146" i="13"/>
  <c r="BK147" i="13"/>
  <c r="BK148" i="13"/>
  <c r="BK149" i="13"/>
  <c r="BK150" i="13"/>
  <c r="BK151" i="13"/>
  <c r="BK152" i="13"/>
  <c r="BK120" i="13"/>
  <c r="BD229" i="13" l="1"/>
  <c r="BE229" i="13" s="1"/>
  <c r="N229" i="13"/>
  <c r="BD228" i="13"/>
  <c r="BE228" i="13" s="1"/>
  <c r="N228" i="13"/>
  <c r="BD227" i="13"/>
  <c r="BE227" i="13" s="1"/>
  <c r="N227" i="13"/>
  <c r="BD226" i="13"/>
  <c r="BE226" i="13" s="1"/>
  <c r="N226" i="13"/>
  <c r="BD225" i="13"/>
  <c r="BE225" i="13" s="1"/>
  <c r="N225" i="13"/>
  <c r="BD224" i="13"/>
  <c r="BE224" i="13" s="1"/>
  <c r="N224" i="13"/>
  <c r="BD223" i="13"/>
  <c r="BE223" i="13" s="1"/>
  <c r="N223" i="13"/>
  <c r="BD222" i="13"/>
  <c r="BE222" i="13" s="1"/>
  <c r="N222" i="13"/>
  <c r="BD221" i="13"/>
  <c r="BE221" i="13" s="1"/>
  <c r="N221" i="13"/>
  <c r="BD220" i="13"/>
  <c r="BE220" i="13" s="1"/>
  <c r="N220" i="13"/>
  <c r="BD219" i="13"/>
  <c r="BE219" i="13" s="1"/>
  <c r="N219" i="13"/>
  <c r="BD218" i="13"/>
  <c r="BE218" i="13" s="1"/>
  <c r="N218" i="13"/>
  <c r="BD217" i="13"/>
  <c r="BE217" i="13" s="1"/>
  <c r="N217" i="13"/>
  <c r="BD216" i="13"/>
  <c r="BE216" i="13" s="1"/>
  <c r="N216" i="13"/>
  <c r="BD215" i="13"/>
  <c r="BE215" i="13" s="1"/>
  <c r="N215" i="13"/>
  <c r="BD214" i="13"/>
  <c r="BE214" i="13" s="1"/>
  <c r="N214" i="13"/>
  <c r="BD213" i="13"/>
  <c r="BE213" i="13" s="1"/>
  <c r="N213" i="13"/>
  <c r="BD212" i="13"/>
  <c r="BE212" i="13" s="1"/>
  <c r="N212" i="13"/>
  <c r="BD211" i="13"/>
  <c r="N211" i="13"/>
  <c r="BD209" i="13"/>
  <c r="BE209" i="13" s="1"/>
  <c r="N209" i="13"/>
  <c r="BD208" i="13"/>
  <c r="BE208" i="13" s="1"/>
  <c r="N208" i="13"/>
  <c r="BD207" i="13"/>
  <c r="BE207" i="13" s="1"/>
  <c r="N207" i="13"/>
  <c r="BD206" i="13"/>
  <c r="BE206" i="13" s="1"/>
  <c r="N206" i="13"/>
  <c r="BD205" i="13"/>
  <c r="BE205" i="13" s="1"/>
  <c r="N205" i="13"/>
  <c r="BD204" i="13"/>
  <c r="BE204" i="13" s="1"/>
  <c r="N204" i="13"/>
  <c r="BD203" i="13"/>
  <c r="BE203" i="13" s="1"/>
  <c r="N203" i="13"/>
  <c r="BD202" i="13"/>
  <c r="BE202" i="13" s="1"/>
  <c r="N202" i="13"/>
  <c r="BD201" i="13"/>
  <c r="BE201" i="13" s="1"/>
  <c r="N201" i="13"/>
  <c r="BD200" i="13"/>
  <c r="BE200" i="13" s="1"/>
  <c r="N200" i="13"/>
  <c r="BD199" i="13"/>
  <c r="BE199" i="13" s="1"/>
  <c r="N199" i="13"/>
  <c r="BD198" i="13"/>
  <c r="BE198" i="13" s="1"/>
  <c r="N198" i="13"/>
  <c r="BD197" i="13"/>
  <c r="BE197" i="13" s="1"/>
  <c r="N197" i="13"/>
  <c r="BD196" i="13"/>
  <c r="BE196" i="13" s="1"/>
  <c r="N196" i="13"/>
  <c r="BD195" i="13"/>
  <c r="BE195" i="13" s="1"/>
  <c r="N195" i="13"/>
  <c r="BD194" i="13"/>
  <c r="BE194" i="13" s="1"/>
  <c r="N194" i="13"/>
  <c r="BD193" i="13"/>
  <c r="BE193" i="13" s="1"/>
  <c r="N193" i="13"/>
  <c r="BD192" i="13"/>
  <c r="BE192" i="13" s="1"/>
  <c r="N192" i="13"/>
  <c r="BD191" i="13"/>
  <c r="BE191" i="13" s="1"/>
  <c r="N191" i="13"/>
  <c r="BD190" i="13"/>
  <c r="BE190" i="13" s="1"/>
  <c r="N190" i="13"/>
  <c r="BD189" i="13"/>
  <c r="BE189" i="13" s="1"/>
  <c r="N189" i="13"/>
  <c r="BD188" i="13"/>
  <c r="BE188" i="13" s="1"/>
  <c r="N188" i="13"/>
  <c r="BD187" i="13"/>
  <c r="BE187" i="13" s="1"/>
  <c r="N187" i="13"/>
  <c r="BD186" i="13"/>
  <c r="BE186" i="13" s="1"/>
  <c r="N186" i="13"/>
  <c r="BD185" i="13"/>
  <c r="BE185" i="13" s="1"/>
  <c r="N185" i="13"/>
  <c r="BD184" i="13"/>
  <c r="BE184" i="13" s="1"/>
  <c r="N184" i="13"/>
  <c r="BD183" i="13"/>
  <c r="BE183" i="13" s="1"/>
  <c r="N183" i="13"/>
  <c r="BD182" i="13"/>
  <c r="N182" i="13"/>
  <c r="BD180" i="13"/>
  <c r="BE180" i="13" s="1"/>
  <c r="N180" i="13"/>
  <c r="BD179" i="13"/>
  <c r="BE179" i="13" s="1"/>
  <c r="N179" i="13"/>
  <c r="BD178" i="13"/>
  <c r="BE178" i="13" s="1"/>
  <c r="N178" i="13"/>
  <c r="BD177" i="13"/>
  <c r="BE177" i="13" s="1"/>
  <c r="N177" i="13"/>
  <c r="BD176" i="13"/>
  <c r="BE176" i="13" s="1"/>
  <c r="N176" i="13"/>
  <c r="BD175" i="13"/>
  <c r="BE175" i="13" s="1"/>
  <c r="N175" i="13"/>
  <c r="BD174" i="13"/>
  <c r="BE174" i="13" s="1"/>
  <c r="N174" i="13"/>
  <c r="BD173" i="13"/>
  <c r="BE173" i="13" s="1"/>
  <c r="N173" i="13"/>
  <c r="BD172" i="13"/>
  <c r="BE172" i="13" s="1"/>
  <c r="N172" i="13"/>
  <c r="BD171" i="13"/>
  <c r="BE171" i="13" s="1"/>
  <c r="N171" i="13"/>
  <c r="BD170" i="13"/>
  <c r="BE170" i="13" s="1"/>
  <c r="N170" i="13"/>
  <c r="BD169" i="13"/>
  <c r="BE169" i="13" s="1"/>
  <c r="N169" i="13"/>
  <c r="BD168" i="13"/>
  <c r="BE168" i="13" s="1"/>
  <c r="N168" i="13"/>
  <c r="BD167" i="13"/>
  <c r="BE167" i="13" s="1"/>
  <c r="N167" i="13"/>
  <c r="BD166" i="13"/>
  <c r="BE166" i="13" s="1"/>
  <c r="N166" i="13"/>
  <c r="BD165" i="13"/>
  <c r="BE165" i="13" s="1"/>
  <c r="N165" i="13"/>
  <c r="BD164" i="13"/>
  <c r="BE164" i="13" s="1"/>
  <c r="N164" i="13"/>
  <c r="BD163" i="13"/>
  <c r="BE163" i="13" s="1"/>
  <c r="N163" i="13"/>
  <c r="BD162" i="13"/>
  <c r="BE162" i="13" s="1"/>
  <c r="N162" i="13"/>
  <c r="BD161" i="13"/>
  <c r="BE161" i="13" s="1"/>
  <c r="N161" i="13"/>
  <c r="BD160" i="13"/>
  <c r="BE160" i="13" s="1"/>
  <c r="N160" i="13"/>
  <c r="BD159" i="13"/>
  <c r="BE159" i="13" s="1"/>
  <c r="N159" i="13"/>
  <c r="BD158" i="13"/>
  <c r="BE158" i="13" s="1"/>
  <c r="N158" i="13"/>
  <c r="BD157" i="13"/>
  <c r="BE157" i="13" s="1"/>
  <c r="N157" i="13"/>
  <c r="BD156" i="13"/>
  <c r="BE156" i="13" s="1"/>
  <c r="N156" i="13"/>
  <c r="BD155" i="13"/>
  <c r="BE155" i="13" s="1"/>
  <c r="N155" i="13"/>
  <c r="BD154" i="13"/>
  <c r="N154" i="13"/>
  <c r="BE154" i="13" l="1"/>
  <c r="BE211" i="13"/>
  <c r="BE182" i="13"/>
  <c r="N152" i="13" l="1"/>
  <c r="N151" i="13"/>
  <c r="N150" i="13"/>
  <c r="N149" i="13"/>
  <c r="N148" i="13"/>
  <c r="N147" i="13"/>
  <c r="N146" i="13"/>
  <c r="N145" i="13"/>
  <c r="N144" i="13"/>
  <c r="N143" i="13"/>
  <c r="N142" i="13"/>
  <c r="N141" i="13"/>
  <c r="N140" i="13"/>
  <c r="N139" i="13"/>
  <c r="N138" i="13"/>
  <c r="N137" i="13"/>
  <c r="N136" i="13"/>
  <c r="N135" i="13"/>
  <c r="N134" i="13"/>
  <c r="N133" i="13"/>
  <c r="N132" i="13"/>
  <c r="N131" i="13"/>
  <c r="N130" i="13"/>
  <c r="N129" i="13"/>
  <c r="N128" i="13"/>
  <c r="N127" i="13"/>
  <c r="N126" i="13"/>
  <c r="N125" i="13"/>
  <c r="N124" i="13"/>
  <c r="N123" i="13"/>
  <c r="N122" i="13"/>
  <c r="N121" i="13"/>
  <c r="N120" i="13"/>
  <c r="N97" i="13"/>
  <c r="N98" i="13"/>
  <c r="N99" i="13"/>
  <c r="N100" i="13"/>
  <c r="N101" i="13"/>
  <c r="N109" i="13"/>
  <c r="N102" i="13"/>
  <c r="N103" i="13"/>
  <c r="N104" i="13"/>
  <c r="N105" i="13"/>
  <c r="N106" i="13"/>
  <c r="N107" i="13"/>
  <c r="N108" i="13"/>
  <c r="N110" i="13"/>
  <c r="N111" i="13"/>
  <c r="N114" i="13"/>
  <c r="N112" i="13"/>
  <c r="N113" i="13"/>
  <c r="N115" i="13"/>
  <c r="N116" i="13"/>
  <c r="N117" i="13"/>
  <c r="N118" i="13"/>
  <c r="N96" i="13"/>
  <c r="BD152" i="13" l="1"/>
  <c r="BD151" i="13"/>
  <c r="BD150" i="13"/>
  <c r="BD149" i="13"/>
  <c r="BD148" i="13"/>
  <c r="BD147" i="13"/>
  <c r="BD146" i="13"/>
  <c r="BD145" i="13"/>
  <c r="BD144" i="13"/>
  <c r="BD143" i="13"/>
  <c r="BD142" i="13"/>
  <c r="BD141" i="13"/>
  <c r="BD140" i="13"/>
  <c r="BD139" i="13"/>
  <c r="BD138" i="13"/>
  <c r="BD137" i="13"/>
  <c r="BD136" i="13"/>
  <c r="BD135" i="13"/>
  <c r="BD134" i="13"/>
  <c r="BD133" i="13"/>
  <c r="BD132" i="13"/>
  <c r="BD131" i="13"/>
  <c r="BD130" i="13"/>
  <c r="BD129" i="13"/>
  <c r="BD128" i="13"/>
  <c r="BD127" i="13"/>
  <c r="BD126" i="13"/>
  <c r="BD125" i="13"/>
  <c r="BD124" i="13"/>
  <c r="BD123" i="13"/>
  <c r="BD122" i="13"/>
  <c r="BD121" i="13"/>
  <c r="BD120" i="13"/>
  <c r="BE152" i="13" l="1"/>
  <c r="BE151" i="13"/>
  <c r="BE150" i="13"/>
  <c r="BE149" i="13"/>
  <c r="BE148" i="13"/>
  <c r="BE147" i="13"/>
  <c r="BE146" i="13"/>
  <c r="BE145" i="13"/>
  <c r="BE144" i="13"/>
  <c r="BE143" i="13"/>
  <c r="BE142" i="13"/>
  <c r="BE141" i="13"/>
  <c r="BE140" i="13"/>
  <c r="BE139" i="13"/>
  <c r="BE138" i="13"/>
  <c r="BE137" i="13"/>
  <c r="BE136" i="13"/>
  <c r="BE135" i="13"/>
  <c r="BE134" i="13"/>
  <c r="BE133" i="13"/>
  <c r="BE132" i="13"/>
  <c r="BE131" i="13"/>
  <c r="BE130" i="13"/>
  <c r="BE129" i="13"/>
  <c r="BE128" i="13"/>
  <c r="BE127" i="13"/>
  <c r="BE126" i="13"/>
  <c r="BE125" i="13"/>
  <c r="BE124" i="13"/>
  <c r="BE123" i="13"/>
  <c r="BE122" i="13"/>
  <c r="BE121" i="13"/>
  <c r="BE12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Perry</author>
    <author>Palmer Johnson</author>
    <author>Michael Guenther</author>
    <author>Connor Mannon</author>
    <author>Bryan Stahl</author>
    <author>Connor Michelsen</author>
    <author>George Purgason</author>
  </authors>
  <commentList>
    <comment ref="BG7" authorId="0" shapeId="0" xr:uid="{6221465A-DFAA-4B99-9486-CCE94F61B2D0}">
      <text>
        <r>
          <rPr>
            <b/>
            <sz val="9"/>
            <color indexed="81"/>
            <rFont val="Tahoma"/>
            <family val="2"/>
          </rPr>
          <t>Andrew Perry:</t>
        </r>
        <r>
          <rPr>
            <sz val="9"/>
            <color indexed="81"/>
            <rFont val="Tahoma"/>
            <family val="2"/>
          </rPr>
          <t xml:space="preserve">
Total capital invested in DE 4 at time of Fund XII expansion</t>
        </r>
      </text>
    </comment>
    <comment ref="BS7" authorId="0" shapeId="0" xr:uid="{518E77BF-EE42-4B1E-98F3-1A06929BA987}">
      <text>
        <r>
          <rPr>
            <b/>
            <sz val="9"/>
            <color indexed="81"/>
            <rFont val="Tahoma"/>
            <family val="2"/>
          </rPr>
          <t>Andrew Perry:</t>
        </r>
        <r>
          <rPr>
            <sz val="9"/>
            <color indexed="81"/>
            <rFont val="Tahoma"/>
            <family val="2"/>
          </rPr>
          <t xml:space="preserve">
Add on to intial Fund XI investment</t>
        </r>
      </text>
    </comment>
    <comment ref="AU8" authorId="0" shapeId="0" xr:uid="{6E5A2130-C9B7-4C5D-AA5F-D4D829A6E6B4}">
      <text>
        <r>
          <rPr>
            <b/>
            <sz val="9"/>
            <color indexed="81"/>
            <rFont val="Tahoma"/>
            <family val="2"/>
          </rPr>
          <t>Andrew Perry:</t>
        </r>
        <r>
          <rPr>
            <sz val="9"/>
            <color indexed="81"/>
            <rFont val="Tahoma"/>
            <family val="2"/>
          </rPr>
          <t xml:space="preserve">
2023E EBITDA
</t>
        </r>
      </text>
    </comment>
    <comment ref="AV8" authorId="0" shapeId="0" xr:uid="{95FA6431-CC63-4A0D-99AF-A244B33A23FD}">
      <text>
        <r>
          <rPr>
            <b/>
            <sz val="9"/>
            <color indexed="81"/>
            <rFont val="Tahoma"/>
            <family val="2"/>
          </rPr>
          <t>Andrew Perry:</t>
        </r>
        <r>
          <rPr>
            <sz val="9"/>
            <color indexed="81"/>
            <rFont val="Tahoma"/>
            <family val="2"/>
          </rPr>
          <t xml:space="preserve">
2023E EBITDA
</t>
        </r>
      </text>
    </comment>
    <comment ref="AW8" authorId="0" shapeId="0" xr:uid="{2F424AC5-BC77-49FB-9113-19CE5FA77971}">
      <text>
        <r>
          <rPr>
            <b/>
            <sz val="9"/>
            <color indexed="81"/>
            <rFont val="Tahoma"/>
            <family val="2"/>
          </rPr>
          <t>Andrew Perry:</t>
        </r>
        <r>
          <rPr>
            <sz val="9"/>
            <color indexed="81"/>
            <rFont val="Tahoma"/>
            <family val="2"/>
          </rPr>
          <t xml:space="preserve">
2023 FCF</t>
        </r>
      </text>
    </comment>
    <comment ref="AX8" authorId="0" shapeId="0" xr:uid="{E3B12313-4F1D-4107-87FE-1034E78EFD43}">
      <text>
        <r>
          <rPr>
            <b/>
            <sz val="9"/>
            <color indexed="81"/>
            <rFont val="Tahoma"/>
            <family val="2"/>
          </rPr>
          <t>Andrew Perry:</t>
        </r>
        <r>
          <rPr>
            <sz val="9"/>
            <color indexed="81"/>
            <rFont val="Tahoma"/>
            <family val="2"/>
          </rPr>
          <t xml:space="preserve">
2023 FCF</t>
        </r>
      </text>
    </comment>
    <comment ref="AP14" authorId="1" shapeId="0" xr:uid="{38DAE9D8-A3BB-4D1C-BE21-3686D6439E64}">
      <text>
        <r>
          <rPr>
            <sz val="11"/>
            <color theme="1"/>
            <rFont val="Garamond"/>
            <family val="2"/>
            <scheme val="minor"/>
          </rPr>
          <t>Palmer Johnson:
2024A</t>
        </r>
      </text>
    </comment>
    <comment ref="BG14" authorId="0" shapeId="0" xr:uid="{624A731A-5E28-4154-B967-74561970B4C5}">
      <text>
        <r>
          <rPr>
            <b/>
            <sz val="9"/>
            <color indexed="81"/>
            <rFont val="Tahoma"/>
            <family val="2"/>
          </rPr>
          <t>Andrew Perry:</t>
        </r>
        <r>
          <rPr>
            <sz val="9"/>
            <color indexed="81"/>
            <rFont val="Tahoma"/>
            <family val="2"/>
          </rPr>
          <t xml:space="preserve">
Deposit to fund acquisiton</t>
        </r>
      </text>
    </comment>
    <comment ref="AX15" authorId="2" shapeId="0" xr:uid="{11E25107-5FBE-4746-996E-9844C5221DAB}">
      <text>
        <r>
          <rPr>
            <b/>
            <sz val="9"/>
            <color indexed="81"/>
            <rFont val="Tahoma"/>
            <family val="2"/>
          </rPr>
          <t>Michael Guenther:</t>
        </r>
        <r>
          <rPr>
            <sz val="9"/>
            <color indexed="81"/>
            <rFont val="Tahoma"/>
            <family val="2"/>
          </rPr>
          <t xml:space="preserve">
Includes recent large acquisition costs</t>
        </r>
      </text>
    </comment>
    <comment ref="W18" authorId="2" shapeId="0" xr:uid="{AD07A821-7ED3-4CFD-A256-B076FBE03CF1}">
      <text>
        <r>
          <rPr>
            <b/>
            <sz val="9"/>
            <color indexed="81"/>
            <rFont val="Tahoma"/>
            <family val="2"/>
          </rPr>
          <t>Michael Guenther:</t>
        </r>
        <r>
          <rPr>
            <sz val="9"/>
            <color indexed="81"/>
            <rFont val="Tahoma"/>
            <family val="2"/>
          </rPr>
          <t xml:space="preserve">
EnCap's board seats have 2 votes each, allowing board control (EnCap votes: 8; total votes: 15)</t>
        </r>
      </text>
    </comment>
    <comment ref="V20" authorId="3" shapeId="0" xr:uid="{582C0ECB-E995-439E-A8C0-29224E4A9301}">
      <text>
        <r>
          <rPr>
            <b/>
            <sz val="9"/>
            <color indexed="81"/>
            <rFont val="Tahoma"/>
            <family val="2"/>
          </rPr>
          <t>Connor Mannon:</t>
        </r>
        <r>
          <rPr>
            <sz val="9"/>
            <color indexed="81"/>
            <rFont val="Tahoma"/>
            <family val="2"/>
          </rPr>
          <t xml:space="preserve">
EETF holds 2 boards seats </t>
        </r>
      </text>
    </comment>
    <comment ref="AD20" authorId="3" shapeId="0" xr:uid="{75CF3443-4F32-4641-8942-7F1BC4AC0484}">
      <text>
        <r>
          <rPr>
            <b/>
            <sz val="9"/>
            <color indexed="81"/>
            <rFont val="Tahoma"/>
            <family val="2"/>
          </rPr>
          <t>Connor Mannon:</t>
        </r>
        <r>
          <rPr>
            <sz val="9"/>
            <color indexed="81"/>
            <rFont val="Tahoma"/>
            <family val="2"/>
          </rPr>
          <t xml:space="preserve">
ETF I dilligenced opportunity along side Fund XI . Fund XI made initial $13.5 million commitment with Energy Transition Fund I subsuquently joining in July 2021 .</t>
        </r>
      </text>
    </comment>
    <comment ref="AN20" authorId="3" shapeId="0" xr:uid="{96F9ECFD-7FA0-4487-9F96-4C08F354EDAC}">
      <text>
        <r>
          <rPr>
            <b/>
            <sz val="9"/>
            <color indexed="81"/>
            <rFont val="Tahoma"/>
            <family val="2"/>
          </rPr>
          <t>Connor Mannon:</t>
        </r>
        <r>
          <rPr>
            <sz val="9"/>
            <color indexed="81"/>
            <rFont val="Tahoma"/>
            <family val="2"/>
          </rPr>
          <t xml:space="preserve">
No oil and gas assets</t>
        </r>
      </text>
    </comment>
    <comment ref="BQ20" authorId="4" shapeId="0" xr:uid="{EB7AACFA-E9AF-4648-BF38-E59F3BCCE06F}">
      <text>
        <r>
          <rPr>
            <b/>
            <sz val="9"/>
            <color indexed="81"/>
            <rFont val="Tahoma"/>
            <family val="2"/>
          </rPr>
          <t>Bryan Stahl:</t>
        </r>
        <r>
          <rPr>
            <sz val="9"/>
            <color indexed="81"/>
            <rFont val="Tahoma"/>
            <family val="2"/>
          </rPr>
          <t xml:space="preserve">
initial commitment was $13.5 mm Fund XI / $1.5 mm mgmt</t>
        </r>
      </text>
    </comment>
    <comment ref="BS20" authorId="3" shapeId="0" xr:uid="{E50B334F-BA76-433F-A3A1-D1ABEBDD74E1}">
      <text>
        <r>
          <rPr>
            <b/>
            <sz val="9"/>
            <color indexed="81"/>
            <rFont val="Tahoma"/>
            <family val="2"/>
          </rPr>
          <t>Connor Mannon:</t>
        </r>
        <r>
          <rPr>
            <sz val="9"/>
            <color indexed="81"/>
            <rFont val="Tahoma"/>
            <family val="2"/>
          </rPr>
          <t xml:space="preserve">
Pre-EETF Coming in </t>
        </r>
      </text>
    </comment>
    <comment ref="AU23" authorId="0" shapeId="0" xr:uid="{3F9EDF9F-B847-4C2C-940E-30FFB89981E6}">
      <text>
        <r>
          <rPr>
            <b/>
            <sz val="9"/>
            <color indexed="81"/>
            <rFont val="Tahoma"/>
            <family val="2"/>
          </rPr>
          <t>Andrew Perry:</t>
        </r>
        <r>
          <rPr>
            <sz val="9"/>
            <color indexed="81"/>
            <rFont val="Tahoma"/>
            <family val="2"/>
          </rPr>
          <t xml:space="preserve">
2023E EBITDA
</t>
        </r>
      </text>
    </comment>
    <comment ref="AV23" authorId="0" shapeId="0" xr:uid="{D6CCFFDB-69AC-4DB4-B635-ED643D805A02}">
      <text>
        <r>
          <rPr>
            <b/>
            <sz val="9"/>
            <color indexed="81"/>
            <rFont val="Tahoma"/>
            <family val="2"/>
          </rPr>
          <t>Andrew Perry:</t>
        </r>
        <r>
          <rPr>
            <sz val="9"/>
            <color indexed="81"/>
            <rFont val="Tahoma"/>
            <family val="2"/>
          </rPr>
          <t xml:space="preserve">
2023E EBITDA
</t>
        </r>
      </text>
    </comment>
    <comment ref="AW23" authorId="0" shapeId="0" xr:uid="{419C8E5A-D951-4992-A43A-C3C4BDE8B30C}">
      <text>
        <r>
          <rPr>
            <b/>
            <sz val="9"/>
            <color indexed="81"/>
            <rFont val="Tahoma"/>
            <family val="2"/>
          </rPr>
          <t>Andrew Perry:</t>
        </r>
        <r>
          <rPr>
            <sz val="9"/>
            <color indexed="81"/>
            <rFont val="Tahoma"/>
            <family val="2"/>
          </rPr>
          <t xml:space="preserve">
2023 FCF</t>
        </r>
      </text>
    </comment>
    <comment ref="AX23" authorId="0" shapeId="0" xr:uid="{BB27048A-2ED0-493F-9888-6C759E085DAC}">
      <text>
        <r>
          <rPr>
            <b/>
            <sz val="9"/>
            <color indexed="81"/>
            <rFont val="Tahoma"/>
            <family val="2"/>
          </rPr>
          <t>Andrew Perry:</t>
        </r>
        <r>
          <rPr>
            <sz val="9"/>
            <color indexed="81"/>
            <rFont val="Tahoma"/>
            <family val="2"/>
          </rPr>
          <t xml:space="preserve">
2023 FCF</t>
        </r>
      </text>
    </comment>
    <comment ref="AD24" authorId="3" shapeId="0" xr:uid="{7B8FEA20-9F28-483E-A720-B0BBCF422EAD}">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AF24" authorId="3" shapeId="0" xr:uid="{358AC434-E23B-4308-A00F-3D5D8DD52B4E}">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AN24" authorId="3" shapeId="0" xr:uid="{05EBA1F0-D6F6-4C7B-A001-DFB6F8BB9EBC}">
      <text>
        <r>
          <rPr>
            <b/>
            <sz val="9"/>
            <color indexed="81"/>
            <rFont val="Tahoma"/>
            <family val="2"/>
          </rPr>
          <t>Connor Mannon:</t>
        </r>
        <r>
          <rPr>
            <sz val="9"/>
            <color indexed="81"/>
            <rFont val="Tahoma"/>
            <family val="2"/>
          </rPr>
          <t xml:space="preserve">
Minerals focused company</t>
        </r>
      </text>
    </comment>
    <comment ref="AW24" authorId="3" shapeId="0" xr:uid="{732BDA44-C20D-44B9-84C5-3AD9BA8AB712}">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t>
        </r>
      </text>
    </comment>
    <comment ref="BG24" authorId="3" shapeId="0" xr:uid="{F115C1A9-59AA-408D-A2F2-BDE7C202A3A0}">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BH24" authorId="3" shapeId="0" xr:uid="{1ED976DA-4954-4169-8EC8-FD575C204BAE}">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Reflects gross equity invested of all assets contributed to EnCap Minerals.</t>
        </r>
      </text>
    </comment>
    <comment ref="BM24" authorId="3" shapeId="0" xr:uid="{6E00665B-D656-4A2D-BE71-BE1D2AE09CBA}">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Figure represents enterprise value of combined assets as of June 2021</t>
        </r>
      </text>
    </comment>
    <comment ref="BO24" authorId="3" shapeId="0" xr:uid="{94291455-F646-46BB-B4F6-C6BE96EEC011}">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t>
        </r>
      </text>
    </comment>
    <comment ref="AD25" authorId="4" shapeId="0" xr:uid="{1403D90C-D36C-4903-8521-B18C971C55AC}">
      <text>
        <r>
          <rPr>
            <b/>
            <sz val="9"/>
            <color indexed="81"/>
            <rFont val="Tahoma"/>
            <family val="2"/>
          </rPr>
          <t>Bryan Stahl:</t>
        </r>
        <r>
          <rPr>
            <sz val="9"/>
            <color indexed="81"/>
            <rFont val="Tahoma"/>
            <family val="2"/>
          </rPr>
          <t xml:space="preserve">
Technically Fund XI was brought into investor group one month after inception (with commitment transfer from Fund X with LPAC approval) but was contemplated as such prior to formal formation</t>
        </r>
      </text>
    </comment>
    <comment ref="AW25" authorId="5" shapeId="0" xr:uid="{6B395854-4E63-4816-BE8F-05CA642F1059}">
      <text>
        <r>
          <rPr>
            <b/>
            <sz val="9"/>
            <color indexed="81"/>
            <rFont val="Tahoma"/>
            <family val="2"/>
          </rPr>
          <t>Connor Michelsen:</t>
        </r>
        <r>
          <rPr>
            <sz val="9"/>
            <color indexed="81"/>
            <rFont val="Tahoma"/>
            <family val="2"/>
          </rPr>
          <t xml:space="preserve">
No development in underwriting, so EBITDA equals FCF</t>
        </r>
      </text>
    </comment>
    <comment ref="BO25" authorId="4" shapeId="0" xr:uid="{A5D46964-2188-442D-8B42-71A3A4B9DA63}">
      <text>
        <r>
          <rPr>
            <b/>
            <sz val="9"/>
            <color indexed="81"/>
            <rFont val="Tahoma"/>
            <family val="2"/>
          </rPr>
          <t>Bryan Stahl:</t>
        </r>
        <r>
          <rPr>
            <sz val="9"/>
            <color indexed="81"/>
            <rFont val="Tahoma"/>
            <family val="2"/>
          </rPr>
          <t xml:space="preserve">
Chevron San Juan assets acquired at inception at approximate PDP PV10; significant asset footprint with no PUD value ascribed (option value)</t>
        </r>
      </text>
    </comment>
    <comment ref="BA26" authorId="2" shapeId="0" xr:uid="{7D854B68-01B3-4B23-9878-3AAD9B3E92DE}">
      <text>
        <r>
          <rPr>
            <b/>
            <sz val="9"/>
            <color indexed="81"/>
            <rFont val="Tahoma"/>
            <family val="2"/>
          </rPr>
          <t>Michael Guenther:</t>
        </r>
        <r>
          <rPr>
            <sz val="9"/>
            <color indexed="81"/>
            <rFont val="Tahoma"/>
            <family val="2"/>
          </rPr>
          <t xml:space="preserve">
Includes capital invested in Flat Creek</t>
        </r>
      </text>
    </comment>
    <comment ref="BH26" authorId="2" shapeId="0" xr:uid="{0F7852FE-4254-448E-89CA-43AB4F1AAD80}">
      <text>
        <r>
          <rPr>
            <b/>
            <sz val="9"/>
            <color indexed="81"/>
            <rFont val="Tahoma"/>
            <family val="2"/>
          </rPr>
          <t>Michael Guenther:</t>
        </r>
        <r>
          <rPr>
            <sz val="9"/>
            <color indexed="81"/>
            <rFont val="Tahoma"/>
            <family val="2"/>
          </rPr>
          <t xml:space="preserve">
Includes capital invested in Flat Creek</t>
        </r>
      </text>
    </comment>
    <comment ref="AU27" authorId="5" shapeId="0" xr:uid="{D58636D3-B187-4C55-B445-730E64FB38CC}">
      <text>
        <r>
          <rPr>
            <b/>
            <sz val="9"/>
            <color indexed="81"/>
            <rFont val="Tahoma"/>
            <family val="2"/>
          </rPr>
          <t>Connor Michelsen:</t>
        </r>
        <r>
          <rPr>
            <sz val="9"/>
            <color indexed="81"/>
            <rFont val="Tahoma"/>
            <family val="2"/>
          </rPr>
          <t xml:space="preserve">
2021E EBITDA based on base underwriting case </t>
        </r>
      </text>
    </comment>
    <comment ref="AW27" authorId="5" shapeId="0" xr:uid="{491C38E6-6AED-4815-9DE4-AB9A48CFDA82}">
      <text>
        <r>
          <rPr>
            <b/>
            <sz val="9"/>
            <color indexed="81"/>
            <rFont val="Tahoma"/>
            <family val="2"/>
          </rPr>
          <t>Connor Michelsen:</t>
        </r>
        <r>
          <rPr>
            <sz val="9"/>
            <color indexed="81"/>
            <rFont val="Tahoma"/>
            <family val="2"/>
          </rPr>
          <t xml:space="preserve">
2021E FCF based on base underwriting case </t>
        </r>
      </text>
    </comment>
    <comment ref="BO27" authorId="4" shapeId="0" xr:uid="{E35ECC4F-B081-431F-B098-CD8FE9DC71A7}">
      <text>
        <r>
          <rPr>
            <b/>
            <sz val="9"/>
            <color indexed="81"/>
            <rFont val="Tahoma"/>
            <family val="2"/>
          </rPr>
          <t>Bryan Stahl:</t>
        </r>
        <r>
          <rPr>
            <sz val="9"/>
            <color indexed="81"/>
            <rFont val="Tahoma"/>
            <family val="2"/>
          </rPr>
          <t xml:space="preserve">
approximate hard value at time of PSA signing in February 2021
PDP PV10 + workover PV15 + PDNP PV15 + DUC PV20</t>
        </r>
      </text>
    </comment>
    <comment ref="AT28" authorId="0" shapeId="0" xr:uid="{01976F4D-CEC6-4EC7-9407-0AFF392D9133}">
      <text>
        <r>
          <rPr>
            <b/>
            <sz val="9"/>
            <color indexed="81"/>
            <rFont val="Tahoma"/>
            <family val="2"/>
          </rPr>
          <t>Andrew Perry:</t>
        </r>
        <r>
          <rPr>
            <sz val="9"/>
            <color indexed="81"/>
            <rFont val="Tahoma"/>
            <family val="2"/>
          </rPr>
          <t xml:space="preserve">
2023E EBITDA
</t>
        </r>
      </text>
    </comment>
    <comment ref="AU28" authorId="0" shapeId="0" xr:uid="{0F96D8BC-C6BA-4227-AC4C-AD69863C4828}">
      <text>
        <r>
          <rPr>
            <b/>
            <sz val="9"/>
            <color indexed="81"/>
            <rFont val="Tahoma"/>
            <family val="2"/>
          </rPr>
          <t>Andrew Perry:</t>
        </r>
        <r>
          <rPr>
            <sz val="9"/>
            <color indexed="81"/>
            <rFont val="Tahoma"/>
            <family val="2"/>
          </rPr>
          <t xml:space="preserve">
2023E EBITDA
</t>
        </r>
      </text>
    </comment>
    <comment ref="AV28" authorId="0" shapeId="0" xr:uid="{2EEAC994-0C75-4449-83DF-E60E37697F1D}">
      <text>
        <r>
          <rPr>
            <b/>
            <sz val="9"/>
            <color indexed="81"/>
            <rFont val="Tahoma"/>
            <family val="2"/>
          </rPr>
          <t>Andrew Perry:</t>
        </r>
        <r>
          <rPr>
            <sz val="9"/>
            <color indexed="81"/>
            <rFont val="Tahoma"/>
            <family val="2"/>
          </rPr>
          <t xml:space="preserve">
2023E EBITDA
</t>
        </r>
      </text>
    </comment>
    <comment ref="AW28" authorId="0" shapeId="0" xr:uid="{F6D29D56-469B-4A46-9022-926139AAF014}">
      <text>
        <r>
          <rPr>
            <b/>
            <sz val="9"/>
            <color indexed="81"/>
            <rFont val="Tahoma"/>
            <family val="2"/>
          </rPr>
          <t>Andrew Perry:</t>
        </r>
        <r>
          <rPr>
            <sz val="9"/>
            <color indexed="81"/>
            <rFont val="Tahoma"/>
            <family val="2"/>
          </rPr>
          <t xml:space="preserve">
2023 FCF</t>
        </r>
      </text>
    </comment>
    <comment ref="C30" authorId="3" shapeId="0" xr:uid="{6DE79511-A362-4BC7-9350-EBCE52AF1195}">
      <text>
        <r>
          <rPr>
            <b/>
            <sz val="9"/>
            <color indexed="81"/>
            <rFont val="Tahoma"/>
            <family val="2"/>
          </rPr>
          <t xml:space="preserve">Michael Guenther:
</t>
        </r>
        <r>
          <rPr>
            <sz val="9"/>
            <color indexed="81"/>
            <rFont val="Tahoma"/>
            <family val="2"/>
          </rPr>
          <t xml:space="preserve">
EFM IV deal that required additional equity for large pipeline buildout.
Fund XI brought in as investor in November 2022 after ~$1Bn equity already invested in two large acquisitions. 
Fund XI equity dollars funded on a go-forward basis versus a "true-up" on day 1.
Fund XI committed $594.5MM and subsequently transferred $394.5MM of commitment to EFM V in January 2023.</t>
        </r>
      </text>
    </comment>
    <comment ref="V30" authorId="3" shapeId="0" xr:uid="{49DB7111-3523-4D10-B73D-8837AE49F5A3}">
      <text>
        <r>
          <rPr>
            <b/>
            <sz val="9"/>
            <color indexed="81"/>
            <rFont val="Tahoma"/>
            <family val="2"/>
          </rPr>
          <t>Connor Mannon:</t>
        </r>
        <r>
          <rPr>
            <sz val="9"/>
            <color indexed="81"/>
            <rFont val="Tahoma"/>
            <family val="2"/>
          </rPr>
          <t xml:space="preserve">
EFM holds 2 board seats </t>
        </r>
      </text>
    </comment>
    <comment ref="AN30" authorId="3" shapeId="0" xr:uid="{1598CAD7-91AD-4177-AC3E-D5FF454F965B}">
      <text>
        <r>
          <rPr>
            <b/>
            <sz val="9"/>
            <color indexed="81"/>
            <rFont val="Tahoma"/>
            <family val="2"/>
          </rPr>
          <t>Connor Mannon:</t>
        </r>
        <r>
          <rPr>
            <sz val="9"/>
            <color indexed="81"/>
            <rFont val="Tahoma"/>
            <family val="2"/>
          </rPr>
          <t xml:space="preserve">
Midstream focused company</t>
        </r>
      </text>
    </comment>
    <comment ref="AY30" authorId="2" shapeId="0" xr:uid="{D229CE0A-8203-4B9B-8EF3-AACA033F8994}">
      <text>
        <r>
          <rPr>
            <b/>
            <sz val="9"/>
            <color indexed="81"/>
            <rFont val="Tahoma"/>
            <family val="2"/>
          </rPr>
          <t>Michael Guenther:</t>
        </r>
        <r>
          <rPr>
            <sz val="9"/>
            <color indexed="81"/>
            <rFont val="Tahoma"/>
            <family val="2"/>
          </rPr>
          <t xml:space="preserve">
Align facility absorbed by upsized Midcoast TLB</t>
        </r>
      </text>
    </comment>
    <comment ref="BG30" authorId="2" shapeId="0" xr:uid="{DF4A2444-291B-47E6-8718-CF8F449B7BCF}">
      <text>
        <r>
          <rPr>
            <b/>
            <sz val="9"/>
            <color indexed="81"/>
            <rFont val="Tahoma"/>
            <family val="2"/>
          </rPr>
          <t>Michael Guenther:</t>
        </r>
        <r>
          <rPr>
            <sz val="9"/>
            <color indexed="81"/>
            <rFont val="Tahoma"/>
            <family val="2"/>
          </rPr>
          <t xml:space="preserve">
Fund XI first capital call (11/2022)</t>
        </r>
      </text>
    </comment>
    <comment ref="BI30" authorId="2" shapeId="0" xr:uid="{74178922-F685-49E3-8992-CBFD61DC9207}">
      <text>
        <r>
          <rPr>
            <b/>
            <sz val="9"/>
            <color indexed="81"/>
            <rFont val="Tahoma"/>
            <family val="2"/>
          </rPr>
          <t>Michael Guenther:</t>
        </r>
        <r>
          <rPr>
            <sz val="9"/>
            <color indexed="81"/>
            <rFont val="Tahoma"/>
            <family val="2"/>
          </rPr>
          <t xml:space="preserve">
When Fund XI was brought in</t>
        </r>
      </text>
    </comment>
    <comment ref="BQ30" authorId="2" shapeId="0" xr:uid="{242CDCD5-1293-441C-B49E-CA53FB31E1E4}">
      <text>
        <r>
          <rPr>
            <b/>
            <sz val="9"/>
            <color indexed="81"/>
            <rFont val="Tahoma"/>
            <family val="2"/>
          </rPr>
          <t>Michael Guenther:</t>
        </r>
        <r>
          <rPr>
            <sz val="9"/>
            <color indexed="81"/>
            <rFont val="Tahoma"/>
            <family val="2"/>
          </rPr>
          <t xml:space="preserve">
Originally $10MM on $425MM commitment (prior to Fund XI participation)</t>
        </r>
      </text>
    </comment>
    <comment ref="BT30" authorId="3" shapeId="0" xr:uid="{FC8C90A6-F224-4FF5-B7E3-23C73BB139A0}">
      <text>
        <r>
          <rPr>
            <b/>
            <sz val="9"/>
            <color indexed="81"/>
            <rFont val="Tahoma"/>
            <family val="2"/>
          </rPr>
          <t>Connor Mannon:</t>
        </r>
        <r>
          <rPr>
            <sz val="9"/>
            <color indexed="81"/>
            <rFont val="Tahoma"/>
            <family val="2"/>
          </rPr>
          <t xml:space="preserve">
Fund XI represents 12% ownership on committed capital basis, will catch up on subsuquent capital calls </t>
        </r>
      </text>
    </comment>
    <comment ref="AU31" authorId="2" shapeId="0" xr:uid="{ADCA5BEC-25F4-401A-BFDB-5BADC195AAFE}">
      <text>
        <r>
          <rPr>
            <b/>
            <sz val="9"/>
            <color indexed="81"/>
            <rFont val="Tahoma"/>
            <family val="2"/>
          </rPr>
          <t>Michael Guenther:</t>
        </r>
        <r>
          <rPr>
            <sz val="9"/>
            <color indexed="81"/>
            <rFont val="Tahoma"/>
            <family val="2"/>
          </rPr>
          <t xml:space="preserve">
2022E EBITDA (NTM) based on base underwriting case in memo</t>
        </r>
      </text>
    </comment>
    <comment ref="AW31" authorId="2" shapeId="0" xr:uid="{891534E6-E17D-4169-A7A9-35F0FEF9222E}">
      <text>
        <r>
          <rPr>
            <b/>
            <sz val="9"/>
            <color indexed="81"/>
            <rFont val="Tahoma"/>
            <family val="2"/>
          </rPr>
          <t>Michael Guenther:</t>
        </r>
        <r>
          <rPr>
            <sz val="9"/>
            <color indexed="81"/>
            <rFont val="Tahoma"/>
            <family val="2"/>
          </rPr>
          <t xml:space="preserve">
2022E FCF (NTM) based on base underwriting case in memo</t>
        </r>
      </text>
    </comment>
    <comment ref="BG31" authorId="2" shapeId="0" xr:uid="{71371BBC-EB0A-43E9-B05B-6D7D38B524E6}">
      <text>
        <r>
          <rPr>
            <b/>
            <sz val="9"/>
            <color indexed="81"/>
            <rFont val="Tahoma"/>
            <family val="2"/>
          </rPr>
          <t>Michael Guenther:</t>
        </r>
        <r>
          <rPr>
            <sz val="9"/>
            <color indexed="81"/>
            <rFont val="Tahoma"/>
            <family val="2"/>
          </rPr>
          <t xml:space="preserve">
Includes first two capital calls to fund GDP take-private</t>
        </r>
      </text>
    </comment>
    <comment ref="BO31" authorId="4" shapeId="0" xr:uid="{7597925F-4292-4273-AB08-383AB9B0ABA4}">
      <text>
        <r>
          <rPr>
            <b/>
            <sz val="9"/>
            <color indexed="81"/>
            <rFont val="Tahoma"/>
            <family val="2"/>
          </rPr>
          <t>Bryan Stahl:</t>
        </r>
        <r>
          <rPr>
            <sz val="9"/>
            <color indexed="81"/>
            <rFont val="Tahoma"/>
            <family val="2"/>
          </rPr>
          <t xml:space="preserve">
PDP PV10 + DUC PV15 less: hedge assumption + PV30 of 60 identified net horizontal locations (approximate risked PUD value); excludes incremental acreage value</t>
        </r>
      </text>
    </comment>
    <comment ref="BP31" authorId="2" shapeId="0" xr:uid="{07A81810-A4CF-468C-838A-A62F9FB196BF}">
      <text>
        <r>
          <rPr>
            <b/>
            <sz val="9"/>
            <color indexed="81"/>
            <rFont val="Tahoma"/>
            <family val="2"/>
          </rPr>
          <t>Michael Guenther:</t>
        </r>
        <r>
          <rPr>
            <sz val="9"/>
            <color indexed="81"/>
            <rFont val="Tahoma"/>
            <family val="2"/>
          </rPr>
          <t xml:space="preserve">
Represents un-adjusted PV-10 prior to deal announcement</t>
        </r>
      </text>
    </comment>
    <comment ref="AN32" authorId="3" shapeId="0" xr:uid="{CFA5E454-49EF-426B-BC19-E2A5A4A957A4}">
      <text>
        <r>
          <rPr>
            <b/>
            <sz val="9"/>
            <color indexed="81"/>
            <rFont val="Tahoma"/>
            <family val="2"/>
          </rPr>
          <t>Connor Mannon:</t>
        </r>
        <r>
          <rPr>
            <sz val="9"/>
            <color indexed="81"/>
            <rFont val="Tahoma"/>
            <family val="2"/>
          </rPr>
          <t xml:space="preserve">
No oil and gas assets</t>
        </r>
      </text>
    </comment>
    <comment ref="BT32" authorId="4" shapeId="0" xr:uid="{07CC0219-96AC-404D-B111-24434EC5E2D5}">
      <text>
        <r>
          <rPr>
            <b/>
            <sz val="9"/>
            <color indexed="81"/>
            <rFont val="Tahoma"/>
            <family val="2"/>
          </rPr>
          <t>Bryan Stahl:</t>
        </r>
        <r>
          <rPr>
            <sz val="9"/>
            <color indexed="81"/>
            <rFont val="Tahoma"/>
            <family val="2"/>
          </rPr>
          <t xml:space="preserve">
5% ETF I</t>
        </r>
      </text>
    </comment>
    <comment ref="AN33" authorId="3" shapeId="0" xr:uid="{47BEFA43-A32F-4030-AB8A-D4DD5265E8C4}">
      <text>
        <r>
          <rPr>
            <b/>
            <sz val="9"/>
            <color indexed="81"/>
            <rFont val="Tahoma"/>
            <family val="2"/>
          </rPr>
          <t>Connor Mannon:</t>
        </r>
        <r>
          <rPr>
            <sz val="9"/>
            <color indexed="81"/>
            <rFont val="Tahoma"/>
            <family val="2"/>
          </rPr>
          <t xml:space="preserve">
Minerals focused company</t>
        </r>
      </text>
    </comment>
    <comment ref="AK35" authorId="2" shapeId="0" xr:uid="{F6AC4EB7-0BA2-48B1-BAEF-A410B54BB617}">
      <text>
        <r>
          <rPr>
            <b/>
            <sz val="9"/>
            <color indexed="81"/>
            <rFont val="Tahoma"/>
            <family val="2"/>
          </rPr>
          <t>Michael Guenther:</t>
        </r>
        <r>
          <rPr>
            <sz val="9"/>
            <color indexed="81"/>
            <rFont val="Tahoma"/>
            <family val="2"/>
          </rPr>
          <t xml:space="preserve">
Based on majority of equity invested to date</t>
        </r>
      </text>
    </comment>
    <comment ref="AV35" authorId="2" shapeId="0" xr:uid="{1EC0629B-AA6B-4980-8FEC-9FFE29F842ED}">
      <text>
        <r>
          <rPr>
            <b/>
            <sz val="9"/>
            <color indexed="81"/>
            <rFont val="Tahoma"/>
            <family val="2"/>
          </rPr>
          <t>Michael Guenther:</t>
        </r>
        <r>
          <rPr>
            <sz val="9"/>
            <color indexed="81"/>
            <rFont val="Tahoma"/>
            <family val="2"/>
          </rPr>
          <t xml:space="preserve">
Retained minerals 2023E cash flow of ~$50MM</t>
        </r>
      </text>
    </comment>
    <comment ref="AX35" authorId="2" shapeId="0" xr:uid="{824C4F5A-9784-4928-8423-D0359481890F}">
      <text>
        <r>
          <rPr>
            <b/>
            <sz val="9"/>
            <color indexed="81"/>
            <rFont val="Tahoma"/>
            <family val="2"/>
          </rPr>
          <t>Michael Guenther:</t>
        </r>
        <r>
          <rPr>
            <sz val="9"/>
            <color indexed="81"/>
            <rFont val="Tahoma"/>
            <family val="2"/>
          </rPr>
          <t xml:space="preserve">
Retained minerals 2023E cash flow of ~$50MM</t>
        </r>
      </text>
    </comment>
    <comment ref="W40" authorId="2" shapeId="0" xr:uid="{4107BD08-666E-43AD-A071-A7E4ACFC0F1E}">
      <text>
        <r>
          <rPr>
            <b/>
            <sz val="9"/>
            <color indexed="81"/>
            <rFont val="Tahoma"/>
            <family val="2"/>
          </rPr>
          <t>Michael Guenther:</t>
        </r>
        <r>
          <rPr>
            <sz val="9"/>
            <color indexed="81"/>
            <rFont val="Tahoma"/>
            <family val="2"/>
          </rPr>
          <t xml:space="preserve">
Parted ways with Management in late 2024</t>
        </r>
      </text>
    </comment>
    <comment ref="AD40" authorId="3" shapeId="0" xr:uid="{5466010C-A7C7-423B-A374-D52F4CF85801}">
      <text>
        <r>
          <rPr>
            <b/>
            <sz val="9"/>
            <color indexed="81"/>
            <rFont val="Tahoma"/>
            <family val="2"/>
          </rPr>
          <t>Connor Mannon:</t>
        </r>
        <r>
          <rPr>
            <sz val="9"/>
            <color indexed="81"/>
            <rFont val="Tahoma"/>
            <family val="2"/>
          </rPr>
          <t xml:space="preserve">
Commitment transferred from Fund X</t>
        </r>
      </text>
    </comment>
    <comment ref="BA40" authorId="2" shapeId="0" xr:uid="{C7B3AFBE-FB76-43F7-ADBE-13F79EB1791F}">
      <text>
        <r>
          <rPr>
            <b/>
            <sz val="9"/>
            <color indexed="81"/>
            <rFont val="Tahoma"/>
            <family val="2"/>
          </rPr>
          <t>Michael Guenther:</t>
        </r>
        <r>
          <rPr>
            <sz val="9"/>
            <color indexed="81"/>
            <rFont val="Tahoma"/>
            <family val="2"/>
          </rPr>
          <t xml:space="preserve">
Includes Fund XI reimbursment to Fund X</t>
        </r>
      </text>
    </comment>
    <comment ref="BH40" authorId="2" shapeId="0" xr:uid="{42DAC368-FF5B-401F-B542-29D2BFEB7AE4}">
      <text>
        <r>
          <rPr>
            <b/>
            <sz val="9"/>
            <color indexed="81"/>
            <rFont val="Tahoma"/>
            <family val="2"/>
          </rPr>
          <t>Michael Guenther:</t>
        </r>
        <r>
          <rPr>
            <sz val="9"/>
            <color indexed="81"/>
            <rFont val="Tahoma"/>
            <family val="2"/>
          </rPr>
          <t xml:space="preserve">
Management's units were repurchased by the company and retired in late 2024</t>
        </r>
      </text>
    </comment>
    <comment ref="BQ40" authorId="2" shapeId="0" xr:uid="{8AC5311E-63B1-4441-8285-C3DC329198CA}">
      <text>
        <r>
          <rPr>
            <b/>
            <sz val="9"/>
            <color indexed="81"/>
            <rFont val="Tahoma"/>
            <family val="2"/>
          </rPr>
          <t>Michael Guenther:</t>
        </r>
        <r>
          <rPr>
            <sz val="9"/>
            <color indexed="81"/>
            <rFont val="Tahoma"/>
            <family val="2"/>
          </rPr>
          <t xml:space="preserve">
Initially 2.4% until Management commitments filled</t>
        </r>
      </text>
    </comment>
    <comment ref="BR40" authorId="2" shapeId="0" xr:uid="{B67F33E3-8544-441F-B7B6-B4060FAAB147}">
      <text>
        <r>
          <rPr>
            <b/>
            <sz val="9"/>
            <color indexed="81"/>
            <rFont val="Tahoma"/>
            <family val="2"/>
          </rPr>
          <t>Michael Guenther:</t>
        </r>
        <r>
          <rPr>
            <sz val="9"/>
            <color indexed="81"/>
            <rFont val="Tahoma"/>
            <family val="2"/>
          </rPr>
          <t xml:space="preserve">
Parted ways with Management in late 2024</t>
        </r>
      </text>
    </comment>
    <comment ref="BS40" authorId="2" shapeId="0" xr:uid="{16242723-C9A1-4F12-A92C-4E0815DAF117}">
      <text>
        <r>
          <rPr>
            <b/>
            <sz val="9"/>
            <color indexed="81"/>
            <rFont val="Tahoma"/>
            <family val="2"/>
          </rPr>
          <t>Michael Guenther:</t>
        </r>
        <r>
          <rPr>
            <sz val="9"/>
            <color indexed="81"/>
            <rFont val="Tahoma"/>
            <family val="2"/>
          </rPr>
          <t xml:space="preserve">
Initially 2.4% until Management commitments filled</t>
        </r>
      </text>
    </comment>
    <comment ref="C41" authorId="4" shapeId="0" xr:uid="{EA1FE5D4-C3DE-4965-9982-6FCFAE1D918D}">
      <text>
        <r>
          <rPr>
            <b/>
            <sz val="9"/>
            <color indexed="81"/>
            <rFont val="Tahoma"/>
            <family val="2"/>
          </rPr>
          <t>Bryan Stahl:</t>
        </r>
        <r>
          <rPr>
            <sz val="9"/>
            <color indexed="81"/>
            <rFont val="Tahoma"/>
            <family val="2"/>
          </rPr>
          <t xml:space="preserve">
SOC to date has made two separate investments:
1. Denbury stock - acquired 1.9 mm shares/warrants which were divested in their entirety in Q1 2021
2. Encino Environmental Services -  acquired  25% ownership in emissions monitoring business in Q4 2021</t>
        </r>
      </text>
    </comment>
    <comment ref="L41" authorId="4" shapeId="0" xr:uid="{2E5D6A96-0CD6-4AB5-93C7-62C6B2592B7B}">
      <text>
        <r>
          <rPr>
            <b/>
            <sz val="9"/>
            <color indexed="81"/>
            <rFont val="Tahoma"/>
            <family val="2"/>
          </rPr>
          <t>Bryan Stahl:</t>
        </r>
        <r>
          <rPr>
            <sz val="9"/>
            <color indexed="81"/>
            <rFont val="Tahoma"/>
            <family val="2"/>
          </rPr>
          <t xml:space="preserve">
Entity was not listed; however, this entity acquired ~1.9 million shares/warrants of Denbury ("DEN"), which is a publicly traded security </t>
        </r>
      </text>
    </comment>
    <comment ref="V41" authorId="4" shapeId="0" xr:uid="{37A562BE-E3DE-4429-ABC4-90F4F32904F5}">
      <text>
        <r>
          <rPr>
            <b/>
            <sz val="9"/>
            <color indexed="81"/>
            <rFont val="Tahoma"/>
            <family val="2"/>
          </rPr>
          <t>Bryan Stahl:</t>
        </r>
        <r>
          <rPr>
            <sz val="9"/>
            <color indexed="81"/>
            <rFont val="Tahoma"/>
            <family val="2"/>
          </rPr>
          <t xml:space="preserve">
On the board of Encino</t>
        </r>
      </text>
    </comment>
    <comment ref="AA41" authorId="3" shapeId="0" xr:uid="{A2E21E43-8B4A-4015-AD13-213005F88BF8}">
      <text>
        <r>
          <rPr>
            <b/>
            <sz val="9"/>
            <color indexed="81"/>
            <rFont val="Tahoma"/>
            <family val="2"/>
          </rPr>
          <t>Connor Mannon:</t>
        </r>
        <r>
          <rPr>
            <sz val="9"/>
            <color indexed="81"/>
            <rFont val="Tahoma"/>
            <family val="2"/>
          </rPr>
          <t xml:space="preserve">
EnCap controls 100% of the SOC entity, made a passive investment (25% ownership) in Encino Environmental Services</t>
        </r>
      </text>
    </comment>
    <comment ref="AI41" authorId="3" shapeId="0" xr:uid="{F69B9AF9-6E4B-4200-8882-B6AD8B409A1E}">
      <text>
        <r>
          <rPr>
            <b/>
            <sz val="9"/>
            <color indexed="81"/>
            <rFont val="Tahoma"/>
            <family val="2"/>
          </rPr>
          <t>Connor Mannon:</t>
        </r>
        <r>
          <rPr>
            <sz val="9"/>
            <color indexed="81"/>
            <rFont val="Tahoma"/>
            <family val="2"/>
          </rPr>
          <t xml:space="preserve">
Sold 1.9mm shares/warrents in DEN in 1Q 2021</t>
        </r>
      </text>
    </comment>
    <comment ref="AN41" authorId="3" shapeId="0" xr:uid="{2DCF4AFB-4694-47D2-BD11-E26DBF86AA5B}">
      <text>
        <r>
          <rPr>
            <b/>
            <sz val="9"/>
            <color indexed="81"/>
            <rFont val="Tahoma"/>
            <family val="2"/>
          </rPr>
          <t>Connor Mannon:</t>
        </r>
        <r>
          <rPr>
            <sz val="9"/>
            <color indexed="81"/>
            <rFont val="Tahoma"/>
            <family val="2"/>
          </rPr>
          <t xml:space="preserve">
No Oil and Gas assets</t>
        </r>
      </text>
    </comment>
    <comment ref="BQ41" authorId="3" shapeId="0" xr:uid="{BD50D30A-7469-4B60-8168-DA7D333187EE}">
      <text>
        <r>
          <rPr>
            <b/>
            <sz val="9"/>
            <color indexed="81"/>
            <rFont val="Tahoma"/>
            <family val="2"/>
          </rPr>
          <t>Connor Mannon:</t>
        </r>
        <r>
          <rPr>
            <sz val="9"/>
            <color indexed="81"/>
            <rFont val="Tahoma"/>
            <family val="2"/>
          </rPr>
          <t xml:space="preserve">
Fund XI owns 100% of SOC
Acquired 25% stake in Encino Enviromental Services in Q4 2021
Fund XI owned &lt;5% of DEN at its peak</t>
        </r>
      </text>
    </comment>
    <comment ref="BR41" authorId="3" shapeId="0" xr:uid="{224008C1-ACF7-4437-82CF-B76078C587BF}">
      <text>
        <r>
          <rPr>
            <b/>
            <sz val="9"/>
            <color indexed="81"/>
            <rFont val="Tahoma"/>
            <family val="2"/>
          </rPr>
          <t>Connor Mannon:</t>
        </r>
        <r>
          <rPr>
            <sz val="9"/>
            <color indexed="81"/>
            <rFont val="Tahoma"/>
            <family val="2"/>
          </rPr>
          <t xml:space="preserve">
Fund XI owns 100% of SOC
Acquired 25% stake in Encino Enviromental Services in Q4 2021
Fund XI owned &lt;5% of DEN at its peak</t>
        </r>
      </text>
    </comment>
    <comment ref="BS41" authorId="3" shapeId="0" xr:uid="{30B57D3D-3259-4B7D-B99A-00C44DD5FF13}">
      <text>
        <r>
          <rPr>
            <b/>
            <sz val="9"/>
            <color indexed="81"/>
            <rFont val="Tahoma"/>
            <family val="2"/>
          </rPr>
          <t>Connor Mannon:</t>
        </r>
        <r>
          <rPr>
            <sz val="9"/>
            <color indexed="81"/>
            <rFont val="Tahoma"/>
            <family val="2"/>
          </rPr>
          <t xml:space="preserve">
Fund XI owns 100% of SOC
Acquired 25% stake in Encino Enviromental Services in Q4 2021
Fund XI owned &lt;5% of DEN at its peak</t>
        </r>
      </text>
    </comment>
    <comment ref="BT41" authorId="3" shapeId="0" xr:uid="{41152FE7-490D-4E38-BB46-30F401325F76}">
      <text>
        <r>
          <rPr>
            <b/>
            <sz val="9"/>
            <color indexed="81"/>
            <rFont val="Tahoma"/>
            <family val="2"/>
          </rPr>
          <t>Connor Mannon:</t>
        </r>
        <r>
          <rPr>
            <sz val="9"/>
            <color indexed="81"/>
            <rFont val="Tahoma"/>
            <family val="2"/>
          </rPr>
          <t xml:space="preserve">
Fund XI owns 100% of SOC
Acquired 25% stake in Encino Enviromental Services in Q4 2021
Fund XI owned &lt;5% of DEN at its peak</t>
        </r>
      </text>
    </comment>
    <comment ref="AN42" authorId="3" shapeId="0" xr:uid="{209EA4C1-FD63-4AF6-B20C-2180A3958439}">
      <text>
        <r>
          <rPr>
            <b/>
            <sz val="9"/>
            <color indexed="81"/>
            <rFont val="Tahoma"/>
            <family val="2"/>
          </rPr>
          <t>Connor Mannon:</t>
        </r>
        <r>
          <rPr>
            <sz val="9"/>
            <color indexed="81"/>
            <rFont val="Tahoma"/>
            <family val="2"/>
          </rPr>
          <t xml:space="preserve">
Minerals focused business</t>
        </r>
      </text>
    </comment>
    <comment ref="BS42" authorId="0" shapeId="0" xr:uid="{D49598B8-D228-4480-8A41-5C982781BCDE}">
      <text>
        <r>
          <rPr>
            <b/>
            <sz val="9"/>
            <color indexed="81"/>
            <rFont val="Tahoma"/>
            <family val="2"/>
          </rPr>
          <t>Andrew Perry:</t>
        </r>
        <r>
          <rPr>
            <sz val="9"/>
            <color indexed="81"/>
            <rFont val="Tahoma"/>
            <family val="2"/>
          </rPr>
          <t xml:space="preserve">
Initially 90.9% until additional co-investors expanded the commitment which was planned from inception</t>
        </r>
      </text>
    </comment>
    <comment ref="AU43" authorId="5" shapeId="0" xr:uid="{5720CB2F-6403-449C-AEBF-7B8EB5B47B87}">
      <text>
        <r>
          <rPr>
            <b/>
            <sz val="9"/>
            <color indexed="81"/>
            <rFont val="Tahoma"/>
            <family val="2"/>
          </rPr>
          <t>Connor Michelsen:</t>
        </r>
        <r>
          <rPr>
            <sz val="9"/>
            <color indexed="81"/>
            <rFont val="Tahoma"/>
            <family val="2"/>
          </rPr>
          <t xml:space="preserve">
2022E annualized EBITDA based on base underwriting case </t>
        </r>
      </text>
    </comment>
    <comment ref="AW43" authorId="5" shapeId="0" xr:uid="{8E90A533-B31F-4D61-9535-91E8D9C96853}">
      <text>
        <r>
          <rPr>
            <b/>
            <sz val="9"/>
            <color indexed="81"/>
            <rFont val="Tahoma"/>
            <family val="2"/>
          </rPr>
          <t>Connor Michelsen:</t>
        </r>
        <r>
          <rPr>
            <sz val="9"/>
            <color indexed="81"/>
            <rFont val="Tahoma"/>
            <family val="2"/>
          </rPr>
          <t xml:space="preserve">
2022E annualized FCF based on base underwriting </t>
        </r>
      </text>
    </comment>
    <comment ref="W45" authorId="2" shapeId="0" xr:uid="{75F8A8C5-5E6D-472D-AF8F-D9B575758A20}">
      <text>
        <r>
          <rPr>
            <b/>
            <sz val="9"/>
            <color indexed="81"/>
            <rFont val="Tahoma"/>
            <family val="2"/>
          </rPr>
          <t>Michael Guenther:</t>
        </r>
        <r>
          <rPr>
            <sz val="9"/>
            <color indexed="81"/>
            <rFont val="Tahoma"/>
            <family val="2"/>
          </rPr>
          <t xml:space="preserve">
EnCap's board seats have 2 votes each, allowing board control (EnCap votes: 8; total votes: 15)</t>
        </r>
      </text>
    </comment>
    <comment ref="R47" authorId="2" shapeId="0" xr:uid="{39E4416F-3E0B-4E90-B623-D10013717BD4}">
      <text>
        <r>
          <rPr>
            <b/>
            <sz val="9"/>
            <color indexed="81"/>
            <rFont val="Tahoma"/>
            <family val="2"/>
          </rPr>
          <t>Michael Guenther:</t>
        </r>
        <r>
          <rPr>
            <sz val="9"/>
            <color indexed="81"/>
            <rFont val="Tahoma"/>
            <family val="2"/>
          </rPr>
          <t xml:space="preserve">
Reflects Ameredev deal team (Ameredev managing asset under MSA)</t>
        </r>
      </text>
    </comment>
    <comment ref="BQ47" authorId="2" shapeId="0" xr:uid="{00604CE3-5095-49D2-A76D-A5DEB7843999}">
      <text>
        <r>
          <rPr>
            <b/>
            <sz val="9"/>
            <color indexed="81"/>
            <rFont val="Tahoma"/>
            <family val="2"/>
          </rPr>
          <t>Michael Guenther:</t>
        </r>
        <r>
          <rPr>
            <sz val="9"/>
            <color indexed="81"/>
            <rFont val="Tahoma"/>
            <family val="2"/>
          </rPr>
          <t xml:space="preserve">
Ownership prior to any management buyout</t>
        </r>
      </text>
    </comment>
    <comment ref="BS47" authorId="2" shapeId="0" xr:uid="{B8C3973F-06A8-401E-B334-244DB1A26217}">
      <text>
        <r>
          <rPr>
            <b/>
            <sz val="9"/>
            <color indexed="81"/>
            <rFont val="Tahoma"/>
            <family val="2"/>
          </rPr>
          <t>Michael Guenther:</t>
        </r>
        <r>
          <rPr>
            <sz val="9"/>
            <color indexed="81"/>
            <rFont val="Tahoma"/>
            <family val="2"/>
          </rPr>
          <t xml:space="preserve">
Ownership prior to any management buyout</t>
        </r>
      </text>
    </comment>
    <comment ref="AD50" authorId="3" shapeId="0" xr:uid="{7F99E377-D982-405E-824D-C93C1E0C6C98}">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AF50" authorId="3" shapeId="0" xr:uid="{3B172D6F-AA50-4276-AC17-23F96615D2D1}">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AN50" authorId="3" shapeId="0" xr:uid="{5F61CBA3-DEFF-4263-9D29-94A0E90DAB69}">
      <text>
        <r>
          <rPr>
            <b/>
            <sz val="9"/>
            <color indexed="81"/>
            <rFont val="Tahoma"/>
            <family val="2"/>
          </rPr>
          <t>Connor Mannon:</t>
        </r>
        <r>
          <rPr>
            <sz val="9"/>
            <color indexed="81"/>
            <rFont val="Tahoma"/>
            <family val="2"/>
          </rPr>
          <t xml:space="preserve">
Minerals focused company</t>
        </r>
      </text>
    </comment>
    <comment ref="AW50" authorId="3" shapeId="0" xr:uid="{3F31145B-F2AD-4D10-9198-89EE92F1537A}">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t>
        </r>
      </text>
    </comment>
    <comment ref="BG50" authorId="3" shapeId="0" xr:uid="{BA637C50-418D-4FD4-830E-AF3F6E7150FB}">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BH50" authorId="3" shapeId="0" xr:uid="{D1CE070E-5343-4B02-ACA6-0117294B3D9C}">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Reflects gross equity invested of all assets contributed to EnCap Minerals.</t>
        </r>
      </text>
    </comment>
    <comment ref="BM50" authorId="3" shapeId="0" xr:uid="{4A12682A-4CA3-4B79-9E29-01DA20351EE8}">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Figure represents enterprise value of combined assets as of June 2021</t>
        </r>
      </text>
    </comment>
    <comment ref="BO50" authorId="3" shapeId="0" xr:uid="{4457C976-03F4-4992-9226-0924B7A8E650}">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t>
        </r>
      </text>
    </comment>
    <comment ref="AD51" authorId="4" shapeId="0" xr:uid="{265C853F-36C8-4093-999B-E1C1EF1E4169}">
      <text>
        <r>
          <rPr>
            <b/>
            <sz val="9"/>
            <color indexed="81"/>
            <rFont val="Tahoma"/>
            <family val="2"/>
          </rPr>
          <t>Bryan Stahl:</t>
        </r>
        <r>
          <rPr>
            <sz val="9"/>
            <color indexed="81"/>
            <rFont val="Tahoma"/>
            <family val="2"/>
          </rPr>
          <t xml:space="preserve">
Technically Fund XI was brought into investor group one month after inception (with commitment transfer from Fund X with LPAC approval) but was contemplated as such prior to formal formation</t>
        </r>
      </text>
    </comment>
    <comment ref="AW51" authorId="5" shapeId="0" xr:uid="{093611FB-E78E-4C1C-9827-7A09E20B12BC}">
      <text>
        <r>
          <rPr>
            <b/>
            <sz val="9"/>
            <color indexed="81"/>
            <rFont val="Tahoma"/>
            <family val="2"/>
          </rPr>
          <t>Connor Michelsen:</t>
        </r>
        <r>
          <rPr>
            <sz val="9"/>
            <color indexed="81"/>
            <rFont val="Tahoma"/>
            <family val="2"/>
          </rPr>
          <t xml:space="preserve">
No development in underwriting, so EBITDA equals FCF</t>
        </r>
      </text>
    </comment>
    <comment ref="BO51" authorId="4" shapeId="0" xr:uid="{A23DCCC1-B38B-499F-A32A-974D82B3C73C}">
      <text>
        <r>
          <rPr>
            <b/>
            <sz val="9"/>
            <color indexed="81"/>
            <rFont val="Tahoma"/>
            <family val="2"/>
          </rPr>
          <t>Bryan Stahl:</t>
        </r>
        <r>
          <rPr>
            <sz val="9"/>
            <color indexed="81"/>
            <rFont val="Tahoma"/>
            <family val="2"/>
          </rPr>
          <t xml:space="preserve">
Chevron San Juan assets acquired at inception at approximate PDP PV10; significant asset footprint with no PUD value ascribed (option value)</t>
        </r>
      </text>
    </comment>
    <comment ref="AN53" authorId="3" shapeId="0" xr:uid="{01FDE553-DB33-4088-88C8-AF6D7CE99844}">
      <text>
        <r>
          <rPr>
            <b/>
            <sz val="9"/>
            <color indexed="81"/>
            <rFont val="Tahoma"/>
            <family val="2"/>
          </rPr>
          <t>Connor Mannon:</t>
        </r>
        <r>
          <rPr>
            <sz val="9"/>
            <color indexed="81"/>
            <rFont val="Tahoma"/>
            <family val="2"/>
          </rPr>
          <t xml:space="preserve">
Minerals focused company</t>
        </r>
      </text>
    </comment>
    <comment ref="AU55" authorId="5" shapeId="0" xr:uid="{233C92CD-EA12-41FA-82C1-09719A631975}">
      <text>
        <r>
          <rPr>
            <b/>
            <sz val="9"/>
            <color indexed="81"/>
            <rFont val="Tahoma"/>
            <family val="2"/>
          </rPr>
          <t>Connor Michelsen:</t>
        </r>
        <r>
          <rPr>
            <sz val="9"/>
            <color indexed="81"/>
            <rFont val="Tahoma"/>
            <family val="2"/>
          </rPr>
          <t xml:space="preserve">
2021E EBITDA based on base underwriting case in memo</t>
        </r>
      </text>
    </comment>
    <comment ref="AW55" authorId="5" shapeId="0" xr:uid="{F47AD795-94DA-4406-9417-0FDB20463C0C}">
      <text>
        <r>
          <rPr>
            <b/>
            <sz val="9"/>
            <color indexed="81"/>
            <rFont val="Tahoma"/>
            <family val="2"/>
          </rPr>
          <t>Connor Michelsen:</t>
        </r>
        <r>
          <rPr>
            <sz val="9"/>
            <color indexed="81"/>
            <rFont val="Tahoma"/>
            <family val="2"/>
          </rPr>
          <t xml:space="preserve">
2021E FCF based on base underwriting case in memo</t>
        </r>
      </text>
    </comment>
    <comment ref="BO55" authorId="4" shapeId="0" xr:uid="{4872192B-A0CB-4EA9-95C8-3FFBA42E34B4}">
      <text>
        <r>
          <rPr>
            <b/>
            <sz val="9"/>
            <color indexed="81"/>
            <rFont val="Tahoma"/>
            <family val="2"/>
          </rPr>
          <t>Bryan Stahl:</t>
        </r>
        <r>
          <rPr>
            <sz val="9"/>
            <color indexed="81"/>
            <rFont val="Tahoma"/>
            <family val="2"/>
          </rPr>
          <t xml:space="preserve">
approximate hard value at time of PSA signing in February 2021
PDP PV10 + workover PV15 + PDNP PV15 + DUC PV20</t>
        </r>
      </text>
    </comment>
    <comment ref="AU56" authorId="0" shapeId="0" xr:uid="{F43EA054-728C-4932-B4B7-5D81411D3EE6}">
      <text>
        <r>
          <rPr>
            <b/>
            <sz val="9"/>
            <color indexed="81"/>
            <rFont val="Tahoma"/>
            <family val="2"/>
          </rPr>
          <t>Andrew Perry:</t>
        </r>
        <r>
          <rPr>
            <sz val="9"/>
            <color indexed="81"/>
            <rFont val="Tahoma"/>
            <family val="2"/>
          </rPr>
          <t xml:space="preserve">
2023E EBITDA
</t>
        </r>
      </text>
    </comment>
    <comment ref="AW56" authorId="0" shapeId="0" xr:uid="{900CEBEE-48B6-42C3-85E8-552457438B51}">
      <text>
        <r>
          <rPr>
            <b/>
            <sz val="9"/>
            <color indexed="81"/>
            <rFont val="Tahoma"/>
            <family val="2"/>
          </rPr>
          <t>Andrew Perry:</t>
        </r>
        <r>
          <rPr>
            <sz val="9"/>
            <color indexed="81"/>
            <rFont val="Tahoma"/>
            <family val="2"/>
          </rPr>
          <t xml:space="preserve">
2023 FCF</t>
        </r>
      </text>
    </comment>
    <comment ref="AN58" authorId="3" shapeId="0" xr:uid="{19BBE9EF-5B32-4104-936F-9DFD2A689F23}">
      <text>
        <r>
          <rPr>
            <b/>
            <sz val="9"/>
            <color indexed="81"/>
            <rFont val="Tahoma"/>
            <family val="2"/>
          </rPr>
          <t>Connor Mannon:</t>
        </r>
        <r>
          <rPr>
            <sz val="9"/>
            <color indexed="81"/>
            <rFont val="Tahoma"/>
            <family val="2"/>
          </rPr>
          <t xml:space="preserve">
Midstream focused company</t>
        </r>
      </text>
    </comment>
    <comment ref="X59" authorId="2" shapeId="0" xr:uid="{6DFF396B-4659-4852-B34C-51C760ABC25E}">
      <text>
        <r>
          <rPr>
            <b/>
            <sz val="9"/>
            <color indexed="81"/>
            <rFont val="Tahoma"/>
            <family val="2"/>
          </rPr>
          <t>Michael Guenther:</t>
        </r>
        <r>
          <rPr>
            <sz val="9"/>
            <color indexed="81"/>
            <rFont val="Tahoma"/>
            <family val="2"/>
          </rPr>
          <t xml:space="preserve">
Previously labeled as repeat - management team came from Samson</t>
        </r>
      </text>
    </comment>
    <comment ref="X60" authorId="6" shapeId="0" xr:uid="{1C08A691-84C7-4051-9DB7-A5F3F14208AE}">
      <text>
        <r>
          <rPr>
            <sz val="11"/>
            <color theme="1"/>
            <rFont val="Garamond"/>
            <family val="2"/>
            <scheme val="minor"/>
          </rPr>
          <t>George Purgason:
Principals formerly of PayRock Energy</t>
        </r>
      </text>
    </comment>
    <comment ref="AN61" authorId="3" shapeId="0" xr:uid="{DAE358A8-4D9F-401B-BABD-EF27051155E5}">
      <text>
        <r>
          <rPr>
            <b/>
            <sz val="9"/>
            <color indexed="81"/>
            <rFont val="Tahoma"/>
            <family val="2"/>
          </rPr>
          <t>Connor Mannon:</t>
        </r>
        <r>
          <rPr>
            <sz val="9"/>
            <color indexed="81"/>
            <rFont val="Tahoma"/>
            <family val="2"/>
          </rPr>
          <t xml:space="preserve">
Minerals focused company</t>
        </r>
      </text>
    </comment>
    <comment ref="BG61" authorId="4" shapeId="0" xr:uid="{5EB5F0CD-CB6D-4D5B-AF83-630F689C8053}">
      <text>
        <r>
          <rPr>
            <b/>
            <sz val="9"/>
            <color indexed="81"/>
            <rFont val="Tahoma"/>
            <family val="2"/>
          </rPr>
          <t>Bryan Stahl:</t>
        </r>
        <r>
          <rPr>
            <sz val="9"/>
            <color indexed="81"/>
            <rFont val="Tahoma"/>
            <family val="2"/>
          </rPr>
          <t xml:space="preserve">
Represents capital invested in Quinn Ranch, which was spun out of OGX IV concurrent with OGX IV's other mineral assets merged into EnCap Minerals</t>
        </r>
      </text>
    </comment>
    <comment ref="BH61" authorId="4" shapeId="0" xr:uid="{CAF03DA5-06C6-4A29-9101-2F8FCE90EFA1}">
      <text>
        <r>
          <rPr>
            <b/>
            <sz val="9"/>
            <color indexed="81"/>
            <rFont val="Tahoma"/>
            <family val="2"/>
          </rPr>
          <t>Bryan Stahl:</t>
        </r>
        <r>
          <rPr>
            <sz val="9"/>
            <color indexed="81"/>
            <rFont val="Tahoma"/>
            <family val="2"/>
          </rPr>
          <t xml:space="preserve">
Represents capital invested in Quinn Ranch, which was spun out of OGX IV concurrent with OGX IV's other mineral assets merged into EnCap Minerals</t>
        </r>
      </text>
    </comment>
    <comment ref="I64" authorId="4" shapeId="0" xr:uid="{91DDF5DA-332A-412C-AB5A-F4109F1FF8F5}">
      <text>
        <r>
          <rPr>
            <b/>
            <sz val="9"/>
            <color indexed="81"/>
            <rFont val="Tahoma"/>
            <family val="2"/>
          </rPr>
          <t>Bryan Stahl:</t>
        </r>
        <r>
          <rPr>
            <sz val="9"/>
            <color indexed="81"/>
            <rFont val="Tahoma"/>
            <family val="2"/>
          </rPr>
          <t xml:space="preserve">
Convertible Preferred Units</t>
        </r>
      </text>
    </comment>
    <comment ref="W64" authorId="4" shapeId="0" xr:uid="{DAE9E78F-7F35-4EC0-B87D-B3B57F4CC5E3}">
      <text>
        <r>
          <rPr>
            <b/>
            <sz val="9"/>
            <color indexed="81"/>
            <rFont val="Tahoma"/>
            <family val="2"/>
          </rPr>
          <t>Bryan Stahl:</t>
        </r>
        <r>
          <rPr>
            <sz val="9"/>
            <color indexed="81"/>
            <rFont val="Tahoma"/>
            <family val="2"/>
          </rPr>
          <t xml:space="preserve">
Public board</t>
        </r>
      </text>
    </comment>
    <comment ref="AN64" authorId="3" shapeId="0" xr:uid="{08AF8073-61D6-4183-9E90-3B78E6CEE4D7}">
      <text>
        <r>
          <rPr>
            <b/>
            <sz val="9"/>
            <color indexed="81"/>
            <rFont val="Tahoma"/>
            <family val="2"/>
          </rPr>
          <t>Connor Mannon:</t>
        </r>
        <r>
          <rPr>
            <sz val="9"/>
            <color indexed="81"/>
            <rFont val="Tahoma"/>
            <family val="2"/>
          </rPr>
          <t xml:space="preserve">
Midstream focused company</t>
        </r>
      </text>
    </comment>
    <comment ref="BH64" authorId="4" shapeId="0" xr:uid="{25350E9D-D027-41FC-ACAD-A3C54BA0297F}">
      <text>
        <r>
          <rPr>
            <b/>
            <sz val="9"/>
            <color indexed="81"/>
            <rFont val="Tahoma"/>
            <family val="2"/>
          </rPr>
          <t>Bryan Stahl:</t>
        </r>
        <r>
          <rPr>
            <sz val="9"/>
            <color indexed="81"/>
            <rFont val="Tahoma"/>
            <family val="2"/>
          </rPr>
          <t xml:space="preserve">
Represents total issuance of preferred units</t>
        </r>
      </text>
    </comment>
    <comment ref="BN64" authorId="4" shapeId="0" xr:uid="{4D7A3975-C84A-4355-93D8-E6D72E147DB5}">
      <text>
        <r>
          <rPr>
            <b/>
            <sz val="9"/>
            <color indexed="81"/>
            <rFont val="Tahoma"/>
            <family val="2"/>
          </rPr>
          <t>Bryan Stahl:</t>
        </r>
        <r>
          <rPr>
            <sz val="9"/>
            <color indexed="81"/>
            <rFont val="Tahoma"/>
            <family val="2"/>
          </rPr>
          <t xml:space="preserve">
Represents total issuance of preferred units</t>
        </r>
      </text>
    </comment>
    <comment ref="BS64" authorId="4" shapeId="0" xr:uid="{C1EDF454-BFE1-47FD-92AE-39364A1A137B}">
      <text>
        <r>
          <rPr>
            <b/>
            <sz val="9"/>
            <color indexed="81"/>
            <rFont val="Tahoma"/>
            <family val="2"/>
          </rPr>
          <t>Bryan Stahl:</t>
        </r>
        <r>
          <rPr>
            <sz val="9"/>
            <color indexed="81"/>
            <rFont val="Tahoma"/>
            <family val="2"/>
          </rPr>
          <t xml:space="preserve">
Represents Fund X's ownership of total Series A preferred issuance ($1.57 bn face value at issuance)</t>
        </r>
      </text>
    </comment>
    <comment ref="BT64" authorId="4" shapeId="0" xr:uid="{DE010F0C-C8F7-4C66-BC1B-F09C9136DDA3}">
      <text>
        <r>
          <rPr>
            <b/>
            <sz val="9"/>
            <color indexed="81"/>
            <rFont val="Tahoma"/>
            <family val="2"/>
          </rPr>
          <t>Bryan Stahl:</t>
        </r>
        <r>
          <rPr>
            <sz val="9"/>
            <color indexed="81"/>
            <rFont val="Tahoma"/>
            <family val="2"/>
          </rPr>
          <t xml:space="preserve">
Represents Fund X's ownership of total Series A preferred issuance ($1.57 bn face value at issuance)</t>
        </r>
      </text>
    </comment>
    <comment ref="AD67" authorId="2" shapeId="0" xr:uid="{9D449346-E938-4A3D-B679-43A25D9AB9ED}">
      <text>
        <r>
          <rPr>
            <b/>
            <sz val="9"/>
            <color indexed="81"/>
            <rFont val="Tahoma"/>
            <family val="2"/>
          </rPr>
          <t>Michael Guenther:</t>
        </r>
        <r>
          <rPr>
            <sz val="9"/>
            <color indexed="81"/>
            <rFont val="Tahoma"/>
            <family val="2"/>
          </rPr>
          <t xml:space="preserve">
Cross-fund at inception, but Fund X was not active in time for first capital call</t>
        </r>
      </text>
    </comment>
    <comment ref="AF67" authorId="2" shapeId="0" xr:uid="{571EC1F2-7D39-4F56-B2BC-C52C333F803A}">
      <text>
        <r>
          <rPr>
            <b/>
            <sz val="9"/>
            <color indexed="81"/>
            <rFont val="Tahoma"/>
            <family val="2"/>
          </rPr>
          <t>Michael Guenther:</t>
        </r>
        <r>
          <rPr>
            <sz val="9"/>
            <color indexed="81"/>
            <rFont val="Tahoma"/>
            <family val="2"/>
          </rPr>
          <t xml:space="preserve">
At formation, only Funds X/XI and Management. Sold down portion of equity to MorningStar (&gt;80% owned by mgmt)</t>
        </r>
      </text>
    </comment>
    <comment ref="BS67" authorId="2" shapeId="0" xr:uid="{32BE7653-FA2D-47C7-8E5A-5571679CEE09}">
      <text>
        <r>
          <rPr>
            <b/>
            <sz val="9"/>
            <color indexed="81"/>
            <rFont val="Tahoma"/>
            <family val="2"/>
          </rPr>
          <t>Michael Guenther:</t>
        </r>
        <r>
          <rPr>
            <sz val="9"/>
            <color indexed="81"/>
            <rFont val="Tahoma"/>
            <family val="2"/>
          </rPr>
          <t xml:space="preserve">
Ownership once Fund X closed and reimbursed Fund IX for capital funded on their behalf. Ownership was then reduced to 48% with Morningstar selldown.</t>
        </r>
      </text>
    </comment>
    <comment ref="L74" authorId="4" shapeId="0" xr:uid="{908564B7-4AD9-4463-BB98-B33D835F5C83}">
      <text>
        <r>
          <rPr>
            <b/>
            <sz val="9"/>
            <color indexed="81"/>
            <rFont val="Tahoma"/>
            <family val="2"/>
          </rPr>
          <t>Bryan Stahl:</t>
        </r>
        <r>
          <rPr>
            <sz val="9"/>
            <color indexed="81"/>
            <rFont val="Tahoma"/>
            <family val="2"/>
          </rPr>
          <t xml:space="preserve">
ESTE (successor of Bold III's assets) is listed</t>
        </r>
      </text>
    </comment>
    <comment ref="V74" authorId="4" shapeId="0" xr:uid="{E28E33FE-FDD7-497B-A885-A4A6C65F7F5D}">
      <text>
        <r>
          <rPr>
            <b/>
            <sz val="9"/>
            <color indexed="81"/>
            <rFont val="Tahoma"/>
            <family val="2"/>
          </rPr>
          <t>Bryan Stahl:</t>
        </r>
        <r>
          <rPr>
            <sz val="9"/>
            <color indexed="81"/>
            <rFont val="Tahoma"/>
            <family val="2"/>
          </rPr>
          <t xml:space="preserve">
No directors at Bold Energy level; Bold was merged into Earthstone in 2017; Fund IX holds 34 mm shares of ESTE stock as a result; EnCap's board representation in ESTE is provided in Fund XI section of this file</t>
        </r>
      </text>
    </comment>
    <comment ref="W74" authorId="4" shapeId="0" xr:uid="{C9418297-1AE2-443C-9474-AC88E1A443F0}">
      <text>
        <r>
          <rPr>
            <b/>
            <sz val="9"/>
            <color indexed="81"/>
            <rFont val="Tahoma"/>
            <family val="2"/>
          </rPr>
          <t>Bryan Stahl:</t>
        </r>
        <r>
          <rPr>
            <sz val="9"/>
            <color indexed="81"/>
            <rFont val="Tahoma"/>
            <family val="2"/>
          </rPr>
          <t xml:space="preserve">
No directors at Bold Energy level; Bold was merged into Earthstone in 2017; Fund IX holds 34 mm shares of ESTE stock as a result; EnCap's board representation in ESTE is provided in Fund XI section of this file</t>
        </r>
      </text>
    </comment>
    <comment ref="AH74" authorId="4" shapeId="0" xr:uid="{041EC4A4-E1F4-4815-9ADC-57581F9C6F3B}">
      <text>
        <r>
          <rPr>
            <b/>
            <sz val="9"/>
            <color indexed="81"/>
            <rFont val="Tahoma"/>
            <family val="2"/>
          </rPr>
          <t>Bryan Stahl:</t>
        </r>
        <r>
          <rPr>
            <sz val="9"/>
            <color indexed="81"/>
            <rFont val="Tahoma"/>
            <family val="2"/>
          </rPr>
          <t xml:space="preserve">
Bold was merged into Earthstone in 2017 and Fund IX holds 34 mm shares of ESTE stock as a result
EnCap has not sold any of Fund IX's shares in ESTE, which is reflected in the "unrealized" designation for this investment</t>
        </r>
      </text>
    </comment>
    <comment ref="AI74" authorId="4" shapeId="0" xr:uid="{820BDB27-2AAF-4C0D-9F2A-C2C5D59D7BC7}">
      <text>
        <r>
          <rPr>
            <b/>
            <sz val="9"/>
            <color indexed="81"/>
            <rFont val="Tahoma"/>
            <family val="2"/>
          </rPr>
          <t>Bryan Stahl:</t>
        </r>
        <r>
          <rPr>
            <sz val="9"/>
            <color indexed="81"/>
            <rFont val="Tahoma"/>
            <family val="2"/>
          </rPr>
          <t xml:space="preserve">
Bold was merged into Earthstone in 2017 and Fund IX holds 34 mm shares of ESTE stock as a result
EnCap has not sold any of Fund IX's shares in ESTE, which is reflected in the "unrealized" designation for this investment</t>
        </r>
      </text>
    </comment>
    <comment ref="AJ74" authorId="4" shapeId="0" xr:uid="{CA89F23F-4C69-4D07-A422-A82F0C7CF48D}">
      <text>
        <r>
          <rPr>
            <b/>
            <sz val="9"/>
            <color indexed="81"/>
            <rFont val="Tahoma"/>
            <family val="2"/>
          </rPr>
          <t>Bryan Stahl:</t>
        </r>
        <r>
          <rPr>
            <sz val="9"/>
            <color indexed="81"/>
            <rFont val="Tahoma"/>
            <family val="2"/>
          </rPr>
          <t xml:space="preserve">
Bold was merged into Earthstone in 2017 and Fund IX holds 34 mm shares of ESTE stock as a result
EnCap has not sold any of Fund IX's shares in ESTE, which is reflected in the "unrealized" designation for this investment</t>
        </r>
      </text>
    </comment>
    <comment ref="AL74" authorId="4" shapeId="0" xr:uid="{F440227C-79EE-4863-81C7-A8D7B7BE9568}">
      <text>
        <r>
          <rPr>
            <b/>
            <sz val="9"/>
            <color indexed="81"/>
            <rFont val="Tahoma"/>
            <family val="2"/>
          </rPr>
          <t>Bryan Stahl:</t>
        </r>
        <r>
          <rPr>
            <sz val="9"/>
            <color indexed="81"/>
            <rFont val="Tahoma"/>
            <family val="2"/>
          </rPr>
          <t xml:space="preserve">
Bold was merged into Earthstone in 2017 and Fund IX holds 34 mm shares of ESTE stock as a result
EnCap has not sold any of Fund IX's shares in ESTE, which is reflected in the "unrealized" designation for this investment</t>
        </r>
      </text>
    </comment>
    <comment ref="BQ74" authorId="0" shapeId="0" xr:uid="{1A53C272-188D-409A-B60C-F602355F7E43}">
      <text>
        <r>
          <rPr>
            <b/>
            <sz val="9"/>
            <color indexed="81"/>
            <rFont val="Tahoma"/>
            <family val="2"/>
          </rPr>
          <t>Andrew Perry:</t>
        </r>
        <r>
          <rPr>
            <sz val="9"/>
            <color indexed="81"/>
            <rFont val="Tahoma"/>
            <family val="2"/>
          </rPr>
          <t xml:space="preserve">
At inception of company prior to company being rolled into ESTE</t>
        </r>
      </text>
    </comment>
    <comment ref="BS74" authorId="0" shapeId="0" xr:uid="{2DF807DD-0165-47A9-9667-DB974C4DADBF}">
      <text>
        <r>
          <rPr>
            <b/>
            <sz val="9"/>
            <color indexed="81"/>
            <rFont val="Tahoma"/>
            <family val="2"/>
          </rPr>
          <t>Andrew Perry:</t>
        </r>
        <r>
          <rPr>
            <sz val="9"/>
            <color indexed="81"/>
            <rFont val="Tahoma"/>
            <family val="2"/>
          </rPr>
          <t xml:space="preserve">
At inception of company prior to company being rolled into ESTE</t>
        </r>
      </text>
    </comment>
    <comment ref="BT74" authorId="0" shapeId="0" xr:uid="{42EF2A02-07C7-4EE4-88EA-3C3889C6EDA5}">
      <text>
        <r>
          <rPr>
            <b/>
            <sz val="9"/>
            <color indexed="81"/>
            <rFont val="Tahoma"/>
            <family val="2"/>
          </rPr>
          <t>Andrew Perry:</t>
        </r>
        <r>
          <rPr>
            <sz val="9"/>
            <color indexed="81"/>
            <rFont val="Tahoma"/>
            <family val="2"/>
          </rPr>
          <t xml:space="preserve">
Fund IX controls 100% of the Fund IX outstanding shares in ESTE. At 9/30 this represented 23.8% of Outstanding ESTE shares</t>
        </r>
      </text>
    </comment>
    <comment ref="AD76" authorId="3" shapeId="0" xr:uid="{D46E265A-0C6A-4BDB-8638-1039B8A218C6}">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AF76" authorId="3" shapeId="0" xr:uid="{F0E437B3-71EF-4D14-8927-59D386078CE8}">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AN76" authorId="3" shapeId="0" xr:uid="{3E6E0608-065C-4AD2-A476-0C4076619BA9}">
      <text>
        <r>
          <rPr>
            <b/>
            <sz val="9"/>
            <color indexed="81"/>
            <rFont val="Tahoma"/>
            <family val="2"/>
          </rPr>
          <t>Connor Mannon:</t>
        </r>
        <r>
          <rPr>
            <sz val="9"/>
            <color indexed="81"/>
            <rFont val="Tahoma"/>
            <family val="2"/>
          </rPr>
          <t xml:space="preserve">
Minerals focused company</t>
        </r>
      </text>
    </comment>
    <comment ref="AW76" authorId="3" shapeId="0" xr:uid="{39921490-8E43-4D47-ADF4-225E7CA98E08}">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t>
        </r>
      </text>
    </comment>
    <comment ref="BG76" authorId="3" shapeId="0" xr:uid="{B8A0DF76-066C-4E36-94ED-0B71AF66FCC4}">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t>
        </r>
      </text>
    </comment>
    <comment ref="BH76" authorId="3" shapeId="0" xr:uid="{1EC7A65D-674D-4405-95CD-50809A81CE96}">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Reflects gross equity invested of all assets contributed to EnCap Minerals.</t>
        </r>
      </text>
    </comment>
    <comment ref="BM76" authorId="3" shapeId="0" xr:uid="{CB08F6FD-8076-4FB4-87FA-BEB9220731C3}">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(Fortis I-III, OGX III-V, and Pegasus I). 
Figure represents enterprise value of combined assets as of June 2021</t>
        </r>
      </text>
    </comment>
    <comment ref="BO76" authorId="3" shapeId="0" xr:uid="{C07D7912-299C-48AE-8A01-2117B7D0914A}">
      <text>
        <r>
          <rPr>
            <b/>
            <sz val="9"/>
            <color indexed="81"/>
            <rFont val="Tahoma"/>
            <family val="2"/>
          </rPr>
          <t>Connor Mannon:</t>
        </r>
        <r>
          <rPr>
            <sz val="9"/>
            <color indexed="81"/>
            <rFont val="Tahoma"/>
            <family val="2"/>
          </rPr>
          <t xml:space="preserve">
EnCap Minerals was formed in June 2021 with the consolidation of core Permian assets for multiple portfolio companies. </t>
        </r>
      </text>
    </comment>
    <comment ref="BQ76" authorId="4" shapeId="0" xr:uid="{E0A2F772-F2F5-4990-BFBF-D7A7988737C4}">
      <text>
        <r>
          <rPr>
            <b/>
            <sz val="9"/>
            <color indexed="81"/>
            <rFont val="Tahoma"/>
            <family val="2"/>
          </rPr>
          <t>Bryan Stahl:</t>
        </r>
        <r>
          <rPr>
            <sz val="9"/>
            <color indexed="81"/>
            <rFont val="Tahoma"/>
            <family val="2"/>
          </rPr>
          <t xml:space="preserve">
Fund IX's ownership in EnCap Minerals based off contribution of OGX III's assets contributed to the company. OGX III's mgmt team was bought out concurrent with formation of EnCap Minerals </t>
        </r>
      </text>
    </comment>
    <comment ref="BR76" authorId="4" shapeId="0" xr:uid="{932F4B9A-6595-42CF-86AE-062B6DAE085C}">
      <text>
        <r>
          <rPr>
            <b/>
            <sz val="9"/>
            <color indexed="81"/>
            <rFont val="Tahoma"/>
            <family val="2"/>
          </rPr>
          <t>Bryan Stahl:</t>
        </r>
        <r>
          <rPr>
            <sz val="9"/>
            <color indexed="81"/>
            <rFont val="Tahoma"/>
            <family val="2"/>
          </rPr>
          <t xml:space="preserve">
Fund IX's ownership in EnCap Minerals based off contribution of OGX III's assets contributed to the company. OGX III's mgmt team was bought out concurrent with formation of EnCap Minerals </t>
        </r>
      </text>
    </comment>
    <comment ref="C77" authorId="4" shapeId="0" xr:uid="{6409F83C-09D4-426F-97FE-C95E3F0B259D}">
      <text>
        <r>
          <rPr>
            <b/>
            <sz val="9"/>
            <color indexed="81"/>
            <rFont val="Tahoma"/>
            <family val="2"/>
          </rPr>
          <t>Bryan Stahl:</t>
        </r>
        <r>
          <rPr>
            <sz val="9"/>
            <color indexed="81"/>
            <rFont val="Tahoma"/>
            <family val="2"/>
          </rPr>
          <t xml:space="preserve">
The original Excalibur team pursued a lease and drill strategy in the Anadarko Basin
In 2019, the upstream assets of Excalibur and Travis Peak Resources (both Fund IX entities) were combined into Paloma IV. Paloma IV mgmt negotiated a ~$107 million deemed equity value for Fund IX's contribution of the Travis Peak assets. This value was an upwards adjustment to Paloma IV's equity investment. There was no deemed equity value adjustment for Excalibur's contribution into Paloma IV.
The existing Excalibur investment reflects the activities of Travis Peak + Excalibur less: the ~$107 million deemed equity value as described above. Currently, Excalibur holds a 10% interest in Iron Horse Midstream, SWN shares, and ORRIs in PA Utica - residual assets related to investment activities of Travis Peak. In recent quarters, Excalibur's interest in a Tall Oak Midstream JV was divested. </t>
        </r>
      </text>
    </comment>
    <comment ref="N77" authorId="4" shapeId="0" xr:uid="{1621CDBA-06E2-488E-871E-ACD85F15638F}">
      <text>
        <r>
          <rPr>
            <b/>
            <sz val="9"/>
            <color indexed="81"/>
            <rFont val="Tahoma"/>
            <family val="2"/>
          </rPr>
          <t>Bryan Stahl:</t>
        </r>
        <r>
          <rPr>
            <sz val="9"/>
            <color indexed="81"/>
            <rFont val="Tahoma"/>
            <family val="2"/>
          </rPr>
          <t xml:space="preserve">
Remaining interests managed in Houston</t>
        </r>
      </text>
    </comment>
    <comment ref="AZ77" authorId="2" shapeId="0" xr:uid="{93160ECC-6CED-4690-BB2B-B01479473C0D}">
      <text>
        <r>
          <rPr>
            <b/>
            <sz val="9"/>
            <color indexed="81"/>
            <rFont val="Tahoma"/>
            <family val="2"/>
          </rPr>
          <t>Michael Guenther:</t>
        </r>
        <r>
          <rPr>
            <sz val="9"/>
            <color indexed="81"/>
            <rFont val="Tahoma"/>
            <family val="2"/>
          </rPr>
          <t xml:space="preserve">
Adjusted for TPR combination and subsequent deemed equity from PPIV for TPR.
</t>
        </r>
      </text>
    </comment>
    <comment ref="BA77" authorId="2" shapeId="0" xr:uid="{6396E185-12B8-4BFE-AF0C-E4AD05FC14F6}">
      <text>
        <r>
          <rPr>
            <b/>
            <sz val="9"/>
            <color indexed="81"/>
            <rFont val="Tahoma"/>
            <family val="2"/>
          </rPr>
          <t>Michael Guenther:</t>
        </r>
        <r>
          <rPr>
            <sz val="9"/>
            <color indexed="81"/>
            <rFont val="Tahoma"/>
            <family val="2"/>
          </rPr>
          <t xml:space="preserve">
$545.8MM invested (including $510MM TPR equity, less $107MM deemed equity from TPR to PPIV)</t>
        </r>
      </text>
    </comment>
    <comment ref="BC77" authorId="3" shapeId="0" xr:uid="{1C4DC3DA-2C0C-4555-AD8C-D68820B54253}">
      <text>
        <r>
          <rPr>
            <b/>
            <sz val="9"/>
            <color indexed="81"/>
            <rFont val="Tahoma"/>
            <family val="2"/>
          </rPr>
          <t>Connor Mannon:</t>
        </r>
        <r>
          <rPr>
            <sz val="9"/>
            <color indexed="81"/>
            <rFont val="Tahoma"/>
            <family val="2"/>
          </rPr>
          <t xml:space="preserve">
Unrealized value includes 4.7 million shares of SWN stock</t>
        </r>
      </text>
    </comment>
    <comment ref="BH77" authorId="2" shapeId="0" xr:uid="{ED4F4D85-8DA9-4E00-9B4B-EC7E18E97A42}">
      <text>
        <r>
          <rPr>
            <b/>
            <sz val="9"/>
            <color indexed="81"/>
            <rFont val="Tahoma"/>
            <family val="2"/>
          </rPr>
          <t>Michael Guenther:</t>
        </r>
        <r>
          <rPr>
            <sz val="9"/>
            <color indexed="81"/>
            <rFont val="Tahoma"/>
            <family val="2"/>
          </rPr>
          <t xml:space="preserve">
$545.8MM invested (including $510MM TPR equity, less $107MM deemed equity from TPR to PPIV)</t>
        </r>
      </text>
    </comment>
    <comment ref="C82" authorId="4" shapeId="0" xr:uid="{D5A61618-CCE1-49A7-8DD1-28DF7C4C41D0}">
      <text>
        <r>
          <rPr>
            <b/>
            <sz val="9"/>
            <color indexed="81"/>
            <rFont val="Tahoma"/>
            <family val="2"/>
          </rPr>
          <t>Bryan Stahl:</t>
        </r>
        <r>
          <rPr>
            <sz val="9"/>
            <color indexed="81"/>
            <rFont val="Tahoma"/>
            <family val="2"/>
          </rPr>
          <t xml:space="preserve">
This entity reflects the mineral assets acquired and divested prior to the contribution of OGX III
s remaining mineral assets to EnCap Minerals </t>
        </r>
      </text>
    </comment>
    <comment ref="AN82" authorId="3" shapeId="0" xr:uid="{CB7B24F4-727C-4A9B-BE1E-DADF824785DA}">
      <text>
        <r>
          <rPr>
            <b/>
            <sz val="9"/>
            <color indexed="81"/>
            <rFont val="Tahoma"/>
            <family val="2"/>
          </rPr>
          <t>Connor Mannon:</t>
        </r>
        <r>
          <rPr>
            <sz val="9"/>
            <color indexed="81"/>
            <rFont val="Tahoma"/>
            <family val="2"/>
          </rPr>
          <t xml:space="preserve">
Minerals focused company</t>
        </r>
      </text>
    </comment>
    <comment ref="BT82" authorId="4" shapeId="0" xr:uid="{0024EC79-7F4A-4A9D-93C0-ECA2D812AF75}">
      <text>
        <r>
          <rPr>
            <b/>
            <sz val="9"/>
            <color indexed="81"/>
            <rFont val="Tahoma"/>
            <family val="2"/>
          </rPr>
          <t>Bryan Stahl:</t>
        </r>
        <r>
          <rPr>
            <sz val="9"/>
            <color indexed="81"/>
            <rFont val="Tahoma"/>
            <family val="2"/>
          </rPr>
          <t xml:space="preserve">
approximate with mgmt buyout concurrent with EnCap Minerals transaction</t>
        </r>
      </text>
    </comment>
    <comment ref="AD83" authorId="2" shapeId="0" xr:uid="{3F3ACC50-F389-480E-95D8-91FDD9D997CB}">
      <text>
        <r>
          <rPr>
            <b/>
            <sz val="9"/>
            <color indexed="81"/>
            <rFont val="Tahoma"/>
            <family val="2"/>
          </rPr>
          <t>Michael Guenther:</t>
        </r>
        <r>
          <rPr>
            <sz val="9"/>
            <color indexed="81"/>
            <rFont val="Tahoma"/>
            <family val="2"/>
          </rPr>
          <t xml:space="preserve">
Cross-fund at inception, but Fund IX was not active in time for first capital call</t>
        </r>
      </text>
    </comment>
    <comment ref="BS83" authorId="2" shapeId="0" xr:uid="{E7B28E37-0EEB-473C-B788-50BF20BD4904}">
      <text>
        <r>
          <rPr>
            <b/>
            <sz val="9"/>
            <color indexed="81"/>
            <rFont val="Tahoma"/>
            <family val="2"/>
          </rPr>
          <t>Michael Guenther:</t>
        </r>
        <r>
          <rPr>
            <sz val="9"/>
            <color indexed="81"/>
            <rFont val="Tahoma"/>
            <family val="2"/>
          </rPr>
          <t xml:space="preserve">
Reflects ownership after Fund IX activated</t>
        </r>
      </text>
    </comment>
    <comment ref="AZ84" authorId="2" shapeId="0" xr:uid="{7FF86BD8-FE57-4549-89D2-57B7723E2A85}">
      <text>
        <r>
          <rPr>
            <b/>
            <sz val="9"/>
            <color indexed="81"/>
            <rFont val="Tahoma"/>
            <family val="2"/>
          </rPr>
          <t>Michael Guenther:</t>
        </r>
        <r>
          <rPr>
            <sz val="9"/>
            <color indexed="81"/>
            <rFont val="Tahoma"/>
            <family val="2"/>
          </rPr>
          <t xml:space="preserve">
Reflects adjustemnts from Excalibur and TPR </t>
        </r>
      </text>
    </comment>
    <comment ref="BA84" authorId="2" shapeId="0" xr:uid="{8ECC718E-9402-4664-944C-FFAD81FF4DC2}">
      <text>
        <r>
          <rPr>
            <b/>
            <sz val="9"/>
            <color indexed="81"/>
            <rFont val="Tahoma"/>
            <family val="2"/>
          </rPr>
          <t>Michael Guenther:</t>
        </r>
        <r>
          <rPr>
            <sz val="9"/>
            <color indexed="81"/>
            <rFont val="Tahoma"/>
            <family val="2"/>
          </rPr>
          <t xml:space="preserve">
Reflects adjustemnts from Excalibur and TPR </t>
        </r>
      </text>
    </comment>
    <comment ref="BH84" authorId="2" shapeId="0" xr:uid="{5F7C8E9D-7F48-4A1C-A290-9D81B68F6955}">
      <text>
        <r>
          <rPr>
            <b/>
            <sz val="9"/>
            <color indexed="81"/>
            <rFont val="Tahoma"/>
            <family val="2"/>
          </rPr>
          <t>Michael Guenther:</t>
        </r>
        <r>
          <rPr>
            <sz val="9"/>
            <color indexed="81"/>
            <rFont val="Tahoma"/>
            <family val="2"/>
          </rPr>
          <t xml:space="preserve">
Reflects 8/8ths equity contribution accounting for TPR deemed equity value</t>
        </r>
      </text>
    </comment>
    <comment ref="AN86" authorId="3" shapeId="0" xr:uid="{A6A4C94D-7DBC-4FB0-AB07-90772511EC97}">
      <text>
        <r>
          <rPr>
            <b/>
            <sz val="9"/>
            <color indexed="81"/>
            <rFont val="Tahoma"/>
            <family val="2"/>
          </rPr>
          <t>Connor Mannon:</t>
        </r>
        <r>
          <rPr>
            <sz val="9"/>
            <color indexed="81"/>
            <rFont val="Tahoma"/>
            <family val="2"/>
          </rPr>
          <t xml:space="preserve">
Minerals focused company</t>
        </r>
      </text>
    </comment>
    <comment ref="AK87" authorId="2" shapeId="0" xr:uid="{F4F635DD-EDCE-4BCE-BFF4-FE7FCB023857}">
      <text>
        <r>
          <rPr>
            <b/>
            <sz val="9"/>
            <color indexed="81"/>
            <rFont val="Tahoma"/>
            <family val="2"/>
          </rPr>
          <t>Michael Guenther:</t>
        </r>
        <r>
          <rPr>
            <sz val="9"/>
            <color indexed="81"/>
            <rFont val="Tahoma"/>
            <family val="2"/>
          </rPr>
          <t xml:space="preserve">
Based on primary use of equity dollars</t>
        </r>
      </text>
    </comment>
    <comment ref="AN87" authorId="3" shapeId="0" xr:uid="{93F55A19-BF6C-44CA-9614-A89277510F11}">
      <text>
        <r>
          <rPr>
            <b/>
            <sz val="9"/>
            <color indexed="81"/>
            <rFont val="Tahoma"/>
            <family val="2"/>
          </rPr>
          <t>Connor Mannon:</t>
        </r>
        <r>
          <rPr>
            <sz val="9"/>
            <color indexed="81"/>
            <rFont val="Tahoma"/>
            <family val="2"/>
          </rPr>
          <t xml:space="preserve">
Minerals focused company</t>
        </r>
      </text>
    </comment>
    <comment ref="AV87" authorId="2" shapeId="0" xr:uid="{0C74E222-E9D3-442D-BEEF-4BD1CECF7E41}">
      <text>
        <r>
          <rPr>
            <b/>
            <sz val="9"/>
            <color indexed="81"/>
            <rFont val="Tahoma"/>
            <family val="2"/>
          </rPr>
          <t>Michael Guenther:</t>
        </r>
        <r>
          <rPr>
            <sz val="9"/>
            <color indexed="81"/>
            <rFont val="Tahoma"/>
            <family val="2"/>
          </rPr>
          <t xml:space="preserve">
Retained minerals 2023E cash flow of ~$65MM</t>
        </r>
      </text>
    </comment>
    <comment ref="AX87" authorId="2" shapeId="0" xr:uid="{FEF5D220-1263-4EE6-B5DD-88461014DC71}">
      <text>
        <r>
          <rPr>
            <b/>
            <sz val="9"/>
            <color indexed="81"/>
            <rFont val="Tahoma"/>
            <family val="2"/>
          </rPr>
          <t>Michael Guenther:</t>
        </r>
        <r>
          <rPr>
            <sz val="9"/>
            <color indexed="81"/>
            <rFont val="Tahoma"/>
            <family val="2"/>
          </rPr>
          <t xml:space="preserve">
Retained minerals 2023E cash flow of ~$65MM</t>
        </r>
      </text>
    </comment>
    <comment ref="BR88" authorId="0" shapeId="0" xr:uid="{69E07597-28A6-430A-8E56-6742B04794E3}">
      <text>
        <r>
          <rPr>
            <b/>
            <sz val="9"/>
            <color indexed="81"/>
            <rFont val="Tahoma"/>
            <family val="2"/>
          </rPr>
          <t>Andrew Perry:</t>
        </r>
        <r>
          <rPr>
            <sz val="9"/>
            <color indexed="81"/>
            <rFont val="Tahoma"/>
            <family val="2"/>
          </rPr>
          <t xml:space="preserve">
Reflects Protégé Mgmt and Verdun MSA terms</t>
        </r>
      </text>
    </comment>
    <comment ref="BN89" authorId="4" shapeId="0" xr:uid="{1FDF19B5-F233-4F7E-9C89-3AAB99BBB0F4}">
      <text>
        <r>
          <rPr>
            <b/>
            <sz val="9"/>
            <color indexed="81"/>
            <rFont val="Tahoma"/>
            <family val="2"/>
          </rPr>
          <t>Bryan Stahl:</t>
        </r>
        <r>
          <rPr>
            <sz val="9"/>
            <color indexed="81"/>
            <rFont val="Tahoma"/>
            <family val="2"/>
          </rPr>
          <t xml:space="preserve">
$1.6 bn 8/8ths sale price included 25% WI partner; $1.2 bn 8/8ths to Qstar 1</t>
        </r>
      </text>
    </comment>
    <comment ref="BP89" authorId="4" shapeId="0" xr:uid="{C1789AA5-FB04-416D-91F5-CFC435EA8432}">
      <text>
        <r>
          <rPr>
            <b/>
            <sz val="9"/>
            <color indexed="81"/>
            <rFont val="Tahoma"/>
            <family val="2"/>
          </rPr>
          <t>Bryan Stahl:</t>
        </r>
        <r>
          <rPr>
            <sz val="9"/>
            <color indexed="81"/>
            <rFont val="Tahoma"/>
            <family val="2"/>
          </rPr>
          <t xml:space="preserve">
excludes substantial acreage value (as captured in sale value)</t>
        </r>
      </text>
    </comment>
    <comment ref="X91" authorId="3" shapeId="0" xr:uid="{FBC6741F-2162-435D-B4DB-D31FC0447A5F}">
      <text>
        <r>
          <rPr>
            <b/>
            <sz val="9"/>
            <color indexed="81"/>
            <rFont val="Tahoma"/>
            <family val="2"/>
          </rPr>
          <t>Connor Mannon:</t>
        </r>
        <r>
          <rPr>
            <sz val="9"/>
            <color indexed="81"/>
            <rFont val="Tahoma"/>
            <family val="2"/>
          </rPr>
          <t xml:space="preserve">
Management previously backed through Manti Exploration</t>
        </r>
      </text>
    </comment>
    <comment ref="AF91" authorId="3" shapeId="0" xr:uid="{26CB77C7-420E-4304-8710-D573C7215C2D}">
      <text>
        <r>
          <rPr>
            <b/>
            <sz val="9"/>
            <color indexed="81"/>
            <rFont val="Tahoma"/>
            <family val="2"/>
          </rPr>
          <t>Connor Mannon:</t>
        </r>
        <r>
          <rPr>
            <sz val="9"/>
            <color indexed="81"/>
            <rFont val="Tahoma"/>
            <family val="2"/>
          </rPr>
          <t xml:space="preserve">
Avista Capital was bought out by EnCap Fund XI in 2016 prior to exiting the business</t>
        </r>
      </text>
    </comment>
    <comment ref="BJ91" authorId="3" shapeId="0" xr:uid="{75FCB469-A071-4CB7-944D-5725D28A0695}">
      <text>
        <r>
          <rPr>
            <b/>
            <sz val="9"/>
            <color indexed="81"/>
            <rFont val="Tahoma"/>
            <family val="2"/>
          </rPr>
          <t>Connor Mannon:</t>
        </r>
        <r>
          <rPr>
            <sz val="9"/>
            <color indexed="81"/>
            <rFont val="Tahoma"/>
            <family val="2"/>
          </rPr>
          <t xml:space="preserve">
Represents Sablo Energy debt at exit</t>
        </r>
      </text>
    </comment>
    <comment ref="BN91" authorId="3" shapeId="0" xr:uid="{FC6270F0-F410-4576-AFC5-97BF8E894CB8}">
      <text>
        <r>
          <rPr>
            <b/>
            <sz val="9"/>
            <color indexed="81"/>
            <rFont val="Tahoma"/>
            <family val="2"/>
          </rPr>
          <t>Connor Mannon:</t>
        </r>
        <r>
          <rPr>
            <sz val="9"/>
            <color indexed="81"/>
            <rFont val="Tahoma"/>
            <family val="2"/>
          </rPr>
          <t xml:space="preserve">
EV of Sabalo operating business sold in 2021. Company retained ORRI that is not conveyed EV at exit</t>
        </r>
      </text>
    </comment>
    <comment ref="BP91" authorId="3" shapeId="0" xr:uid="{0548D60F-75A5-4431-A684-C744B9377176}">
      <text>
        <r>
          <rPr>
            <b/>
            <sz val="9"/>
            <color indexed="81"/>
            <rFont val="Tahoma"/>
            <family val="2"/>
          </rPr>
          <t>Connor Mannon:</t>
        </r>
        <r>
          <rPr>
            <sz val="9"/>
            <color indexed="81"/>
            <rFont val="Tahoma"/>
            <family val="2"/>
          </rPr>
          <t xml:space="preserve">
Remaining ORRI value</t>
        </r>
      </text>
    </comment>
    <comment ref="BP92" authorId="3" shapeId="0" xr:uid="{A9D6C196-F3AE-4C17-9F4F-0D074CD2E468}">
      <text>
        <r>
          <rPr>
            <b/>
            <sz val="9"/>
            <color indexed="81"/>
            <rFont val="Tahoma"/>
            <family val="2"/>
          </rPr>
          <t>Connor Mannon:</t>
        </r>
        <r>
          <rPr>
            <sz val="9"/>
            <color indexed="81"/>
            <rFont val="Tahoma"/>
            <family val="2"/>
          </rPr>
          <t xml:space="preserve">
Sierra  drilled a successul exploration well in the Gulf of Mexico and was sold prior to bringing any wells online.</t>
        </r>
      </text>
    </comment>
    <comment ref="AD94" authorId="2" shapeId="0" xr:uid="{5379C796-4F94-425B-9D5D-2873C4823D34}">
      <text>
        <r>
          <rPr>
            <b/>
            <sz val="9"/>
            <color indexed="81"/>
            <rFont val="Tahoma"/>
            <family val="2"/>
          </rPr>
          <t>Michael Guenther:</t>
        </r>
        <r>
          <rPr>
            <sz val="9"/>
            <color indexed="81"/>
            <rFont val="Tahoma"/>
            <family val="2"/>
          </rPr>
          <t xml:space="preserve">
Cross-fund at inception, but Fund X was not active in time for first capital call</t>
        </r>
      </text>
    </comment>
    <comment ref="AF94" authorId="2" shapeId="0" xr:uid="{F40AAFFC-0A9C-4078-A32E-040F7CE4DDC0}">
      <text>
        <r>
          <rPr>
            <b/>
            <sz val="9"/>
            <color indexed="81"/>
            <rFont val="Tahoma"/>
            <family val="2"/>
          </rPr>
          <t>Michael Guenther:</t>
        </r>
        <r>
          <rPr>
            <sz val="9"/>
            <color indexed="81"/>
            <rFont val="Tahoma"/>
            <family val="2"/>
          </rPr>
          <t xml:space="preserve">
At formation, only Funds X/XI and Management. Sold down portion of equity to MorningStar (&gt;80% owned by mgmt)</t>
        </r>
      </text>
    </comment>
    <comment ref="BS94" authorId="2" shapeId="0" xr:uid="{9853157E-84EB-41B4-8A5A-53DB93AE56B2}">
      <text>
        <r>
          <rPr>
            <b/>
            <sz val="9"/>
            <color indexed="81"/>
            <rFont val="Tahoma"/>
            <family val="2"/>
          </rPr>
          <t>Michael Guenther:</t>
        </r>
        <r>
          <rPr>
            <sz val="9"/>
            <color indexed="81"/>
            <rFont val="Tahoma"/>
            <family val="2"/>
          </rPr>
          <t xml:space="preserve">
Ownership once Fund X closed and reimbursed Fund IX for capital funded on their behalf. Ownership was then reduced to 32% with Morningstar selldown.</t>
        </r>
      </text>
    </comment>
    <comment ref="AN98" authorId="3" shapeId="0" xr:uid="{CC277639-924D-409D-9E37-5D6E8C6FD56E}">
      <text>
        <r>
          <rPr>
            <b/>
            <sz val="9"/>
            <color indexed="81"/>
            <rFont val="Tahoma"/>
            <family val="2"/>
          </rPr>
          <t>Connor Mannon:</t>
        </r>
        <r>
          <rPr>
            <sz val="9"/>
            <color indexed="81"/>
            <rFont val="Tahoma"/>
            <family val="2"/>
          </rPr>
          <t xml:space="preserve">
Midstream focused company</t>
        </r>
      </text>
    </comment>
    <comment ref="BP102" authorId="4" shapeId="0" xr:uid="{63D38198-D8EA-4E33-B350-8B1C22CEB3A2}">
      <text>
        <r>
          <rPr>
            <b/>
            <sz val="9"/>
            <color indexed="81"/>
            <rFont val="Tahoma"/>
            <family val="2"/>
          </rPr>
          <t>Bryan Stahl:</t>
        </r>
        <r>
          <rPr>
            <sz val="9"/>
            <color indexed="81"/>
            <rFont val="Tahoma"/>
            <family val="2"/>
          </rPr>
          <t xml:space="preserve">
Estimate based on time of sale ($682 mm PDP PV10)</t>
        </r>
      </text>
    </comment>
    <comment ref="C106" authorId="3" shapeId="0" xr:uid="{56D19C4F-3438-4F3F-A402-037A533DD4C7}">
      <text>
        <r>
          <rPr>
            <b/>
            <sz val="9"/>
            <color indexed="81"/>
            <rFont val="Tahoma"/>
            <family val="2"/>
          </rPr>
          <t>Connor Mannon:</t>
        </r>
        <r>
          <rPr>
            <sz val="9"/>
            <color indexed="81"/>
            <rFont val="Tahoma"/>
            <family val="2"/>
          </rPr>
          <t xml:space="preserve">
Intially formed HALRES LLC ("HoldCo") with a $550mm equity commtment ($330mm net to Fund VIII). 
In January 2012, HoldCo utilized entire equity commitment to reverse merge into RAM Energy Resources, which was renamed Halcon Resources Corp. </t>
        </r>
      </text>
    </comment>
    <comment ref="BT106" authorId="3" shapeId="0" xr:uid="{D0B4201A-5DF2-49CB-BAE4-35F2C50B0571}">
      <text>
        <r>
          <rPr>
            <b/>
            <sz val="9"/>
            <color indexed="81"/>
            <rFont val="Tahoma"/>
            <family val="2"/>
          </rPr>
          <t>Connor Mannon:</t>
        </r>
        <r>
          <rPr>
            <sz val="9"/>
            <color indexed="81"/>
            <rFont val="Tahoma"/>
            <family val="2"/>
          </rPr>
          <t xml:space="preserve">
Represents 60% ownership of HoldCo</t>
        </r>
      </text>
    </comment>
    <comment ref="C109" authorId="4" shapeId="0" xr:uid="{3AC73779-4711-4D20-BEA4-29017259142E}">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AL109" authorId="4" shapeId="0" xr:uid="{C55EDB33-7DFC-4C6F-8394-2FD87822BAA5}">
      <text>
        <r>
          <rPr>
            <b/>
            <sz val="9"/>
            <color indexed="81"/>
            <rFont val="Tahoma"/>
            <family val="2"/>
          </rPr>
          <t>Bryan Stahl:</t>
        </r>
        <r>
          <rPr>
            <sz val="9"/>
            <color indexed="81"/>
            <rFont val="Tahoma"/>
            <family val="2"/>
          </rPr>
          <t xml:space="preserve">
Partial sale at time of IPO, Eclipse was merged into Montage (MR) and subsequently merged into Southwestern (SWN)</t>
        </r>
      </text>
    </comment>
    <comment ref="AU109" authorId="4" shapeId="0" xr:uid="{A83E91DA-D107-4781-9DEA-816E6DEC8109}">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AW109" authorId="4" shapeId="0" xr:uid="{34A4864F-2450-4FD4-BA89-06BBAC2131D0}">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AX109" authorId="4" shapeId="0" xr:uid="{6A4EBFC8-2638-4DD1-B148-ED926676B394}">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BH109" authorId="4" shapeId="0" xr:uid="{45E52888-D6BB-4AE4-AF94-5C22E383439F}">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BJ109" authorId="4" shapeId="0" xr:uid="{88334B86-EE69-4860-A053-1034378446A9}">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BN109" authorId="4" shapeId="0" xr:uid="{3046C871-E373-4FCC-A00A-7B1FF7F552CC}">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BP109" authorId="4" shapeId="0" xr:uid="{2FB169C8-AB68-4780-8FAA-67F120B465B8}">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BR109" authorId="4" shapeId="0" xr:uid="{BFEF7FA0-87FB-47E9-BB72-4F3833514F1F}">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BS109" authorId="4" shapeId="0" xr:uid="{0ACC88DF-4E7B-47DD-B225-F7EF52330E4E}">
      <text>
        <r>
          <rPr>
            <b/>
            <sz val="9"/>
            <color indexed="81"/>
            <rFont val="Tahoma"/>
            <family val="2"/>
          </rPr>
          <t>Bryan Stahl:</t>
        </r>
        <r>
          <rPr>
            <sz val="9"/>
            <color indexed="81"/>
            <rFont val="Tahoma"/>
            <family val="2"/>
          </rPr>
          <t xml:space="preserve">
pre Fund VIII Co-Invest</t>
        </r>
      </text>
    </comment>
    <comment ref="BT109" authorId="4" shapeId="0" xr:uid="{D27D1CB4-C83A-410C-8057-D78695E72365}">
      <text>
        <r>
          <rPr>
            <b/>
            <sz val="9"/>
            <color indexed="81"/>
            <rFont val="Tahoma"/>
            <family val="2"/>
          </rPr>
          <t>Bryan Stahl:</t>
        </r>
        <r>
          <rPr>
            <sz val="9"/>
            <color indexed="81"/>
            <rFont val="Tahoma"/>
            <family val="2"/>
          </rPr>
          <t xml:space="preserve">
Company founded in 2011 to pursue Marcellus / Utica (Fund VIII, Fund VIII Co-Invest, mgmt)
Acquired Oxford Oil Company in 2013 (Fund IX came into deal)
Went public in 2014 ("ECR")
EnCap participated in PIPE offering in 2015
Merged with Blue Ridge to form Montage Resources ("MR") in 2019
Merged Montage into Southwestern ("SWN") in 2020</t>
        </r>
      </text>
    </comment>
    <comment ref="BS110" authorId="2" shapeId="0" xr:uid="{B036BE00-DFBA-40C7-9BCE-5E87D17A4589}">
      <text>
        <r>
          <rPr>
            <b/>
            <sz val="9"/>
            <color indexed="81"/>
            <rFont val="Tahoma"/>
            <family val="2"/>
          </rPr>
          <t>Michael Guenther:</t>
        </r>
        <r>
          <rPr>
            <sz val="9"/>
            <color indexed="81"/>
            <rFont val="Tahoma"/>
            <family val="2"/>
          </rPr>
          <t xml:space="preserve">
Reflects ownership after Fund IX activated</t>
        </r>
      </text>
    </comment>
    <comment ref="BS112" authorId="3" shapeId="0" xr:uid="{5DFEA067-1BB5-4CBC-83BE-A6ADE192C508}">
      <text>
        <r>
          <rPr>
            <b/>
            <sz val="9"/>
            <color indexed="81"/>
            <rFont val="Tahoma"/>
            <family val="2"/>
          </rPr>
          <t>Connor Mannon:</t>
        </r>
        <r>
          <rPr>
            <sz val="9"/>
            <color indexed="81"/>
            <rFont val="Tahoma"/>
            <family val="2"/>
          </rPr>
          <t xml:space="preserve">
Pre Fund VIII Co-Invest</t>
        </r>
      </text>
    </comment>
    <comment ref="AN114" authorId="3" shapeId="0" xr:uid="{0DA897F7-89C1-41AB-88B5-A62A55E25CC6}">
      <text>
        <r>
          <rPr>
            <b/>
            <sz val="9"/>
            <color indexed="81"/>
            <rFont val="Tahoma"/>
            <family val="2"/>
          </rPr>
          <t>Connor Mannon:</t>
        </r>
        <r>
          <rPr>
            <sz val="9"/>
            <color indexed="81"/>
            <rFont val="Tahoma"/>
            <family val="2"/>
          </rPr>
          <t xml:space="preserve">
Minerals focused company</t>
        </r>
      </text>
    </comment>
    <comment ref="AN121" authorId="3" shapeId="0" xr:uid="{09553DFE-E753-4B9C-901C-9D6B205FCE22}">
      <text>
        <r>
          <rPr>
            <b/>
            <sz val="9"/>
            <color indexed="81"/>
            <rFont val="Tahoma"/>
            <family val="2"/>
          </rPr>
          <t>Connor Mannon:</t>
        </r>
        <r>
          <rPr>
            <sz val="9"/>
            <color indexed="81"/>
            <rFont val="Tahoma"/>
            <family val="2"/>
          </rPr>
          <t xml:space="preserve">
Midstream focused company</t>
        </r>
      </text>
    </comment>
    <comment ref="AN122" authorId="3" shapeId="0" xr:uid="{41DAE759-31A6-40D2-8CD3-B095E52C8194}">
      <text>
        <r>
          <rPr>
            <b/>
            <sz val="9"/>
            <color indexed="81"/>
            <rFont val="Tahoma"/>
            <family val="2"/>
          </rPr>
          <t>Connor Mannon:</t>
        </r>
        <r>
          <rPr>
            <sz val="9"/>
            <color indexed="81"/>
            <rFont val="Tahoma"/>
            <family val="2"/>
          </rPr>
          <t xml:space="preserve">
Midstream focused company</t>
        </r>
      </text>
    </comment>
    <comment ref="C128" authorId="4" shapeId="0" xr:uid="{A71CC7EA-3C0F-4B16-9E5A-BDF4E11863EF}">
      <text>
        <r>
          <rPr>
            <b/>
            <sz val="9"/>
            <color indexed="81"/>
            <rFont val="Tahoma"/>
            <family val="2"/>
          </rPr>
          <t>Bryan Stahl:</t>
        </r>
        <r>
          <rPr>
            <sz val="9"/>
            <color indexed="81"/>
            <rFont val="Tahoma"/>
            <family val="2"/>
          </rPr>
          <t xml:space="preserve">
Oak Valley Resources was formed in late 2012, whereby EnCap contributed assets from Funds V &amp; VII (Oak Valley Energy) and Fund VI (ECC VI) to the company for a deemed equity value. This new entity was also capitalized with a new equity commitment from Fund VII ($100 million) and other co-investors.
Oak Valley Resources reverse merged into Earthstone in 2014 to become a public entity
Fund VII sold its ESTE shares to Post Oak in early 2022 concurrent with ESTE's acquisition of Bighorn and the related closing of a $280 million PIPE </t>
        </r>
      </text>
    </comment>
    <comment ref="L128" authorId="4" shapeId="0" xr:uid="{5A9CD377-FF2B-4036-9815-6F5233E01E80}">
      <text>
        <r>
          <rPr>
            <b/>
            <sz val="9"/>
            <color indexed="81"/>
            <rFont val="Tahoma"/>
            <family val="2"/>
          </rPr>
          <t>Bryan Stahl:</t>
        </r>
        <r>
          <rPr>
            <sz val="9"/>
            <color indexed="81"/>
            <rFont val="Tahoma"/>
            <family val="2"/>
          </rPr>
          <t xml:space="preserve">
not listed until reverse merger into Earthstone closed in 2014</t>
        </r>
      </text>
    </comment>
    <comment ref="AA128" authorId="4" shapeId="0" xr:uid="{7E1D67C3-8CAF-4123-A10B-9C41E7FE4B79}">
      <text>
        <r>
          <rPr>
            <b/>
            <sz val="9"/>
            <color indexed="81"/>
            <rFont val="Tahoma"/>
            <family val="2"/>
          </rPr>
          <t>Bryan Stahl:</t>
        </r>
        <r>
          <rPr>
            <sz val="9"/>
            <color indexed="81"/>
            <rFont val="Tahoma"/>
            <family val="2"/>
          </rPr>
          <t xml:space="preserve">
ultimately negative control once public</t>
        </r>
      </text>
    </comment>
    <comment ref="AE128" authorId="4" shapeId="0" xr:uid="{7FA2919E-A5C6-4D74-BF19-FA3818C03C83}">
      <text>
        <r>
          <rPr>
            <b/>
            <sz val="9"/>
            <color indexed="81"/>
            <rFont val="Tahoma"/>
            <family val="2"/>
          </rPr>
          <t>Bryan Stahl:</t>
        </r>
        <r>
          <rPr>
            <sz val="9"/>
            <color indexed="81"/>
            <rFont val="Tahoma"/>
            <family val="2"/>
          </rPr>
          <t xml:space="preserve">
ultimately, Fund VIII (Tracker), Fund IX (Bold), and Fund XI (PIPE) were also invested in ESTE</t>
        </r>
      </text>
    </comment>
    <comment ref="AF128" authorId="3" shapeId="0" xr:uid="{AC062014-A3A7-408A-80A4-B1C05F513155}">
      <text>
        <r>
          <rPr>
            <b/>
            <sz val="9"/>
            <color indexed="81"/>
            <rFont val="Tahoma"/>
            <family val="2"/>
          </rPr>
          <t>Connor Mannon:</t>
        </r>
        <r>
          <rPr>
            <sz val="9"/>
            <color indexed="81"/>
            <rFont val="Tahoma"/>
            <family val="2"/>
          </rPr>
          <t xml:space="preserve">
See "Deal Name Note" 
Oak Valley Resources (previously EnCap backed company) reverse merged into Earstone. At time of reverse merger other investors in Oak Valley Resources incldued: Wells Fargo, Vlasek, Tejon, and other Private Investors</t>
        </r>
      </text>
    </comment>
    <comment ref="BT128" authorId="4" shapeId="0" xr:uid="{916F21FF-FC4E-4E1D-82BA-93FD748DED92}">
      <text>
        <r>
          <rPr>
            <b/>
            <sz val="9"/>
            <color indexed="81"/>
            <rFont val="Tahoma"/>
            <family val="2"/>
          </rPr>
          <t>Bryan Stahl:</t>
        </r>
        <r>
          <rPr>
            <sz val="9"/>
            <color indexed="81"/>
            <rFont val="Tahoma"/>
            <family val="2"/>
          </rPr>
          <t xml:space="preserve">
reflects Fund VII's O/S in ESTE prior to its sale to Post Oak in 2022</t>
        </r>
      </text>
    </comment>
    <comment ref="BP130" authorId="4" shapeId="0" xr:uid="{A9FBAE1D-3AE8-4684-A084-372344F73F2E}">
      <text>
        <r>
          <rPr>
            <b/>
            <sz val="9"/>
            <color indexed="81"/>
            <rFont val="Tahoma"/>
            <family val="2"/>
          </rPr>
          <t>Bryan Stahl:</t>
        </r>
        <r>
          <rPr>
            <sz val="9"/>
            <color indexed="81"/>
            <rFont val="Tahoma"/>
            <family val="2"/>
          </rPr>
          <t xml:space="preserve">
Estimate based on time of sale ($682 mm PDP PV10)</t>
        </r>
      </text>
    </comment>
    <comment ref="AF132" authorId="3" shapeId="0" xr:uid="{70430A47-4D06-4B2D-87BA-2F1FD73876F9}">
      <text>
        <r>
          <rPr>
            <b/>
            <sz val="9"/>
            <color indexed="81"/>
            <rFont val="Tahoma"/>
            <family val="2"/>
          </rPr>
          <t>Connor Mannon:</t>
        </r>
        <r>
          <rPr>
            <sz val="9"/>
            <color indexed="81"/>
            <rFont val="Tahoma"/>
            <family val="2"/>
          </rPr>
          <t xml:space="preserve">
Escondido II and Laredo IV were consolidated into ER Energy Group in March 2014. 
At the time of consolidation, Avista and Private Individuals were co-investors of Laredo IV </t>
        </r>
      </text>
    </comment>
    <comment ref="BP134" authorId="4" shapeId="0" xr:uid="{5B646B8B-8137-443C-A412-B0917B8F2B00}">
      <text>
        <r>
          <rPr>
            <b/>
            <sz val="9"/>
            <color indexed="81"/>
            <rFont val="Tahoma"/>
            <family val="2"/>
          </rPr>
          <t>Bryan Stahl:</t>
        </r>
        <r>
          <rPr>
            <sz val="9"/>
            <color indexed="81"/>
            <rFont val="Tahoma"/>
            <family val="2"/>
          </rPr>
          <t xml:space="preserve">
YE 2012 reserve report (PDP only), risked PUDs to zero</t>
        </r>
      </text>
    </comment>
    <comment ref="AN142" authorId="3" shapeId="0" xr:uid="{580E55F2-522D-4BE5-8B73-A5E9327B6C4F}">
      <text>
        <r>
          <rPr>
            <b/>
            <sz val="9"/>
            <color indexed="81"/>
            <rFont val="Tahoma"/>
            <family val="2"/>
          </rPr>
          <t>Connor Mannon:</t>
        </r>
        <r>
          <rPr>
            <sz val="9"/>
            <color indexed="81"/>
            <rFont val="Tahoma"/>
            <family val="2"/>
          </rPr>
          <t xml:space="preserve">
Minerals focused company</t>
        </r>
      </text>
    </comment>
    <comment ref="C159" authorId="4" shapeId="0" xr:uid="{2A10AD94-27D5-4CC4-A1D8-3874B56C7F01}">
      <text>
        <r>
          <rPr>
            <b/>
            <sz val="9"/>
            <color indexed="81"/>
            <rFont val="Tahoma"/>
            <family val="2"/>
          </rPr>
          <t>Bryan Stahl:</t>
        </r>
        <r>
          <rPr>
            <sz val="9"/>
            <color indexed="81"/>
            <rFont val="Tahoma"/>
            <family val="2"/>
          </rPr>
          <t xml:space="preserve">
Oak Valley Resources was formed in late 2012, whereby EnCap contributed assets from Funds V &amp; VII (Oak Valley Energy) and Fund VI (ECC VI) to the company for a deemed equity value. This new entity was also capitalized with a new equity commitment from Fund VII ($100 million) and other co-investors.
Oak Valley Resources reverse merged into Earthstone in 2014 to become a public entity
Fund VI sold its ESTE shares to Warburg in early 2021 concurrent with ESTE's acquisition of Indepedence Resource Management </t>
        </r>
      </text>
    </comment>
    <comment ref="AA159" authorId="4" shapeId="0" xr:uid="{12AC2627-2EFE-4AFA-B45C-BDDBC896C945}">
      <text>
        <r>
          <rPr>
            <b/>
            <sz val="9"/>
            <color indexed="81"/>
            <rFont val="Tahoma"/>
            <family val="2"/>
          </rPr>
          <t>Bryan Stahl:</t>
        </r>
        <r>
          <rPr>
            <sz val="9"/>
            <color indexed="81"/>
            <rFont val="Tahoma"/>
            <family val="2"/>
          </rPr>
          <t xml:space="preserve">
ultimately negative control once public</t>
        </r>
      </text>
    </comment>
    <comment ref="AE159" authorId="4" shapeId="0" xr:uid="{F9F5D420-769E-474B-8111-A43C5EDD9E21}">
      <text>
        <r>
          <rPr>
            <b/>
            <sz val="9"/>
            <color indexed="81"/>
            <rFont val="Tahoma"/>
            <family val="2"/>
          </rPr>
          <t>Bryan Stahl:</t>
        </r>
        <r>
          <rPr>
            <sz val="9"/>
            <color indexed="81"/>
            <rFont val="Tahoma"/>
            <family val="2"/>
          </rPr>
          <t xml:space="preserve">
ultimately, Fund VIII (Tracker), Fund IX (Bold), and Fund XI (PIPE) were also invested in ESTE</t>
        </r>
      </text>
    </comment>
    <comment ref="AF159" authorId="3" shapeId="0" xr:uid="{FD03C883-43B4-4324-BCD6-4F5E6839DD03}">
      <text>
        <r>
          <rPr>
            <b/>
            <sz val="9"/>
            <color indexed="81"/>
            <rFont val="Tahoma"/>
            <family val="2"/>
          </rPr>
          <t>Connor Mannon:</t>
        </r>
        <r>
          <rPr>
            <sz val="9"/>
            <color indexed="81"/>
            <rFont val="Tahoma"/>
            <family val="2"/>
          </rPr>
          <t xml:space="preserve">
See "Deal Name Note" 
Oak Valley Resources (previously EnCap backed company) reverse merged into Earstone. At time of reverse merger other investors in Oak Valley Resources incldued: Wells Fargo, Vlasek, Tejon, and other Private Investors</t>
        </r>
      </text>
    </comment>
    <comment ref="BT159" authorId="4" shapeId="0" xr:uid="{51605572-C9B1-4B30-9BAF-5DBFD9DCF5E2}">
      <text>
        <r>
          <rPr>
            <b/>
            <sz val="9"/>
            <color indexed="81"/>
            <rFont val="Tahoma"/>
            <family val="2"/>
          </rPr>
          <t>Bryan Stahl:</t>
        </r>
        <r>
          <rPr>
            <sz val="9"/>
            <color indexed="81"/>
            <rFont val="Tahoma"/>
            <family val="2"/>
          </rPr>
          <t xml:space="preserve">
reflects Fund VI's O/S in ESTE prior to its sale to Warburg in 2021</t>
        </r>
      </text>
    </comment>
    <comment ref="BP164" authorId="4" shapeId="0" xr:uid="{85E35213-3BD4-4656-AE0E-D3E7D0858018}">
      <text>
        <r>
          <rPr>
            <b/>
            <sz val="9"/>
            <color indexed="81"/>
            <rFont val="Tahoma"/>
            <family val="2"/>
          </rPr>
          <t>Bryan Stahl:</t>
        </r>
        <r>
          <rPr>
            <sz val="9"/>
            <color indexed="81"/>
            <rFont val="Tahoma"/>
            <family val="2"/>
          </rPr>
          <t xml:space="preserve">
YE 2012 reserve report (PDP only), risked PUDs to zero</t>
        </r>
      </text>
    </comment>
    <comment ref="AN174" authorId="3" shapeId="0" xr:uid="{C96A84BB-8FDE-40F1-AA9F-AD7D6A5417F6}">
      <text>
        <r>
          <rPr>
            <b/>
            <sz val="9"/>
            <color indexed="81"/>
            <rFont val="Tahoma"/>
            <family val="2"/>
          </rPr>
          <t>Connor Mannon:</t>
        </r>
        <r>
          <rPr>
            <sz val="9"/>
            <color indexed="81"/>
            <rFont val="Tahoma"/>
            <family val="2"/>
          </rPr>
          <t xml:space="preserve">
Minerals focused company</t>
        </r>
      </text>
    </comment>
    <comment ref="AA187" authorId="4" shapeId="0" xr:uid="{2638176C-7CA6-457F-97C3-5C12B3950818}">
      <text>
        <r>
          <rPr>
            <b/>
            <sz val="9"/>
            <color indexed="81"/>
            <rFont val="Tahoma"/>
            <family val="2"/>
          </rPr>
          <t>Bryan Stahl:</t>
        </r>
        <r>
          <rPr>
            <sz val="9"/>
            <color indexed="81"/>
            <rFont val="Tahoma"/>
            <family val="2"/>
          </rPr>
          <t xml:space="preserve">
ultimately negative control once public</t>
        </r>
      </text>
    </comment>
    <comment ref="AE187" authorId="4" shapeId="0" xr:uid="{42A9DE13-7B1F-4F9C-BDEA-575F5C515908}">
      <text>
        <r>
          <rPr>
            <b/>
            <sz val="9"/>
            <color indexed="81"/>
            <rFont val="Tahoma"/>
            <family val="2"/>
          </rPr>
          <t>Bryan Stahl:</t>
        </r>
        <r>
          <rPr>
            <sz val="9"/>
            <color indexed="81"/>
            <rFont val="Tahoma"/>
            <family val="2"/>
          </rPr>
          <t xml:space="preserve">
ultimately, Fund VIII (Tracker), Fund IX (Bold), and Fund XI (PIPE) were also invested in ESTE</t>
        </r>
      </text>
    </comment>
    <comment ref="AF187" authorId="3" shapeId="0" xr:uid="{FB963BB2-2D77-47B9-BBA1-EABD9EFC000B}">
      <text>
        <r>
          <rPr>
            <b/>
            <sz val="9"/>
            <color indexed="81"/>
            <rFont val="Tahoma"/>
            <family val="2"/>
          </rPr>
          <t>Connor Mannon:</t>
        </r>
        <r>
          <rPr>
            <sz val="9"/>
            <color indexed="81"/>
            <rFont val="Tahoma"/>
            <family val="2"/>
          </rPr>
          <t xml:space="preserve">
See "Deal Name Note" 
Oak Valley Resources (previously EnCap backed company) reverse merged into Earstone. At time of reverse merger other investors in Oak Valley Resources incldued: Wells Fargo, Vlasek, Tejon, and other Private Investors</t>
        </r>
      </text>
    </comment>
    <comment ref="BT187" authorId="4" shapeId="0" xr:uid="{B105155C-426C-4FEB-9373-6E606D7222D8}">
      <text>
        <r>
          <rPr>
            <b/>
            <sz val="9"/>
            <color indexed="81"/>
            <rFont val="Tahoma"/>
            <family val="2"/>
          </rPr>
          <t>Bryan Stahl:</t>
        </r>
        <r>
          <rPr>
            <sz val="9"/>
            <color indexed="81"/>
            <rFont val="Tahoma"/>
            <family val="2"/>
          </rPr>
          <t xml:space="preserve">
reflects Fund V's O/S in ESTE prior to its sale to Warburg in 2021</t>
        </r>
      </text>
    </comment>
    <comment ref="AF190" authorId="3" shapeId="0" xr:uid="{663E9F73-93A4-44EA-9B82-FFE0780B5CD7}">
      <text>
        <r>
          <rPr>
            <b/>
            <sz val="9"/>
            <color indexed="81"/>
            <rFont val="Tahoma"/>
            <family val="2"/>
          </rPr>
          <t>Connor Mannon:</t>
        </r>
        <r>
          <rPr>
            <sz val="9"/>
            <color indexed="81"/>
            <rFont val="Tahoma"/>
            <family val="2"/>
          </rPr>
          <t xml:space="preserve">
Laredo IV was consolidated into ER Energy Group in March 2014. 
At the time of consolidation, Avista and Private Individuals were co-investors of Laredo IV </t>
        </r>
      </text>
    </comment>
    <comment ref="AN202" authorId="3" shapeId="0" xr:uid="{238111EF-2279-42A8-B4AC-93B41051E795}">
      <text>
        <r>
          <rPr>
            <b/>
            <sz val="9"/>
            <color indexed="81"/>
            <rFont val="Tahoma"/>
            <family val="2"/>
          </rPr>
          <t>Connor Mannon:</t>
        </r>
        <r>
          <rPr>
            <sz val="9"/>
            <color indexed="81"/>
            <rFont val="Tahoma"/>
            <family val="2"/>
          </rPr>
          <t xml:space="preserve">
Minerals focused company</t>
        </r>
      </text>
    </comment>
    <comment ref="AN203" authorId="3" shapeId="0" xr:uid="{4A671E97-6652-4161-959B-5DD7A389873A}">
      <text>
        <r>
          <rPr>
            <b/>
            <sz val="9"/>
            <color indexed="81"/>
            <rFont val="Tahoma"/>
            <family val="2"/>
          </rPr>
          <t>Connor Mannon:</t>
        </r>
        <r>
          <rPr>
            <sz val="9"/>
            <color indexed="81"/>
            <rFont val="Tahoma"/>
            <family val="2"/>
          </rPr>
          <t xml:space="preserve">
Midstream focused company</t>
        </r>
      </text>
    </comment>
    <comment ref="AN217" authorId="3" shapeId="0" xr:uid="{91A45B65-C08B-4B5F-B18A-80BFC6978CA5}">
      <text>
        <r>
          <rPr>
            <b/>
            <sz val="9"/>
            <color indexed="81"/>
            <rFont val="Tahoma"/>
            <family val="2"/>
          </rPr>
          <t>Connor Mannon:</t>
        </r>
        <r>
          <rPr>
            <sz val="9"/>
            <color indexed="81"/>
            <rFont val="Tahoma"/>
            <family val="2"/>
          </rPr>
          <t xml:space="preserve">
Midstream focused company</t>
        </r>
      </text>
    </comment>
  </commentList>
</comments>
</file>

<file path=xl/sharedStrings.xml><?xml version="1.0" encoding="utf-8"?>
<sst xmlns="http://schemas.openxmlformats.org/spreadsheetml/2006/main" count="10080" uniqueCount="776">
  <si>
    <t>CONFIDENTIAL - As of 06/30/2025</t>
  </si>
  <si>
    <t>Active Portfolio Company Metrics</t>
  </si>
  <si>
    <t>x</t>
  </si>
  <si>
    <t xml:space="preserve"> </t>
  </si>
  <si>
    <t>Fund Short Name</t>
  </si>
  <si>
    <t>Deal Name</t>
  </si>
  <si>
    <t>Description</t>
  </si>
  <si>
    <t>Sector</t>
  </si>
  <si>
    <t>HQ City</t>
  </si>
  <si>
    <t>HQ State</t>
  </si>
  <si>
    <t>Geography</t>
  </si>
  <si>
    <t>Deal Type</t>
  </si>
  <si>
    <t>Deal Currency</t>
  </si>
  <si>
    <t>Cash Flow Currency</t>
  </si>
  <si>
    <t>Listed</t>
  </si>
  <si>
    <t>Deal Office Origniation</t>
  </si>
  <si>
    <t>Current / Realized Deal Office</t>
  </si>
  <si>
    <t>Deal Source</t>
  </si>
  <si>
    <t xml:space="preserve">Deal Source </t>
  </si>
  <si>
    <t>Deal Lead</t>
  </si>
  <si>
    <t xml:space="preserve">Deal Lead </t>
  </si>
  <si>
    <t>Team</t>
  </si>
  <si>
    <t>Active Board Seats (EnCap Held)</t>
  </si>
  <si>
    <t>Total Board Seats</t>
  </si>
  <si>
    <t>New/Repeat</t>
  </si>
  <si>
    <t>Source</t>
  </si>
  <si>
    <t>Role</t>
  </si>
  <si>
    <t>Control Definition</t>
  </si>
  <si>
    <t>Investment Type</t>
  </si>
  <si>
    <t>Cross-Fund?</t>
  </si>
  <si>
    <t>Add-on or at Inception</t>
  </si>
  <si>
    <t>Other EnCap Fund(s)</t>
  </si>
  <si>
    <t>Other Investor(s)</t>
  </si>
  <si>
    <t>Date of Initial Investment</t>
  </si>
  <si>
    <t>Status</t>
  </si>
  <si>
    <t>Exit Route</t>
  </si>
  <si>
    <t>Exit Date</t>
  </si>
  <si>
    <t>Primary Focus</t>
  </si>
  <si>
    <t>Buyer Name</t>
  </si>
  <si>
    <t>Basin</t>
  </si>
  <si>
    <t>Drilling Type</t>
  </si>
  <si>
    <t>Net Production at Formation (MBoe/d)</t>
  </si>
  <si>
    <t>2Q'25 Net Production (MBoe/d)</t>
  </si>
  <si>
    <t>% Liquids 
(Oil + NGL)</t>
  </si>
  <si>
    <t>% Gas</t>
  </si>
  <si>
    <t>Total Proved Reserves at Entry (MMBoe)</t>
  </si>
  <si>
    <t>Current Total Proved Reserves (MMBoe)</t>
  </si>
  <si>
    <t>Entry EBITDA (TTM)</t>
  </si>
  <si>
    <t xml:space="preserve">2025 EBITDA </t>
  </si>
  <si>
    <t>Levered FCF 
(At Entry)</t>
  </si>
  <si>
    <t xml:space="preserve">2025 Levered FCF </t>
  </si>
  <si>
    <t>Lead Bank 
(Lender)</t>
  </si>
  <si>
    <t>Current Commitment (Net to Fund)</t>
  </si>
  <si>
    <t>Capital Invested (Net to Fund)</t>
  </si>
  <si>
    <t xml:space="preserve">Realized Proceeds (Net to Fund) </t>
  </si>
  <si>
    <t>Unrealized Value (Net to Fund)</t>
  </si>
  <si>
    <t>Realized and Unrealized Value (Net to Fund)</t>
  </si>
  <si>
    <t>ROI (x)</t>
  </si>
  <si>
    <t>Gross IRR (%)</t>
  </si>
  <si>
    <t>Capital Invested 8/8ths  (At Inception)</t>
  </si>
  <si>
    <t>Capital Invested 8/8ths (At Exit/Current)</t>
  </si>
  <si>
    <t>Total Debt 
(At Inception)</t>
  </si>
  <si>
    <t>Total Debt 
(At Exit/Current)</t>
  </si>
  <si>
    <t>8/8ths Equity Value at Entry</t>
  </si>
  <si>
    <t>8/8ths Equity Value (At Exit/Current)</t>
  </si>
  <si>
    <t>Total EV 8/8ths (At Inception)</t>
  </si>
  <si>
    <t>Total EV 8/8ths (At Exit/Current)</t>
  </si>
  <si>
    <t>Risked PV-10 (At Inception)</t>
  </si>
  <si>
    <t>Risked PV-10 (At Exit/Current)</t>
  </si>
  <si>
    <t>Management Ownership (At Inception)</t>
  </si>
  <si>
    <t>Management Ownership (At Exit/Current)</t>
  </si>
  <si>
    <t>Fund Ownership (At Inception)</t>
  </si>
  <si>
    <t>Fund Ownership (At Exit/Current)</t>
  </si>
  <si>
    <t>Fund XII</t>
  </si>
  <si>
    <t>Black Swan Oil &amp; Gas II, LLC</t>
  </si>
  <si>
    <t>Lease &amp; Drill</t>
  </si>
  <si>
    <t>Energy</t>
  </si>
  <si>
    <t>Oklahoma City</t>
  </si>
  <si>
    <t>Oklahoma</t>
  </si>
  <si>
    <t>United States</t>
  </si>
  <si>
    <t>Growth Equity</t>
  </si>
  <si>
    <t>USD</t>
  </si>
  <si>
    <t>No</t>
  </si>
  <si>
    <t>Houston</t>
  </si>
  <si>
    <t>Jason DeLorenzo</t>
  </si>
  <si>
    <t>Ryan Devlin</t>
  </si>
  <si>
    <t/>
  </si>
  <si>
    <t>Brooks Despot</t>
  </si>
  <si>
    <t>Jason DeLorenzo, Ryan Devlin, Brooks Despot, Connor Michelsen, Palmer Johnson</t>
  </si>
  <si>
    <t>Jason Delorenzo, Ryan Devlin, Brooks Despot</t>
  </si>
  <si>
    <t>Repeat</t>
  </si>
  <si>
    <t>Repeat Team</t>
  </si>
  <si>
    <t>Lead</t>
  </si>
  <si>
    <t>Control</t>
  </si>
  <si>
    <t>Common</t>
  </si>
  <si>
    <t>N/A</t>
  </si>
  <si>
    <t>Unrealized</t>
  </si>
  <si>
    <t>Upstream</t>
  </si>
  <si>
    <t>Permian Basin - Midland</t>
  </si>
  <si>
    <t>Unconventional</t>
  </si>
  <si>
    <t>Double Eagle Energy Holdings IV, LLC</t>
  </si>
  <si>
    <t>Fort Worth</t>
  </si>
  <si>
    <t>Texas</t>
  </si>
  <si>
    <t>Kyle Kafka</t>
  </si>
  <si>
    <t>Doug Swanson</t>
  </si>
  <si>
    <t>Jason Delorenzo, Doug Swanson, Kyle Kafka, George Purgason, Connor Michelsen, Andrew Perry</t>
  </si>
  <si>
    <t>Gary Petersen, Jason Delorenzo, Doug Swanson, Kyle Kafka</t>
  </si>
  <si>
    <t>New</t>
  </si>
  <si>
    <t>New Relationship</t>
  </si>
  <si>
    <t>Yes</t>
  </si>
  <si>
    <t>Add-on</t>
  </si>
  <si>
    <t>Fund XI, Fund XII Co-Invest</t>
  </si>
  <si>
    <t>Apollo, Magnetar, Private Investors</t>
  </si>
  <si>
    <t>Substantially Realized</t>
  </si>
  <si>
    <t>Sale to Strategic</t>
  </si>
  <si>
    <t>Diamondback</t>
  </si>
  <si>
    <t xml:space="preserve">Permian Basin - Midland &amp; Delaware </t>
  </si>
  <si>
    <t>JP Morgan</t>
  </si>
  <si>
    <t>Double Eagle Energy Holdings V, LLC</t>
  </si>
  <si>
    <t>-</t>
  </si>
  <si>
    <t>Dunamis Energy, LLC</t>
  </si>
  <si>
    <t>Acquire &amp; Exploit</t>
  </si>
  <si>
    <t>Denver</t>
  </si>
  <si>
    <t>Colorado</t>
  </si>
  <si>
    <t>Doug Swanson, Ryan Devlin, Brooks Despot, Connor Michelsen, Palmer Johnson</t>
  </si>
  <si>
    <t>Doug Swanson, Ryan Devlin, Brooks Despot</t>
  </si>
  <si>
    <t>Inception</t>
  </si>
  <si>
    <t>Denver-Julesburg Basin - Colorado</t>
  </si>
  <si>
    <t>UMB</t>
  </si>
  <si>
    <t>Grayson Mill Holdings III, LLC</t>
  </si>
  <si>
    <t>Brad Thielemann</t>
  </si>
  <si>
    <t>Bryan Stahl</t>
  </si>
  <si>
    <t>Jaosn DeLorenzo</t>
  </si>
  <si>
    <t>Jason DeLorenzo, Brad Thielemann, Bryan Stahl, Connor Michelsen, Andrew Perry</t>
  </si>
  <si>
    <t>Jason Delorenzo, Brad Thielemann, Bryan Stahl</t>
  </si>
  <si>
    <t>Fund XII Co-invest, Fund XI, Fund X</t>
  </si>
  <si>
    <t>DVN</t>
  </si>
  <si>
    <t>Williston Basin</t>
  </si>
  <si>
    <t>Grayson Mill Holdings IV, LLC</t>
  </si>
  <si>
    <t>Novo Oil &amp; Gas Holdings II, LLC</t>
  </si>
  <si>
    <t>Multiple</t>
  </si>
  <si>
    <t>George Purgason</t>
  </si>
  <si>
    <t>Jason DeLorenzo, Kyle Kafka, George Purgason, Michael Guenther</t>
  </si>
  <si>
    <t>Jason DeLorenzo, Kyle Kafka, George Purgason</t>
  </si>
  <si>
    <t>Permian Basin - Delaware</t>
  </si>
  <si>
    <t>Paloma Permian Holdings, LLC</t>
  </si>
  <si>
    <t>Bob Zorich</t>
  </si>
  <si>
    <t>Doug Swanson, Kyle Kafka, Bryan Stahl, Michael Guenther</t>
  </si>
  <si>
    <t>Doug Swanson, Kyle Kafka, Bryan Stahl</t>
  </si>
  <si>
    <t>Pegasus Resources Holdings III, LLC</t>
  </si>
  <si>
    <t>Minerals</t>
  </si>
  <si>
    <t>Forth Worth</t>
  </si>
  <si>
    <t>Doug Swanson, Kyle Kafka, Brooks Despot, Bryan Stahl, Connor Mannon</t>
  </si>
  <si>
    <t>Doug Swanson, Kyle Kafka, Brooks Despot, Bryan Stahl</t>
  </si>
  <si>
    <t>Ridge Runner Resources II, LLC</t>
  </si>
  <si>
    <t>Jasons DeLorenzo</t>
  </si>
  <si>
    <t>Jason DeLorenzo, Brad Thielemann, Brooks Despot, Michael Guenther, Palmer Johnson</t>
  </si>
  <si>
    <t>Jason DeLorenzo, Brad Thielemann, Brooks Despot</t>
  </si>
  <si>
    <t>Bank of Oklahoma</t>
  </si>
  <si>
    <t>Tumbleweed Royalty V, LLC</t>
  </si>
  <si>
    <t>Verdun Oil Company III, LLC</t>
  </si>
  <si>
    <t>Jason DeLorenzo, Kyle Kafka, George Purgason, Connor Michelsen, Andrew Perry</t>
  </si>
  <si>
    <t>Eagle Ford</t>
  </si>
  <si>
    <t>X2 Resources, LLC</t>
  </si>
  <si>
    <t>Mark Burroughs</t>
  </si>
  <si>
    <t>Jason DeLorenzo, Mark Burroughs, Bryan Stahl, Michael Guenther, Palmer Johnson</t>
  </si>
  <si>
    <t>Marty Phillips, Jason DeLorenzo, Mark Burroughs, Bryan Stahl</t>
  </si>
  <si>
    <t>Fund XI</t>
  </si>
  <si>
    <t>Westlawn, Rice Investment Group, Private Investors</t>
  </si>
  <si>
    <t>Arbor Renewable Gas Holdings, LLC</t>
  </si>
  <si>
    <t>Other</t>
  </si>
  <si>
    <t>Jim Hughes</t>
  </si>
  <si>
    <t>Jason Delorenzo, Kyle Kafka, Bryan Stahl, Blake Provost</t>
  </si>
  <si>
    <t>Co-Lead</t>
  </si>
  <si>
    <t>ETF I, ETF II</t>
  </si>
  <si>
    <t>Mercuria, Goldman Sachs</t>
  </si>
  <si>
    <t>Energy Transition</t>
  </si>
  <si>
    <t>Black Swan Oil &amp; Gas, LLC</t>
  </si>
  <si>
    <t>Gary Petersen, Jason Delorenzo, Ryan Devlin, Brooks Despot</t>
  </si>
  <si>
    <t>Ovintiv</t>
  </si>
  <si>
    <t>Fund XII, Fund XII Co-Invest</t>
  </si>
  <si>
    <t>EnCap Minerals Holdings, LLC</t>
  </si>
  <si>
    <t>Doug Swanson, Jason DeLorenzo, Kyle Kafka, Brooks Despot, Bryan Stahl, Blake Provost, Palmer Johnson</t>
  </si>
  <si>
    <t>Fund X, Fund IX</t>
  </si>
  <si>
    <t>Wells Fargo</t>
  </si>
  <si>
    <t>Enduring Resources IV, LLC</t>
  </si>
  <si>
    <t>Marty Phillips</t>
  </si>
  <si>
    <t>Jason DeLorenzo, Kyle Kafka, Bryan Stahl, Connor Michelsen, Palmer Johnson</t>
  </si>
  <si>
    <t>Marty Phillips, Jason Delorenzo, Kyle Kafka</t>
  </si>
  <si>
    <t>Fund X</t>
  </si>
  <si>
    <t>Avista Captial</t>
  </si>
  <si>
    <t>Rockies - San Juan</t>
  </si>
  <si>
    <t>Forge Energy II, LLC</t>
  </si>
  <si>
    <t>San Antonio</t>
  </si>
  <si>
    <t>Doug Swanson, Brad Thielemann, George Purgason, Michael Guenther</t>
  </si>
  <si>
    <t>Marty Phillips, Doug Swanson, Brad Thielemann</t>
  </si>
  <si>
    <t>Vital &amp; NOG</t>
  </si>
  <si>
    <t>Grayson Mill Holdings II, LLC</t>
  </si>
  <si>
    <t>Fund XII, Fund XII Co-invest, Fund X</t>
  </si>
  <si>
    <t>Grenadier Energy Partners III, LLC</t>
  </si>
  <si>
    <t>Doug Swanson, Brad Thielemann, Ryan Devlin, Andrew Perry</t>
  </si>
  <si>
    <t>Doug Swanson, Brad Thielemann, Ryan Devlin</t>
  </si>
  <si>
    <t>M6 Midstream, LLC</t>
  </si>
  <si>
    <t>Midstream</t>
  </si>
  <si>
    <t>Billy Lemmons</t>
  </si>
  <si>
    <t>Tommy Waldrip</t>
  </si>
  <si>
    <t>Billy Lemmons, Tommy Waldrip, Kyle Stelma</t>
  </si>
  <si>
    <t>Passive</t>
  </si>
  <si>
    <t>Negative</t>
  </si>
  <si>
    <t>EFM IV / EFM V</t>
  </si>
  <si>
    <t>Yorktown, Ridgemont, Bengas, GSO, Private Investors</t>
  </si>
  <si>
    <t>East Texas / North Louisiana</t>
  </si>
  <si>
    <t>Paloma Partners VI Holdings, LLC</t>
  </si>
  <si>
    <t>Doug Swanson, Kyle Kafka, Bryan Stahl, Michael Guenther, Blake Provost</t>
  </si>
  <si>
    <t>Realized</t>
  </si>
  <si>
    <t>Private Buyer</t>
  </si>
  <si>
    <t>Paloma Solar &amp; Wind, LLC</t>
  </si>
  <si>
    <t>Doug Swanson, Kyle Kafka, Bryan Stahl, Connor Mannon</t>
  </si>
  <si>
    <t>ETF I</t>
  </si>
  <si>
    <t>Queensland Investment Corp.</t>
  </si>
  <si>
    <t>Pegasus Resources Holdings II, LLC</t>
  </si>
  <si>
    <t>Doug Swanson, Kyle Kafka, Brooks Despot, Bryan Stahl, Blake Provost, Palmer Johnson</t>
  </si>
  <si>
    <t>Permian Resources (Formerly Earthstone Energy, Inc.)</t>
  </si>
  <si>
    <t>The Woodlands</t>
  </si>
  <si>
    <t>PIPE</t>
  </si>
  <si>
    <t>Doug Swanson, Brad Thielemann, Bryan Stahl, Jason Hajdik, Andrew Perry</t>
  </si>
  <si>
    <t>Fund VIII, Fund IX</t>
  </si>
  <si>
    <t>Permian Basin - Midland &amp; Delaware</t>
  </si>
  <si>
    <t>Piedra Energy IV, LLC</t>
  </si>
  <si>
    <t>Midland</t>
  </si>
  <si>
    <t>Brad Thielemann, Ryan Devlin, Michael Guenther</t>
  </si>
  <si>
    <t>Bob Zorich, Brad Thielemann, Ryan Devlin</t>
  </si>
  <si>
    <t>Raisa III Holdings, LLC</t>
  </si>
  <si>
    <t>Dallas</t>
  </si>
  <si>
    <t>Jimmy Crain</t>
  </si>
  <si>
    <t>Jack Reilly</t>
  </si>
  <si>
    <t>Doug Swanson, Mark Burroughs, Brooks Despot, Connor Michelsen</t>
  </si>
  <si>
    <t>Rockies, Anadarko Basin, Permian Basin</t>
  </si>
  <si>
    <t>Sabalo Energy II, LLC</t>
  </si>
  <si>
    <t>Corpus Christi</t>
  </si>
  <si>
    <t>Doug Swanson, Brad Thielemann, Ryan Devlin, Brooks Despot, Blake Provost</t>
  </si>
  <si>
    <t>NA</t>
  </si>
  <si>
    <t>Sable Bay Energy, LLC</t>
  </si>
  <si>
    <t>Jason DeLorenzo, Brad Thielemann, George Purgason</t>
  </si>
  <si>
    <t>Shutdown</t>
  </si>
  <si>
    <t>Silverado Oil &amp; Gas LLC</t>
  </si>
  <si>
    <t>Murphy Markham</t>
  </si>
  <si>
    <t>Mark Welsh</t>
  </si>
  <si>
    <t>Brooks Depot</t>
  </si>
  <si>
    <t>Kyle Kafka, Mark Burroughs, Brooks Depot, Andrew Perry</t>
  </si>
  <si>
    <t>Silverback Exploration II, LLC</t>
  </si>
  <si>
    <t>Jason DeLorenzo, Brad Thielemann, George Purgason, Michael Guenther</t>
  </si>
  <si>
    <t>Jason Delorenzo, Brad Thielemann, George Purgason</t>
  </si>
  <si>
    <t>Private Investors</t>
  </si>
  <si>
    <t>Riley Permian</t>
  </si>
  <si>
    <t>Special Opportunities Capital, LLC</t>
  </si>
  <si>
    <t>Jason DeLorenzo, Kyle Kafka, Bryan Stahl, George Purgason, Connor Mannon</t>
  </si>
  <si>
    <t>Tumbleweed Royalty IV, LLC</t>
  </si>
  <si>
    <t>Verdun Oil Company II, LLC</t>
  </si>
  <si>
    <t>Bob Zorich, Jason Delorenzo, Kyle Kafka</t>
  </si>
  <si>
    <t>XCL Resources Holdings, LLC</t>
  </si>
  <si>
    <t>Jason DeLorenzo, Mark Burroughs, Bryan Stahl, Michael Guenther, Connor Mannon</t>
  </si>
  <si>
    <t>Marty Phillips, Jason Delorenzo, Mark Burroughs, Bryan Stahl</t>
  </si>
  <si>
    <t>Rice Investment Group, Private Investors</t>
  </si>
  <si>
    <t>SM &amp; NOG</t>
  </si>
  <si>
    <t>Rockies - Uinta</t>
  </si>
  <si>
    <t>Advance Energy Partners, LLC</t>
  </si>
  <si>
    <t>Jason DeLorenzo, Kyle Kafka, Brooks Despot, Michael Guenther</t>
  </si>
  <si>
    <t>Matador Resources</t>
  </si>
  <si>
    <t>American Resource Development, LLC</t>
  </si>
  <si>
    <t>Austin</t>
  </si>
  <si>
    <t>Jason DeLorenzo, Kyle Kafka, Brooks Despot</t>
  </si>
  <si>
    <t>Callon Petroleum</t>
  </si>
  <si>
    <t>Ameredev II, LLC</t>
  </si>
  <si>
    <t>Marty Phillips, Jason DeLorenzo, Kyle Kafka</t>
  </si>
  <si>
    <t>Doug Swanson, Jason DeLorenzo, Kyle Kafka, Brooks Despot, Bryan Stahl, Connor Mannon, Blake Provost</t>
  </si>
  <si>
    <t>Fund XI, Fund IX</t>
  </si>
  <si>
    <t>Jason DeLorenzo, Kyle Kafka, Bryan Stahl, Connor Michelsen</t>
  </si>
  <si>
    <t>Felix Energy Investments II, LLC</t>
  </si>
  <si>
    <t>Doug Swanson, Ryan Devlin, Brooks Despot, Connor Michelsen</t>
  </si>
  <si>
    <t>WPX Energy</t>
  </si>
  <si>
    <t>Fortis Minerals Holdings, LLC (Oklahoma)</t>
  </si>
  <si>
    <t>Doug Swanson, Brooks Despot, Connor Mannon</t>
  </si>
  <si>
    <t>89 Energy Partners</t>
  </si>
  <si>
    <t>Anadarko Basin - STACK</t>
  </si>
  <si>
    <t>Grayson Mill Energy, LLC</t>
  </si>
  <si>
    <t>Bob Zorich, Jason Delorenzo, Brad Thielemann, Bryan Stahl</t>
  </si>
  <si>
    <t>Rockies - Powder River Basin</t>
  </si>
  <si>
    <t>Grenadier Energy Partners II, LLC</t>
  </si>
  <si>
    <t>David Miller</t>
  </si>
  <si>
    <t>Jason McMahon</t>
  </si>
  <si>
    <t>Scott Smetko</t>
  </si>
  <si>
    <t>Brad Thielemann, Ryan Devlin</t>
  </si>
  <si>
    <t>Fund VIII</t>
  </si>
  <si>
    <t>Kayne Anderson</t>
  </si>
  <si>
    <t>Surge Energy</t>
  </si>
  <si>
    <t>Moda Midstream, LLC</t>
  </si>
  <si>
    <t>Sam Pitts</t>
  </si>
  <si>
    <t>Billy Lemmons, Sam Pitts</t>
  </si>
  <si>
    <t>EFM III, EFM III Co-Invest</t>
  </si>
  <si>
    <t>Enbridge</t>
  </si>
  <si>
    <t>Gulf Coast</t>
  </si>
  <si>
    <t>Mongoose Energy Holdings, LLC</t>
  </si>
  <si>
    <t>Tulsa</t>
  </si>
  <si>
    <t>Jack Mcahon</t>
  </si>
  <si>
    <t>Murphy Markham, Mark Welsh</t>
  </si>
  <si>
    <t>Novo Oil &amp; Gas Holdings, LLC</t>
  </si>
  <si>
    <t>Bob Zorich, Jason Delorenzo, Kyle Kafka, George Purgason</t>
  </si>
  <si>
    <t>Earthstone &amp; NOG</t>
  </si>
  <si>
    <t>OGX IV Holding, LLC - Quinn Ranch</t>
  </si>
  <si>
    <t>Sean Smith</t>
  </si>
  <si>
    <t>Ryan Devlin, Bryan Stahl, Blake Provost</t>
  </si>
  <si>
    <t>Jason Delorenzo, Ryan Devlin</t>
  </si>
  <si>
    <t>Olifant Energy, LLC</t>
  </si>
  <si>
    <t>Murphy Markham, Scott Smetko</t>
  </si>
  <si>
    <t>PetroLegacy II Holdings, LLC</t>
  </si>
  <si>
    <t>Luke Brandenberg</t>
  </si>
  <si>
    <t>Jason DeLorenzo, Kyle Kafka, Ryan Devlin, Connor Michelsen, Andrew Perry</t>
  </si>
  <si>
    <t>Jason Delorenzo, Kyle Kafka, Ryan Devlin, Connor Michelsen</t>
  </si>
  <si>
    <t>Plains All American Pipeline, LP</t>
  </si>
  <si>
    <t>Gary Petersen</t>
  </si>
  <si>
    <t>Jason DeLorenzo, Brad Thielemann, Bryan Stahl, Connor Michelsen</t>
  </si>
  <si>
    <t xml:space="preserve">Gary Petersen </t>
  </si>
  <si>
    <t>Convertible Preferred</t>
  </si>
  <si>
    <t>EFM III</t>
  </si>
  <si>
    <t>Diversified</t>
  </si>
  <si>
    <t>Raisa Energy II, LLC</t>
  </si>
  <si>
    <t>Royal Holly Energy, LLC</t>
  </si>
  <si>
    <t>Tyler</t>
  </si>
  <si>
    <t>Jason DeLorenzo, Ryan Devlin, Bryan Stahl</t>
  </si>
  <si>
    <t>East Texas</t>
  </si>
  <si>
    <t>Southland Royalty Company, LLC</t>
  </si>
  <si>
    <t>Murphy Markham, Mark Welsh, Jimmy Crain</t>
  </si>
  <si>
    <t>Fund IX</t>
  </si>
  <si>
    <t>MorningStar</t>
  </si>
  <si>
    <t>Rockies</t>
  </si>
  <si>
    <t>Staghorn Petroleum II, LLC</t>
  </si>
  <si>
    <t>Scott Smetko, Jason McMahon, Luke Brandenberg, Stephen Meek</t>
  </si>
  <si>
    <t>Staghorn Petroleum III, LLC</t>
  </si>
  <si>
    <t>Talon Oil &amp; Gas III, LLC</t>
  </si>
  <si>
    <t>Mark Welsh, Murphy Markham, Scott Smetko</t>
  </si>
  <si>
    <t>Verdun Oil Company, LLC</t>
  </si>
  <si>
    <t>Verdun Austin Chalk Drilling JV</t>
  </si>
  <si>
    <t>Bold Energy III, LLC</t>
  </si>
  <si>
    <t>Wynne Snoots</t>
  </si>
  <si>
    <t>Wynne Snoots, Mark Burroughs, George Purgason</t>
  </si>
  <si>
    <t>Permian Basin</t>
  </si>
  <si>
    <t>Common Resources III, LLC</t>
  </si>
  <si>
    <t>Bob Zorich, Brad Thielemann</t>
  </si>
  <si>
    <t>Lario</t>
  </si>
  <si>
    <t>Fund XI, Fund X</t>
  </si>
  <si>
    <t>Excalibur Resources, LLC</t>
  </si>
  <si>
    <t>Murphy Markham, Scott Smetko, Jack Reilly</t>
  </si>
  <si>
    <t>Western Anadarko Basin</t>
  </si>
  <si>
    <t>Felix Energy, LLC</t>
  </si>
  <si>
    <t>Devon Energy Corp.</t>
  </si>
  <si>
    <t>Fuse Energy, LLC</t>
  </si>
  <si>
    <t>Barnett</t>
  </si>
  <si>
    <t>Modern Resources Inc.</t>
  </si>
  <si>
    <t>Calgary</t>
  </si>
  <si>
    <t>Canada</t>
  </si>
  <si>
    <t>ARC Financial, ARC Co-Investors</t>
  </si>
  <si>
    <t>Tourmaline</t>
  </si>
  <si>
    <t>Appalachia</t>
  </si>
  <si>
    <t>Eclipse Resources I, LP</t>
  </si>
  <si>
    <t>State College</t>
  </si>
  <si>
    <t>Pennsylvania</t>
  </si>
  <si>
    <t>Doug Swanson, Mark Burroughs, Bryan Stahl, Meg Murphy</t>
  </si>
  <si>
    <t>Fund VIII, Fund VIII Co-Invest</t>
  </si>
  <si>
    <t>OGX Holding III, LLC</t>
  </si>
  <si>
    <t>Sean Smith, Ryan Devlin, Bryan Stahl</t>
  </si>
  <si>
    <t>Multiple (Viper - Public, Private Pension, Hedge Fund)</t>
  </si>
  <si>
    <t>Paloma Partners III, LLC</t>
  </si>
  <si>
    <t>Doug Swanson, Kyle Kafka, Cameron Brown</t>
  </si>
  <si>
    <t>Macquarie, Texas GLO</t>
  </si>
  <si>
    <t>Gulfport Energy</t>
  </si>
  <si>
    <t>Paloma Partners IV, LLC</t>
  </si>
  <si>
    <t>Bob Zorich, Doug Swanson, Kyle Kafka</t>
  </si>
  <si>
    <t>Macquarie</t>
  </si>
  <si>
    <t>Mach Natural Resources</t>
  </si>
  <si>
    <t>Anadarko Basin, Appalachia, Permian Basin</t>
  </si>
  <si>
    <t>Payrock Energy, LLC</t>
  </si>
  <si>
    <t>Marathon Oil Corporation</t>
  </si>
  <si>
    <t>Phillips Energy Partners IV, LLC</t>
  </si>
  <si>
    <t>Shreveport</t>
  </si>
  <si>
    <t>Louisiana</t>
  </si>
  <si>
    <t>Bob Zorich, Sean Smith, Marty Phillips, Kyle Kafka, Brooks Despot, Craig Borque</t>
  </si>
  <si>
    <t xml:space="preserve">Lead </t>
  </si>
  <si>
    <t>Anadarko Basin</t>
  </si>
  <si>
    <t>Piedra Energy III, LLC</t>
  </si>
  <si>
    <t>Protégé Energy III, LLC</t>
  </si>
  <si>
    <t>Qstar, LLC</t>
  </si>
  <si>
    <t>Doug Swanson, Ryan Devlin, Bryan Stahl</t>
  </si>
  <si>
    <t>SM Energy</t>
  </si>
  <si>
    <t>QStar II, LLC</t>
  </si>
  <si>
    <t>Sabalo Energy, LLC</t>
  </si>
  <si>
    <t>Doug Swanson, Brad Thielemann, Ryan Devlin, Brooks Despot, Connor Mannon</t>
  </si>
  <si>
    <t>Avista Capital</t>
  </si>
  <si>
    <t>Laredo Petroleum</t>
  </si>
  <si>
    <t>Sierra Oil &amp; Gas Holdings, LP</t>
  </si>
  <si>
    <t>Mexico City</t>
  </si>
  <si>
    <t>Mexico</t>
  </si>
  <si>
    <t>Marty Phillips, Jason DeLorenzo, Mark Burroughs, Brooks Despot</t>
  </si>
  <si>
    <t>Riverstone, Private Investor</t>
  </si>
  <si>
    <t xml:space="preserve">Deutsche Erdoel AG; </t>
  </si>
  <si>
    <t>Silverback Exploration, LLC</t>
  </si>
  <si>
    <t>Mark Welsh, Jimmy Crain</t>
  </si>
  <si>
    <t>Centennial Resource Development</t>
  </si>
  <si>
    <t>Brigadier Oil &amp; Gas, LLC</t>
  </si>
  <si>
    <t>Plano</t>
  </si>
  <si>
    <t>Scott Smetko, Murphy Markham</t>
  </si>
  <si>
    <t xml:space="preserve">Mississippian </t>
  </si>
  <si>
    <t>Broad Oak Energy II, LLC</t>
  </si>
  <si>
    <t>Murphy Markham, Scott Smetko, Jimmy Crain</t>
  </si>
  <si>
    <t xml:space="preserve">Permian Basin, Eagle Ford </t>
  </si>
  <si>
    <t>Caiman Energy, LLC</t>
  </si>
  <si>
    <t>Bill Waldrip</t>
  </si>
  <si>
    <t>Dennis Jaggi</t>
  </si>
  <si>
    <t>Dennis McCanless; Morriss Hurt</t>
  </si>
  <si>
    <t xml:space="preserve">Yes </t>
  </si>
  <si>
    <t>Fund VII</t>
  </si>
  <si>
    <t>Texas GLO, John Paul DeJoria Family Trust, Wells Fargo, University of Texas IMC, Blackrock, AT&amp;T, UVA, Howard Hughes, Barclays</t>
  </si>
  <si>
    <t>Williams</t>
  </si>
  <si>
    <t>Common Resources II, LLC</t>
  </si>
  <si>
    <t>Pine Brook</t>
  </si>
  <si>
    <t>Apache</t>
  </si>
  <si>
    <t>Dorado E&amp;P Partners, LLC</t>
  </si>
  <si>
    <t>Enduring Resources II, LLC</t>
  </si>
  <si>
    <t>Jason DeLorenzo, Kyle Kafka, Bryan Stahl</t>
  </si>
  <si>
    <t>CSFB, Trilantic Capital Partners (Lehman Brothers), Avista Capital, Liberty</t>
  </si>
  <si>
    <t>American Energy Partners</t>
  </si>
  <si>
    <t>FireWheel Energy, LLC</t>
  </si>
  <si>
    <t>Jason DeLorenzo, Kyle Kafka, Brooks Despot, Bryan Stahl</t>
  </si>
  <si>
    <t>Fund VIII Co-invest</t>
  </si>
  <si>
    <t>Non-op - Resolute Energy, Midstream (Lucid I/Cogent) - private, other assets - private operator</t>
  </si>
  <si>
    <t>Forge Energy, LLC</t>
  </si>
  <si>
    <t>Doug Swanson, Brad Thielemann</t>
  </si>
  <si>
    <t>Permian Basin, Appalachia</t>
  </si>
  <si>
    <t>Halcón Resources, LLC</t>
  </si>
  <si>
    <t>Common/Convertible Sub. Note</t>
  </si>
  <si>
    <t>Liberty, Mansefeldt</t>
  </si>
  <si>
    <t>IPO</t>
  </si>
  <si>
    <t>Sold Public Shares</t>
  </si>
  <si>
    <t>Lone Star Land &amp; Energy II, LLC</t>
  </si>
  <si>
    <t>Murphy Markham, Mark Welsh, Scott Smetko</t>
  </si>
  <si>
    <t xml:space="preserve">Barnett, Niobrara </t>
  </si>
  <si>
    <t>Marlin Resources, LLC</t>
  </si>
  <si>
    <t>Lafayette</t>
  </si>
  <si>
    <t>Brad Thielemann, Brooks Despot</t>
  </si>
  <si>
    <t>Woodbine</t>
  </si>
  <si>
    <t>Fund IX, Fund VIII Co-Invest</t>
  </si>
  <si>
    <t>PennEnergy Resources, LLC</t>
  </si>
  <si>
    <t>Pittsburgh</t>
  </si>
  <si>
    <t>Jason DeLorenzo, Mark Burroughs, George Purgason, Palmer Johnson</t>
  </si>
  <si>
    <t>Marty Phillips, Gary Petersen, Jason Delorenzo, Mark Burroughs</t>
  </si>
  <si>
    <t>Plantation Petroleum Company V, LLC</t>
  </si>
  <si>
    <t>Jason DeLorenzo, Brad Thielemann</t>
  </si>
  <si>
    <t>Liberty</t>
  </si>
  <si>
    <t>Phillips Energy Partners III, LLC</t>
  </si>
  <si>
    <t>Kimbell Royalty Partners</t>
  </si>
  <si>
    <t>Various</t>
  </si>
  <si>
    <t>Silver Oak Energy Partners, LLC</t>
  </si>
  <si>
    <t>Murphy Markham, Jimmy Crain, Mark Welsh</t>
  </si>
  <si>
    <t>Chase Oil Corporation</t>
  </si>
  <si>
    <t>Undisclosed Private Company</t>
  </si>
  <si>
    <t>Woodbine, Michigan Basin, Wilcox</t>
  </si>
  <si>
    <t>Talon Oil &amp; Gas II, LLC</t>
  </si>
  <si>
    <t>Mansefeldt Talon Opportunity Partners, Dian Graves Owen Foundation, DJ-PEI Partners, Tejon Energy, LP, Kade L. Matthews, Joseph Edwin Canon</t>
  </si>
  <si>
    <t>Tracker Resource Development III, LLC</t>
  </si>
  <si>
    <t>Jason DeLorenzo, Ryan Devlin</t>
  </si>
  <si>
    <t>1901 Capital</t>
  </si>
  <si>
    <t>Williston Basin, Niobrara Shale, Appalachia, Central Texas</t>
  </si>
  <si>
    <t>Venado Oil &amp; Gas, LLC</t>
  </si>
  <si>
    <t>Mark Welsh, Murphy Markham, Luke Brandenberg</t>
  </si>
  <si>
    <t>Riverstone</t>
  </si>
  <si>
    <t>Eagle Ford, Austin Chalk</t>
  </si>
  <si>
    <t>Bold Energy II, LLC</t>
  </si>
  <si>
    <t>Wynne Snoots, Mark Burroughs</t>
  </si>
  <si>
    <t>Petrohawk</t>
  </si>
  <si>
    <t>West Texas, Permian Basin</t>
  </si>
  <si>
    <t>Dennis McCanless</t>
  </si>
  <si>
    <t>Morriss Hurt</t>
  </si>
  <si>
    <t>EFM I, Fund VIII</t>
  </si>
  <si>
    <t>Cardinal Midstream, LLC</t>
  </si>
  <si>
    <t>Brett Wiggs</t>
  </si>
  <si>
    <t>Brett Wiggs, Jason McMahon</t>
  </si>
  <si>
    <t>EFM I</t>
  </si>
  <si>
    <t>Undisclosed</t>
  </si>
  <si>
    <t>Mid-Continent</t>
  </si>
  <si>
    <t>Cheyenne River</t>
  </si>
  <si>
    <t>Mark Welsh, Luke Brandenberg</t>
  </si>
  <si>
    <t>Niobrara, SE Colorado</t>
  </si>
  <si>
    <t>Common Resources, LLC</t>
  </si>
  <si>
    <t>Brent Bechtol</t>
  </si>
  <si>
    <t>Brad Thielemann, Kyle Kafka</t>
  </si>
  <si>
    <t>Fund VI</t>
  </si>
  <si>
    <t>Howard Hughes Medical Institute, Pine Brook, Wells Fargo Central Pacific Holdings, FB Transportation Capital, UVIMCO</t>
  </si>
  <si>
    <t>Talisman, BG/Exco</t>
  </si>
  <si>
    <t>Haynesville, Eagle Ford</t>
  </si>
  <si>
    <t>Cordillera Energy Partners III, LLC</t>
  </si>
  <si>
    <t>Jason McMahon, Murphy Markham, Scott Smetko</t>
  </si>
  <si>
    <t>Citigroup, Hexagon, Lincoln, BOS</t>
  </si>
  <si>
    <t>Anadarko Basin, Granite Wash</t>
  </si>
  <si>
    <t>Cornerstone Natural Resources, LLC</t>
  </si>
  <si>
    <t>Murphy Markham, Mark Welsh, Jack Reilly</t>
  </si>
  <si>
    <t>Fund V</t>
  </si>
  <si>
    <t>Earthstone Energy, Inc.</t>
  </si>
  <si>
    <t>Doug Swanson, Brad Thielemann, Bryan Stahl, Jason Hajdik</t>
  </si>
  <si>
    <t>Fund V, Fund VI</t>
  </si>
  <si>
    <t>Private Investor (Post Oak)</t>
  </si>
  <si>
    <t>Empresa Energy II, LLC</t>
  </si>
  <si>
    <t>Sean Smith, Doug Swanson, Ryan Devlin</t>
  </si>
  <si>
    <t xml:space="preserve">No </t>
  </si>
  <si>
    <t>Chesapeake</t>
  </si>
  <si>
    <t>Enduring Resources, LLC</t>
  </si>
  <si>
    <t>Jason DeLorenzo, Kyle Kafka</t>
  </si>
  <si>
    <t>Cabot, Statoil, Talisman, O'BENCO II</t>
  </si>
  <si>
    <t>Rockies, East Texas, South Texas, Eagle Ford</t>
  </si>
  <si>
    <t>ER Energy Group, LP</t>
  </si>
  <si>
    <t>Bob Zorich, Doug Swanson, Kyle Kafka, Brooks Despot, George Purgason</t>
  </si>
  <si>
    <t>Private Individuals</t>
  </si>
  <si>
    <t>South Texas</t>
  </si>
  <si>
    <t>HVL Energy, LLC</t>
  </si>
  <si>
    <t>Sean Smith, Mark Burroughs</t>
  </si>
  <si>
    <t>Conventional</t>
  </si>
  <si>
    <t>Legado Resources, LLC</t>
  </si>
  <si>
    <t>FB Transportation LLC (Fortis), Howard Hughes, UVA, Wells Fargo</t>
  </si>
  <si>
    <t>Kinder Morgan, Other</t>
  </si>
  <si>
    <t>Permian Basin, Mid-Continent, South Texas</t>
  </si>
  <si>
    <t>Limestone Exploration, LLC</t>
  </si>
  <si>
    <t>Jason DeLorenzo, Brad Thielemann, Kyle Kafka</t>
  </si>
  <si>
    <t>Energen Corporation</t>
  </si>
  <si>
    <t>Limestone Exploration II, LLC</t>
  </si>
  <si>
    <t>Jason DeLorenzo, Brad Thielemann, Bryan Stahl</t>
  </si>
  <si>
    <t>Multiple private buyers</t>
  </si>
  <si>
    <t>Permian Basin &amp; Mississippi Lime</t>
  </si>
  <si>
    <t>Marquette Exploration, LLC</t>
  </si>
  <si>
    <t>Jason DeLorenzo, Ryan Devlin, Brooks Despot</t>
  </si>
  <si>
    <t>Chesapeake, Hess</t>
  </si>
  <si>
    <t>North Louisiana, Appalachia</t>
  </si>
  <si>
    <t>Oasis Petroleum, LLC</t>
  </si>
  <si>
    <t>Doug Swanson, Brad Thielemann, Kyle Kafka</t>
  </si>
  <si>
    <t>FB Transportation Capital, Howard Hughes Medical Institute, UVIMCO, Wells Fargo Central Pacific Holdings, Hagale</t>
  </si>
  <si>
    <t>OGX Holding II, LLC</t>
  </si>
  <si>
    <t>Sean Smith, Ryan Devlin</t>
  </si>
  <si>
    <t>Concho, Parsley, Apache</t>
  </si>
  <si>
    <t>Paloma Partners II, LLC</t>
  </si>
  <si>
    <t>Doug Swanson, Kyle Kafka</t>
  </si>
  <si>
    <t>Macquarie Americas Corp.</t>
  </si>
  <si>
    <t>Marathon</t>
  </si>
  <si>
    <t>Phillips Energy Partners II, LLC</t>
  </si>
  <si>
    <t>PetroEdge Resources II, LLC</t>
  </si>
  <si>
    <t>Jason McMahon, Scott Smetko</t>
  </si>
  <si>
    <t>Undisclosed International Operator</t>
  </si>
  <si>
    <t>Piedra Energy I, LLC</t>
  </si>
  <si>
    <t>Brent Bechtol, Brad Thielemann, Ryan Devlin</t>
  </si>
  <si>
    <t>Berry</t>
  </si>
  <si>
    <t>Piedra Energy II, LLC</t>
  </si>
  <si>
    <t>Athlon Energy</t>
  </si>
  <si>
    <t>Plantation Petroleum Holdings IV, LLC</t>
  </si>
  <si>
    <t>Merit</t>
  </si>
  <si>
    <t>Permian Basin, East Texas</t>
  </si>
  <si>
    <t>Protégé Energy II, LLC</t>
  </si>
  <si>
    <t>Red Arrow Energy, LLC</t>
  </si>
  <si>
    <t>Doug Swanson, Mark Burroughs</t>
  </si>
  <si>
    <t>Banyan Investors, JMI Holdings, Finger Interests, Morgan Creek Partners, COSCO Investments, Amegy Holding Delaware, Paul &amp; Janet Hobby Trust</t>
  </si>
  <si>
    <t>ZBI, Hess</t>
  </si>
  <si>
    <t>RiverStone Energy, L.P.</t>
  </si>
  <si>
    <t>Chesapeake, Petrohawk, Tanos</t>
  </si>
  <si>
    <t>ArkLaTex Basin, Haynesville</t>
  </si>
  <si>
    <t>Royal Offshore, LLC</t>
  </si>
  <si>
    <t>Avista</t>
  </si>
  <si>
    <t>Sale to Financial Buyer</t>
  </si>
  <si>
    <t>Walter, Enven</t>
  </si>
  <si>
    <t>GOM</t>
  </si>
  <si>
    <t>Tracker Resources Development II, LLC</t>
  </si>
  <si>
    <t>Jason DeLorenzo, Mark Burroughs, Ryan Devlin</t>
  </si>
  <si>
    <t>Unconventional Resources, LLC</t>
  </si>
  <si>
    <t>ARC Financial</t>
  </si>
  <si>
    <t>Canada - Montney Shale, Eagle Ford</t>
  </si>
  <si>
    <t>Brad Thielemann, Bob Zorich</t>
  </si>
  <si>
    <t>Jason McMahon, Murphy Markham, Scott Smetko, Luke Brandenberg</t>
  </si>
  <si>
    <t>Prior Deal</t>
  </si>
  <si>
    <t>Core Minerals Holdings, LLC</t>
  </si>
  <si>
    <t>Evansville</t>
  </si>
  <si>
    <t>Indiana</t>
  </si>
  <si>
    <t>CountryMark</t>
  </si>
  <si>
    <t>Illinois Basin</t>
  </si>
  <si>
    <t>Unconventional / Conventional</t>
  </si>
  <si>
    <t>Crimson Energy Partners III, LP</t>
  </si>
  <si>
    <t>Eagle Oil and Gas Partners, LLC</t>
  </si>
  <si>
    <t>Murphy Markham, Mark Welsh, Luke Brandenberg</t>
  </si>
  <si>
    <t>Tejon, Mansfeldt</t>
  </si>
  <si>
    <t>Comstock</t>
  </si>
  <si>
    <t>West Texas, Haynesville</t>
  </si>
  <si>
    <t>Bob Zorich, Doug Swanson, Brad Thielemann, Bryan Stahl, Jason Hajdik</t>
  </si>
  <si>
    <t>Fund V, Fund VII</t>
  </si>
  <si>
    <t>Private Investor (Warburg)</t>
  </si>
  <si>
    <t>GFI Oil and Gas, Inc.</t>
  </si>
  <si>
    <t>Indonesia and Thailand</t>
  </si>
  <si>
    <t>Public Co.</t>
  </si>
  <si>
    <t>Salamander</t>
  </si>
  <si>
    <t>International (Indonesia &amp; Thailand)</t>
  </si>
  <si>
    <t>Grenadier Energy Partners, LLC</t>
  </si>
  <si>
    <t>Jason McMahon, Scott Smetko, Luke Brandenberg</t>
  </si>
  <si>
    <t>GulfTex Energy, LLC</t>
  </si>
  <si>
    <t>Escondido, Chesapeake, Various</t>
  </si>
  <si>
    <t>Laramie Energy II, LLC</t>
  </si>
  <si>
    <t>Acquire &amp; Exploit; Lease &amp; Drill</t>
  </si>
  <si>
    <t>Marty Phillips, Jason DeLorenzo, Kyle Kafka, George Purgason, Nick Barham</t>
  </si>
  <si>
    <t>Avista, CSFB</t>
  </si>
  <si>
    <t>Rockies, Piceance Basin</t>
  </si>
  <si>
    <t>Permian, Mid-Continent, South Texas</t>
  </si>
  <si>
    <t>Lobos Energy Partners, LLC</t>
  </si>
  <si>
    <t>Murphy Markham, Mark Welsh, Scott Smetko, Jimmy Crain</t>
  </si>
  <si>
    <t>Energy Special Situations Fund</t>
  </si>
  <si>
    <t>ZBI</t>
  </si>
  <si>
    <t>New Mexico, Permian Basin</t>
  </si>
  <si>
    <t>Lone Star Land &amp; Energy, LLC</t>
  </si>
  <si>
    <t>Enerplus</t>
  </si>
  <si>
    <t>Williston Basin, South Texas, West Texas</t>
  </si>
  <si>
    <t>Manti Exploration, LP</t>
  </si>
  <si>
    <t>Doug Swanson, Brad Thielemann, Ryan Devlin, Brooks Despot</t>
  </si>
  <si>
    <t>Preferred</t>
  </si>
  <si>
    <t>Shoreline Energy, LLC; MD America Energy, LLC</t>
  </si>
  <si>
    <t>Mediterranean Resources LLC</t>
  </si>
  <si>
    <t>Broker</t>
  </si>
  <si>
    <t>Lehman Brothers</t>
  </si>
  <si>
    <t>Stephens &amp; Johnson; Hupecol &amp; McCombs Partners</t>
  </si>
  <si>
    <t>South Texas, New Mexico, International (Italy)</t>
  </si>
  <si>
    <t>Navidad Resources, LLC</t>
  </si>
  <si>
    <t>Quasi-Preferred</t>
  </si>
  <si>
    <t>Sequitur Energy Resources</t>
  </si>
  <si>
    <t xml:space="preserve">Oasis Petroleum LLC </t>
  </si>
  <si>
    <t>IPO / Sold Public Shares</t>
  </si>
  <si>
    <t>Paloma Barnett</t>
  </si>
  <si>
    <t>Bob Zorich, Doug Swanson, Kyle Kafka, Bryan Stahl, Jason Hajdik</t>
  </si>
  <si>
    <t>Barnett Shale</t>
  </si>
  <si>
    <t>Peregrine Oil &amp; Gas II, LLC</t>
  </si>
  <si>
    <t>Bob Zorich, Wynne Snoots, Kyle Kafka</t>
  </si>
  <si>
    <t>Avista, Kestrel</t>
  </si>
  <si>
    <t>Phillips Energy, LLC</t>
  </si>
  <si>
    <t>Kimbell Royalty Partners; Noble Royalties</t>
  </si>
  <si>
    <t xml:space="preserve">Renaissance Holding Company, LLC </t>
  </si>
  <si>
    <t>Gary Petersen, Sean Smith, Kyle Kafka, Brooks Despot</t>
  </si>
  <si>
    <t>Ankor, STX, Lowe Royalty, Hilcorp</t>
  </si>
  <si>
    <t>South Louisiana</t>
  </si>
  <si>
    <t>Staghorn Energy, LLC</t>
  </si>
  <si>
    <t>Devon</t>
  </si>
  <si>
    <t>Talon Oil &amp; Gas I, LLC</t>
  </si>
  <si>
    <t>Murphy Markham, Scott Smetko, Luke Brandenberg</t>
  </si>
  <si>
    <t>Mansefeldt Talon Partners, Citi, Graves Owen Foundation, DJ-PEI Partners, Tejon Energy</t>
  </si>
  <si>
    <t>EnerVest, Devon</t>
  </si>
  <si>
    <t>Mid-Continent, East Texas, Barnett Shale</t>
  </si>
  <si>
    <t>Unconventional Gas Resources, LLC</t>
  </si>
  <si>
    <t>CAD</t>
  </si>
  <si>
    <t>Murphy Markham, Mark Welsh, Luke Brandenberg, Stephen Meek, Karan Chaudhary</t>
  </si>
  <si>
    <t xml:space="preserve">Canada, Montney, Eagle Ford </t>
  </si>
  <si>
    <t>Bold Energy LP</t>
  </si>
  <si>
    <t>Bob Zorich, Wynne Snoots, Mark Burroughs, George Purgason</t>
  </si>
  <si>
    <t>Oxy</t>
  </si>
  <si>
    <t>Cordillera Energy Partners II, LLC</t>
  </si>
  <si>
    <t>Jason McMahon, Jimmy Crain, Scott Smetko</t>
  </si>
  <si>
    <t>Citi, Hexagon, Lincoln, Other Institutional</t>
  </si>
  <si>
    <t>Forest Oil, Devon, Merit</t>
  </si>
  <si>
    <t>ArkLaTex, Rockies, Anadarko Basin</t>
  </si>
  <si>
    <t>Murphy Markham, Mark Welsh, Jimmy Crain, Jack Reilly, Ryan Smith</t>
  </si>
  <si>
    <t>Crimson Energy Partners LP</t>
  </si>
  <si>
    <t>Swift</t>
  </si>
  <si>
    <t>Destiny Oil and Gas</t>
  </si>
  <si>
    <t>Bob Zorich, Jason DeLorenzo, Ryan Devlin</t>
  </si>
  <si>
    <t>North Louisiana, Haynesville</t>
  </si>
  <si>
    <t>Fund VI, Fund VII</t>
  </si>
  <si>
    <t>Empresa Energy LP</t>
  </si>
  <si>
    <t>Bob Zorich, Doug Swanson, Sean Smith</t>
  </si>
  <si>
    <t>Penn Virginia, Chesapeake</t>
  </si>
  <si>
    <t>Enduring Resources LLC</t>
  </si>
  <si>
    <t>Escondido Resources LP</t>
  </si>
  <si>
    <t>Marty Phillips, Doug Swanson, Kyle Kafka, Mark Burroughs</t>
  </si>
  <si>
    <t>Swift Energy</t>
  </si>
  <si>
    <t>EV Energy Partners, LP</t>
  </si>
  <si>
    <t>Doug Swanson, Ryan Devlin, Jason Hajdik</t>
  </si>
  <si>
    <t>Various Domestic</t>
  </si>
  <si>
    <t>Bob Zorich, Brent Bechtol, Kyle Kafka</t>
  </si>
  <si>
    <t xml:space="preserve">  </t>
  </si>
  <si>
    <t>JOG Limited Partnership II</t>
  </si>
  <si>
    <t>Bob Zorich, Doug Swanson, Mark Burroughs, Jason Hajdik</t>
  </si>
  <si>
    <t>Hexagon, Lincoln Other Institutional</t>
  </si>
  <si>
    <t>Laramie Energy, LLC</t>
  </si>
  <si>
    <t>Fund IV</t>
  </si>
  <si>
    <t>CSFB</t>
  </si>
  <si>
    <t>Plains Exploration</t>
  </si>
  <si>
    <t>NCX Company, LLC</t>
  </si>
  <si>
    <t>Marty Phillips, Sean Smith, Brent Bechtol, Kyle Kafka</t>
  </si>
  <si>
    <t>Restructuring</t>
  </si>
  <si>
    <t>W&amp;T Offshore</t>
  </si>
  <si>
    <t>O'BENCO II, LP</t>
  </si>
  <si>
    <t>Marty Phillips, Jason DeLorenzo, Brad Thielemann</t>
  </si>
  <si>
    <t>Kayne Anderson, Liberty, O'Brien Investor Group, UBOC</t>
  </si>
  <si>
    <t>Sale to Strategic / Mgmt Buyout</t>
  </si>
  <si>
    <t>Berry Petroleum, Mgmt Buyout</t>
  </si>
  <si>
    <t>OGX Holdings, LP</t>
  </si>
  <si>
    <t>Sean Smith, Brent Bechtol, Ryan Devlin</t>
  </si>
  <si>
    <t>Legend Natural Gas III</t>
  </si>
  <si>
    <t>Ovation Energy II, LP</t>
  </si>
  <si>
    <t>Marty Phillips, Wynne Snoots</t>
  </si>
  <si>
    <t>Oil &amp; Gas Clearinghouse</t>
  </si>
  <si>
    <t>PetroEdge Resources Partners, LLC</t>
  </si>
  <si>
    <t>Jason McMahon, Jimmy Crain</t>
  </si>
  <si>
    <t>Quest</t>
  </si>
  <si>
    <t>Phillips Royalty Partners 2, LP</t>
  </si>
  <si>
    <t>Bob Zorich, Sean Smith, Marty Phillips, Kyle Kafka</t>
  </si>
  <si>
    <t>Robro</t>
  </si>
  <si>
    <t>Plains All American GP</t>
  </si>
  <si>
    <t>Gary Petersen, Brad Thielemann</t>
  </si>
  <si>
    <t>Fund III</t>
  </si>
  <si>
    <t>Sale to Strategic / Sold Public Shares</t>
  </si>
  <si>
    <t>Oxy, Barclays</t>
  </si>
  <si>
    <t>Various Domestic, Canada</t>
  </si>
  <si>
    <t>Plantation Petroleum Holdings III, LLC</t>
  </si>
  <si>
    <t>EV Energy</t>
  </si>
  <si>
    <t>Riverbend Production, LP</t>
  </si>
  <si>
    <t>Marty Phillips, Brent Bechtol, Kyle Kafka</t>
  </si>
  <si>
    <t>Blackstone Minerals</t>
  </si>
  <si>
    <t>RiverStone Energy, LP</t>
  </si>
  <si>
    <t>Savant Resources LLC</t>
  </si>
  <si>
    <t>PGR Partners, BlackRock, Rocksprings</t>
  </si>
  <si>
    <t>Shona Energy, LLC</t>
  </si>
  <si>
    <t>South America</t>
  </si>
  <si>
    <t>Gary Petersen, Mark Burroughs</t>
  </si>
  <si>
    <t xml:space="preserve">Wellington, Other </t>
  </si>
  <si>
    <t>Marty Phillips, Jason DeLorenzo, Ryan Devlin, Jason Hajdik</t>
  </si>
  <si>
    <t>Relationship</t>
  </si>
  <si>
    <t>Marty Phillips, Jason DeLorenzo, Kyle Kakfa</t>
  </si>
  <si>
    <t>Laredo Energy II, LP</t>
  </si>
  <si>
    <t>Bob Zorich, Doug Swanson</t>
  </si>
  <si>
    <t>Laredo Energy III, LP</t>
  </si>
  <si>
    <t>El Paso</t>
  </si>
  <si>
    <t>Laredo Energy, LP</t>
  </si>
  <si>
    <t>Medicine Bow Energy Corporation</t>
  </si>
  <si>
    <t>Marty Phillips, Jason DeLorenzo</t>
  </si>
  <si>
    <t>CSFB, Liberty</t>
  </si>
  <si>
    <t>Rockies, Mid-Continent</t>
  </si>
  <si>
    <t>Nautilus Resources, LLC</t>
  </si>
  <si>
    <t>Bob Zorich, Sean Smith, Brent Bechtol</t>
  </si>
  <si>
    <t>BreitBurn Energy</t>
  </si>
  <si>
    <t>NGL Ventures, LLC</t>
  </si>
  <si>
    <t xml:space="preserve">N/A  </t>
  </si>
  <si>
    <t>Bob Zorich, Jason DeLorenzo</t>
  </si>
  <si>
    <t>New Mexico</t>
  </si>
  <si>
    <t>Ovation Energy, LP</t>
  </si>
  <si>
    <t>Comstock Resources</t>
  </si>
  <si>
    <t>Peregrine Oil &amp; Gas, LP</t>
  </si>
  <si>
    <t>Bob Zorich, Wynne Snoots</t>
  </si>
  <si>
    <t>Greenhill, Kestrel Oil &amp; Gas</t>
  </si>
  <si>
    <t>Petrohawk Energy, LLC</t>
  </si>
  <si>
    <t>Liberty Energy</t>
  </si>
  <si>
    <t>Mid-Continent, Permian Basin, Gulf Coast</t>
  </si>
  <si>
    <t>Plantation Petroleum Holdings II, LLC</t>
  </si>
  <si>
    <t>Range Resources</t>
  </si>
  <si>
    <t>EV Energy Partners</t>
  </si>
  <si>
    <t>Plantation Petroleum Holdings, LLC</t>
  </si>
  <si>
    <t>Forest Oil</t>
  </si>
  <si>
    <t>Protégé Energy, LLC</t>
  </si>
  <si>
    <t>Forest Oil &amp; EV Energy</t>
  </si>
  <si>
    <t>Sawtooth Energy Partners, LLC</t>
  </si>
  <si>
    <t>EnerVest</t>
  </si>
  <si>
    <t>Rockies, Permian Basin, Mid-Continent</t>
  </si>
  <si>
    <t>Sierra 2003, LP</t>
  </si>
  <si>
    <t>Mgmt Buyback</t>
  </si>
  <si>
    <t>John Eads</t>
  </si>
  <si>
    <t>Stroud Energy, Ltd</t>
  </si>
  <si>
    <t>144A / Sale to Strategic</t>
  </si>
  <si>
    <t>144A / Range Resources</t>
  </si>
  <si>
    <t>Various Texas, Barnett Shale</t>
  </si>
  <si>
    <t>Tempest Energy Resources, 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</si>
</sst>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4">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0_)_%;\([$$]#,##0\)_%;_(&quot;–&quot;_)_%;_(@_)_%"/>
    <numFmt numFmtId="165" formatCode="_(&quot;$&quot;* #,##0_);_(&quot;$&quot;* \(#,##0\);_(&quot;$&quot;* &quot;-&quot;??_);_(@_)"/>
    <numFmt numFmtId="166" formatCode="_(0.00\x_)_)_';_(\(0.00\x\)_'_';_(&quot;–&quot;_)_%;_(@_)_%"/>
    <numFmt numFmtId="167" formatCode="_(#,##0.0%_);\(#,##0.0%\);_(&quot;–&quot;_)_%;_(@_)_%"/>
    <numFmt numFmtId="168" formatCode="_(#,##0_)_%;\(#,##0\)_%;_(&quot;–&quot;_)_%;_(@_)_%"/>
    <numFmt numFmtId="169" formatCode="_(#,##0.0_)_%;\(#,##0.0\)_%;_(&quot;–&quot;_)_%;_(@_)_%"/>
    <numFmt numFmtId="170" formatCode="m/d"/>
    <numFmt numFmtId="171" formatCode="_(* #,##0.0_);_(* \(#,##0.0\);_(* &quot;-&quot;??_);_(@_)"/>
    <numFmt numFmtId="172" formatCode="0.0%"/>
    <numFmt numFmtId="173" formatCode="_(* #,##0_);_(* \(#,##0\);_(* &quot;-&quot;??_);_(@_)"/>
    <numFmt numFmtId="174" formatCode="0.0000%"/>
    <numFmt numFmtId="175" formatCode="mm/dd/yy"/>
    <numFmt numFmtId="176" formatCode="0.00\x"/>
    <numFmt numFmtId="177" formatCode="0.000%"/>
    <numFmt numFmtId="178" formatCode="&quot;$&quot;#,##0"/>
    <numFmt numFmtId="179" formatCode="&quot;$&quot;#,##0.0_);\(&quot;$&quot;#,##0.0\)"/>
    <numFmt numFmtId="180" formatCode="&quot;$&quot;#,##0.000_);\(&quot;$&quot;#,##0.000\)"/>
    <numFmt numFmtId="181" formatCode="_(* #,##0.0_);_(* \(#,##0.0\);_(* &quot;-&quot;?_);_(@_)"/>
    <numFmt numFmtId="182" formatCode="#,##0.0_);\(#,##0.0\)"/>
    <numFmt numFmtId="183" formatCode="#,##0.0"/>
    <numFmt numFmtId="184" formatCode="0_);\(0\)"/>
    <numFmt numFmtId="185" formatCode="_(* #,##0_);_(* \(#,##0\);_(* &quot;-&quot;?_);_(@_)"/>
    <numFmt numFmtId="186" formatCode="0.0\x"/>
    <numFmt numFmtId="187" formatCode="0.0"/>
    <numFmt numFmtId="188" formatCode="&quot;$&quot;#,###&quot;/acre&quot;"/>
    <numFmt numFmtId="189" formatCode="0.000"/>
    <numFmt numFmtId="190" formatCode="#,##0%_);\(#,##0%\)"/>
    <numFmt numFmtId="191" formatCode="0.0\x_)_);&quot;NM&quot;_x_)_);0.0\x_)_);@_%_)"/>
    <numFmt numFmtId="192" formatCode="&quot;$&quot;#,##0.0_%_);\(&quot;$&quot;#,##0.0\)_%;&quot;$&quot;#,##0.0_%_);@_%_)"/>
    <numFmt numFmtId="193" formatCode="#,##0.0\x;&quot;NM&quot;_x"/>
    <numFmt numFmtId="194" formatCode="#,##0.0_%_);\(#,##0.0\)_%;#,##0.0_%_);@_%_)"/>
    <numFmt numFmtId="195" formatCode="&quot;$&quot;#,##0.00"/>
    <numFmt numFmtId="196" formatCode="&quot;$&quot;#,##0_);[Red]&quot;$&quot;\(#,##0\)"/>
    <numFmt numFmtId="197" formatCode="&quot;$&quot;____#########0_);[Red]\(&quot;$&quot;____#######0\)"/>
    <numFmt numFmtId="198" formatCode="&quot;$&quot;#,##0.0_);[Red]\(&quot;$&quot;#,##0.0\)"/>
    <numFmt numFmtId="199" formatCode="&quot;$&quot;#,##0.000_);[Red]\(&quot;$&quot;#,##0.000\)"/>
    <numFmt numFmtId="200" formatCode="\£\ #,##0_);[Red]\(\£\ #,##0\)"/>
    <numFmt numFmtId="201" formatCode="\¥\ #,##0_);[Red]\(\¥\ #,##0\)"/>
    <numFmt numFmtId="202" formatCode="#,##0.0_);[Red]\(#,##0.0\)"/>
    <numFmt numFmtId="203" formatCode="#,##0.000_);[Red]\(#,##0.000\)"/>
    <numFmt numFmtId="204" formatCode="#,##0.0_);\(#,##0.0\);#,##0.0_);@_)"/>
    <numFmt numFmtId="205" formatCode="\£#,##0_);\(\£#,##0\)"/>
    <numFmt numFmtId="206" formatCode="\•\ \ @"/>
    <numFmt numFmtId="207" formatCode="\ \ _•\–\ \ \ \ @"/>
    <numFmt numFmtId="208" formatCode="#,##0.0_);\(#,##0.0\);\ &quot;---&quot;?;_(_)"/>
    <numFmt numFmtId="209" formatCode="0.0%_);\-0.0%_);&quot;---&quot;?"/>
    <numFmt numFmtId="210" formatCode="m\/dd\/yy"/>
    <numFmt numFmtId="211" formatCode="mm/yyyy"/>
    <numFmt numFmtId="212" formatCode="#,##0_);\(#,##0\);_(\ &quot;---&quot;?"/>
    <numFmt numFmtId="213" formatCode="0.00_)"/>
    <numFmt numFmtId="214" formatCode="#,##0.000_);\(#,##0.000\)"/>
    <numFmt numFmtId="215" formatCode="#,##0.00000000_);\(#,##0.00000000\)"/>
    <numFmt numFmtId="216" formatCode="#,##0.0\x_);[Red]\(#,##0.0\x\)"/>
    <numFmt numFmtId="217" formatCode="0.0\ &quot;x&quot;"/>
    <numFmt numFmtId="218" formatCode="0.0_ &quot;  &quot;"/>
    <numFmt numFmtId="219" formatCode="#,##0.0000000000_);[Red]\(#,##0.0000000000\)"/>
    <numFmt numFmtId="220" formatCode="#,##0.0\%_);\(#,##0.0\%\);#,##0.0\%_);@_)"/>
    <numFmt numFmtId="221" formatCode="#,##0.000%;\-#,##0.000%;\-\%"/>
    <numFmt numFmtId="222" formatCode="#,##0.000;\-#,##0.000;\-\ "/>
    <numFmt numFmtId="223" formatCode="0.0\ &quot;yrs&quot;"/>
    <numFmt numFmtId="224" formatCode="0.0_ &quot;     &quot;"/>
    <numFmt numFmtId="225" formatCode="General_)"/>
    <numFmt numFmtId="226" formatCode="\¥#,##0_);\(\¥#,##0\)"/>
    <numFmt numFmtId="227" formatCode="\x\ 0.00\ &quot;rf&quot;"/>
    <numFmt numFmtId="228" formatCode="\x\ 0.00\ &quot;uplift&quot;"/>
    <numFmt numFmtId="229" formatCode="\=\ \x\ 0.00\ &quot;=&quot;"/>
    <numFmt numFmtId="230" formatCode="yyyy"/>
    <numFmt numFmtId="231" formatCode="#,##0;\-#,##0;&quot;-&quot;"/>
    <numFmt numFmtId="232" formatCode="#,##0_%_);\(#,##0\)_%;#,##0_%_);@_%_)"/>
    <numFmt numFmtId="233" formatCode="#,##0_%_);\(#,##0\)_%;**;@_%_)"/>
    <numFmt numFmtId="234" formatCode="&quot;$&quot;#,##0_%_);\(&quot;$&quot;#,##0\)_%;&quot;$&quot;#,##0_%_);@_%_)"/>
    <numFmt numFmtId="235" formatCode="m/d/yy_%_)"/>
    <numFmt numFmtId="236" formatCode="0_%_);\(0\)_%;0_%_);@_%_)"/>
    <numFmt numFmtId="237" formatCode="0.0\%_);\(0.0\%\);0.0\%_);@_%_)"/>
    <numFmt numFmtId="238" formatCode="&quot;$&quot;#,##0;\(&quot;$&quot;#,##0\)"/>
    <numFmt numFmtId="239" formatCode="&quot;$&quot;#,##0.0;\(&quot;$&quot;#,##0.0\)"/>
    <numFmt numFmtId="240" formatCode="&quot;$&quot;#,##0.00;\(&quot;$&quot;#,##0.00\)"/>
    <numFmt numFmtId="241" formatCode="#,##0.0;\(#,##0.0\)"/>
    <numFmt numFmtId="242" formatCode="_-* #,##0_-;\-* #,##0_-;_-* &quot;-&quot;_-;_-@_-"/>
    <numFmt numFmtId="243" formatCode="_-* #,##0.00_-;\-* #,##0.00_-;_-* &quot;-&quot;??_-;_-@_-"/>
    <numFmt numFmtId="244" formatCode="0.000000"/>
    <numFmt numFmtId="245" formatCode="0_)"/>
    <numFmt numFmtId="246" formatCode="[&gt;1]&quot;10Q: &quot;0&quot; qtrs&quot;;&quot;10Q: &quot;0&quot; qtr&quot;"/>
    <numFmt numFmtId="247" formatCode="_(* #,##0.0_);_(* \(#,##0.0\);_(* &quot;--- &quot;_)"/>
    <numFmt numFmtId="248" formatCode="\ \ @\ \ "/>
    <numFmt numFmtId="249" formatCode="#,##0.0000000000_);\(#,##0.00000000000\)"/>
    <numFmt numFmtId="250" formatCode="0.0_)"/>
    <numFmt numFmtId="251" formatCode="0.00\ "/>
    <numFmt numFmtId="252" formatCode="[Blue]General;[Blue]\-General;[Blue]&quot;--&quot;"/>
    <numFmt numFmtId="253" formatCode="#,##0\ ;\(#,##0\);\-\ \ \ \ \ "/>
    <numFmt numFmtId="254" formatCode="#,##0\ ;\(#,##0\);\–\ \ \ \ \ "/>
    <numFmt numFmtId="255" formatCode="_(&quot;$&quot;\ #,##0_);_(&quot;$&quot;\ \(#,##0\);_(\ &quot;--&quot;_);_(@_)"/>
    <numFmt numFmtId="256" formatCode="#,##0.0;[Red]\(#,##0.0\)"/>
    <numFmt numFmtId="257" formatCode="&quot;£&quot;#,##0;\-&quot;£&quot;#,##0"/>
    <numFmt numFmtId="258" formatCode="#,##0.00\ _$;[Red]\-#,##0.00\ _$"/>
    <numFmt numFmtId="259" formatCode="#,##0&quot; MW&quot;"/>
    <numFmt numFmtId="260" formatCode="&quot;$&quot;#,##0.00_);[Red]\(&quot;$&quot;#,##0.00\);&quot;--  &quot;;_(@_)"/>
    <numFmt numFmtId="261" formatCode="00000"/>
    <numFmt numFmtId="262" formatCode="#,##0.0\x\x\);\(#,##0.0\)"/>
    <numFmt numFmtId="263" formatCode="&quot;$&quot;#,##0.00_)\ \ ;\(&quot;$&quot;#,##0.00\)\ \ "/>
    <numFmt numFmtId="264" formatCode="mmm\-dd\-yy"/>
    <numFmt numFmtId="265" formatCode="mmm\-dd\-yyyy"/>
    <numFmt numFmtId="266" formatCode="mmm\-d\-yyyy"/>
    <numFmt numFmtId="267" formatCode="mmm\-yyyy"/>
    <numFmt numFmtId="268" formatCode="m/yy"/>
    <numFmt numFmtId="269" formatCode="#,##0;\(#,##0\)"/>
    <numFmt numFmtId="270" formatCode="#,##0.00;\(#,##0.00\)"/>
    <numFmt numFmtId="271" formatCode="_(#,##0.0&quot;%&quot;_);\(#,##0.0&quot;%&quot;\);_(0.0&quot;%&quot;_)"/>
    <numFmt numFmtId="272" formatCode="&quot;$&quot;#,##0_);&quot;$&quot;\(#,##0\);&quot;$&quot;0_);@"/>
    <numFmt numFmtId="273" formatCode="&quot;$&quot;#,##0.00_);&quot;$&quot;\(#,##0.00\);&quot;$&quot;0.00_);@"/>
    <numFmt numFmtId="274" formatCode="0.0;\(0.0\);0.0"/>
    <numFmt numFmtId="275" formatCode="#,##0.0_)\ \ ;\(#,##0.0\)\ \ "/>
    <numFmt numFmtId="276" formatCode="#,##0.0000\ ;\(#,##0.0000\)"/>
    <numFmt numFmtId="277" formatCode="0.00\ ;\-0.00\ ;&quot;- &quot;"/>
    <numFmt numFmtId="278" formatCode="&quot;$&quot;#,##0.0_)\ \ ;\(&quot;$&quot;#,##0.0\)\ \ "/>
    <numFmt numFmtId="279" formatCode="0.0\ \x\ \ \ \ ;&quot;NM      &quot;;\ 0.0\ \x\ \ \ \ "/>
    <numFmt numFmtId="280" formatCode="0.0%_)\ \ ;\(0.0%\)\ \ "/>
    <numFmt numFmtId="281" formatCode="##0.00"/>
    <numFmt numFmtId="282" formatCode="#,##0.0##;[Red]\-#,##0.0##"/>
    <numFmt numFmtId="283" formatCode="#,##0.0&quot;%&quot;_);\(#,##0.0&quot;%&quot;\);0.0&quot;%&quot;_)"/>
    <numFmt numFmtId="284" formatCode="0.000000_);\(0.000000\)"/>
    <numFmt numFmtId="285" formatCode="&quot;End&quot;_%_);&quot;Beg&quot;_%_);&quot;Avg&quot;_%_)"/>
    <numFmt numFmtId="286" formatCode="#,##0.0_);[Red]\(#,##0.0\);&quot;--  &quot;"/>
    <numFmt numFmtId="287" formatCode="#,##0.00&quot;x&quot;_);[Red]\(#,##0.00&quot;x&quot;\)"/>
    <numFmt numFmtId="288" formatCode="&quot;No&quot;;&quot;Yes&quot;"/>
    <numFmt numFmtId="289" formatCode="*$#,##0.0_);[Red]\(*$#,##0.0\)"/>
    <numFmt numFmtId="290" formatCode="0.0%;\(0.0%\)"/>
    <numFmt numFmtId="291" formatCode="\$#,##0.0;[Red]\$#,##0.0"/>
    <numFmt numFmtId="292" formatCode="_(#,##0%_);\(#,##0%\);_(0%_)"/>
    <numFmt numFmtId="293" formatCode="_(#,##0.00%_);\(#,##0.00%\);_(0.00%_)"/>
    <numFmt numFmtId="294" formatCode="_(#,##0.0%_);\(#,##0.0%\);_(0.0%_)"/>
    <numFmt numFmtId="295" formatCode="0.00000_);\(0.00000\)"/>
    <numFmt numFmtId="296" formatCode="#,##0.0%_);\(#,##0.0%\);0.0%_)"/>
    <numFmt numFmtId="297" formatCode="#,##0_);\(#,##0\);0_)"/>
    <numFmt numFmtId="298" formatCode="#,##0.0_);\(#,##0.0\);0.0_)"/>
    <numFmt numFmtId="299" formatCode="#,##0.00_);\(#,##0.00\);0.00_)"/>
    <numFmt numFmtId="300" formatCode="#,##0.000_);\(#,##0.000\);0.000_)"/>
    <numFmt numFmtId="301" formatCode="#,##0.0000_);\(#,##0.0000\);0.0000_)"/>
    <numFmt numFmtId="302" formatCode="#,##0_);\(#,##0\);0_);@"/>
    <numFmt numFmtId="303" formatCode="* _(#,##0.0_);* \(#,##0.0\);* _(0.0_);* @_)"/>
    <numFmt numFmtId="304" formatCode="\$0.0&quot; million&quot;"/>
    <numFmt numFmtId="305" formatCode="###0_%_);\(#,##0\)_%;#,##0_%_);@_%_)"/>
    <numFmt numFmtId="306" formatCode="0.00000000000000000%"/>
    <numFmt numFmtId="307" formatCode="#,##0.000"/>
    <numFmt numFmtId="308" formatCode="#,##0.000\ ;\(#,##0.000\)"/>
    <numFmt numFmtId="309" formatCode="#,##0.00\ ;\(#,##0.00\)"/>
    <numFmt numFmtId="310" formatCode="_(&quot;$&quot;* #,##0.0000_);_(&quot;$&quot;* \(#,##0.0000\);_(&quot;$&quot;* &quot;-&quot;??_);_(@_)"/>
    <numFmt numFmtId="311" formatCode="&quot;$&quot;\ #,##0_);&quot;$&quot;\ \(#,##0\);&quot;$&quot;\ &quot;-&quot;??_);@_)"/>
    <numFmt numFmtId="312" formatCode="#,##0.000_%_);\(#,##0.000\)_%;#,##0.000_%_);@_%_)"/>
    <numFmt numFmtId="313" formatCode="#,##0.0000_%_);\(#,##0.0000\)_%;#,##0.0000_%_);@_%_)"/>
    <numFmt numFmtId="314" formatCode="[Blue]0.0%;[Blue]\-0.0%"/>
    <numFmt numFmtId="315" formatCode="&quot;$&quot;#,##0.00_)\ \ \ ;\(&quot;$&quot;#,##0.00\)\ \ \ "/>
    <numFmt numFmtId="316" formatCode="#,##0\x_);&quot;NM&quot;_)"/>
    <numFmt numFmtId="317" formatCode="_(&quot;$&quot;\ #,##0_);_(&quot;$&quot;\ \(#,##0\);_(&quot;$&quot;\ &quot;-&quot;_);_(@_)"/>
    <numFmt numFmtId="318" formatCode="* #,##0_);* \(\ #,##0_);* \-"/>
    <numFmt numFmtId="319" formatCode="0.0%\ \ "/>
    <numFmt numFmtId="320" formatCode="[Blue]#,##0\ \ \ ;[Blue]\(#,##0\)\ \ "/>
    <numFmt numFmtId="321" formatCode="#,##0.0\x_);\(#,##0.0\x\);#,##0.0\x_);@_)"/>
    <numFmt numFmtId="322" formatCode="&quot;Yes&quot;_%_);;&quot;No&quot;_%_)"/>
    <numFmt numFmtId="323" formatCode="#,##0.00_%_);\(#,##0.00\)_%;#,##0.00_%_);@_%_)"/>
    <numFmt numFmtId="324" formatCode="0.00E+00;;;"/>
    <numFmt numFmtId="325" formatCode="#,##0\x_);\(#,##0\x\)"/>
    <numFmt numFmtId="326" formatCode="#,##0.00000_);[Red]\(#,##0.00000\)"/>
    <numFmt numFmtId="327" formatCode="* #,##0.0\ \x_);&quot;NM&quot;"/>
    <numFmt numFmtId="328" formatCode="[Blue]&quot;$&quot;#,##0.00_);[Blue]\(&quot;$&quot;#,##0.00\);[Blue]&quot;$&quot;0.00_);[Blue]@_)"/>
    <numFmt numFmtId="329" formatCode="\€\ 0.00000"/>
  </numFmts>
  <fonts count="390">
    <font>
      <sz val="11"/>
      <color theme="1"/>
      <name val="Garamond"/>
      <family val="2"/>
      <scheme val="minor"/>
    </font>
    <font>
      <sz val="11"/>
      <color theme="1"/>
      <name val="Garamond"/>
      <family val="2"/>
      <scheme val="minor"/>
    </font>
    <font>
      <b/>
      <sz val="11"/>
      <color rgb="FF3F3F3F"/>
      <name val="Garamond"/>
      <family val="2"/>
      <scheme val="minor"/>
    </font>
    <font>
      <sz val="11"/>
      <color theme="1"/>
      <name val="Times New Roman"/>
      <family val="1"/>
    </font>
    <font>
      <b/>
      <sz val="11"/>
      <color theme="1"/>
      <name val="Times New Roman"/>
      <family val="1"/>
    </font>
    <font>
      <sz val="11"/>
      <name val="Times New Roman"/>
      <family val="1"/>
    </font>
    <font>
      <sz val="11"/>
      <color rgb="FF0000FF"/>
      <name val="Times New Roman"/>
      <family val="1"/>
    </font>
    <font>
      <sz val="10"/>
      <name val="Arial"/>
      <family val="2"/>
    </font>
    <font>
      <b/>
      <sz val="18"/>
      <color rgb="FFFF0000"/>
      <name val="Times New Roman"/>
      <family val="1"/>
    </font>
    <font>
      <sz val="11"/>
      <color rgb="FF0000FF"/>
      <name val="Garamond"/>
      <family val="2"/>
      <scheme val="minor"/>
    </font>
    <font>
      <sz val="9"/>
      <color indexed="81"/>
      <name val="Tahoma"/>
      <family val="2"/>
    </font>
    <font>
      <b/>
      <sz val="9"/>
      <color indexed="81"/>
      <name val="Tahoma"/>
      <family val="2"/>
    </font>
    <font>
      <sz val="11"/>
      <color rgb="FF000000"/>
      <name val="Garamond"/>
      <family val="2"/>
      <scheme val="minor"/>
    </font>
    <font>
      <sz val="11"/>
      <color rgb="FF000000"/>
      <name val="Times New Roman"/>
      <family val="1"/>
    </font>
    <font>
      <b/>
      <sz val="11"/>
      <color rgb="FF800080"/>
      <name val="Times New Roman"/>
      <family val="1"/>
    </font>
    <font>
      <sz val="11"/>
      <color rgb="FF800080"/>
      <name val="Times New Roman"/>
      <family val="1"/>
    </font>
    <font>
      <sz val="11"/>
      <color rgb="FF800080"/>
      <name val="Garamond"/>
      <family val="2"/>
      <scheme val="minor"/>
    </font>
    <font>
      <b/>
      <u/>
      <sz val="11"/>
      <color theme="1"/>
      <name val="Times New Roman"/>
      <family val="1"/>
    </font>
    <font>
      <b/>
      <u/>
      <sz val="11"/>
      <color theme="1"/>
      <name val="Garamond"/>
      <family val="2"/>
      <scheme val="minor"/>
    </font>
    <font>
      <b/>
      <sz val="11"/>
      <name val="Times New Roman"/>
      <family val="1"/>
    </font>
    <font>
      <sz val="11"/>
      <color rgb="FF008000"/>
      <name val="Times New Roman"/>
      <family val="1"/>
    </font>
    <font>
      <u val="singleAccounting"/>
      <sz val="11"/>
      <color theme="1"/>
      <name val="Times New Roman"/>
      <family val="1"/>
    </font>
    <font>
      <b/>
      <u val="singleAccounting"/>
      <sz val="11"/>
      <color theme="1"/>
      <name val="Times New Roman"/>
      <family val="1"/>
    </font>
    <font>
      <b/>
      <sz val="15"/>
      <color theme="3"/>
      <name val="Garamond"/>
      <family val="2"/>
      <scheme val="minor"/>
    </font>
    <font>
      <b/>
      <sz val="13"/>
      <color theme="3"/>
      <name val="Garamond"/>
      <family val="2"/>
      <scheme val="minor"/>
    </font>
    <font>
      <b/>
      <sz val="11"/>
      <color theme="3"/>
      <name val="Garamond"/>
      <family val="2"/>
      <scheme val="minor"/>
    </font>
    <font>
      <sz val="11"/>
      <color rgb="FF006100"/>
      <name val="Garamond"/>
      <family val="2"/>
      <scheme val="minor"/>
    </font>
    <font>
      <sz val="11"/>
      <color rgb="FF9C0006"/>
      <name val="Garamond"/>
      <family val="2"/>
      <scheme val="minor"/>
    </font>
    <font>
      <sz val="11"/>
      <color rgb="FF3F3F76"/>
      <name val="Garamond"/>
      <family val="2"/>
      <scheme val="minor"/>
    </font>
    <font>
      <b/>
      <sz val="11"/>
      <color rgb="FFFA7D00"/>
      <name val="Garamond"/>
      <family val="2"/>
      <scheme val="minor"/>
    </font>
    <font>
      <sz val="11"/>
      <color rgb="FFFA7D00"/>
      <name val="Garamond"/>
      <family val="2"/>
      <scheme val="minor"/>
    </font>
    <font>
      <b/>
      <sz val="11"/>
      <color theme="0"/>
      <name val="Garamond"/>
      <family val="2"/>
      <scheme val="minor"/>
    </font>
    <font>
      <sz val="11"/>
      <color rgb="FFFF0000"/>
      <name val="Garamond"/>
      <family val="2"/>
      <scheme val="minor"/>
    </font>
    <font>
      <i/>
      <sz val="11"/>
      <color rgb="FF7F7F7F"/>
      <name val="Garamond"/>
      <family val="2"/>
      <scheme val="minor"/>
    </font>
    <font>
      <b/>
      <sz val="11"/>
      <color theme="1"/>
      <name val="Garamond"/>
      <family val="2"/>
      <scheme val="minor"/>
    </font>
    <font>
      <sz val="11"/>
      <color theme="0"/>
      <name val="Garamond"/>
      <family val="2"/>
      <scheme val="minor"/>
    </font>
    <font>
      <sz val="11"/>
      <color theme="1"/>
      <name val="Garamond"/>
      <family val="2"/>
    </font>
    <font>
      <b/>
      <sz val="10"/>
      <color indexed="8"/>
      <name val="Arial"/>
      <family val="2"/>
    </font>
    <font>
      <b/>
      <sz val="10"/>
      <name val="Arial"/>
      <family val="2"/>
    </font>
    <font>
      <b/>
      <sz val="12"/>
      <color indexed="8"/>
      <name val="Arial"/>
      <family val="2"/>
    </font>
    <font>
      <sz val="12"/>
      <name val="Arial"/>
      <family val="2"/>
    </font>
    <font>
      <b/>
      <sz val="12"/>
      <name val="Arial"/>
      <family val="2"/>
    </font>
    <font>
      <sz val="9"/>
      <color indexed="8"/>
      <name val="Times New Roman"/>
      <family val="1"/>
    </font>
    <font>
      <sz val="10"/>
      <name val="Arial"/>
      <family val="2"/>
    </font>
    <font>
      <sz val="11"/>
      <name val="Calibri"/>
      <family val="2"/>
    </font>
    <font>
      <u/>
      <sz val="10"/>
      <name val="Arial"/>
      <family val="2"/>
    </font>
    <font>
      <u val="singleAccounting"/>
      <sz val="10"/>
      <name val="Arial"/>
      <family val="2"/>
    </font>
    <font>
      <sz val="10"/>
      <color indexed="8"/>
      <name val="Arial"/>
      <family val="2"/>
    </font>
    <font>
      <sz val="8"/>
      <color indexed="8"/>
      <name val="Arial"/>
      <family val="2"/>
    </font>
    <font>
      <b/>
      <sz val="8"/>
      <name val="Arial"/>
      <family val="2"/>
    </font>
    <font>
      <sz val="8"/>
      <name val="Arial"/>
      <family val="2"/>
    </font>
    <font>
      <u/>
      <sz val="8"/>
      <name val="Arial"/>
      <family val="2"/>
    </font>
    <font>
      <b/>
      <sz val="16"/>
      <color indexed="8"/>
      <name val="Arial"/>
      <family val="2"/>
    </font>
    <font>
      <sz val="10"/>
      <color indexed="12"/>
      <name val="Arial"/>
      <family val="2"/>
    </font>
    <font>
      <u val="singleAccounting"/>
      <sz val="10"/>
      <color indexed="12"/>
      <name val="Arial"/>
      <family val="2"/>
    </font>
    <font>
      <b/>
      <sz val="9"/>
      <name val="Arial"/>
      <family val="2"/>
    </font>
    <font>
      <sz val="9"/>
      <name val="Arial"/>
      <family val="2"/>
    </font>
    <font>
      <u val="singleAccounting"/>
      <sz val="10"/>
      <color rgb="FFFF0000"/>
      <name val="Arial"/>
      <family val="2"/>
    </font>
    <font>
      <sz val="10"/>
      <name val="Times New Roman"/>
      <family val="1"/>
    </font>
    <font>
      <b/>
      <sz val="10"/>
      <name val="Times New Roman"/>
      <family val="1"/>
    </font>
    <font>
      <sz val="8"/>
      <name val="Helv"/>
    </font>
    <font>
      <u/>
      <sz val="10"/>
      <color indexed="12"/>
      <name val="Arial"/>
      <family val="2"/>
    </font>
    <font>
      <sz val="9"/>
      <name val="Times New Roman"/>
      <family val="1"/>
    </font>
    <font>
      <sz val="8"/>
      <name val="Times New Roman"/>
      <family val="1"/>
    </font>
    <font>
      <sz val="10"/>
      <color indexed="8"/>
      <name val="Times New Roman"/>
      <family val="1"/>
    </font>
    <font>
      <sz val="8"/>
      <color indexed="8"/>
      <name val="Times New Roman"/>
      <family val="1"/>
    </font>
    <font>
      <sz val="11"/>
      <color indexed="60"/>
      <name val="Calibri"/>
      <family val="2"/>
    </font>
    <font>
      <sz val="8"/>
      <color indexed="10"/>
      <name val="Arial"/>
      <family val="2"/>
    </font>
    <font>
      <sz val="12"/>
      <name val="Times New Roman"/>
      <family val="1"/>
    </font>
    <font>
      <i/>
      <sz val="8"/>
      <name val="Times New Roman"/>
      <family val="1"/>
    </font>
    <font>
      <b/>
      <sz val="12"/>
      <name val="Times New Roman"/>
      <family val="1"/>
    </font>
    <font>
      <sz val="8"/>
      <color theme="1"/>
      <name val="Arial"/>
      <family val="2"/>
    </font>
    <font>
      <b/>
      <u/>
      <sz val="10"/>
      <color theme="1"/>
      <name val="Calibri"/>
      <family val="2"/>
    </font>
    <font>
      <sz val="10"/>
      <color theme="1"/>
      <name val="Calibri"/>
      <family val="2"/>
    </font>
    <font>
      <b/>
      <sz val="11"/>
      <color indexed="8"/>
      <name val="Times New Roman"/>
      <family val="1"/>
    </font>
    <font>
      <b/>
      <i/>
      <sz val="11"/>
      <color indexed="8"/>
      <name val="Times New Roman"/>
      <family val="1"/>
    </font>
    <font>
      <sz val="11"/>
      <color indexed="8"/>
      <name val="Times New Roman"/>
      <family val="1"/>
    </font>
    <font>
      <u/>
      <sz val="11"/>
      <name val="Times New Roman"/>
      <family val="1"/>
    </font>
    <font>
      <sz val="11"/>
      <name val="Arial"/>
      <family val="2"/>
    </font>
    <font>
      <sz val="11"/>
      <color indexed="8"/>
      <name val="Calibri"/>
      <family val="2"/>
    </font>
    <font>
      <sz val="7"/>
      <name val="Times New Roman"/>
      <family val="1"/>
    </font>
    <font>
      <i/>
      <sz val="10"/>
      <name val="Times New Roman"/>
      <family val="1"/>
    </font>
    <font>
      <sz val="10"/>
      <color indexed="10"/>
      <name val="Times New Roman"/>
      <family val="1"/>
    </font>
    <font>
      <sz val="8"/>
      <color rgb="FFFF0000"/>
      <name val="Arial"/>
      <family val="2"/>
    </font>
    <font>
      <b/>
      <sz val="18"/>
      <color theme="3"/>
      <name val="Garamond"/>
      <family val="2"/>
      <scheme val="major"/>
    </font>
    <font>
      <sz val="11"/>
      <color rgb="FF9C6500"/>
      <name val="Garamond"/>
      <family val="2"/>
      <scheme val="minor"/>
    </font>
    <font>
      <b/>
      <sz val="10"/>
      <color indexed="9"/>
      <name val="Arial"/>
      <family val="2"/>
    </font>
    <font>
      <sz val="10"/>
      <name val="Goudy SSi"/>
      <family val="1"/>
    </font>
    <font>
      <b/>
      <i/>
      <sz val="18"/>
      <color indexed="12"/>
      <name val="Goudy SSi"/>
      <family val="1"/>
    </font>
    <font>
      <b/>
      <sz val="16"/>
      <color indexed="12"/>
      <name val="Goudy SSi"/>
      <family val="1"/>
    </font>
    <font>
      <sz val="12"/>
      <name val="Helv"/>
    </font>
    <font>
      <u/>
      <sz val="11"/>
      <color theme="10"/>
      <name val="Calibri"/>
      <family val="2"/>
    </font>
    <font>
      <sz val="8"/>
      <name val="Times"/>
      <family val="1"/>
    </font>
    <font>
      <sz val="10"/>
      <name val="Times"/>
      <family val="1"/>
    </font>
    <font>
      <sz val="10"/>
      <name val="Courier"/>
      <family val="3"/>
    </font>
    <font>
      <b/>
      <u/>
      <sz val="10"/>
      <name val="Times"/>
      <family val="1"/>
    </font>
    <font>
      <strike/>
      <sz val="8"/>
      <name val="Arial"/>
      <family val="2"/>
    </font>
    <font>
      <sz val="10"/>
      <color indexed="12"/>
      <name val="Times New Roman"/>
      <family val="1"/>
    </font>
    <font>
      <b/>
      <sz val="8"/>
      <color indexed="8"/>
      <name val="Arial"/>
      <family val="2"/>
    </font>
    <font>
      <b/>
      <u/>
      <sz val="8"/>
      <name val="Arial"/>
      <family val="2"/>
    </font>
    <font>
      <b/>
      <sz val="8"/>
      <name val="Times New Roman"/>
      <family val="1"/>
    </font>
    <font>
      <b/>
      <sz val="12"/>
      <name val="Arial MT"/>
    </font>
    <font>
      <sz val="8"/>
      <color indexed="18"/>
      <name val="Times New Roman"/>
      <family val="1"/>
    </font>
    <font>
      <sz val="8"/>
      <color indexed="16"/>
      <name val="Helvetica"/>
      <family val="2"/>
    </font>
    <font>
      <sz val="8"/>
      <name val="Helvetica"/>
      <family val="2"/>
    </font>
    <font>
      <u val="doubleAccounting"/>
      <sz val="10"/>
      <name val="Arial"/>
      <family val="2"/>
    </font>
    <font>
      <b/>
      <sz val="24"/>
      <name val="Arial"/>
      <family val="2"/>
    </font>
    <font>
      <b/>
      <sz val="18"/>
      <name val="Arial"/>
      <family val="2"/>
    </font>
    <font>
      <b/>
      <i/>
      <sz val="18"/>
      <name val="Times New Roman"/>
      <family val="1"/>
    </font>
    <font>
      <sz val="8"/>
      <color indexed="9"/>
      <name val="Times New Roman"/>
      <family val="1"/>
    </font>
    <font>
      <b/>
      <i/>
      <sz val="16"/>
      <name val="Helv"/>
    </font>
    <font>
      <b/>
      <u/>
      <sz val="8"/>
      <name val="Times"/>
      <family val="1"/>
    </font>
    <font>
      <b/>
      <sz val="11"/>
      <color indexed="16"/>
      <name val="Times New Roman"/>
      <family val="1"/>
    </font>
    <font>
      <b/>
      <sz val="22"/>
      <color indexed="8"/>
      <name val="Times New Roman"/>
      <family val="1"/>
    </font>
    <font>
      <b/>
      <sz val="26"/>
      <name val="Times New Roman"/>
      <family val="1"/>
    </font>
    <font>
      <b/>
      <sz val="18"/>
      <name val="Times New Roman"/>
      <family val="1"/>
    </font>
    <font>
      <sz val="8"/>
      <color indexed="14"/>
      <name val="Helvetica"/>
      <family val="2"/>
    </font>
    <font>
      <b/>
      <sz val="16"/>
      <color indexed="16"/>
      <name val="Arial"/>
      <family val="2"/>
    </font>
    <font>
      <sz val="12"/>
      <name val="Arial MT"/>
    </font>
    <font>
      <b/>
      <sz val="10"/>
      <color indexed="16"/>
      <name val="Arial"/>
      <family val="2"/>
    </font>
    <font>
      <b/>
      <u val="singleAccounting"/>
      <sz val="14"/>
      <name val="Times New Roman"/>
      <family val="1"/>
    </font>
    <font>
      <i/>
      <sz val="14"/>
      <name val="Times New Roman"/>
      <family val="1"/>
    </font>
    <font>
      <sz val="14"/>
      <name val="Times New Roman"/>
      <family val="1"/>
    </font>
    <font>
      <sz val="8"/>
      <color indexed="9"/>
      <name val="Arial"/>
      <family val="2"/>
    </font>
    <font>
      <b/>
      <u/>
      <sz val="9"/>
      <color indexed="16"/>
      <name val="Times"/>
      <family val="1"/>
    </font>
    <font>
      <sz val="18"/>
      <name val="Times New Roman"/>
      <family val="1"/>
    </font>
    <font>
      <b/>
      <sz val="10"/>
      <color indexed="8"/>
      <name val="Times New Roman"/>
      <family val="1"/>
    </font>
    <font>
      <b/>
      <sz val="10"/>
      <name val="MS Sans Serif"/>
      <family val="2"/>
    </font>
    <font>
      <sz val="10"/>
      <name val="MS Serif"/>
      <family val="1"/>
    </font>
    <font>
      <sz val="10"/>
      <color indexed="16"/>
      <name val="MS Serif"/>
      <family val="1"/>
    </font>
    <font>
      <sz val="10"/>
      <name val="MS Sans Serif"/>
      <family val="2"/>
    </font>
    <font>
      <b/>
      <sz val="8"/>
      <color indexed="8"/>
      <name val="Helv"/>
    </font>
    <font>
      <sz val="12"/>
      <color indexed="12"/>
      <name val="Times New Roman"/>
      <family val="1"/>
    </font>
    <font>
      <sz val="10"/>
      <color indexed="17"/>
      <name val="Arial"/>
      <family val="2"/>
    </font>
    <font>
      <sz val="8"/>
      <name val="Palatino"/>
      <family val="1"/>
    </font>
    <font>
      <sz val="10"/>
      <name val="Helv"/>
    </font>
    <font>
      <sz val="7"/>
      <name val="Palatino"/>
      <family val="1"/>
    </font>
    <font>
      <sz val="10"/>
      <name val="Palatino"/>
      <family val="1"/>
    </font>
    <font>
      <sz val="10"/>
      <color indexed="16"/>
      <name val="Helvetica-Black"/>
    </font>
    <font>
      <sz val="9.5"/>
      <color indexed="23"/>
      <name val="Helvetica-Black"/>
    </font>
    <font>
      <b/>
      <sz val="9"/>
      <name val="Palatino"/>
      <family val="1"/>
    </font>
    <font>
      <sz val="9"/>
      <color indexed="21"/>
      <name val="Helvetica-Black"/>
    </font>
    <font>
      <sz val="12"/>
      <color indexed="8"/>
      <name val="Palatino"/>
      <family val="1"/>
    </font>
    <font>
      <sz val="11"/>
      <color indexed="8"/>
      <name val="Helvetica-Black"/>
    </font>
    <font>
      <sz val="10"/>
      <name val="Trebuchet MS"/>
      <family val="2"/>
    </font>
    <font>
      <sz val="11"/>
      <color theme="1"/>
      <name val="Times New Roman"/>
      <family val="2"/>
    </font>
    <font>
      <sz val="8"/>
      <color indexed="12"/>
      <name val="Arial"/>
      <family val="2"/>
    </font>
    <font>
      <u/>
      <sz val="8.4"/>
      <color indexed="12"/>
      <name val="Arial"/>
      <family val="2"/>
    </font>
    <font>
      <sz val="11"/>
      <name val="‚l‚r ƒSƒVƒbƒN"/>
      <charset val="128"/>
    </font>
    <font>
      <sz val="9"/>
      <color indexed="12"/>
      <name val="Times New Roman"/>
      <family val="1"/>
    </font>
    <font>
      <b/>
      <sz val="14"/>
      <name val="Times New Roman"/>
      <family val="1"/>
    </font>
    <font>
      <sz val="8"/>
      <name val="Arial MT"/>
    </font>
    <font>
      <sz val="9"/>
      <name val="Tahoma"/>
      <family val="2"/>
    </font>
    <font>
      <sz val="14"/>
      <color indexed="12"/>
      <name val="Times New Roman"/>
      <family val="1"/>
    </font>
    <font>
      <b/>
      <sz val="12"/>
      <color indexed="13"/>
      <name val="Arial"/>
      <family val="2"/>
    </font>
    <font>
      <sz val="8"/>
      <color indexed="13"/>
      <name val="Arial"/>
      <family val="2"/>
    </font>
    <font>
      <sz val="8"/>
      <name val="Tms Rmn"/>
    </font>
    <font>
      <sz val="10"/>
      <color indexed="18"/>
      <name val="Times New Roman"/>
      <family val="1"/>
    </font>
    <font>
      <b/>
      <i/>
      <sz val="8"/>
      <name val="Arial"/>
      <family val="2"/>
    </font>
    <font>
      <b/>
      <sz val="8"/>
      <name val="GillSans"/>
      <family val="2"/>
    </font>
    <font>
      <b/>
      <sz val="7"/>
      <name val="Helvetica-Narrow"/>
      <family val="2"/>
    </font>
    <font>
      <b/>
      <sz val="7"/>
      <name val="GillSans"/>
      <family val="2"/>
    </font>
    <font>
      <b/>
      <u val="singleAccounting"/>
      <sz val="8"/>
      <color indexed="8"/>
      <name val="Arial"/>
      <family val="2"/>
    </font>
    <font>
      <b/>
      <i/>
      <sz val="10"/>
      <name val="Arial"/>
      <family val="2"/>
    </font>
    <font>
      <i/>
      <sz val="9"/>
      <name val="MS Sans Serif"/>
      <family val="2"/>
    </font>
    <font>
      <sz val="24"/>
      <name val="Arial"/>
      <family val="2"/>
    </font>
    <font>
      <sz val="14"/>
      <name val="Palatino"/>
      <family val="1"/>
    </font>
    <font>
      <sz val="16"/>
      <name val="Palatino"/>
      <family val="1"/>
    </font>
    <font>
      <sz val="32"/>
      <name val="Helvetica-Black"/>
    </font>
    <font>
      <sz val="8"/>
      <color indexed="12"/>
      <name val="Tms Rmn"/>
    </font>
    <font>
      <b/>
      <sz val="14"/>
      <name val="Tms Rmn"/>
    </font>
    <font>
      <u/>
      <sz val="8"/>
      <color indexed="12"/>
      <name val="Times New Roman"/>
      <family val="1"/>
    </font>
    <font>
      <sz val="10"/>
      <name val="Tms Rmn"/>
    </font>
    <font>
      <sz val="8"/>
      <color indexed="12"/>
      <name val="Times New Roman"/>
      <family val="1"/>
    </font>
    <font>
      <b/>
      <i/>
      <sz val="8"/>
      <color indexed="15"/>
      <name val="Arial"/>
      <family val="2"/>
    </font>
    <font>
      <sz val="10"/>
      <color indexed="2"/>
      <name val="Tahoma"/>
      <family val="2"/>
    </font>
    <font>
      <sz val="14"/>
      <color indexed="32"/>
      <name val="Times New Roman"/>
      <family val="1"/>
    </font>
    <font>
      <b/>
      <sz val="10"/>
      <color indexed="0"/>
      <name val="Tahoma"/>
      <family val="2"/>
    </font>
    <font>
      <sz val="6"/>
      <color indexed="23"/>
      <name val="Helvetica-Black"/>
    </font>
    <font>
      <vertAlign val="superscript"/>
      <sz val="7"/>
      <name val="Arial"/>
      <family val="2"/>
    </font>
    <font>
      <sz val="7"/>
      <name val="Arial"/>
      <family val="2"/>
    </font>
    <font>
      <b/>
      <sz val="8"/>
      <color indexed="18"/>
      <name val="Arial"/>
      <family val="2"/>
    </font>
    <font>
      <sz val="9"/>
      <name val="Bembo (DFS)"/>
    </font>
    <font>
      <b/>
      <sz val="10"/>
      <color indexed="17"/>
      <name val="Helvetica"/>
      <family val="2"/>
    </font>
    <font>
      <sz val="9"/>
      <name val="Futura UBS Bk"/>
      <family val="2"/>
    </font>
    <font>
      <b/>
      <sz val="10"/>
      <color indexed="46"/>
      <name val="GillSans"/>
      <family val="2"/>
    </font>
    <font>
      <b/>
      <sz val="10"/>
      <color indexed="11"/>
      <name val="GillSans"/>
      <family val="2"/>
    </font>
    <font>
      <sz val="6"/>
      <name val="Palatino"/>
      <family val="1"/>
    </font>
    <font>
      <sz val="10"/>
      <name val="Helvetica-Black"/>
    </font>
    <font>
      <sz val="28"/>
      <name val="Helvetica-Black"/>
    </font>
    <font>
      <sz val="18"/>
      <name val="Palatino"/>
      <family val="1"/>
    </font>
    <font>
      <i/>
      <sz val="14"/>
      <name val="Palatino"/>
      <family val="1"/>
    </font>
    <font>
      <b/>
      <u/>
      <sz val="8"/>
      <name val="Times New Roman"/>
      <family val="1"/>
    </font>
    <font>
      <b/>
      <i/>
      <sz val="22"/>
      <name val="Times New Roman"/>
      <family val="1"/>
    </font>
    <font>
      <b/>
      <sz val="7"/>
      <color indexed="8"/>
      <name val="Tms Rmn"/>
    </font>
    <font>
      <sz val="7"/>
      <color indexed="8"/>
      <name val="Tms Rmn"/>
    </font>
    <font>
      <sz val="8"/>
      <color indexed="12"/>
      <name val="Palatino"/>
      <family val="1"/>
    </font>
    <font>
      <b/>
      <sz val="8"/>
      <color indexed="12"/>
      <name val="Times New Roman"/>
      <family val="1"/>
    </font>
    <font>
      <b/>
      <sz val="8"/>
      <color indexed="8"/>
      <name val="Times New Roman"/>
      <family val="1"/>
    </font>
    <font>
      <sz val="1"/>
      <color indexed="9"/>
      <name val="Symbol"/>
      <family val="1"/>
      <charset val="2"/>
    </font>
    <font>
      <b/>
      <sz val="9"/>
      <name val="Times New Roman"/>
      <family val="1"/>
    </font>
    <font>
      <sz val="10"/>
      <name val="GillSans Light"/>
      <family val="2"/>
    </font>
    <font>
      <b/>
      <i/>
      <sz val="10"/>
      <color indexed="4"/>
      <name val="Tahoma"/>
      <family val="2"/>
    </font>
    <font>
      <sz val="10"/>
      <color indexed="4"/>
      <name val="Tahoma"/>
      <family val="2"/>
    </font>
    <font>
      <b/>
      <sz val="10"/>
      <color indexed="17"/>
      <name val="Arial"/>
      <family val="2"/>
    </font>
    <font>
      <b/>
      <sz val="8"/>
      <name val="CharterITC BT"/>
    </font>
    <font>
      <b/>
      <u val="singleAccounting"/>
      <sz val="8"/>
      <color indexed="8"/>
      <name val="Verdana"/>
      <family val="2"/>
    </font>
    <font>
      <b/>
      <sz val="12"/>
      <color indexed="8"/>
      <name val="Verdana"/>
      <family val="2"/>
    </font>
    <font>
      <sz val="10"/>
      <name val="CG Times (WN)"/>
    </font>
    <font>
      <sz val="7"/>
      <name val="Small Fonts"/>
      <family val="2"/>
    </font>
    <font>
      <sz val="8"/>
      <color indexed="17"/>
      <name val="Tms Rmn"/>
    </font>
    <font>
      <sz val="8"/>
      <name val="Dutch"/>
    </font>
    <font>
      <b/>
      <sz val="13.5"/>
      <name val="MS Sans Serif"/>
      <family val="2"/>
    </font>
    <font>
      <sz val="8"/>
      <color indexed="14"/>
      <name val="Tms Rmn"/>
    </font>
    <font>
      <sz val="10"/>
      <name val="Book Antiqua"/>
      <family val="1"/>
    </font>
    <font>
      <u val="doubleAccounting"/>
      <sz val="9"/>
      <name val="Times New Roman"/>
      <family val="1"/>
    </font>
    <font>
      <u val="singleAccounting"/>
      <sz val="9"/>
      <name val="Times New Roman"/>
      <family val="1"/>
    </font>
    <font>
      <sz val="8"/>
      <color indexed="32"/>
      <name val="Arial"/>
      <family val="2"/>
    </font>
    <font>
      <sz val="8"/>
      <color indexed="12"/>
      <name val="Helvetica"/>
      <family val="2"/>
    </font>
    <font>
      <b/>
      <sz val="8"/>
      <color indexed="9"/>
      <name val="Verdana"/>
      <family val="2"/>
    </font>
    <font>
      <b/>
      <sz val="10"/>
      <name val="Helv"/>
    </font>
    <font>
      <sz val="8"/>
      <name val="MS Sans Serif"/>
      <family val="2"/>
    </font>
    <font>
      <b/>
      <sz val="14"/>
      <color indexed="8"/>
      <name val="Arial"/>
      <family val="2"/>
    </font>
    <font>
      <b/>
      <sz val="10"/>
      <name val="GillSans"/>
      <family val="2"/>
    </font>
    <font>
      <vertAlign val="subscript"/>
      <sz val="8"/>
      <color indexed="8"/>
      <name val="Arial"/>
      <family val="2"/>
    </font>
    <font>
      <vertAlign val="superscript"/>
      <sz val="8"/>
      <color indexed="8"/>
      <name val="Arial"/>
      <family val="2"/>
    </font>
    <font>
      <u/>
      <sz val="8"/>
      <name val="Times New Roman"/>
      <family val="1"/>
    </font>
    <font>
      <sz val="12"/>
      <name val="Palatino"/>
      <family val="1"/>
    </font>
    <font>
      <sz val="11"/>
      <name val="Helvetica-Black"/>
    </font>
    <font>
      <i/>
      <sz val="8"/>
      <color indexed="8"/>
      <name val="Arial"/>
      <family val="2"/>
    </font>
    <font>
      <b/>
      <sz val="11"/>
      <color indexed="9"/>
      <name val="GillSans"/>
      <family val="2"/>
    </font>
    <font>
      <b/>
      <sz val="11"/>
      <name val="GillSans"/>
      <family val="2"/>
    </font>
    <font>
      <b/>
      <sz val="13"/>
      <color indexed="8"/>
      <name val="Verdana"/>
      <family val="2"/>
    </font>
    <font>
      <b/>
      <sz val="8"/>
      <name val="Palatino"/>
      <family val="1"/>
    </font>
    <font>
      <sz val="8"/>
      <color indexed="16"/>
      <name val="Helv"/>
    </font>
    <font>
      <sz val="8"/>
      <color indexed="11"/>
      <name val="Arial"/>
      <family val="2"/>
    </font>
    <font>
      <b/>
      <sz val="9"/>
      <color indexed="40"/>
      <name val="Wingdings"/>
      <charset val="2"/>
    </font>
    <font>
      <b/>
      <sz val="10"/>
      <color indexed="18"/>
      <name val="CG Times (WN)"/>
    </font>
    <font>
      <i/>
      <sz val="9"/>
      <color indexed="8"/>
      <name val="Times New Roman"/>
      <family val="1"/>
    </font>
    <font>
      <i/>
      <sz val="9"/>
      <name val="Times New Roman"/>
      <family val="1"/>
    </font>
    <font>
      <u/>
      <sz val="10"/>
      <color theme="10"/>
      <name val="Arial"/>
      <family val="2"/>
    </font>
    <font>
      <sz val="10"/>
      <name val="Geneva"/>
    </font>
    <font>
      <sz val="10"/>
      <name val="GillSans"/>
      <family val="2"/>
    </font>
    <font>
      <i/>
      <sz val="10"/>
      <name val="Arial"/>
      <family val="2"/>
    </font>
    <font>
      <b/>
      <i/>
      <sz val="9"/>
      <name val="Arial"/>
      <family val="2"/>
    </font>
    <font>
      <b/>
      <sz val="11"/>
      <name val="Arial"/>
      <family val="2"/>
    </font>
    <font>
      <sz val="10"/>
      <color indexed="8"/>
      <name val="MS Sans Serif"/>
      <family val="2"/>
    </font>
    <font>
      <sz val="10"/>
      <name val="Helv"/>
      <charset val="204"/>
    </font>
    <font>
      <b/>
      <sz val="22"/>
      <color indexed="18"/>
      <name val="Arial"/>
      <family val="2"/>
    </font>
    <font>
      <i/>
      <sz val="9"/>
      <color indexed="8"/>
      <name val="Arial"/>
      <family val="2"/>
    </font>
    <font>
      <sz val="12"/>
      <name val="Frutiger 45 Light"/>
    </font>
    <font>
      <sz val="10"/>
      <name val="Helvetica 45 Light"/>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Weiss"/>
    </font>
    <font>
      <sz val="8"/>
      <color indexed="16"/>
      <name val="Times New Roman"/>
      <family val="1"/>
    </font>
    <font>
      <sz val="10"/>
      <color indexed="39"/>
      <name val="Arial"/>
      <family val="2"/>
    </font>
    <font>
      <sz val="10"/>
      <name val="Arial Narrow"/>
      <family val="2"/>
    </font>
    <font>
      <b/>
      <sz val="6"/>
      <name val="Arial"/>
      <family val="2"/>
    </font>
    <font>
      <i/>
      <sz val="8"/>
      <name val="Arial"/>
      <family val="2"/>
    </font>
    <font>
      <sz val="10"/>
      <color indexed="10"/>
      <name val="Verdana"/>
      <family val="2"/>
    </font>
    <font>
      <sz val="10"/>
      <color indexed="8"/>
      <name val="Tms Rmn"/>
    </font>
    <font>
      <sz val="10"/>
      <color indexed="8"/>
      <name val="Helvetica-Narrow"/>
      <family val="2"/>
    </font>
    <font>
      <sz val="9"/>
      <color indexed="18"/>
      <name val="CharterITC BT"/>
      <family val="1"/>
    </font>
    <font>
      <sz val="12"/>
      <name val="Tms Rmn"/>
    </font>
    <font>
      <b/>
      <sz val="10"/>
      <name val="Arial Rounded MT Bold"/>
      <family val="2"/>
    </font>
    <font>
      <sz val="10"/>
      <name val="Univers 47 CondensedLight"/>
      <family val="2"/>
    </font>
    <font>
      <sz val="10"/>
      <name val="Verdana"/>
      <family val="2"/>
    </font>
    <font>
      <sz val="9"/>
      <name val="CharterITC BT"/>
    </font>
    <font>
      <u/>
      <sz val="10"/>
      <color indexed="36"/>
      <name val="Arial"/>
      <family val="2"/>
    </font>
    <font>
      <sz val="11"/>
      <color indexed="12"/>
      <name val="Arial"/>
      <family val="2"/>
    </font>
    <font>
      <b/>
      <u val="singleAccounting"/>
      <sz val="8"/>
      <name val="Arial"/>
      <family val="2"/>
    </font>
    <font>
      <b/>
      <sz val="8"/>
      <color indexed="9"/>
      <name val="Arial"/>
      <family val="2"/>
    </font>
    <font>
      <b/>
      <sz val="8"/>
      <color indexed="8"/>
      <name val="Courier New"/>
      <family val="3"/>
    </font>
    <font>
      <sz val="10"/>
      <color indexed="8"/>
      <name val="Book Antiqua"/>
      <family val="1"/>
    </font>
    <font>
      <sz val="14"/>
      <name val="Arial"/>
      <family val="2"/>
    </font>
    <font>
      <sz val="10"/>
      <name val="BERNHARD"/>
    </font>
    <font>
      <sz val="12"/>
      <name val="Book Antiqua"/>
      <family val="1"/>
    </font>
    <font>
      <sz val="10"/>
      <color indexed="17"/>
      <name val="Times New Roman"/>
      <family val="1"/>
    </font>
    <font>
      <sz val="11"/>
      <color indexed="12"/>
      <name val="Book Antiqua"/>
      <family val="1"/>
    </font>
    <font>
      <sz val="8"/>
      <color indexed="16"/>
      <name val="Palatino"/>
      <family val="1"/>
    </font>
    <font>
      <sz val="11"/>
      <name val="Book Antiqua"/>
      <family val="1"/>
    </font>
    <font>
      <b/>
      <sz val="14"/>
      <color indexed="10"/>
      <name val="Times New Roman"/>
      <family val="1"/>
    </font>
    <font>
      <sz val="9"/>
      <name val="Frutiger 45 Light"/>
      <family val="2"/>
    </font>
    <font>
      <sz val="1"/>
      <color indexed="16"/>
      <name val="Courier"/>
      <family val="3"/>
    </font>
    <font>
      <u val="doubleAccounting"/>
      <sz val="10"/>
      <name val="Times New Roman"/>
      <family val="1"/>
    </font>
    <font>
      <sz val="8"/>
      <color indexed="14"/>
      <name val="Times New Roman"/>
      <family val="1"/>
    </font>
    <font>
      <sz val="14"/>
      <color indexed="8"/>
      <name val="Times New Roman"/>
      <family val="1"/>
    </font>
    <font>
      <sz val="22"/>
      <name val="Times New Roman"/>
      <family val="1"/>
    </font>
    <font>
      <b/>
      <u val="singleAccounting"/>
      <sz val="10"/>
      <name val="Times New Roman"/>
      <family val="1"/>
    </font>
    <font>
      <b/>
      <i/>
      <sz val="9.5"/>
      <name val="Times New Roman"/>
      <family val="1"/>
    </font>
    <font>
      <b/>
      <sz val="16"/>
      <name val="Arial"/>
      <family val="2"/>
    </font>
    <font>
      <sz val="18"/>
      <name val="Helv"/>
    </font>
    <font>
      <sz val="1"/>
      <color indexed="8"/>
      <name val="Courier"/>
      <family val="3"/>
    </font>
    <font>
      <b/>
      <i/>
      <sz val="14"/>
      <name val="Tms Rmn"/>
    </font>
    <font>
      <sz val="10"/>
      <name val="C Helvetica Condensed"/>
    </font>
    <font>
      <sz val="9"/>
      <name val="CharterITC BT"/>
      <family val="1"/>
    </font>
    <font>
      <b/>
      <sz val="14"/>
      <name val="Arial"/>
      <family val="2"/>
    </font>
    <font>
      <sz val="8"/>
      <name val="Courier"/>
      <family val="3"/>
    </font>
    <font>
      <b/>
      <sz val="8"/>
      <name val="Courier"/>
      <family val="3"/>
    </font>
    <font>
      <b/>
      <u/>
      <sz val="10"/>
      <name val="Courier"/>
      <family val="3"/>
    </font>
    <font>
      <sz val="9"/>
      <color indexed="12"/>
      <name val="Arial"/>
      <family val="2"/>
    </font>
    <font>
      <b/>
      <sz val="8"/>
      <name val="MS Sans Serif"/>
      <family val="2"/>
    </font>
    <font>
      <u/>
      <sz val="7.5"/>
      <color indexed="12"/>
      <name val="Arial"/>
      <family val="2"/>
    </font>
    <font>
      <sz val="10"/>
      <color indexed="12"/>
      <name val="Verdana"/>
      <family val="2"/>
    </font>
    <font>
      <sz val="10"/>
      <name val="Arial Cyr"/>
      <charset val="204"/>
    </font>
    <font>
      <b/>
      <sz val="10"/>
      <color indexed="11"/>
      <name val="Arial"/>
      <family val="2"/>
    </font>
    <font>
      <sz val="12"/>
      <color indexed="12"/>
      <name val="Arial"/>
      <family val="2"/>
    </font>
    <font>
      <sz val="10"/>
      <name val="Frutiger 45 Light"/>
    </font>
    <font>
      <sz val="10"/>
      <name val="CG Times (WN)"/>
      <family val="1"/>
    </font>
    <font>
      <sz val="12"/>
      <name val="Bookman Old Style"/>
      <family val="1"/>
    </font>
    <font>
      <b/>
      <sz val="14"/>
      <name val="Helv"/>
    </font>
    <font>
      <b/>
      <sz val="22"/>
      <color indexed="16"/>
      <name val="Arial"/>
      <family val="2"/>
    </font>
    <font>
      <i/>
      <sz val="16"/>
      <name val="Times New Roman"/>
      <family val="1"/>
    </font>
    <font>
      <b/>
      <sz val="10"/>
      <name val="Palatino"/>
      <family val="1"/>
    </font>
    <font>
      <sz val="8"/>
      <color indexed="10"/>
      <name val="Times New Roman"/>
      <family val="1"/>
    </font>
    <font>
      <b/>
      <sz val="14"/>
      <color indexed="24"/>
      <name val="Book Antiqua"/>
      <family val="1"/>
    </font>
    <font>
      <sz val="8"/>
      <color indexed="8"/>
      <name val="Palatino"/>
      <family val="1"/>
    </font>
    <font>
      <sz val="14"/>
      <name val="Architecture"/>
      <family val="2"/>
    </font>
    <font>
      <b/>
      <i/>
      <sz val="10"/>
      <color indexed="14"/>
      <name val="Arial"/>
      <family val="2"/>
    </font>
    <font>
      <sz val="10"/>
      <name val="Times New Roman CE"/>
      <charset val="238"/>
    </font>
    <font>
      <sz val="10"/>
      <color indexed="62"/>
      <name val="Arial"/>
      <family val="2"/>
    </font>
    <font>
      <sz val="10"/>
      <name val="Frutiger 45 Light"/>
      <family val="2"/>
    </font>
    <font>
      <sz val="10"/>
      <name val="CG Times"/>
      <family val="1"/>
    </font>
    <font>
      <sz val="10"/>
      <color indexed="12"/>
      <name val="Courier New"/>
      <family val="3"/>
    </font>
    <font>
      <sz val="9"/>
      <color indexed="8"/>
      <name val="Helvetica 45"/>
      <family val="2"/>
    </font>
    <font>
      <b/>
      <sz val="10"/>
      <color indexed="72"/>
      <name val="Arial"/>
      <family val="2"/>
    </font>
    <font>
      <b/>
      <sz val="10"/>
      <color indexed="13"/>
      <name val="Arial"/>
      <family val="2"/>
    </font>
    <font>
      <sz val="18"/>
      <name val="Helvetica-Black"/>
      <family val="2"/>
    </font>
    <font>
      <sz val="22"/>
      <name val="UBSHeadline"/>
      <family val="1"/>
    </font>
    <font>
      <b/>
      <sz val="8"/>
      <color indexed="18"/>
      <name val="Times New Roman"/>
      <family val="1"/>
    </font>
    <font>
      <u/>
      <sz val="10"/>
      <name val="GillSans"/>
      <family val="2"/>
    </font>
    <font>
      <sz val="8"/>
      <name val="Wingdings"/>
      <charset val="2"/>
    </font>
    <font>
      <b/>
      <sz val="12"/>
      <color indexed="60"/>
      <name val="Arial"/>
      <family val="2"/>
    </font>
    <font>
      <b/>
      <i/>
      <sz val="12"/>
      <name val="Times New Roman"/>
      <family val="1"/>
    </font>
    <font>
      <sz val="18"/>
      <color indexed="63"/>
      <name val="Arial"/>
      <family val="2"/>
    </font>
    <font>
      <sz val="14"/>
      <color indexed="63"/>
      <name val="Arial"/>
      <family val="2"/>
    </font>
    <font>
      <sz val="10"/>
      <color indexed="63"/>
      <name val="Arial"/>
      <family val="2"/>
    </font>
    <font>
      <sz val="10"/>
      <name val="Futura UBS Bk"/>
      <family val="2"/>
    </font>
    <font>
      <u val="singleAccounting"/>
      <sz val="10"/>
      <name val="Times New Roman"/>
      <family val="1"/>
    </font>
    <font>
      <b/>
      <sz val="10"/>
      <color indexed="18"/>
      <name val="MS Sans Serif"/>
      <family val="2"/>
    </font>
    <font>
      <i/>
      <sz val="12"/>
      <color indexed="12"/>
      <name val="Times New Roman"/>
      <family val="1"/>
    </font>
    <font>
      <b/>
      <sz val="10"/>
      <color indexed="18"/>
      <name val="Symbol"/>
      <family val="1"/>
      <charset val="2"/>
    </font>
    <font>
      <sz val="8"/>
      <name val="CharterITC BT"/>
      <family val="1"/>
    </font>
    <font>
      <sz val="8"/>
      <name val="Helvetica-Narrow"/>
      <family val="2"/>
    </font>
    <font>
      <b/>
      <sz val="12"/>
      <name val="GillSans"/>
      <family val="2"/>
    </font>
    <font>
      <sz val="8"/>
      <name val="Book Antiqua"/>
      <family val="1"/>
    </font>
    <font>
      <sz val="18"/>
      <color indexed="13"/>
      <name val="Helv"/>
    </font>
    <font>
      <sz val="24"/>
      <color indexed="13"/>
      <name val="Helv"/>
    </font>
    <font>
      <u/>
      <sz val="11"/>
      <name val="GillSans"/>
      <family val="2"/>
    </font>
    <font>
      <sz val="8"/>
      <color indexed="8"/>
      <name val="Wingdings"/>
      <charset val="2"/>
    </font>
    <font>
      <b/>
      <u/>
      <sz val="14"/>
      <name val="SWISS"/>
    </font>
    <font>
      <b/>
      <sz val="9"/>
      <color indexed="9"/>
      <name val="Arial"/>
      <family val="2"/>
    </font>
    <font>
      <sz val="12"/>
      <color indexed="9"/>
      <name val="Weiss"/>
    </font>
    <font>
      <b/>
      <sz val="8"/>
      <color indexed="8"/>
      <name val="Wingdings"/>
      <charset val="2"/>
    </font>
    <font>
      <b/>
      <sz val="8"/>
      <color indexed="10"/>
      <name val="Wingdings"/>
      <charset val="2"/>
    </font>
    <font>
      <b/>
      <sz val="8"/>
      <color indexed="9"/>
      <name val="Wingdings"/>
      <charset val="2"/>
    </font>
    <font>
      <i/>
      <sz val="10"/>
      <name val="Helvetica-Black"/>
    </font>
    <font>
      <sz val="14"/>
      <name val="Helvetica-Black"/>
    </font>
    <font>
      <i/>
      <sz val="10"/>
      <name val="Times New Roman CYR"/>
      <family val="1"/>
      <charset val="204"/>
    </font>
    <font>
      <i/>
      <sz val="12"/>
      <name val="Albertus Extra Bold Cyr"/>
      <family val="2"/>
      <charset val="204"/>
    </font>
    <font>
      <sz val="9"/>
      <name val="Arial Cyr"/>
      <charset val="204"/>
    </font>
    <font>
      <sz val="12"/>
      <name val="宋体"/>
      <charset val="134"/>
    </font>
    <font>
      <sz val="12"/>
      <name val="Courier"/>
      <family val="3"/>
    </font>
    <font>
      <sz val="11"/>
      <name val="明朝"/>
      <family val="1"/>
      <charset val="128"/>
    </font>
    <font>
      <b/>
      <u/>
      <sz val="10"/>
      <color indexed="8"/>
      <name val="Calibri"/>
      <family val="2"/>
    </font>
    <font>
      <b/>
      <sz val="8"/>
      <color theme="1"/>
      <name val="Arial"/>
      <family val="2"/>
    </font>
    <font>
      <b/>
      <sz val="16"/>
      <name val="Times New Roman"/>
      <family val="1"/>
    </font>
    <font>
      <sz val="10"/>
      <color theme="1"/>
      <name val="Times New Roman"/>
      <family val="2"/>
    </font>
    <font>
      <sz val="12"/>
      <color theme="1"/>
      <name val="Times New Roman"/>
      <family val="2"/>
    </font>
    <font>
      <sz val="8"/>
      <color theme="0"/>
      <name val="Arial"/>
      <family val="2"/>
    </font>
    <font>
      <sz val="8"/>
      <color rgb="FF9C0006"/>
      <name val="Arial"/>
      <family val="2"/>
    </font>
    <font>
      <b/>
      <sz val="8"/>
      <color rgb="FFFA7D00"/>
      <name val="Arial"/>
      <family val="2"/>
    </font>
    <font>
      <b/>
      <sz val="8"/>
      <color theme="0"/>
      <name val="Arial"/>
      <family val="2"/>
    </font>
    <font>
      <i/>
      <sz val="8"/>
      <color rgb="FF7F7F7F"/>
      <name val="Arial"/>
      <family val="2"/>
    </font>
    <font>
      <sz val="8"/>
      <color rgb="FF006100"/>
      <name val="Arial"/>
      <family val="2"/>
    </font>
    <font>
      <b/>
      <sz val="15"/>
      <color theme="3"/>
      <name val="Arial"/>
      <family val="2"/>
    </font>
    <font>
      <b/>
      <sz val="13"/>
      <color theme="3"/>
      <name val="Arial"/>
      <family val="2"/>
    </font>
    <font>
      <b/>
      <sz val="11"/>
      <color theme="3"/>
      <name val="Arial"/>
      <family val="2"/>
    </font>
    <font>
      <sz val="8"/>
      <color rgb="FF3F3F76"/>
      <name val="Arial"/>
      <family val="2"/>
    </font>
    <font>
      <sz val="8"/>
      <color rgb="FFFA7D00"/>
      <name val="Arial"/>
      <family val="2"/>
    </font>
    <font>
      <sz val="8"/>
      <color rgb="FF9C6500"/>
      <name val="Arial"/>
      <family val="2"/>
    </font>
    <font>
      <b/>
      <sz val="8"/>
      <color rgb="FF3F3F3F"/>
      <name val="Arial"/>
      <family val="2"/>
    </font>
    <font>
      <u/>
      <sz val="11"/>
      <color theme="10"/>
      <name val="Garamond"/>
      <family val="2"/>
      <scheme val="minor"/>
    </font>
    <font>
      <b/>
      <sz val="12"/>
      <name val="Tms Rmn"/>
    </font>
    <font>
      <sz val="12"/>
      <color theme="1"/>
      <name val="Garamond"/>
      <family val="2"/>
      <scheme val="minor"/>
    </font>
    <font>
      <sz val="10"/>
      <color theme="1"/>
      <name val="Gadugi"/>
      <family val="2"/>
    </font>
    <font>
      <b/>
      <sz val="11"/>
      <color indexed="9"/>
      <name val="Calibri"/>
      <family val="2"/>
    </font>
  </fonts>
  <fills count="106">
    <fill>
      <patternFill patternType="none"/>
    </fill>
    <fill>
      <patternFill patternType="gray125"/>
    </fill>
    <fill>
      <patternFill patternType="solid">
        <fgColor rgb="FFF2F2F2"/>
      </patternFill>
    </fill>
    <fill>
      <patternFill patternType="solid">
        <fgColor theme="4" tint="0.79998168889431442"/>
        <bgColor indexed="65"/>
      </patternFill>
    </fill>
    <fill>
      <patternFill patternType="solid">
        <fgColor theme="0"/>
        <bgColor indexed="64"/>
      </patternFill>
    </fill>
    <fill>
      <patternFill patternType="solid">
        <fgColor rgb="FFFFFFCC"/>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3"/>
        <bgColor indexed="64"/>
      </patternFill>
    </fill>
    <fill>
      <patternFill patternType="solid">
        <fgColor indexed="40"/>
        <bgColor indexed="64"/>
      </patternFill>
    </fill>
    <fill>
      <patternFill patternType="solid">
        <fgColor indexed="10"/>
        <bgColor indexed="64"/>
      </patternFill>
    </fill>
    <fill>
      <patternFill patternType="solid">
        <fgColor indexed="22"/>
        <bgColor indexed="64"/>
      </patternFill>
    </fill>
    <fill>
      <patternFill patternType="solid">
        <fgColor indexed="42"/>
        <bgColor indexed="64"/>
      </patternFill>
    </fill>
    <fill>
      <patternFill patternType="solid">
        <fgColor indexed="44"/>
        <bgColor indexed="64"/>
      </patternFill>
    </fill>
    <fill>
      <patternFill patternType="solid">
        <fgColor indexed="9"/>
        <bgColor indexed="64"/>
      </patternFill>
    </fill>
    <fill>
      <patternFill patternType="solid">
        <fgColor indexed="43"/>
        <bgColor indexed="64"/>
      </patternFill>
    </fill>
    <fill>
      <patternFill patternType="solid">
        <fgColor indexed="43"/>
      </patternFill>
    </fill>
    <fill>
      <patternFill patternType="solid">
        <fgColor indexed="63"/>
        <bgColor indexed="64"/>
      </patternFill>
    </fill>
    <fill>
      <patternFill patternType="solid">
        <fgColor indexed="38"/>
        <bgColor indexed="64"/>
      </patternFill>
    </fill>
    <fill>
      <patternFill patternType="solid">
        <fgColor indexed="15"/>
      </patternFill>
    </fill>
    <fill>
      <patternFill patternType="gray125">
        <fgColor indexed="15"/>
      </patternFill>
    </fill>
    <fill>
      <patternFill patternType="solid">
        <fgColor indexed="26"/>
        <bgColor indexed="64"/>
      </patternFill>
    </fill>
    <fill>
      <patternFill patternType="lightGray">
        <fgColor indexed="10"/>
        <bgColor indexed="9"/>
      </patternFill>
    </fill>
    <fill>
      <patternFill patternType="gray125">
        <fgColor indexed="11"/>
      </patternFill>
    </fill>
    <fill>
      <patternFill patternType="lightGray">
        <fgColor indexed="22"/>
      </patternFill>
    </fill>
    <fill>
      <patternFill patternType="gray125">
        <fgColor indexed="13"/>
      </patternFill>
    </fill>
    <fill>
      <patternFill patternType="solid">
        <fgColor indexed="16"/>
        <bgColor indexed="64"/>
      </patternFill>
    </fill>
    <fill>
      <patternFill patternType="solid">
        <fgColor indexed="8"/>
        <bgColor indexed="64"/>
      </patternFill>
    </fill>
    <fill>
      <patternFill patternType="gray125">
        <fgColor indexed="8"/>
      </patternFill>
    </fill>
    <fill>
      <patternFill patternType="solid">
        <fgColor indexed="32"/>
        <bgColor indexed="64"/>
      </patternFill>
    </fill>
    <fill>
      <patternFill patternType="lightGray">
        <fgColor indexed="15"/>
      </patternFill>
    </fill>
    <fill>
      <patternFill patternType="solid">
        <fgColor indexed="60"/>
        <bgColor indexed="64"/>
      </patternFill>
    </fill>
    <fill>
      <patternFill patternType="solid">
        <fgColor indexed="27"/>
        <bgColor indexed="41"/>
      </patternFill>
    </fill>
    <fill>
      <patternFill patternType="solid">
        <fgColor indexed="35"/>
        <bgColor indexed="64"/>
      </patternFill>
    </fill>
    <fill>
      <patternFill patternType="solid">
        <fgColor indexed="48"/>
      </patternFill>
    </fill>
    <fill>
      <patternFill patternType="solid">
        <fgColor indexed="23"/>
        <bgColor indexed="54"/>
      </patternFill>
    </fill>
    <fill>
      <patternFill patternType="solid">
        <fgColor indexed="31"/>
        <bgColor indexed="42"/>
      </patternFill>
    </fill>
    <fill>
      <patternFill patternType="lightGray">
        <fgColor indexed="13"/>
      </patternFill>
    </fill>
    <fill>
      <patternFill patternType="solid">
        <fgColor indexed="55"/>
        <bgColor indexed="23"/>
      </patternFill>
    </fill>
    <fill>
      <patternFill patternType="solid">
        <fgColor indexed="62"/>
        <bgColor indexed="64"/>
      </patternFill>
    </fill>
    <fill>
      <patternFill patternType="solid">
        <fgColor indexed="34"/>
        <bgColor indexed="13"/>
      </patternFill>
    </fill>
    <fill>
      <patternFill patternType="lightGray">
        <fgColor indexed="10"/>
      </patternFill>
    </fill>
    <fill>
      <patternFill patternType="solid">
        <fgColor indexed="56"/>
        <bgColor indexed="64"/>
      </patternFill>
    </fill>
    <fill>
      <patternFill patternType="mediumGray"/>
    </fill>
    <fill>
      <patternFill patternType="solid">
        <fgColor indexed="8"/>
        <bgColor indexed="58"/>
      </patternFill>
    </fill>
    <fill>
      <patternFill patternType="mediumGray">
        <fgColor indexed="11"/>
      </patternFill>
    </fill>
    <fill>
      <patternFill patternType="lightGray">
        <fgColor indexed="11"/>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18"/>
        <bgColor indexed="64"/>
      </patternFill>
    </fill>
    <fill>
      <patternFill patternType="solid">
        <fgColor indexed="41"/>
        <bgColor indexed="64"/>
      </patternFill>
    </fill>
    <fill>
      <patternFill patternType="solid">
        <fgColor indexed="22"/>
      </patternFill>
    </fill>
    <fill>
      <patternFill patternType="solid">
        <fgColor indexed="12"/>
      </patternFill>
    </fill>
    <fill>
      <patternFill patternType="solid">
        <fgColor indexed="9"/>
      </patternFill>
    </fill>
    <fill>
      <patternFill patternType="solid">
        <fgColor indexed="24"/>
        <bgColor indexed="64"/>
      </patternFill>
    </fill>
    <fill>
      <patternFill patternType="gray0625">
        <fgColor indexed="13"/>
        <bgColor indexed="9"/>
      </patternFill>
    </fill>
    <fill>
      <patternFill patternType="solid">
        <fgColor indexed="15"/>
        <bgColor indexed="64"/>
      </patternFill>
    </fill>
    <fill>
      <patternFill patternType="solid">
        <fgColor indexed="13"/>
      </patternFill>
    </fill>
    <fill>
      <patternFill patternType="solid">
        <fgColor indexed="17"/>
      </patternFill>
    </fill>
    <fill>
      <patternFill patternType="lightGray">
        <fgColor indexed="38"/>
        <bgColor indexed="23"/>
      </patternFill>
    </fill>
    <fill>
      <patternFill patternType="gray0625"/>
    </fill>
    <fill>
      <patternFill patternType="darkVertical"/>
    </fill>
    <fill>
      <patternFill patternType="solid">
        <fgColor indexed="47"/>
        <bgColor indexed="64"/>
      </patternFill>
    </fill>
    <fill>
      <patternFill patternType="solid">
        <fgColor indexed="30"/>
        <bgColor indexed="64"/>
      </patternFill>
    </fill>
    <fill>
      <patternFill patternType="solid">
        <fgColor indexed="38"/>
      </patternFill>
    </fill>
    <fill>
      <patternFill patternType="solid">
        <fgColor rgb="FF4F81BD"/>
        <bgColor indexed="64"/>
      </patternFill>
    </fill>
    <fill>
      <patternFill patternType="solid">
        <fgColor theme="4" tint="0.79998168889431442"/>
        <bgColor indexed="64"/>
      </patternFill>
    </fill>
  </fills>
  <borders count="292">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style="thin">
        <color indexed="64"/>
      </bottom>
      <diagonal/>
    </border>
    <border>
      <left style="thin">
        <color rgb="FF3F3F3F"/>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right/>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indexed="64"/>
      </top>
      <bottom/>
      <diagonal/>
    </border>
    <border>
      <left/>
      <right/>
      <top/>
      <bottom style="double">
        <color indexed="64"/>
      </bottom>
      <diagonal/>
    </border>
    <border>
      <left/>
      <right/>
      <top style="thin">
        <color indexed="8"/>
      </top>
      <bottom/>
      <diagonal/>
    </border>
    <border>
      <left style="thin">
        <color indexed="8"/>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bottom style="dotted">
        <color indexed="64"/>
      </bottom>
      <diagonal/>
    </border>
    <border>
      <left style="thin">
        <color indexed="9"/>
      </left>
      <right style="thin">
        <color indexed="9"/>
      </right>
      <top style="thin">
        <color indexed="9"/>
      </top>
      <bottom style="thin">
        <color indexed="9"/>
      </bottom>
      <diagonal/>
    </border>
    <border>
      <left/>
      <right/>
      <top/>
      <bottom style="thin">
        <color indexed="44"/>
      </bottom>
      <diagonal/>
    </border>
    <border>
      <left/>
      <right/>
      <top/>
      <bottom style="thin">
        <color indexed="8"/>
      </bottom>
      <diagonal/>
    </border>
    <border>
      <left/>
      <right/>
      <top/>
      <bottom style="double">
        <color indexed="8"/>
      </bottom>
      <diagonal/>
    </border>
    <border>
      <left/>
      <right/>
      <top style="thick">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top style="medium">
        <color indexed="23"/>
      </top>
      <bottom style="medium">
        <color indexed="23"/>
      </bottom>
      <diagonal/>
    </border>
    <border>
      <left/>
      <right/>
      <top style="medium">
        <color auto="1"/>
      </top>
      <bottom/>
      <diagonal/>
    </border>
    <border>
      <left/>
      <right/>
      <top style="thin">
        <color indexed="11"/>
      </top>
      <bottom/>
      <diagonal/>
    </border>
    <border>
      <left/>
      <right/>
      <top/>
      <bottom style="hair">
        <color indexed="8"/>
      </bottom>
      <diagonal/>
    </border>
    <border>
      <left style="thin">
        <color indexed="23"/>
      </left>
      <right style="thin">
        <color indexed="23"/>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style="thin">
        <color indexed="11"/>
      </left>
      <right style="thin">
        <color indexed="11"/>
      </right>
      <top style="thin">
        <color indexed="11"/>
      </top>
      <bottom style="thin">
        <color indexed="11"/>
      </bottom>
      <diagonal/>
    </border>
    <border>
      <left/>
      <right/>
      <top style="dotted">
        <color indexed="64"/>
      </top>
      <bottom style="dotted">
        <color indexed="64"/>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style="thin">
        <color auto="1"/>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right/>
      <top style="thin">
        <color indexed="64"/>
      </top>
      <bottom/>
      <diagonal/>
    </border>
    <border>
      <left style="thin">
        <color indexed="8"/>
      </left>
      <right style="thin">
        <color indexed="8"/>
      </right>
      <top style="thin">
        <color indexed="8"/>
      </top>
      <bottom style="thin">
        <color indexed="8"/>
      </bottom>
      <diagonal/>
    </border>
    <border>
      <left/>
      <right/>
      <top style="medium">
        <color indexed="64"/>
      </top>
      <bottom style="thin">
        <color indexed="64"/>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indexed="64"/>
      </top>
      <bottom/>
      <diagonal/>
    </border>
    <border>
      <left/>
      <right/>
      <top style="thin">
        <color indexed="11"/>
      </top>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right/>
      <top style="thin">
        <color auto="1"/>
      </top>
      <bottom style="thin">
        <color auto="1"/>
      </bottom>
      <diagonal/>
    </border>
    <border>
      <left/>
      <right/>
      <top style="hair">
        <color indexed="8"/>
      </top>
      <bottom style="hair">
        <color indexed="8"/>
      </bottom>
      <diagonal/>
    </border>
    <border>
      <left/>
      <right/>
      <top/>
      <bottom style="medium">
        <color indexed="18"/>
      </bottom>
      <diagonal/>
    </border>
    <border>
      <left style="double">
        <color indexed="64"/>
      </left>
      <right/>
      <top/>
      <bottom style="hair">
        <color indexed="64"/>
      </bottom>
      <diagonal/>
    </border>
    <border>
      <left style="hair">
        <color indexed="23"/>
      </left>
      <right style="hair">
        <color indexed="23"/>
      </right>
      <top style="hair">
        <color indexed="23"/>
      </top>
      <bottom style="hair">
        <color indexed="23"/>
      </bottom>
      <diagonal/>
    </border>
    <border>
      <left style="medium">
        <color indexed="9"/>
      </left>
      <right style="medium">
        <color indexed="9"/>
      </right>
      <top/>
      <bottom/>
      <diagonal/>
    </border>
    <border>
      <left style="hair">
        <color indexed="64"/>
      </left>
      <right style="hair">
        <color indexed="64"/>
      </right>
      <top style="hair">
        <color indexed="64"/>
      </top>
      <bottom style="hair">
        <color indexed="64"/>
      </bottom>
      <diagonal/>
    </border>
    <border>
      <left/>
      <right style="thin">
        <color indexed="8"/>
      </right>
      <top style="thin">
        <color indexed="8"/>
      </top>
      <bottom/>
      <diagonal/>
    </border>
    <border>
      <left/>
      <right/>
      <top/>
      <bottom style="medium">
        <color indexed="63"/>
      </bottom>
      <diagonal/>
    </border>
    <border>
      <left/>
      <right/>
      <top style="hair">
        <color indexed="64"/>
      </top>
      <bottom/>
      <diagonal/>
    </border>
    <border>
      <left/>
      <right/>
      <top/>
      <bottom style="thin">
        <color indexed="23"/>
      </bottom>
      <diagonal/>
    </border>
    <border>
      <left/>
      <right/>
      <top style="thick">
        <color indexed="17"/>
      </top>
      <bottom/>
      <diagonal/>
    </border>
    <border>
      <left/>
      <right/>
      <top/>
      <bottom style="thick">
        <color indexed="18"/>
      </bottom>
      <diagonal/>
    </border>
    <border>
      <left/>
      <right/>
      <top/>
      <bottom style="thin">
        <color indexed="18"/>
      </bottom>
      <diagonal/>
    </border>
    <border>
      <left style="thin">
        <color indexed="64"/>
      </left>
      <right style="thin">
        <color indexed="64"/>
      </right>
      <top style="thin">
        <color indexed="64"/>
      </top>
      <bottom style="hair">
        <color indexed="64"/>
      </bottom>
      <diagonal/>
    </border>
    <border>
      <left style="thin">
        <color indexed="9"/>
      </left>
      <right style="thin">
        <color indexed="9"/>
      </right>
      <top/>
      <bottom/>
      <diagonal/>
    </border>
    <border>
      <left style="double">
        <color indexed="64"/>
      </left>
      <right style="double">
        <color indexed="64"/>
      </right>
      <top style="double">
        <color indexed="64"/>
      </top>
      <bottom style="double">
        <color indexed="64"/>
      </bottom>
      <diagonal/>
    </border>
    <border>
      <left/>
      <right/>
      <top style="medium">
        <color indexed="18"/>
      </top>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right/>
      <top style="thin">
        <color indexed="23"/>
      </top>
      <bottom style="thin">
        <color indexed="23"/>
      </bottom>
      <diagonal/>
    </border>
    <border>
      <left style="thick">
        <color indexed="64"/>
      </left>
      <right/>
      <top style="medium">
        <color indexed="64"/>
      </top>
      <bottom/>
      <diagonal/>
    </border>
    <border>
      <left style="thin">
        <color indexed="8"/>
      </left>
      <right style="thin">
        <color indexed="8"/>
      </right>
      <top style="double">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64"/>
      </top>
      <bottom/>
      <diagonal/>
    </border>
    <border>
      <left/>
      <right/>
      <top style="thin">
        <color indexed="11"/>
      </top>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right/>
      <top style="thin">
        <color indexed="23"/>
      </top>
      <bottom style="thin">
        <color indexed="23"/>
      </bottom>
      <diagonal/>
    </border>
    <border>
      <left style="thin">
        <color indexed="8"/>
      </left>
      <right/>
      <top style="thin">
        <color indexed="8"/>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style="thin">
        <color indexed="64"/>
      </left>
      <right/>
      <top style="thin">
        <color indexed="64"/>
      </top>
      <bottom/>
      <diagonal/>
    </border>
    <border>
      <left style="thin">
        <color indexed="22"/>
      </left>
      <right style="thin">
        <color indexed="22"/>
      </right>
      <top style="thin">
        <color indexed="22"/>
      </top>
      <bottom style="thin">
        <color indexed="22"/>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auto="1"/>
      </left>
      <right/>
      <top style="thin">
        <color auto="1"/>
      </top>
      <bottom style="thin">
        <color auto="1"/>
      </bottom>
      <diagonal/>
    </border>
    <border>
      <left/>
      <right/>
      <top style="thin">
        <color indexed="23"/>
      </top>
      <bottom style="thin">
        <color indexed="23"/>
      </bottom>
      <diagonal/>
    </border>
    <border>
      <left style="thin">
        <color indexed="8"/>
      </left>
      <right/>
      <top style="thin">
        <color indexed="8"/>
      </top>
      <bottom/>
      <diagonal/>
    </border>
    <border>
      <left style="thin">
        <color indexed="8"/>
      </left>
      <right style="thin">
        <color indexed="8"/>
      </right>
      <top style="thin">
        <color indexed="8"/>
      </top>
      <bottom style="thin">
        <color indexed="8"/>
      </bottom>
      <diagonal/>
    </border>
    <border>
      <left style="thin">
        <color indexed="9"/>
      </left>
      <right/>
      <top style="thin">
        <color indexed="9"/>
      </top>
      <bottom style="thin">
        <color indexed="23"/>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right/>
      <top style="thin">
        <color auto="1"/>
      </top>
      <bottom style="thin">
        <color auto="1"/>
      </bottom>
      <diagonal/>
    </border>
    <border>
      <left style="thin">
        <color indexed="8"/>
      </left>
      <right/>
      <top style="thin">
        <color indexed="8"/>
      </top>
      <bottom/>
      <diagonal/>
    </border>
    <border>
      <left/>
      <right/>
      <top style="thin">
        <color indexed="23"/>
      </top>
      <bottom style="thin">
        <color indexed="23"/>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style="thin">
        <color auto="1"/>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auto="1"/>
      </left>
      <right/>
      <top style="thin">
        <color auto="1"/>
      </top>
      <bottom style="thin">
        <color auto="1"/>
      </bottom>
      <diagonal/>
    </border>
    <border>
      <left/>
      <right/>
      <top style="thin">
        <color indexed="23"/>
      </top>
      <bottom style="thin">
        <color indexed="23"/>
      </bottom>
      <diagonal/>
    </border>
    <border>
      <left style="thin">
        <color indexed="8"/>
      </left>
      <right/>
      <top style="thin">
        <color indexed="8"/>
      </top>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style="thin">
        <color auto="1"/>
      </left>
      <right/>
      <top style="thin">
        <color auto="1"/>
      </top>
      <bottom style="thin">
        <color auto="1"/>
      </bottom>
      <diagonal/>
    </border>
    <border>
      <left/>
      <right/>
      <top style="thin">
        <color indexed="64"/>
      </top>
      <bottom/>
      <diagonal/>
    </border>
    <border>
      <left/>
      <right/>
      <top style="thin">
        <color indexed="11"/>
      </top>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right/>
      <top style="thin">
        <color auto="1"/>
      </top>
      <bottom style="thin">
        <color auto="1"/>
      </bottom>
      <diagonal/>
    </border>
    <border>
      <left/>
      <right/>
      <top style="thin">
        <color indexed="23"/>
      </top>
      <bottom style="thin">
        <color indexed="23"/>
      </bottom>
      <diagonal/>
    </border>
    <border>
      <left style="thin">
        <color indexed="8"/>
      </left>
      <right/>
      <top style="thin">
        <color indexed="8"/>
      </top>
      <bottom/>
      <diagonal/>
    </border>
    <border>
      <left style="thin">
        <color indexed="8"/>
      </left>
      <right style="thin">
        <color indexed="8"/>
      </right>
      <top style="thin">
        <color indexed="8"/>
      </top>
      <bottom style="thin">
        <color indexed="8"/>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23"/>
      </top>
      <bottom style="thin">
        <color indexed="23"/>
      </bottom>
      <diagonal/>
    </border>
    <border>
      <left style="thin">
        <color indexed="8"/>
      </left>
      <right/>
      <top style="thin">
        <color indexed="8"/>
      </top>
      <bottom/>
      <diagonal/>
    </border>
    <border>
      <left style="thin">
        <color indexed="9"/>
      </left>
      <right/>
      <top style="thin">
        <color indexed="9"/>
      </top>
      <bottom style="thin">
        <color indexed="23"/>
      </bottom>
      <diagonal/>
    </border>
    <border>
      <left style="thin">
        <color indexed="11"/>
      </left>
      <right style="thin">
        <color indexed="11"/>
      </right>
      <top style="thin">
        <color indexed="11"/>
      </top>
      <bottom style="thin">
        <color indexed="11"/>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style="thin">
        <color auto="1"/>
      </left>
      <right/>
      <top style="thin">
        <color auto="1"/>
      </top>
      <bottom style="thin">
        <color auto="1"/>
      </bottom>
      <diagonal/>
    </border>
    <border>
      <left/>
      <right/>
      <top style="thin">
        <color indexed="64"/>
      </top>
      <bottom/>
      <diagonal/>
    </border>
    <border>
      <left/>
      <right/>
      <top style="thin">
        <color indexed="11"/>
      </top>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right/>
      <top style="thin">
        <color indexed="23"/>
      </top>
      <bottom style="thin">
        <color indexed="23"/>
      </bottom>
      <diagonal/>
    </border>
    <border>
      <left style="thin">
        <color indexed="8"/>
      </left>
      <right/>
      <top style="thin">
        <color indexed="8"/>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style="thin">
        <color indexed="64"/>
      </left>
      <right/>
      <top style="thin">
        <color indexed="64"/>
      </top>
      <bottom/>
      <diagonal/>
    </border>
    <border>
      <left/>
      <right/>
      <top style="thin">
        <color auto="1"/>
      </top>
      <bottom style="thin">
        <color auto="1"/>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auto="1"/>
      </left>
      <right/>
      <top style="thin">
        <color auto="1"/>
      </top>
      <bottom style="thin">
        <color auto="1"/>
      </bottom>
      <diagonal/>
    </border>
    <border>
      <left/>
      <right/>
      <top style="thin">
        <color indexed="23"/>
      </top>
      <bottom style="thin">
        <color indexed="23"/>
      </bottom>
      <diagonal/>
    </border>
    <border>
      <left style="thin">
        <color indexed="8"/>
      </left>
      <right/>
      <top style="thin">
        <color indexed="8"/>
      </top>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auto="1"/>
      </left>
      <right/>
      <top style="thin">
        <color auto="1"/>
      </top>
      <bottom style="thin">
        <color auto="1"/>
      </bottom>
      <diagonal/>
    </border>
    <border>
      <left style="thin">
        <color indexed="8"/>
      </left>
      <right/>
      <top style="thin">
        <color indexed="8"/>
      </top>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64"/>
      </top>
      <bottom/>
      <diagonal/>
    </border>
    <border>
      <left/>
      <right/>
      <top style="thin">
        <color indexed="11"/>
      </top>
      <bottom/>
      <diagonal/>
    </border>
    <border>
      <left style="thin">
        <color auto="1"/>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indexed="8"/>
      </left>
      <right/>
      <top style="thin">
        <color indexed="8"/>
      </top>
      <bottom/>
      <diagonal/>
    </border>
    <border>
      <left/>
      <right/>
      <top style="thin">
        <color indexed="23"/>
      </top>
      <bottom style="thin">
        <color indexed="23"/>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auto="1"/>
      </left>
      <right/>
      <top style="thin">
        <color auto="1"/>
      </top>
      <bottom style="thin">
        <color auto="1"/>
      </bottom>
      <diagonal/>
    </border>
    <border>
      <left/>
      <right/>
      <top style="thin">
        <color indexed="23"/>
      </top>
      <bottom style="thin">
        <color indexed="23"/>
      </bottom>
      <diagonal/>
    </border>
    <border>
      <left style="thin">
        <color indexed="8"/>
      </left>
      <right/>
      <top style="thin">
        <color indexed="8"/>
      </top>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style="thin">
        <color auto="1"/>
      </left>
      <right/>
      <top style="thin">
        <color auto="1"/>
      </top>
      <bottom style="thin">
        <color auto="1"/>
      </bottom>
      <diagonal/>
    </border>
    <border>
      <left style="thin">
        <color indexed="8"/>
      </left>
      <right/>
      <top style="thin">
        <color indexed="8"/>
      </top>
      <bottom/>
      <diagonal/>
    </border>
    <border>
      <left style="thin">
        <color indexed="8"/>
      </left>
      <right style="thin">
        <color indexed="8"/>
      </right>
      <top style="thin">
        <color indexed="8"/>
      </top>
      <bottom style="thin">
        <color indexed="8"/>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style="thin">
        <color auto="1"/>
      </left>
      <right/>
      <top style="thin">
        <color auto="1"/>
      </top>
      <bottom style="thin">
        <color auto="1"/>
      </bottom>
      <diagonal/>
    </border>
    <border>
      <left/>
      <right/>
      <top style="thin">
        <color indexed="11"/>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23"/>
      </top>
      <bottom style="thin">
        <color indexed="23"/>
      </bottom>
      <diagonal/>
    </border>
    <border>
      <left/>
      <right/>
      <top style="thin">
        <color indexed="64"/>
      </top>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auto="1"/>
      </left>
      <right/>
      <top style="thin">
        <color auto="1"/>
      </top>
      <bottom style="thin">
        <color auto="1"/>
      </bottom>
      <diagonal/>
    </border>
    <border>
      <left/>
      <right/>
      <top style="thin">
        <color indexed="23"/>
      </top>
      <bottom style="thin">
        <color indexed="23"/>
      </bottom>
      <diagonal/>
    </border>
    <border>
      <left style="thin">
        <color indexed="8"/>
      </left>
      <right/>
      <top style="thin">
        <color indexed="8"/>
      </top>
      <bottom/>
      <diagonal/>
    </border>
    <border>
      <left style="thin">
        <color indexed="8"/>
      </left>
      <right style="thin">
        <color indexed="8"/>
      </right>
      <top style="thin">
        <color indexed="8"/>
      </top>
      <bottom style="thin">
        <color indexed="8"/>
      </bottom>
      <diagonal/>
    </border>
    <border>
      <left style="thin">
        <color indexed="9"/>
      </left>
      <right/>
      <top style="thin">
        <color indexed="9"/>
      </top>
      <bottom style="thin">
        <color indexed="23"/>
      </bottom>
      <diagonal/>
    </border>
    <border>
      <left/>
      <right/>
      <top style="thin">
        <color indexed="64"/>
      </top>
      <bottom/>
      <diagonal/>
    </border>
    <border>
      <left style="thin">
        <color indexed="11"/>
      </left>
      <right style="thin">
        <color indexed="11"/>
      </right>
      <top style="thin">
        <color indexed="11"/>
      </top>
      <bottom style="thin">
        <color indexed="11"/>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style="thin">
        <color auto="1"/>
      </left>
      <right/>
      <top style="thin">
        <color auto="1"/>
      </top>
      <bottom style="thin">
        <color auto="1"/>
      </bottom>
      <diagonal/>
    </border>
    <border>
      <left/>
      <right/>
      <top style="thin">
        <color indexed="11"/>
      </top>
      <bottom/>
      <diagonal/>
    </border>
    <border>
      <left style="thin">
        <color indexed="8"/>
      </left>
      <right style="thin">
        <color indexed="8"/>
      </right>
      <top style="thin">
        <color indexed="8"/>
      </top>
      <bottom style="thin">
        <color indexed="8"/>
      </bottom>
      <diagonal/>
    </border>
    <border>
      <left/>
      <right/>
      <top style="thin">
        <color indexed="23"/>
      </top>
      <bottom style="thin">
        <color indexed="23"/>
      </bottom>
      <diagonal/>
    </border>
    <border>
      <left style="thin">
        <color indexed="8"/>
      </left>
      <right/>
      <top style="thin">
        <color indexed="8"/>
      </top>
      <bottom/>
      <diagonal/>
    </border>
    <border>
      <left style="thin">
        <color indexed="11"/>
      </left>
      <right style="thin">
        <color indexed="11"/>
      </right>
      <top style="thin">
        <color indexed="11"/>
      </top>
      <bottom style="thin">
        <color indexed="11"/>
      </bottom>
      <diagonal/>
    </border>
    <border>
      <left style="thin">
        <color indexed="9"/>
      </left>
      <right/>
      <top style="thin">
        <color indexed="9"/>
      </top>
      <bottom style="thin">
        <color indexed="23"/>
      </bottom>
      <diagonal/>
    </border>
    <border>
      <left/>
      <right/>
      <top style="thin">
        <color auto="1"/>
      </top>
      <bottom style="thin">
        <color auto="1"/>
      </bottom>
      <diagonal/>
    </border>
    <border>
      <left style="thin">
        <color indexed="64"/>
      </left>
      <right/>
      <top style="thin">
        <color indexed="64"/>
      </top>
      <bottom/>
      <diagonal/>
    </border>
    <border>
      <left/>
      <right/>
      <top style="thin">
        <color indexed="8"/>
      </top>
      <bottom/>
      <diagonal/>
    </border>
    <border>
      <left style="thin">
        <color indexed="9"/>
      </left>
      <right style="thin">
        <color indexed="9"/>
      </right>
      <top style="thin">
        <color indexed="9"/>
      </top>
      <bottom style="thin">
        <color indexed="9"/>
      </bottom>
      <diagonal/>
    </border>
    <border>
      <left/>
      <right/>
      <top style="thin">
        <color indexed="11"/>
      </top>
      <bottom/>
      <diagonal/>
    </border>
    <border>
      <left style="thin">
        <color auto="1"/>
      </left>
      <right/>
      <top style="thin">
        <color auto="1"/>
      </top>
      <bottom style="thin">
        <color auto="1"/>
      </bottom>
      <diagonal/>
    </border>
    <border>
      <left/>
      <right/>
      <top style="thin">
        <color indexed="23"/>
      </top>
      <bottom style="thin">
        <color indexed="23"/>
      </bottom>
      <diagonal/>
    </border>
    <border>
      <left style="thin">
        <color indexed="8"/>
      </left>
      <right/>
      <top style="thin">
        <color indexed="8"/>
      </top>
      <bottom/>
      <diagonal/>
    </border>
    <border>
      <left style="thin">
        <color indexed="8"/>
      </left>
      <right style="thin">
        <color indexed="8"/>
      </right>
      <top style="thin">
        <color indexed="8"/>
      </top>
      <bottom style="thin">
        <color indexed="8"/>
      </bottom>
      <diagonal/>
    </border>
    <border>
      <left style="thin">
        <color indexed="9"/>
      </left>
      <right/>
      <top style="thin">
        <color indexed="9"/>
      </top>
      <bottom style="thin">
        <color indexed="23"/>
      </bottom>
      <diagonal/>
    </border>
    <border>
      <left/>
      <right/>
      <top style="thin">
        <color indexed="64"/>
      </top>
      <bottom/>
      <diagonal/>
    </border>
  </borders>
  <cellStyleXfs count="4853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2" borderId="1" applyNumberFormat="0" applyAlignment="0" applyProtection="0"/>
    <xf numFmtId="0" fontId="1" fillId="3" borderId="0" applyNumberFormat="0" applyBorder="0" applyAlignment="0" applyProtection="0"/>
    <xf numFmtId="43" fontId="7" fillId="0" borderId="0" applyFont="0" applyFill="0" applyBorder="0" applyAlignment="0" applyProtection="0"/>
    <xf numFmtId="0" fontId="7" fillId="0" borderId="0"/>
    <xf numFmtId="0" fontId="1" fillId="0" borderId="0"/>
    <xf numFmtId="9"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7" fillId="0" borderId="0"/>
    <xf numFmtId="0" fontId="23" fillId="0" borderId="8" applyNumberFormat="0" applyFill="0" applyAlignment="0" applyProtection="0"/>
    <xf numFmtId="0" fontId="24" fillId="0" borderId="9" applyNumberFormat="0" applyFill="0" applyAlignment="0" applyProtection="0"/>
    <xf numFmtId="0" fontId="25" fillId="0" borderId="10" applyNumberFormat="0" applyFill="0" applyAlignment="0" applyProtection="0"/>
    <xf numFmtId="0" fontId="25" fillId="0" borderId="0" applyNumberFormat="0" applyFill="0" applyBorder="0" applyAlignment="0" applyProtection="0"/>
    <xf numFmtId="0" fontId="26" fillId="9" borderId="0" applyNumberFormat="0" applyBorder="0" applyAlignment="0" applyProtection="0"/>
    <xf numFmtId="0" fontId="27" fillId="10" borderId="0" applyNumberFormat="0" applyBorder="0" applyAlignment="0" applyProtection="0"/>
    <xf numFmtId="0" fontId="28" fillId="12" borderId="11" applyNumberFormat="0" applyAlignment="0" applyProtection="0"/>
    <xf numFmtId="0" fontId="29" fillId="2" borderId="11" applyNumberFormat="0" applyAlignment="0" applyProtection="0"/>
    <xf numFmtId="0" fontId="30" fillId="0" borderId="12" applyNumberFormat="0" applyFill="0" applyAlignment="0" applyProtection="0"/>
    <xf numFmtId="0" fontId="31" fillId="13" borderId="13"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5" applyNumberFormat="0" applyFill="0" applyAlignment="0" applyProtection="0"/>
    <xf numFmtId="0" fontId="35" fillId="15" borderId="0" applyNumberFormat="0" applyBorder="0" applyAlignment="0" applyProtection="0"/>
    <xf numFmtId="0" fontId="1" fillId="16" borderId="0" applyNumberFormat="0" applyBorder="0" applyAlignment="0" applyProtection="0"/>
    <xf numFmtId="0" fontId="35"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5"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5"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35"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7" fillId="0" borderId="0"/>
    <xf numFmtId="0" fontId="43" fillId="0" borderId="0"/>
    <xf numFmtId="0"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8" fontId="60" fillId="0" borderId="0" applyFont="0" applyFill="0" applyBorder="0" applyAlignment="0" applyProtection="0"/>
    <xf numFmtId="43" fontId="7" fillId="0" borderId="0" applyFont="0" applyFill="0" applyBorder="0" applyAlignment="0" applyProtection="0"/>
    <xf numFmtId="0" fontId="1" fillId="0" borderId="0"/>
    <xf numFmtId="43"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0" fontId="1" fillId="0" borderId="0"/>
    <xf numFmtId="43" fontId="1"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7" fillId="0" borderId="0" applyNumberFormat="0" applyFont="0" applyFill="0" applyBorder="0" applyAlignment="0" applyProtection="0"/>
    <xf numFmtId="0" fontId="66" fillId="46" borderId="0" applyNumberFormat="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4" fontId="47" fillId="0" borderId="0" applyFont="0" applyFill="0" applyBorder="0" applyAlignment="0" applyProtection="0"/>
    <xf numFmtId="43" fontId="7"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1"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applyFont="0" applyFill="0" applyBorder="0" applyAlignment="0" applyProtection="0"/>
    <xf numFmtId="0" fontId="1" fillId="0" borderId="0"/>
    <xf numFmtId="43" fontId="1"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7" fillId="0" borderId="0" applyNumberFormat="0" applyFont="0" applyFill="0" applyBorder="0" applyAlignment="0" applyProtection="0"/>
    <xf numFmtId="9" fontId="7"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7"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0" fontId="1" fillId="0" borderId="0"/>
    <xf numFmtId="43" fontId="1"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7" fillId="0" borderId="0" applyNumberFormat="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applyNumberFormat="0" applyFont="0" applyFill="0" applyBorder="0" applyAlignment="0" applyProtection="0"/>
    <xf numFmtId="0" fontId="7" fillId="0" borderId="0" applyFont="0" applyFill="0" applyBorder="0" applyAlignment="0" applyProtection="0"/>
    <xf numFmtId="0" fontId="1" fillId="0" borderId="0"/>
    <xf numFmtId="0" fontId="7"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1" fillId="0" borderId="0"/>
    <xf numFmtId="43" fontId="79"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9" fontId="79" fillId="0" borderId="0" applyFont="0" applyFill="0" applyBorder="0" applyAlignment="0" applyProtection="0"/>
    <xf numFmtId="43" fontId="79" fillId="0" borderId="0" applyFont="0" applyFill="0" applyBorder="0" applyAlignment="0" applyProtection="0"/>
    <xf numFmtId="44" fontId="79" fillId="0" borderId="0" applyFont="0" applyFill="0" applyBorder="0" applyAlignment="0" applyProtection="0"/>
    <xf numFmtId="0" fontId="58" fillId="0" borderId="0"/>
    <xf numFmtId="0" fontId="79" fillId="0" borderId="0"/>
    <xf numFmtId="0" fontId="84" fillId="0" borderId="0" applyNumberFormat="0" applyFill="0" applyBorder="0" applyAlignment="0" applyProtection="0"/>
    <xf numFmtId="0" fontId="85" fillId="11" borderId="0" applyNumberFormat="0" applyBorder="0" applyAlignment="0" applyProtection="0"/>
    <xf numFmtId="0" fontId="35" fillId="17" borderId="0" applyNumberFormat="0" applyBorder="0" applyAlignment="0" applyProtection="0"/>
    <xf numFmtId="0" fontId="35" fillId="21" borderId="0" applyNumberFormat="0" applyBorder="0" applyAlignment="0" applyProtection="0"/>
    <xf numFmtId="0" fontId="35" fillId="25" borderId="0" applyNumberFormat="0" applyBorder="0" applyAlignment="0" applyProtection="0"/>
    <xf numFmtId="0" fontId="35" fillId="29" borderId="0" applyNumberFormat="0" applyBorder="0" applyAlignment="0" applyProtection="0"/>
    <xf numFmtId="0" fontId="35" fillId="33" borderId="0" applyNumberFormat="0" applyBorder="0" applyAlignment="0" applyProtection="0"/>
    <xf numFmtId="0" fontId="35" fillId="37" borderId="0" applyNumberFormat="0" applyBorder="0" applyAlignment="0" applyProtection="0"/>
    <xf numFmtId="0" fontId="1" fillId="14" borderId="14" applyNumberFormat="0" applyFont="0" applyAlignment="0" applyProtection="0"/>
    <xf numFmtId="0" fontId="7" fillId="0" borderId="0"/>
    <xf numFmtId="0" fontId="1" fillId="0" borderId="0"/>
    <xf numFmtId="0" fontId="7" fillId="0" borderId="0"/>
    <xf numFmtId="0" fontId="7" fillId="0" borderId="0"/>
    <xf numFmtId="0" fontId="63" fillId="0" borderId="0">
      <alignment horizontal="center" wrapText="1"/>
      <protection locked="0"/>
    </xf>
    <xf numFmtId="196" fontId="87" fillId="0" borderId="0">
      <protection locked="0"/>
    </xf>
    <xf numFmtId="197" fontId="87" fillId="0" borderId="0">
      <protection locked="0"/>
    </xf>
    <xf numFmtId="0" fontId="41" fillId="0" borderId="31" applyNumberFormat="0" applyAlignment="0" applyProtection="0">
      <alignment horizontal="left" vertical="center"/>
    </xf>
    <xf numFmtId="0" fontId="41" fillId="0" borderId="30">
      <alignment horizontal="left" vertical="center"/>
    </xf>
    <xf numFmtId="173" fontId="88" fillId="0" borderId="0"/>
    <xf numFmtId="173" fontId="89" fillId="0" borderId="0"/>
    <xf numFmtId="182" fontId="90" fillId="49" borderId="0"/>
    <xf numFmtId="14" fontId="63" fillId="0" borderId="0">
      <alignment horizontal="center" wrapText="1"/>
      <protection locked="0"/>
    </xf>
    <xf numFmtId="0" fontId="1" fillId="0" borderId="0"/>
    <xf numFmtId="0" fontId="91" fillId="0" borderId="0" applyNumberFormat="0" applyFill="0" applyBorder="0" applyAlignment="0" applyProtection="0">
      <alignment vertical="top"/>
      <protection locked="0"/>
    </xf>
    <xf numFmtId="43" fontId="1" fillId="0" borderId="0" applyFont="0" applyFill="0" applyBorder="0" applyAlignment="0" applyProtection="0"/>
    <xf numFmtId="0" fontId="7" fillId="0" borderId="0"/>
    <xf numFmtId="198" fontId="92" fillId="0" borderId="0"/>
    <xf numFmtId="8" fontId="92" fillId="0" borderId="0"/>
    <xf numFmtId="199" fontId="93" fillId="0" borderId="0"/>
    <xf numFmtId="200" fontId="68" fillId="0" borderId="0" applyFont="0" applyFill="0" applyBorder="0" applyAlignment="0" applyProtection="0"/>
    <xf numFmtId="201" fontId="68" fillId="0" borderId="0" applyFont="0" applyFill="0" applyBorder="0" applyAlignment="0" applyProtection="0"/>
    <xf numFmtId="1" fontId="93" fillId="0" borderId="0">
      <alignment horizontal="right"/>
    </xf>
    <xf numFmtId="9" fontId="7" fillId="0" borderId="0"/>
    <xf numFmtId="202" fontId="92" fillId="0" borderId="0"/>
    <xf numFmtId="172" fontId="7" fillId="0" borderId="0"/>
    <xf numFmtId="202" fontId="93" fillId="0" borderId="0"/>
    <xf numFmtId="40" fontId="92" fillId="0" borderId="0"/>
    <xf numFmtId="10" fontId="7" fillId="0" borderId="0"/>
    <xf numFmtId="40" fontId="93" fillId="0" borderId="0"/>
    <xf numFmtId="203" fontId="93" fillId="0" borderId="0"/>
    <xf numFmtId="1" fontId="93" fillId="0" borderId="0">
      <alignment horizontal="right"/>
    </xf>
    <xf numFmtId="1" fontId="93" fillId="0" borderId="0">
      <alignment horizontal="right"/>
    </xf>
    <xf numFmtId="1" fontId="93" fillId="0" borderId="0">
      <alignment horizontal="right"/>
    </xf>
    <xf numFmtId="1" fontId="93" fillId="0" borderId="0">
      <alignment horizontal="right"/>
    </xf>
    <xf numFmtId="1" fontId="93" fillId="0" borderId="0">
      <alignment horizontal="right"/>
    </xf>
    <xf numFmtId="1" fontId="93" fillId="0" borderId="0">
      <alignment horizontal="right"/>
    </xf>
    <xf numFmtId="203" fontId="93" fillId="0" borderId="0"/>
    <xf numFmtId="171" fontId="62" fillId="0" borderId="29">
      <alignment horizontal="center"/>
    </xf>
    <xf numFmtId="0" fontId="94" fillId="0" borderId="0"/>
    <xf numFmtId="0" fontId="7" fillId="0" borderId="0" applyNumberFormat="0" applyFill="0" applyBorder="0" applyAlignment="0" applyProtection="0"/>
    <xf numFmtId="0" fontId="40" fillId="0" borderId="0" applyNumberFormat="0" applyFill="0" applyBorder="0" applyAlignment="0" applyProtection="0"/>
    <xf numFmtId="0" fontId="50" fillId="0" borderId="35" applyNumberFormat="0" applyFill="0" applyAlignment="0" applyProtection="0"/>
    <xf numFmtId="0" fontId="95" fillId="0" borderId="0"/>
    <xf numFmtId="0" fontId="96" fillId="0" borderId="0" applyNumberFormat="0" applyFill="0" applyBorder="0" applyAlignment="0" applyProtection="0"/>
    <xf numFmtId="0" fontId="48" fillId="44" borderId="0" applyNumberFormat="0" applyFill="0" applyBorder="0" applyAlignment="0" applyProtection="0">
      <protection locked="0"/>
    </xf>
    <xf numFmtId="204" fontId="97" fillId="0" borderId="0" applyFill="0" applyBorder="0" applyProtection="0"/>
    <xf numFmtId="198" fontId="58" fillId="50" borderId="0" applyNumberFormat="0" applyFont="0" applyBorder="0" applyAlignment="0" applyProtection="0"/>
    <xf numFmtId="0" fontId="70" fillId="0" borderId="29" applyNumberFormat="0" applyFill="0" applyAlignment="0" applyProtection="0"/>
    <xf numFmtId="0" fontId="98" fillId="44" borderId="26" applyNumberFormat="0" applyFill="0" applyBorder="0" applyAlignment="0" applyProtection="0">
      <protection locked="0"/>
    </xf>
    <xf numFmtId="0" fontId="63" fillId="0" borderId="21" applyNumberFormat="0" applyFont="0" applyFill="0" applyAlignment="0" applyProtection="0"/>
    <xf numFmtId="0" fontId="63" fillId="0" borderId="36" applyNumberFormat="0" applyFont="0" applyFill="0" applyAlignment="0" applyProtection="0"/>
    <xf numFmtId="205" fontId="46" fillId="0" borderId="0" applyFont="0" applyFill="0" applyBorder="0" applyAlignment="0" applyProtection="0"/>
    <xf numFmtId="206" fontId="68" fillId="0" borderId="0" applyFont="0" applyFill="0" applyBorder="0" applyAlignment="0" applyProtection="0"/>
    <xf numFmtId="0" fontId="99" fillId="0" borderId="0" applyNumberFormat="0" applyFill="0" applyBorder="0" applyProtection="0">
      <alignment horizontal="right"/>
    </xf>
    <xf numFmtId="204" fontId="64" fillId="0" borderId="0"/>
    <xf numFmtId="202" fontId="63" fillId="0" borderId="0" applyFont="0" applyFill="0" applyBorder="0" applyAlignment="0" applyProtection="0"/>
    <xf numFmtId="40" fontId="100" fillId="0" borderId="0" applyFont="0" applyFill="0" applyBorder="0" applyAlignment="0" applyProtection="0">
      <alignment horizontal="center"/>
    </xf>
    <xf numFmtId="203" fontId="100" fillId="0" borderId="0" applyFont="0" applyFill="0" applyBorder="0" applyAlignment="0" applyProtection="0">
      <alignment horizontal="center"/>
    </xf>
    <xf numFmtId="198" fontId="58" fillId="0" borderId="29" applyFont="0" applyFill="0" applyAlignment="0" applyProtection="0"/>
    <xf numFmtId="37" fontId="7" fillId="0" borderId="0" applyFill="0" applyBorder="0" applyAlignment="0" applyProtection="0"/>
    <xf numFmtId="199" fontId="93" fillId="0" borderId="0"/>
    <xf numFmtId="198" fontId="58" fillId="0" borderId="0" applyFont="0" applyFill="0" applyBorder="0" applyAlignment="0" applyProtection="0"/>
    <xf numFmtId="8" fontId="63" fillId="0" borderId="0" applyFont="0" applyFill="0" applyBorder="0" applyAlignment="0" applyProtection="0"/>
    <xf numFmtId="199" fontId="63" fillId="0" borderId="0" applyFont="0" applyFill="0" applyBorder="0" applyAlignment="0" applyProtection="0"/>
    <xf numFmtId="198" fontId="60" fillId="0" borderId="33" applyFont="0" applyFill="0" applyAlignment="0" applyProtection="0"/>
    <xf numFmtId="5" fontId="7" fillId="0" borderId="0" applyFill="0" applyBorder="0" applyAlignment="0" applyProtection="0"/>
    <xf numFmtId="7" fontId="60" fillId="0" borderId="0" applyFill="0" applyBorder="0">
      <alignment horizontal="right"/>
    </xf>
    <xf numFmtId="207" fontId="68" fillId="0" borderId="0" applyFont="0" applyFill="0" applyBorder="0" applyAlignment="0" applyProtection="0"/>
    <xf numFmtId="0" fontId="101" fillId="51" borderId="0" applyNumberFormat="0" applyFont="0" applyBorder="0" applyAlignment="0" applyProtection="0">
      <alignment horizontal="centerContinuous"/>
      <protection locked="0"/>
    </xf>
    <xf numFmtId="8" fontId="102" fillId="0" borderId="0" applyNumberFormat="0" applyFill="0" applyBorder="0" applyAlignment="0"/>
    <xf numFmtId="208" fontId="58" fillId="0" borderId="0" applyFont="0" applyFill="0" applyBorder="0" applyAlignment="0" applyProtection="0"/>
    <xf numFmtId="0" fontId="38" fillId="41" borderId="0" applyNumberFormat="0" applyFont="0">
      <protection locked="0"/>
    </xf>
    <xf numFmtId="209" fontId="58" fillId="0" borderId="0" applyFill="0" applyBorder="0" applyProtection="0">
      <alignment horizontal="right"/>
    </xf>
    <xf numFmtId="15" fontId="103" fillId="0" borderId="0" applyFill="0" applyBorder="0" applyAlignment="0" applyProtection="0"/>
    <xf numFmtId="15" fontId="60" fillId="0" borderId="0" applyFont="0" applyFill="0" applyBorder="0" applyAlignment="0" applyProtection="0"/>
    <xf numFmtId="15" fontId="103" fillId="0" borderId="0" applyFill="0" applyBorder="0" applyAlignment="0" applyProtection="0"/>
    <xf numFmtId="202" fontId="104" fillId="0" borderId="0"/>
    <xf numFmtId="202" fontId="104" fillId="0" borderId="0"/>
    <xf numFmtId="210" fontId="104" fillId="0" borderId="0"/>
    <xf numFmtId="211" fontId="104" fillId="0" borderId="0"/>
    <xf numFmtId="212" fontId="58" fillId="0" borderId="0" applyFont="0" applyFill="0" applyAlignment="0" applyProtection="0"/>
    <xf numFmtId="42" fontId="105" fillId="0" borderId="0" applyFill="0" applyBorder="0" applyAlignment="0" applyProtection="0"/>
    <xf numFmtId="213" fontId="101" fillId="52" borderId="0" applyNumberFormat="0" applyFont="0" applyBorder="0" applyAlignment="0" applyProtection="0"/>
    <xf numFmtId="214" fontId="60" fillId="0" borderId="0" applyFill="0" applyBorder="0">
      <alignment horizontal="right"/>
    </xf>
    <xf numFmtId="202" fontId="50" fillId="44" borderId="3" applyFont="0" applyBorder="0" applyAlignment="0" applyProtection="0">
      <alignment vertical="top"/>
    </xf>
    <xf numFmtId="13" fontId="7" fillId="0" borderId="0"/>
    <xf numFmtId="198" fontId="58" fillId="53" borderId="0" applyNumberFormat="0" applyFont="0" applyBorder="0" applyAlignment="0" applyProtection="0"/>
    <xf numFmtId="38" fontId="50" fillId="41" borderId="0" applyNumberFormat="0" applyBorder="0" applyAlignment="0" applyProtection="0"/>
    <xf numFmtId="198" fontId="58" fillId="54" borderId="0" applyNumberFormat="0" applyFont="0" applyBorder="0" applyAlignment="0" applyProtection="0"/>
    <xf numFmtId="0" fontId="38" fillId="0" borderId="0" applyBorder="0">
      <alignment horizontal="left"/>
    </xf>
    <xf numFmtId="0" fontId="106" fillId="0" borderId="21" applyFill="0" applyProtection="0"/>
    <xf numFmtId="0" fontId="107" fillId="0" borderId="0" applyNumberFormat="0" applyFill="0" applyBorder="0" applyAlignment="0" applyProtection="0"/>
    <xf numFmtId="0" fontId="108" fillId="0" borderId="0" applyFill="0" applyProtection="0">
      <alignment horizontal="left"/>
    </xf>
    <xf numFmtId="0" fontId="109" fillId="0" borderId="0" applyNumberFormat="0" applyFill="0" applyBorder="0" applyAlignment="0" applyProtection="0"/>
    <xf numFmtId="10" fontId="50" fillId="51" borderId="3" applyNumberFormat="0" applyBorder="0" applyAlignment="0" applyProtection="0"/>
    <xf numFmtId="172" fontId="58" fillId="0" borderId="0" applyAlignment="0">
      <protection locked="0"/>
    </xf>
    <xf numFmtId="178" fontId="50" fillId="51" borderId="0" applyNumberFormat="0" applyFont="0" applyBorder="0" applyAlignment="0" applyProtection="0">
      <alignment horizontal="center"/>
      <protection locked="0"/>
    </xf>
    <xf numFmtId="172" fontId="50" fillId="51" borderId="29" applyNumberFormat="0" applyFont="0" applyAlignment="0" applyProtection="0">
      <alignment horizontal="center"/>
      <protection locked="0"/>
    </xf>
    <xf numFmtId="215" fontId="56" fillId="0" borderId="0" applyFont="0" applyFill="0" applyBorder="0" applyAlignment="0" applyProtection="0"/>
    <xf numFmtId="14" fontId="7" fillId="0" borderId="0"/>
    <xf numFmtId="216" fontId="58" fillId="0" borderId="0" applyFill="0" applyBorder="0" applyAlignment="0" applyProtection="0"/>
    <xf numFmtId="17" fontId="7" fillId="0" borderId="0"/>
    <xf numFmtId="217" fontId="63" fillId="0" borderId="0" applyFill="0" applyBorder="0" applyProtection="0">
      <alignment horizontal="right"/>
    </xf>
    <xf numFmtId="218" fontId="63" fillId="0" borderId="0" applyFill="0" applyBorder="0" applyProtection="0">
      <alignment horizontal="right"/>
    </xf>
    <xf numFmtId="202" fontId="104" fillId="0" borderId="0"/>
    <xf numFmtId="17" fontId="60" fillId="0" borderId="0" applyFont="0" applyFill="0" applyBorder="0" applyAlignment="0" applyProtection="0"/>
    <xf numFmtId="1" fontId="60" fillId="0" borderId="29" applyFont="0" applyFill="0" applyBorder="0" applyAlignment="0" applyProtection="0"/>
    <xf numFmtId="219" fontId="58" fillId="0" borderId="0" applyFont="0" applyFill="0" applyBorder="0" applyAlignment="0" applyProtection="0"/>
    <xf numFmtId="213" fontId="110" fillId="0" borderId="0"/>
    <xf numFmtId="0" fontId="7" fillId="0" borderId="0"/>
    <xf numFmtId="0" fontId="111" fillId="0" borderId="0"/>
    <xf numFmtId="203" fontId="93" fillId="0" borderId="0"/>
    <xf numFmtId="0" fontId="104" fillId="0" borderId="0" applyFill="0" applyBorder="0" applyAlignment="0" applyProtection="0"/>
    <xf numFmtId="1" fontId="49" fillId="0" borderId="0" applyFont="0" applyFill="0" applyBorder="0" applyAlignment="0" applyProtection="0">
      <protection locked="0"/>
    </xf>
    <xf numFmtId="16" fontId="104" fillId="0" borderId="0"/>
    <xf numFmtId="202" fontId="104" fillId="0" borderId="0"/>
    <xf numFmtId="202" fontId="104" fillId="0" borderId="0"/>
    <xf numFmtId="202" fontId="104" fillId="0" borderId="0"/>
    <xf numFmtId="0" fontId="7" fillId="0" borderId="0" applyNumberFormat="0" applyFill="0" applyBorder="0" applyAlignment="0" applyProtection="0"/>
    <xf numFmtId="40" fontId="76" fillId="44" borderId="0">
      <alignment horizontal="right"/>
    </xf>
    <xf numFmtId="0" fontId="75" fillId="44" borderId="0">
      <alignment horizontal="right"/>
    </xf>
    <xf numFmtId="0" fontId="112" fillId="44" borderId="26"/>
    <xf numFmtId="0" fontId="112" fillId="0" borderId="0" applyBorder="0">
      <alignment horizontal="centerContinuous"/>
    </xf>
    <xf numFmtId="0" fontId="113" fillId="0" borderId="0" applyBorder="0">
      <alignment horizontal="centerContinuous"/>
    </xf>
    <xf numFmtId="37" fontId="50" fillId="0" borderId="0" applyBorder="0">
      <protection locked="0"/>
    </xf>
    <xf numFmtId="0" fontId="114" fillId="0" borderId="0" applyProtection="0">
      <alignment horizontal="left"/>
    </xf>
    <xf numFmtId="0" fontId="114" fillId="0" borderId="0" applyFill="0" applyBorder="0" applyProtection="0">
      <alignment horizontal="left"/>
    </xf>
    <xf numFmtId="0" fontId="115" fillId="0" borderId="0" applyFill="0" applyBorder="0" applyProtection="0">
      <alignment horizontal="left"/>
    </xf>
    <xf numFmtId="172" fontId="50" fillId="0" borderId="0"/>
    <xf numFmtId="10" fontId="50" fillId="0" borderId="0"/>
    <xf numFmtId="177" fontId="50" fillId="0" borderId="0"/>
    <xf numFmtId="172" fontId="69" fillId="0" borderId="0" applyFont="0" applyFill="0" applyBorder="0" applyAlignment="0" applyProtection="0"/>
    <xf numFmtId="10" fontId="7" fillId="0" borderId="0" applyFont="0" applyFill="0" applyBorder="0" applyAlignment="0" applyProtection="0"/>
    <xf numFmtId="220" fontId="63" fillId="0" borderId="0" applyFont="0" applyFill="0" applyBorder="0" applyProtection="0">
      <alignment horizontal="right"/>
    </xf>
    <xf numFmtId="177" fontId="60" fillId="0" borderId="0" applyFill="0" applyBorder="0">
      <alignment horizontal="right"/>
    </xf>
    <xf numFmtId="0" fontId="49" fillId="41" borderId="3" applyNumberFormat="0" applyFont="0" applyAlignment="0" applyProtection="0"/>
    <xf numFmtId="178" fontId="50" fillId="41" borderId="0" applyNumberFormat="0" applyFont="0" applyBorder="0" applyAlignment="0" applyProtection="0">
      <alignment horizontal="center"/>
      <protection locked="0"/>
    </xf>
    <xf numFmtId="221" fontId="7" fillId="0" borderId="0" applyProtection="0">
      <alignment horizontal="right"/>
    </xf>
    <xf numFmtId="222" fontId="7" fillId="0" borderId="0" applyProtection="0">
      <alignment horizontal="right"/>
    </xf>
    <xf numFmtId="37" fontId="116" fillId="0" borderId="0" applyNumberFormat="0" applyFill="0" applyBorder="0" applyAlignment="0" applyProtection="0"/>
    <xf numFmtId="0" fontId="49" fillId="0" borderId="0" applyNumberFormat="0" applyFill="0" applyBorder="0"/>
    <xf numFmtId="0" fontId="58" fillId="47" borderId="0" applyNumberFormat="0" applyFont="0" applyBorder="0" applyAlignment="0" applyProtection="0"/>
    <xf numFmtId="42" fontId="46" fillId="0" borderId="0" applyFill="0" applyBorder="0" applyAlignment="0" applyProtection="0"/>
    <xf numFmtId="0" fontId="117" fillId="0" borderId="0" applyNumberFormat="0">
      <alignment horizontal="left"/>
    </xf>
    <xf numFmtId="0" fontId="118" fillId="0" borderId="37"/>
    <xf numFmtId="0" fontId="118" fillId="0" borderId="38"/>
    <xf numFmtId="0" fontId="7" fillId="0" borderId="0" applyFont="0" applyFill="0" applyBorder="0" applyAlignment="0" applyProtection="0"/>
    <xf numFmtId="0" fontId="49" fillId="41" borderId="0" applyNumberFormat="0" applyFont="0" applyBorder="0" applyAlignment="0" applyProtection="0"/>
    <xf numFmtId="0" fontId="94" fillId="0" borderId="0"/>
    <xf numFmtId="0" fontId="55" fillId="0" borderId="0" applyFill="0" applyBorder="0" applyProtection="0">
      <alignment horizontal="center" vertical="center"/>
    </xf>
    <xf numFmtId="0" fontId="55" fillId="0" borderId="0" applyFill="0" applyBorder="0" applyProtection="0"/>
    <xf numFmtId="0" fontId="119" fillId="0" borderId="0" applyNumberFormat="0">
      <alignment horizontal="left"/>
    </xf>
    <xf numFmtId="0" fontId="38" fillId="0" borderId="0" applyFill="0" applyBorder="0" applyProtection="0">
      <alignment horizontal="left"/>
    </xf>
    <xf numFmtId="0" fontId="80" fillId="0" borderId="0" applyFill="0" applyBorder="0" applyProtection="0">
      <alignment horizontal="left" vertical="top"/>
    </xf>
    <xf numFmtId="0" fontId="48" fillId="44" borderId="24" applyNumberFormat="0" applyFont="0" applyFill="0" applyAlignment="0" applyProtection="0">
      <protection locked="0"/>
    </xf>
    <xf numFmtId="0" fontId="120" fillId="0" borderId="0" applyFill="0" applyBorder="0" applyProtection="0">
      <alignment horizontal="center" vertical="center"/>
    </xf>
    <xf numFmtId="0" fontId="48" fillId="44" borderId="39" applyNumberFormat="0" applyFont="0" applyFill="0" applyAlignment="0" applyProtection="0">
      <protection locked="0"/>
    </xf>
    <xf numFmtId="0" fontId="121" fillId="0" borderId="0" applyFill="0" applyBorder="0" applyProtection="0">
      <alignment vertical="top"/>
    </xf>
    <xf numFmtId="0" fontId="122" fillId="0" borderId="0" applyFill="0" applyBorder="0" applyProtection="0">
      <alignment vertical="center"/>
    </xf>
    <xf numFmtId="0" fontId="70" fillId="0" borderId="0" applyFill="0" applyBorder="0" applyProtection="0"/>
    <xf numFmtId="0" fontId="49" fillId="0" borderId="0" applyNumberFormat="0" applyFill="0" applyBorder="0" applyAlignment="0" applyProtection="0"/>
    <xf numFmtId="18" fontId="48" fillId="44" borderId="0" applyFont="0" applyFill="0" applyBorder="0" applyAlignment="0" applyProtection="0">
      <protection locked="0"/>
    </xf>
    <xf numFmtId="0" fontId="58" fillId="0" borderId="0" applyNumberFormat="0" applyFill="0" applyBorder="0" applyAlignment="0" applyProtection="0"/>
    <xf numFmtId="0" fontId="68" fillId="0" borderId="0" applyNumberFormat="0" applyFill="0" applyBorder="0" applyAlignment="0" applyProtection="0"/>
    <xf numFmtId="0" fontId="7" fillId="0" borderId="16" applyNumberFormat="0" applyFill="0" applyAlignment="0" applyProtection="0"/>
    <xf numFmtId="0" fontId="63" fillId="0" borderId="0" applyNumberFormat="0" applyFill="0" applyBorder="0" applyAlignment="0" applyProtection="0"/>
    <xf numFmtId="38" fontId="47" fillId="0" borderId="22" applyFill="0" applyBorder="0" applyAlignment="0" applyProtection="0">
      <protection locked="0"/>
    </xf>
    <xf numFmtId="0" fontId="49" fillId="44" borderId="0" applyNumberFormat="0" applyFont="0" applyAlignment="0" applyProtection="0"/>
    <xf numFmtId="0" fontId="49" fillId="44" borderId="24" applyNumberFormat="0" applyFont="0" applyAlignment="0" applyProtection="0">
      <protection locked="0"/>
    </xf>
    <xf numFmtId="0" fontId="123" fillId="0" borderId="0" applyNumberFormat="0" applyFill="0" applyBorder="0" applyAlignment="0" applyProtection="0"/>
    <xf numFmtId="223" fontId="63" fillId="0" borderId="0" applyFont="0" applyFill="0" applyBorder="0" applyProtection="0">
      <alignment horizontal="right"/>
    </xf>
    <xf numFmtId="224" fontId="63" fillId="0" borderId="0" applyFont="0" applyFill="0" applyBorder="0" applyProtection="0">
      <alignment horizontal="right"/>
    </xf>
    <xf numFmtId="1" fontId="124" fillId="0" borderId="0">
      <alignment horizontal="right"/>
    </xf>
    <xf numFmtId="198" fontId="58" fillId="55" borderId="0" applyNumberFormat="0" applyFont="0" applyBorder="0" applyAlignment="0" applyProtection="0"/>
    <xf numFmtId="226" fontId="46"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58" fillId="0" borderId="0"/>
    <xf numFmtId="0" fontId="1"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58"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7" fillId="0" borderId="0"/>
    <xf numFmtId="0" fontId="7" fillId="0" borderId="0"/>
    <xf numFmtId="0" fontId="63" fillId="0" borderId="0">
      <alignment horizontal="center" wrapText="1"/>
      <protection locked="0"/>
    </xf>
    <xf numFmtId="14" fontId="63" fillId="0" borderId="0">
      <alignment horizontal="center" wrapText="1"/>
      <protection locked="0"/>
    </xf>
    <xf numFmtId="0" fontId="1" fillId="0" borderId="0"/>
    <xf numFmtId="43" fontId="1" fillId="0" borderId="0" applyFont="0" applyFill="0" applyBorder="0" applyAlignment="0" applyProtection="0"/>
    <xf numFmtId="0" fontId="7" fillId="0" borderId="0"/>
    <xf numFmtId="9" fontId="7" fillId="0" borderId="0"/>
    <xf numFmtId="172" fontId="7" fillId="0" borderId="0"/>
    <xf numFmtId="10" fontId="7" fillId="0" borderId="0"/>
    <xf numFmtId="37" fontId="7" fillId="0" borderId="0" applyFill="0" applyBorder="0" applyAlignment="0" applyProtection="0"/>
    <xf numFmtId="5" fontId="7" fillId="0" borderId="0" applyFill="0" applyBorder="0" applyAlignment="0" applyProtection="0"/>
    <xf numFmtId="13" fontId="7" fillId="0" borderId="0"/>
    <xf numFmtId="14" fontId="7" fillId="0" borderId="0"/>
    <xf numFmtId="17" fontId="7" fillId="0" borderId="0"/>
    <xf numFmtId="0" fontId="7"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231" fontId="47" fillId="0" borderId="0" applyFill="0" applyBorder="0" applyAlignment="0"/>
    <xf numFmtId="0" fontId="128" fillId="0" borderId="0" applyNumberFormat="0" applyAlignment="0">
      <alignment horizontal="left"/>
    </xf>
    <xf numFmtId="0" fontId="129" fillId="0" borderId="0" applyNumberFormat="0" applyAlignment="0">
      <alignment horizontal="left"/>
    </xf>
    <xf numFmtId="0" fontId="79" fillId="0" borderId="0"/>
    <xf numFmtId="0" fontId="130" fillId="0" borderId="0" applyNumberFormat="0" applyFont="0" applyFill="0" applyBorder="0" applyAlignment="0" applyProtection="0">
      <alignment horizontal="left"/>
    </xf>
    <xf numFmtId="0" fontId="127" fillId="0" borderId="21">
      <alignment horizontal="center"/>
    </xf>
    <xf numFmtId="175" fontId="60" fillId="0" borderId="0" applyNumberFormat="0" applyFill="0" applyBorder="0" applyAlignment="0" applyProtection="0">
      <alignment horizontal="left"/>
    </xf>
    <xf numFmtId="40" fontId="131" fillId="0" borderId="0" applyBorder="0">
      <alignment horizontal="right"/>
    </xf>
    <xf numFmtId="0" fontId="5" fillId="0" borderId="0"/>
    <xf numFmtId="43" fontId="5" fillId="0" borderId="0" applyFont="0" applyFill="0" applyBorder="0" applyAlignment="0" applyProtection="0"/>
    <xf numFmtId="9" fontId="5" fillId="0" borderId="0" applyFont="0" applyFill="0" applyBorder="0" applyAlignment="0" applyProtection="0"/>
    <xf numFmtId="44" fontId="5" fillId="0" borderId="0" applyFont="0" applyFill="0" applyBorder="0" applyAlignment="0" applyProtection="0"/>
    <xf numFmtId="9" fontId="38" fillId="0" borderId="0" applyFont="0" applyFill="0" applyBorder="0" applyAlignment="0" applyProtection="0"/>
    <xf numFmtId="0" fontId="1" fillId="0" borderId="0"/>
    <xf numFmtId="0" fontId="1" fillId="0" borderId="0"/>
    <xf numFmtId="232" fontId="134" fillId="0" borderId="0" applyFont="0" applyFill="0" applyBorder="0" applyAlignment="0" applyProtection="0">
      <alignment horizontal="right"/>
    </xf>
    <xf numFmtId="233" fontId="134" fillId="0" borderId="0" applyFont="0" applyFill="0" applyBorder="0" applyAlignment="0" applyProtection="0"/>
    <xf numFmtId="0" fontId="135" fillId="0" borderId="0"/>
    <xf numFmtId="0" fontId="135" fillId="0" borderId="0"/>
    <xf numFmtId="0" fontId="135" fillId="0" borderId="0"/>
    <xf numFmtId="0" fontId="135" fillId="0" borderId="0"/>
    <xf numFmtId="234" fontId="134" fillId="0" borderId="0" applyFont="0" applyFill="0" applyBorder="0" applyAlignment="0" applyProtection="0">
      <alignment horizontal="right"/>
    </xf>
    <xf numFmtId="235" fontId="134" fillId="0" borderId="0" applyFont="0" applyFill="0" applyBorder="0" applyAlignment="0" applyProtection="0"/>
    <xf numFmtId="236" fontId="134" fillId="0" borderId="34" applyNumberFormat="0" applyFont="0" applyFill="0" applyAlignment="0" applyProtection="0"/>
    <xf numFmtId="0" fontId="135" fillId="0" borderId="0"/>
    <xf numFmtId="0" fontId="136" fillId="0" borderId="0" applyFill="0" applyBorder="0" applyProtection="0">
      <alignment horizontal="left"/>
    </xf>
    <xf numFmtId="237" fontId="134" fillId="0" borderId="0" applyFont="0" applyFill="0" applyBorder="0" applyAlignment="0" applyProtection="0">
      <alignment horizontal="right"/>
    </xf>
    <xf numFmtId="0" fontId="137" fillId="0" borderId="0"/>
    <xf numFmtId="1" fontId="138" fillId="0" borderId="0" applyProtection="0">
      <alignment horizontal="right" vertical="center"/>
    </xf>
    <xf numFmtId="0" fontId="135" fillId="0" borderId="0"/>
    <xf numFmtId="0" fontId="139" fillId="0" borderId="42">
      <alignment vertical="center"/>
    </xf>
    <xf numFmtId="0" fontId="47" fillId="0" borderId="0" applyNumberFormat="0" applyBorder="0" applyAlignment="0"/>
    <xf numFmtId="0" fontId="140" fillId="0" borderId="0" applyBorder="0" applyProtection="0">
      <alignment vertical="center"/>
    </xf>
    <xf numFmtId="236" fontId="140" fillId="0" borderId="29" applyBorder="0" applyProtection="0">
      <alignment horizontal="right" vertical="center"/>
    </xf>
    <xf numFmtId="0" fontId="141" fillId="56" borderId="0" applyBorder="0" applyProtection="0">
      <alignment horizontal="centerContinuous" vertical="center"/>
    </xf>
    <xf numFmtId="0" fontId="141" fillId="57" borderId="29" applyBorder="0" applyProtection="0">
      <alignment horizontal="centerContinuous" vertical="center"/>
    </xf>
    <xf numFmtId="0" fontId="137" fillId="0" borderId="0"/>
    <xf numFmtId="0" fontId="59" fillId="0" borderId="0">
      <alignment horizontal="centerContinuous"/>
    </xf>
    <xf numFmtId="0" fontId="142" fillId="0" borderId="0"/>
    <xf numFmtId="0" fontId="143" fillId="0" borderId="0"/>
    <xf numFmtId="0" fontId="1" fillId="0" borderId="0"/>
    <xf numFmtId="9" fontId="134" fillId="0" borderId="0" applyFont="0" applyFill="0" applyBorder="0" applyAlignment="0" applyProtection="0"/>
    <xf numFmtId="9" fontId="1" fillId="0" borderId="0" applyFont="0" applyFill="0" applyBorder="0" applyAlignment="0" applyProtection="0"/>
    <xf numFmtId="0" fontId="134" fillId="0" borderId="0"/>
    <xf numFmtId="0" fontId="144" fillId="0" borderId="0"/>
    <xf numFmtId="0" fontId="145" fillId="0" borderId="0"/>
    <xf numFmtId="9" fontId="146" fillId="0" borderId="0">
      <alignment horizontal="right"/>
    </xf>
    <xf numFmtId="5" fontId="68" fillId="0" borderId="0" applyFont="0" applyFill="0" applyBorder="0" applyAlignment="0" applyProtection="0"/>
    <xf numFmtId="238" fontId="63" fillId="0" borderId="0">
      <alignment horizontal="right"/>
    </xf>
    <xf numFmtId="239" fontId="63" fillId="0" borderId="0">
      <alignment horizontal="right"/>
    </xf>
    <xf numFmtId="240" fontId="63" fillId="0" borderId="0">
      <alignment horizontal="right"/>
    </xf>
    <xf numFmtId="7" fontId="68" fillId="0" borderId="0" applyFont="0" applyFill="0" applyBorder="0" applyAlignment="0" applyProtection="0"/>
    <xf numFmtId="172" fontId="68" fillId="0" borderId="0" applyFont="0" applyFill="0" applyBorder="0" applyAlignment="0" applyProtection="0"/>
    <xf numFmtId="0" fontId="68" fillId="0" borderId="0"/>
    <xf numFmtId="0" fontId="68" fillId="0" borderId="0"/>
    <xf numFmtId="37" fontId="68" fillId="0" borderId="29" applyFont="0" applyFill="0" applyBorder="0" applyAlignment="0" applyProtection="0"/>
    <xf numFmtId="0" fontId="68" fillId="0" borderId="0" applyNumberFormat="0"/>
    <xf numFmtId="182" fontId="58" fillId="0" borderId="0"/>
    <xf numFmtId="214" fontId="68" fillId="0" borderId="24"/>
    <xf numFmtId="39" fontId="58" fillId="0" borderId="0" applyFont="0" applyFill="0" applyBorder="0" applyAlignment="0" applyProtection="0"/>
    <xf numFmtId="214" fontId="68" fillId="0" borderId="0" applyFont="0" applyFill="0" applyBorder="0" applyAlignment="0" applyProtection="0"/>
    <xf numFmtId="182" fontId="132" fillId="0" borderId="0" applyFont="0" applyFill="0" applyBorder="0" applyAlignment="0" applyProtection="0"/>
    <xf numFmtId="39" fontId="68" fillId="0" borderId="0" applyFont="0" applyFill="0" applyBorder="0" applyAlignment="0" applyProtection="0"/>
    <xf numFmtId="214" fontId="68" fillId="0" borderId="0" applyFont="0" applyFill="0" applyBorder="0" applyAlignment="0" applyProtection="0"/>
    <xf numFmtId="7" fontId="68" fillId="0" borderId="0"/>
    <xf numFmtId="2" fontId="68" fillId="0" borderId="0"/>
    <xf numFmtId="241" fontId="134" fillId="0" borderId="0" applyFont="0" applyFill="0" applyBorder="0" applyAlignment="0"/>
    <xf numFmtId="242" fontId="7" fillId="0" borderId="0" applyFont="0" applyFill="0" applyBorder="0" applyAlignment="0" applyProtection="0"/>
    <xf numFmtId="0" fontId="147" fillId="0" borderId="0" applyNumberFormat="0" applyFill="0" applyBorder="0" applyAlignment="0" applyProtection="0">
      <alignment vertical="top"/>
      <protection locked="0"/>
    </xf>
    <xf numFmtId="243" fontId="7" fillId="0" borderId="0" applyFont="0" applyFill="0" applyBorder="0" applyAlignment="0" applyProtection="0"/>
    <xf numFmtId="244" fontId="7" fillId="0" borderId="0">
      <alignment horizontal="left" wrapText="1"/>
    </xf>
    <xf numFmtId="0" fontId="94" fillId="0" borderId="0">
      <alignment vertical="center"/>
    </xf>
    <xf numFmtId="44" fontId="58" fillId="0" borderId="0" applyFont="0" applyFill="0" applyBorder="0" applyAlignment="0" applyProtection="0"/>
    <xf numFmtId="42" fontId="58" fillId="0" borderId="0" applyFont="0" applyFill="0" applyBorder="0" applyAlignment="0" applyProtection="0"/>
    <xf numFmtId="0" fontId="58" fillId="0" borderId="0"/>
    <xf numFmtId="0" fontId="148" fillId="0" borderId="0"/>
    <xf numFmtId="0" fontId="130" fillId="0" borderId="0"/>
    <xf numFmtId="3" fontId="58" fillId="0" borderId="0" applyFont="0" applyFill="0" applyBorder="0" applyAlignment="0" applyProtection="0"/>
    <xf numFmtId="0" fontId="130" fillId="0" borderId="0"/>
    <xf numFmtId="245" fontId="130" fillId="0" borderId="0"/>
    <xf numFmtId="0" fontId="130" fillId="0" borderId="0"/>
    <xf numFmtId="0" fontId="130" fillId="0" borderId="0"/>
    <xf numFmtId="0" fontId="130" fillId="0" borderId="0"/>
    <xf numFmtId="0" fontId="68" fillId="0" borderId="0" applyNumberFormat="0"/>
    <xf numFmtId="182" fontId="7" fillId="0" borderId="0"/>
    <xf numFmtId="0" fontId="58" fillId="0" borderId="0" applyNumberFormat="0" applyFill="0" applyBorder="0" applyAlignment="0" applyProtection="0">
      <alignment horizontal="left"/>
    </xf>
    <xf numFmtId="246" fontId="49" fillId="0" borderId="0" applyFill="0" applyBorder="0" applyAlignment="0" applyProtection="0">
      <alignment horizontal="right"/>
    </xf>
    <xf numFmtId="182" fontId="68" fillId="0" borderId="0"/>
    <xf numFmtId="0" fontId="122" fillId="0" borderId="0" applyNumberFormat="0" applyFill="0" applyBorder="0" applyAlignment="0" applyProtection="0"/>
    <xf numFmtId="0" fontId="125" fillId="0" borderId="0" applyNumberFormat="0" applyFill="0" applyBorder="0" applyAlignment="0" applyProtection="0">
      <alignment horizontal="centerContinuous"/>
    </xf>
    <xf numFmtId="0" fontId="58" fillId="0" borderId="0" applyNumberFormat="0" applyFill="0" applyBorder="0" applyAlignment="0" applyProtection="0"/>
    <xf numFmtId="37" fontId="118" fillId="0" borderId="0">
      <alignment horizontal="center"/>
    </xf>
    <xf numFmtId="0" fontId="62" fillId="0" borderId="0" applyAlignment="0">
      <alignment horizontal="right"/>
    </xf>
    <xf numFmtId="0" fontId="62" fillId="0" borderId="0" applyNumberFormat="0" applyFill="0" applyBorder="0" applyAlignment="0" applyProtection="0">
      <alignment horizontal="left"/>
    </xf>
    <xf numFmtId="41" fontId="132" fillId="0" borderId="0" applyFont="0" applyFill="0" applyBorder="0" applyAlignment="0" applyProtection="0"/>
    <xf numFmtId="247" fontId="149" fillId="0" borderId="0" applyFont="0" applyFill="0" applyBorder="0" applyAlignment="0" applyProtection="0"/>
    <xf numFmtId="248" fontId="45" fillId="41" borderId="0" applyNumberFormat="0" applyFill="0" applyBorder="0" applyAlignment="0" applyProtection="0">
      <protection locked="0"/>
    </xf>
    <xf numFmtId="0" fontId="50" fillId="0" borderId="0"/>
    <xf numFmtId="0" fontId="50" fillId="0" borderId="0"/>
    <xf numFmtId="37" fontId="150" fillId="0" borderId="0" applyFont="0" applyAlignment="0">
      <alignment horizontal="centerContinuous" vertical="top"/>
    </xf>
    <xf numFmtId="225" fontId="151" fillId="0" borderId="0">
      <alignment horizontal="left"/>
    </xf>
    <xf numFmtId="249" fontId="68" fillId="0" borderId="0" applyFont="0" applyFill="0" applyBorder="0" applyAlignment="0" applyProtection="0"/>
    <xf numFmtId="250" fontId="64" fillId="58" borderId="18"/>
    <xf numFmtId="0" fontId="152" fillId="0" borderId="0" applyFont="0" applyFill="0" applyBorder="0" applyAlignment="0" applyProtection="0"/>
    <xf numFmtId="0" fontId="132" fillId="0" borderId="0" applyNumberFormat="0" applyFill="0" applyBorder="0" applyAlignment="0" applyProtection="0"/>
    <xf numFmtId="0" fontId="153" fillId="0" borderId="0" applyNumberFormat="0" applyFill="0" applyBorder="0" applyAlignment="0" applyProtection="0"/>
    <xf numFmtId="251" fontId="154" fillId="48" borderId="32" applyNumberFormat="0" applyBorder="0" applyAlignment="0">
      <alignment horizontal="centerContinuous" vertical="center"/>
      <protection hidden="1"/>
    </xf>
    <xf numFmtId="1" fontId="155" fillId="59" borderId="25" applyNumberFormat="0" applyBorder="0" applyAlignment="0">
      <alignment horizontal="center" vertical="top" wrapText="1"/>
      <protection hidden="1"/>
    </xf>
    <xf numFmtId="0" fontId="7" fillId="0" borderId="0" applyNumberFormat="0" applyBorder="0" applyAlignment="0"/>
    <xf numFmtId="0" fontId="7" fillId="0" borderId="0"/>
    <xf numFmtId="252" fontId="63" fillId="0" borderId="0">
      <alignment horizontal="right"/>
    </xf>
    <xf numFmtId="0" fontId="60" fillId="0" borderId="0" applyBorder="0" applyProtection="0"/>
    <xf numFmtId="0" fontId="60" fillId="0" borderId="0"/>
    <xf numFmtId="253" fontId="5" fillId="0" borderId="21" applyNumberFormat="0" applyFill="0" applyAlignment="0" applyProtection="0">
      <alignment horizontal="center"/>
    </xf>
    <xf numFmtId="0" fontId="7" fillId="0" borderId="44" applyFill="0" applyProtection="0">
      <alignment horizontal="right"/>
    </xf>
    <xf numFmtId="254" fontId="5" fillId="0" borderId="29" applyFill="0" applyAlignment="0" applyProtection="0">
      <alignment horizontal="center"/>
    </xf>
    <xf numFmtId="0" fontId="7" fillId="0" borderId="0" applyNumberFormat="0" applyFont="0" applyFill="0" applyBorder="0" applyProtection="0">
      <alignment horizontal="centerContinuous"/>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225" fontId="63" fillId="60" borderId="0" applyNumberFormat="0" applyFont="0" applyBorder="0" applyAlignment="0"/>
    <xf numFmtId="0" fontId="156" fillId="0" borderId="0">
      <alignment horizontal="right"/>
    </xf>
    <xf numFmtId="1" fontId="157" fillId="0" borderId="0"/>
    <xf numFmtId="0" fontId="47" fillId="0" borderId="0"/>
    <xf numFmtId="0" fontId="50" fillId="0" borderId="0" applyNumberFormat="0" applyFill="0" applyBorder="0" applyAlignment="0" applyProtection="0"/>
    <xf numFmtId="0" fontId="158" fillId="0" borderId="0" applyNumberFormat="0" applyFill="0" applyBorder="0" applyAlignment="0" applyProtection="0"/>
    <xf numFmtId="0" fontId="159" fillId="0" borderId="29" applyNumberFormat="0" applyFill="0" applyProtection="0">
      <alignment horizontal="left" vertical="center"/>
    </xf>
    <xf numFmtId="0" fontId="7" fillId="0" borderId="0">
      <alignment horizontal="center" wrapText="1"/>
      <protection hidden="1"/>
    </xf>
    <xf numFmtId="0" fontId="160" fillId="0" borderId="45" applyNumberFormat="0" applyFill="0" applyProtection="0">
      <alignment horizontal="center" vertical="center"/>
    </xf>
    <xf numFmtId="0" fontId="161" fillId="0" borderId="0" applyNumberFormat="0" applyFill="0" applyBorder="0" applyProtection="0">
      <alignment horizontal="right" vertical="center"/>
    </xf>
    <xf numFmtId="0" fontId="162" fillId="61" borderId="0"/>
    <xf numFmtId="187" fontId="49" fillId="0" borderId="0" applyBorder="0">
      <alignment horizontal="right"/>
    </xf>
    <xf numFmtId="187" fontId="49" fillId="0" borderId="21" applyAlignment="0">
      <alignment horizontal="right"/>
    </xf>
    <xf numFmtId="255" fontId="63" fillId="0" borderId="0"/>
    <xf numFmtId="255" fontId="63" fillId="0" borderId="0"/>
    <xf numFmtId="255" fontId="63" fillId="0" borderId="0"/>
    <xf numFmtId="255" fontId="63" fillId="0" borderId="0"/>
    <xf numFmtId="255" fontId="63" fillId="0" borderId="0"/>
    <xf numFmtId="255" fontId="63" fillId="0" borderId="0"/>
    <xf numFmtId="255" fontId="63" fillId="0" borderId="0"/>
    <xf numFmtId="255" fontId="63" fillId="0" borderId="0"/>
    <xf numFmtId="0" fontId="134" fillId="0" borderId="0" applyFill="0" applyBorder="0" applyAlignment="0" applyProtection="0"/>
    <xf numFmtId="257" fontId="65" fillId="0" borderId="0" applyFont="0" applyFill="0" applyBorder="0" applyAlignment="0" applyProtection="0"/>
    <xf numFmtId="0" fontId="134" fillId="0" borderId="0" applyFont="0" applyFill="0" applyBorder="0" applyAlignment="0" applyProtection="0"/>
    <xf numFmtId="258" fontId="134" fillId="0" borderId="0" applyFill="0" applyBorder="0" applyProtection="0">
      <alignment horizontal="right"/>
    </xf>
    <xf numFmtId="0" fontId="134" fillId="0" borderId="0" applyFont="0" applyFill="0" applyBorder="0" applyAlignment="0" applyProtection="0"/>
    <xf numFmtId="3" fontId="163" fillId="0" borderId="0">
      <alignment horizontal="center"/>
    </xf>
    <xf numFmtId="0" fontId="164" fillId="0" borderId="0"/>
    <xf numFmtId="0" fontId="165" fillId="62" borderId="0">
      <alignment horizontal="center" vertical="center" wrapText="1"/>
    </xf>
    <xf numFmtId="0" fontId="19" fillId="0" borderId="0" applyFill="0" applyBorder="0">
      <alignment horizontal="left"/>
    </xf>
    <xf numFmtId="0" fontId="166" fillId="0" borderId="0">
      <alignment horizontal="left"/>
    </xf>
    <xf numFmtId="0" fontId="167" fillId="0" borderId="0"/>
    <xf numFmtId="0" fontId="168" fillId="0" borderId="0">
      <alignment horizontal="left"/>
    </xf>
    <xf numFmtId="0" fontId="68" fillId="0" borderId="21" applyNumberFormat="0" applyFont="0" applyFill="0" applyBorder="0" applyProtection="0">
      <alignment horizontal="centerContinuous"/>
    </xf>
    <xf numFmtId="0" fontId="68" fillId="0" borderId="29" applyNumberFormat="0" applyFont="0" applyFill="0" applyProtection="0">
      <alignment horizontal="centerContinuous"/>
    </xf>
    <xf numFmtId="259" fontId="7" fillId="0" borderId="0" applyFill="0" applyBorder="0">
      <alignment horizontal="right"/>
      <protection locked="0"/>
    </xf>
    <xf numFmtId="260" fontId="50" fillId="0" borderId="46" applyFont="0" applyFill="0" applyBorder="0" applyAlignment="0" applyProtection="0"/>
    <xf numFmtId="6" fontId="169" fillId="0" borderId="32" applyBorder="0"/>
    <xf numFmtId="261" fontId="65" fillId="0" borderId="0" applyFont="0" applyFill="0" applyBorder="0" applyAlignment="0" applyProtection="0"/>
    <xf numFmtId="262" fontId="134" fillId="0" borderId="0" applyFont="0" applyFill="0" applyBorder="0" applyAlignment="0" applyProtection="0"/>
    <xf numFmtId="198" fontId="170" fillId="0" borderId="0" applyFont="0" applyFill="0" applyBorder="0" applyAlignment="0" applyProtection="0"/>
    <xf numFmtId="0" fontId="134" fillId="0" borderId="0" applyFont="0" applyFill="0" applyBorder="0" applyAlignment="0" applyProtection="0"/>
    <xf numFmtId="263" fontId="134" fillId="0" borderId="0" applyFill="0" applyBorder="0" applyProtection="0">
      <alignment vertical="center"/>
    </xf>
    <xf numFmtId="172" fontId="68" fillId="0" borderId="0"/>
    <xf numFmtId="5" fontId="68" fillId="0" borderId="0" applyFont="0" applyFill="0" applyBorder="0" applyAlignment="0" applyProtection="0"/>
    <xf numFmtId="7" fontId="68" fillId="0" borderId="0" applyFont="0" applyFill="0" applyBorder="0" applyAlignment="0" applyProtection="0"/>
    <xf numFmtId="179" fontId="68" fillId="0" borderId="0" applyFont="0" applyFill="0" applyBorder="0" applyAlignment="0" applyProtection="0"/>
    <xf numFmtId="39" fontId="68" fillId="0" borderId="0"/>
    <xf numFmtId="180" fontId="68" fillId="0" borderId="0" applyFont="0" applyFill="0" applyBorder="0" applyAlignment="0" applyProtection="0"/>
    <xf numFmtId="264" fontId="49" fillId="0" borderId="0" applyFont="0" applyFill="0" applyBorder="0" applyAlignment="0" applyProtection="0"/>
    <xf numFmtId="265" fontId="50" fillId="0" borderId="0" applyFont="0" applyFill="0" applyBorder="0" applyAlignment="0" applyProtection="0"/>
    <xf numFmtId="266" fontId="146" fillId="51" borderId="27" applyFont="0" applyFill="0" applyBorder="0" applyAlignment="0" applyProtection="0"/>
    <xf numFmtId="267" fontId="49" fillId="0" borderId="29" applyFont="0" applyFill="0" applyBorder="0" applyAlignment="0" applyProtection="0"/>
    <xf numFmtId="195" fontId="65" fillId="0" borderId="0" applyFont="0" applyFill="0" applyBorder="0" applyAlignment="0" applyProtection="0"/>
    <xf numFmtId="268" fontId="63" fillId="0" borderId="0">
      <alignment horizontal="right"/>
    </xf>
    <xf numFmtId="14" fontId="171" fillId="0" borderId="0">
      <alignment horizontal="right"/>
      <protection locked="0"/>
    </xf>
    <xf numFmtId="0" fontId="58" fillId="0" borderId="0"/>
    <xf numFmtId="0" fontId="63" fillId="0" borderId="0"/>
    <xf numFmtId="269" fontId="63" fillId="0" borderId="0">
      <alignment horizontal="right"/>
    </xf>
    <xf numFmtId="241" fontId="63" fillId="0" borderId="0">
      <alignment horizontal="right"/>
    </xf>
    <xf numFmtId="270" fontId="63" fillId="0" borderId="0">
      <alignment horizontal="right"/>
    </xf>
    <xf numFmtId="271" fontId="62" fillId="51" borderId="0" applyFill="0" applyBorder="0" applyAlignment="0" applyProtection="0">
      <alignment horizontal="right"/>
    </xf>
    <xf numFmtId="269" fontId="172" fillId="0" borderId="0"/>
    <xf numFmtId="272" fontId="62" fillId="0" borderId="0" applyFill="0" applyBorder="0" applyAlignment="0">
      <alignment horizontal="right"/>
    </xf>
    <xf numFmtId="179" fontId="63" fillId="0" borderId="0"/>
    <xf numFmtId="179" fontId="173" fillId="0" borderId="0">
      <protection locked="0"/>
    </xf>
    <xf numFmtId="7" fontId="63" fillId="0" borderId="0"/>
    <xf numFmtId="273" fontId="62" fillId="0" borderId="0" applyFill="0" applyBorder="0" applyAlignment="0">
      <alignment horizontal="right"/>
    </xf>
    <xf numFmtId="5" fontId="47" fillId="0" borderId="0" applyFont="0" applyFill="0" applyBorder="0" applyAlignment="0" applyProtection="0">
      <protection locked="0"/>
    </xf>
    <xf numFmtId="8" fontId="132" fillId="0" borderId="0" applyNumberFormat="0"/>
    <xf numFmtId="0" fontId="174" fillId="0" borderId="47" applyNumberFormat="0" applyAlignment="0" applyProtection="0"/>
    <xf numFmtId="274" fontId="62" fillId="0" borderId="0" applyFill="0" applyBorder="0" applyAlignment="0">
      <alignment horizontal="center"/>
    </xf>
    <xf numFmtId="172" fontId="58" fillId="0" borderId="40" applyFill="0" applyBorder="0" applyAlignment="0">
      <alignment horizontal="centerContinuous"/>
    </xf>
    <xf numFmtId="0" fontId="68" fillId="0" borderId="17" applyNumberFormat="0" applyFont="0" applyFill="0" applyAlignment="0" applyProtection="0"/>
    <xf numFmtId="0" fontId="175" fillId="0" borderId="0"/>
    <xf numFmtId="1" fontId="176" fillId="63" borderId="23" applyNumberFormat="0" applyBorder="0" applyAlignment="0">
      <alignment horizontal="centerContinuous" vertical="center"/>
      <protection locked="0"/>
    </xf>
    <xf numFmtId="0" fontId="177" fillId="64" borderId="0"/>
    <xf numFmtId="0" fontId="178" fillId="0" borderId="0">
      <alignment horizontal="left"/>
    </xf>
    <xf numFmtId="0" fontId="139" fillId="0" borderId="0">
      <alignment horizontal="left"/>
    </xf>
    <xf numFmtId="0" fontId="136" fillId="0" borderId="0" applyNumberFormat="0" applyFill="0" applyBorder="0" applyProtection="0">
      <alignment horizontal="left"/>
    </xf>
    <xf numFmtId="275" fontId="179" fillId="0" borderId="0">
      <alignment vertical="center"/>
    </xf>
    <xf numFmtId="0" fontId="180" fillId="0" borderId="0" applyNumberFormat="0" applyFill="0" applyBorder="0" applyAlignment="0" applyProtection="0"/>
    <xf numFmtId="276" fontId="49" fillId="0" borderId="0" applyBorder="0" applyProtection="0"/>
    <xf numFmtId="277" fontId="181" fillId="38" borderId="0" applyBorder="0">
      <protection locked="0"/>
    </xf>
    <xf numFmtId="49" fontId="50" fillId="0" borderId="0" applyFill="0" applyBorder="0"/>
    <xf numFmtId="49" fontId="7" fillId="0" borderId="0"/>
    <xf numFmtId="49" fontId="7" fillId="0" borderId="0" applyFill="0" applyBorder="0">
      <alignment horizontal="right" vertical="center"/>
    </xf>
    <xf numFmtId="49" fontId="7" fillId="0" borderId="0" applyFill="0" applyBorder="0">
      <alignment horizontal="right" vertical="center"/>
    </xf>
    <xf numFmtId="0" fontId="182" fillId="0" borderId="0" applyNumberFormat="0" applyFill="0" applyBorder="0" applyAlignment="0" applyProtection="0"/>
    <xf numFmtId="0" fontId="183" fillId="0" borderId="0"/>
    <xf numFmtId="172" fontId="7" fillId="42" borderId="3" applyNumberFormat="0" applyFont="0" applyBorder="0" applyAlignment="0" applyProtection="0"/>
    <xf numFmtId="182" fontId="184" fillId="42" borderId="0" applyNumberFormat="0" applyFont="0" applyAlignment="0"/>
    <xf numFmtId="0" fontId="185" fillId="65" borderId="0" applyNumberFormat="0" applyBorder="0" applyProtection="0">
      <alignment horizontal="left" vertical="center"/>
    </xf>
    <xf numFmtId="0" fontId="186" fillId="66" borderId="0" applyNumberFormat="0" applyBorder="0" applyProtection="0">
      <alignment horizontal="left" vertical="center"/>
    </xf>
    <xf numFmtId="0" fontId="187" fillId="0" borderId="0">
      <alignment horizontal="left"/>
    </xf>
    <xf numFmtId="0" fontId="41" fillId="0" borderId="0">
      <alignment horizontal="centerContinuous"/>
    </xf>
    <xf numFmtId="0" fontId="188" fillId="0" borderId="0">
      <alignment horizontal="left"/>
    </xf>
    <xf numFmtId="0" fontId="189" fillId="0" borderId="25">
      <alignment horizontal="left" vertical="top"/>
    </xf>
    <xf numFmtId="0" fontId="137" fillId="0" borderId="0">
      <alignment horizontal="left"/>
    </xf>
    <xf numFmtId="0" fontId="190" fillId="0" borderId="25">
      <alignment horizontal="left" vertical="top"/>
    </xf>
    <xf numFmtId="0" fontId="191" fillId="0" borderId="0">
      <alignment horizontal="left"/>
    </xf>
    <xf numFmtId="0" fontId="100" fillId="0" borderId="0" applyNumberFormat="0" applyFill="0" applyBorder="0" applyAlignment="0" applyProtection="0">
      <alignment horizontal="center"/>
    </xf>
    <xf numFmtId="0" fontId="192" fillId="0" borderId="0" applyNumberFormat="0" applyFill="0" applyBorder="0" applyAlignment="0" applyProtection="0">
      <alignment horizontal="center"/>
    </xf>
    <xf numFmtId="0" fontId="193" fillId="0" borderId="48" applyNumberFormat="0" applyFill="0" applyBorder="0" applyAlignment="0" applyProtection="0">
      <alignment horizontal="left"/>
    </xf>
    <xf numFmtId="0" fontId="194" fillId="0" borderId="0" applyNumberFormat="0" applyFill="0" applyBorder="0" applyAlignment="0" applyProtection="0">
      <alignment horizontal="center" vertical="top" wrapText="1"/>
    </xf>
    <xf numFmtId="0" fontId="195" fillId="0" borderId="0" applyNumberFormat="0" applyFill="0" applyBorder="0" applyAlignment="0" applyProtection="0"/>
    <xf numFmtId="250" fontId="19" fillId="0" borderId="0" applyNumberFormat="0" applyFill="0" applyBorder="0" applyAlignment="0" applyProtection="0"/>
    <xf numFmtId="0" fontId="58" fillId="0" borderId="0" applyNumberFormat="0" applyFill="0" applyBorder="0" applyAlignment="0">
      <protection locked="0"/>
    </xf>
    <xf numFmtId="278" fontId="196" fillId="0" borderId="0" applyFill="0" applyBorder="0" applyProtection="0">
      <alignment vertical="center"/>
    </xf>
    <xf numFmtId="263" fontId="196" fillId="0" borderId="0" applyFill="0" applyBorder="0" applyProtection="0">
      <alignment vertical="center"/>
    </xf>
    <xf numFmtId="279" fontId="196" fillId="0" borderId="0" applyFill="0" applyBorder="0" applyProtection="0">
      <alignment vertical="center"/>
    </xf>
    <xf numFmtId="280" fontId="196" fillId="0" borderId="0" applyFill="0" applyBorder="0" applyProtection="0">
      <alignment vertical="center"/>
    </xf>
    <xf numFmtId="281" fontId="133" fillId="0" borderId="43" applyBorder="0">
      <protection locked="0"/>
    </xf>
    <xf numFmtId="0" fontId="156" fillId="0" borderId="0"/>
    <xf numFmtId="282" fontId="197" fillId="67" borderId="3" applyNumberFormat="0" applyFont="0" applyBorder="0" applyAlignment="0">
      <alignment horizontal="right"/>
    </xf>
    <xf numFmtId="282" fontId="198" fillId="67" borderId="3" applyNumberFormat="0" applyAlignment="0">
      <alignment horizontal="right"/>
    </xf>
    <xf numFmtId="282" fontId="197" fillId="67" borderId="3" applyNumberFormat="0" applyAlignment="0">
      <alignment horizontal="right"/>
    </xf>
    <xf numFmtId="0" fontId="199" fillId="0" borderId="0"/>
    <xf numFmtId="0" fontId="63" fillId="0" borderId="0"/>
    <xf numFmtId="283" fontId="200" fillId="38" borderId="33" applyFont="0" applyBorder="0" applyAlignment="0"/>
    <xf numFmtId="283" fontId="200" fillId="38" borderId="33" applyFill="0" applyAlignment="0"/>
    <xf numFmtId="38" fontId="69" fillId="0" borderId="0" applyNumberFormat="0" applyBorder="0" applyProtection="0">
      <alignment horizontal="left"/>
    </xf>
    <xf numFmtId="284" fontId="7" fillId="0" borderId="0" applyFill="0" applyBorder="0">
      <alignment horizontal="right"/>
      <protection locked="0"/>
    </xf>
    <xf numFmtId="0" fontId="38" fillId="68" borderId="49">
      <alignment horizontal="left" vertical="center" wrapText="1"/>
    </xf>
    <xf numFmtId="7" fontId="132" fillId="0" borderId="0"/>
    <xf numFmtId="0" fontId="201" fillId="0" borderId="0" applyNumberFormat="0" applyFill="0" applyBorder="0" applyProtection="0">
      <alignment horizontal="left" vertical="center"/>
    </xf>
    <xf numFmtId="14" fontId="49" fillId="0" borderId="29" applyFont="0" applyFill="0" applyBorder="0" applyAlignment="0" applyProtection="0"/>
    <xf numFmtId="0" fontId="177" fillId="0" borderId="0"/>
    <xf numFmtId="0" fontId="202" fillId="0" borderId="0"/>
    <xf numFmtId="0" fontId="203" fillId="0" borderId="0"/>
    <xf numFmtId="267" fontId="50" fillId="51" borderId="0">
      <alignment horizontal="center"/>
    </xf>
    <xf numFmtId="285" fontId="134" fillId="0" borderId="0" applyFont="0" applyFill="0" applyBorder="0" applyAlignment="0" applyProtection="0"/>
    <xf numFmtId="0" fontId="60" fillId="0" borderId="0"/>
    <xf numFmtId="0" fontId="134" fillId="0" borderId="0" applyFont="0" applyFill="0" applyBorder="0" applyAlignment="0" applyProtection="0">
      <alignment horizontal="right"/>
    </xf>
    <xf numFmtId="0" fontId="204" fillId="0" borderId="0">
      <alignment horizontal="right"/>
    </xf>
    <xf numFmtId="0" fontId="205" fillId="0" borderId="0">
      <alignment horizontal="centerContinuous"/>
    </xf>
    <xf numFmtId="0" fontId="133" fillId="0" borderId="50" applyNumberFormat="0" applyAlignment="0"/>
    <xf numFmtId="0" fontId="206" fillId="69" borderId="0"/>
    <xf numFmtId="0" fontId="86" fillId="47" borderId="0"/>
    <xf numFmtId="0" fontId="207" fillId="0" borderId="0"/>
    <xf numFmtId="0" fontId="208" fillId="0" borderId="0"/>
    <xf numFmtId="0" fontId="5" fillId="0" borderId="0" applyNumberFormat="0" applyFill="0" applyAlignment="0" applyProtection="0"/>
    <xf numFmtId="37" fontId="209" fillId="0" borderId="0"/>
    <xf numFmtId="286" fontId="50" fillId="0" borderId="0" applyFont="0" applyFill="0" applyBorder="0" applyAlignment="0" applyProtection="0">
      <alignment horizontal="right"/>
    </xf>
    <xf numFmtId="37" fontId="169" fillId="0" borderId="0"/>
    <xf numFmtId="37" fontId="210" fillId="0" borderId="0"/>
    <xf numFmtId="37" fontId="146" fillId="45" borderId="0" applyFont="0" applyFill="0" applyBorder="0" applyAlignment="0" applyProtection="0"/>
    <xf numFmtId="202" fontId="7" fillId="0" borderId="0" applyFont="0" applyFill="0" applyBorder="0" applyAlignment="0"/>
    <xf numFmtId="203" fontId="50" fillId="0" borderId="0" applyFont="0" applyFill="0" applyBorder="0" applyAlignment="0"/>
    <xf numFmtId="0" fontId="7" fillId="0" borderId="0"/>
    <xf numFmtId="225" fontId="69" fillId="0" borderId="0" applyBorder="0">
      <alignment horizontal="left"/>
    </xf>
    <xf numFmtId="287" fontId="50" fillId="0" borderId="0" applyFont="0" applyFill="0" applyBorder="0" applyAlignment="0" applyProtection="0"/>
    <xf numFmtId="182" fontId="50" fillId="0" borderId="0"/>
    <xf numFmtId="182" fontId="146" fillId="0" borderId="0">
      <protection locked="0"/>
    </xf>
    <xf numFmtId="213" fontId="63" fillId="0" borderId="0"/>
    <xf numFmtId="288" fontId="134" fillId="0" borderId="0" applyNumberFormat="0" applyFill="0" applyBorder="0" applyAlignment="0" applyProtection="0"/>
    <xf numFmtId="0" fontId="7" fillId="0" borderId="0" applyNumberFormat="0" applyFill="0" applyBorder="0" applyAlignment="0" applyProtection="0"/>
    <xf numFmtId="288" fontId="134" fillId="0" borderId="0" applyNumberFormat="0" applyFill="0" applyBorder="0" applyAlignment="0" applyProtection="0"/>
    <xf numFmtId="0" fontId="7" fillId="0" borderId="0" applyNumberFormat="0" applyFill="0" applyBorder="0" applyAlignment="0" applyProtection="0"/>
    <xf numFmtId="0" fontId="211" fillId="0" borderId="0"/>
    <xf numFmtId="0" fontId="60" fillId="0" borderId="0" applyBorder="0" applyProtection="0"/>
    <xf numFmtId="0" fontId="212" fillId="0" borderId="0">
      <alignment horizontal="left"/>
    </xf>
    <xf numFmtId="9" fontId="68" fillId="0" borderId="0" applyFont="0" applyFill="0" applyBorder="0" applyAlignment="0" applyProtection="0"/>
    <xf numFmtId="0" fontId="68" fillId="0" borderId="0"/>
    <xf numFmtId="0" fontId="60" fillId="0" borderId="0">
      <alignment horizontal="center"/>
    </xf>
    <xf numFmtId="0" fontId="7" fillId="0" borderId="0">
      <alignment horizontal="center"/>
    </xf>
    <xf numFmtId="0" fontId="203" fillId="0" borderId="0"/>
    <xf numFmtId="187" fontId="7" fillId="0" borderId="0" applyFill="0"/>
    <xf numFmtId="289" fontId="7" fillId="0" borderId="0" applyFont="0" applyFill="0" applyBorder="0" applyAlignment="0" applyProtection="0"/>
    <xf numFmtId="290" fontId="213" fillId="0" borderId="0"/>
    <xf numFmtId="9" fontId="68" fillId="0" borderId="0" applyFont="0" applyFill="0" applyBorder="0" applyAlignment="0" applyProtection="0"/>
    <xf numFmtId="172" fontId="63" fillId="0" borderId="0">
      <alignment horizontal="right"/>
    </xf>
    <xf numFmtId="10" fontId="63" fillId="0" borderId="0">
      <alignment horizontal="right"/>
    </xf>
    <xf numFmtId="291" fontId="134" fillId="0" borderId="0" applyFill="0" applyBorder="0" applyProtection="0">
      <alignment horizontal="right"/>
    </xf>
    <xf numFmtId="9" fontId="63" fillId="0" borderId="0">
      <alignment horizontal="right"/>
    </xf>
    <xf numFmtId="0" fontId="134" fillId="0" borderId="0" applyFont="0" applyFill="0" applyBorder="0" applyAlignment="0" applyProtection="0"/>
    <xf numFmtId="292" fontId="62" fillId="0" borderId="0" applyFill="0" applyBorder="0" applyAlignment="0">
      <alignment horizontal="right"/>
    </xf>
    <xf numFmtId="172" fontId="170" fillId="0" borderId="0" applyFont="0" applyFill="0" applyBorder="0" applyAlignment="0" applyProtection="0"/>
    <xf numFmtId="172" fontId="173" fillId="0" borderId="0"/>
    <xf numFmtId="10" fontId="170" fillId="0" borderId="0" applyFont="0" applyFill="0" applyBorder="0" applyAlignment="0" applyProtection="0"/>
    <xf numFmtId="10" fontId="173" fillId="0" borderId="0">
      <protection locked="0"/>
    </xf>
    <xf numFmtId="293" fontId="62" fillId="0" borderId="0" applyFill="0" applyBorder="0" applyAlignment="0"/>
    <xf numFmtId="0" fontId="214" fillId="0" borderId="0"/>
    <xf numFmtId="294" fontId="200" fillId="0" borderId="33">
      <alignment horizontal="right"/>
    </xf>
    <xf numFmtId="295" fontId="7" fillId="0" borderId="0" applyFill="0" applyBorder="0">
      <alignment horizontal="right"/>
      <protection locked="0"/>
    </xf>
    <xf numFmtId="296" fontId="200" fillId="38" borderId="33" applyFont="0" applyBorder="0" applyAlignment="0">
      <alignment horizontal="right"/>
    </xf>
    <xf numFmtId="296" fontId="200" fillId="0" borderId="33" applyFill="0" applyAlignment="0">
      <alignment horizontal="right"/>
    </xf>
    <xf numFmtId="296" fontId="200" fillId="0" borderId="0" applyFill="0" applyAlignment="0">
      <alignment horizontal="right"/>
    </xf>
    <xf numFmtId="297" fontId="62" fillId="0" borderId="0" applyFill="0" applyBorder="0" applyAlignment="0">
      <alignment horizontal="left"/>
    </xf>
    <xf numFmtId="298" fontId="62" fillId="0" borderId="0" applyFill="0" applyBorder="0" applyAlignment="0">
      <alignment horizontal="right"/>
    </xf>
    <xf numFmtId="299" fontId="62" fillId="0" borderId="0" applyFill="0" applyBorder="0" applyAlignment="0">
      <alignment horizontal="right"/>
    </xf>
    <xf numFmtId="300" fontId="62" fillId="0" borderId="0" applyFill="0" applyBorder="0" applyAlignment="0">
      <alignment horizontal="right"/>
    </xf>
    <xf numFmtId="301" fontId="62" fillId="0" borderId="0" applyFill="0" applyBorder="0" applyAlignment="0"/>
    <xf numFmtId="302" fontId="62" fillId="0" borderId="0" applyBorder="0" applyAlignment="0">
      <alignment horizontal="right"/>
    </xf>
    <xf numFmtId="297" fontId="200" fillId="0" borderId="33" applyFill="0" applyAlignment="0">
      <alignment horizontal="right"/>
    </xf>
    <xf numFmtId="37" fontId="200" fillId="0" borderId="0" applyFill="0" applyAlignment="0">
      <alignment horizontal="right"/>
    </xf>
    <xf numFmtId="303" fontId="215" fillId="0" borderId="0" applyNumberFormat="0" applyFill="0" applyBorder="0" applyAlignment="0">
      <alignment horizontal="right"/>
    </xf>
    <xf numFmtId="302" fontId="62" fillId="70" borderId="0" applyFont="0" applyBorder="0" applyAlignment="0">
      <alignment horizontal="right"/>
    </xf>
    <xf numFmtId="297" fontId="200" fillId="0" borderId="33" applyFill="0" applyBorder="0" applyAlignment="0">
      <alignment horizontal="right"/>
      <protection locked="0"/>
    </xf>
    <xf numFmtId="0" fontId="216" fillId="0" borderId="0" applyFill="0" applyBorder="0">
      <alignment horizontal="right"/>
    </xf>
    <xf numFmtId="271" fontId="62" fillId="51" borderId="0" applyFill="0" applyBorder="0" applyAlignment="0">
      <alignment horizontal="right"/>
    </xf>
    <xf numFmtId="8" fontId="7" fillId="0" borderId="0" applyFont="0" applyFill="0" applyBorder="0" applyAlignment="0" applyProtection="0"/>
    <xf numFmtId="183" fontId="197" fillId="71" borderId="3">
      <alignment horizontal="right"/>
    </xf>
    <xf numFmtId="251" fontId="217" fillId="41" borderId="0" applyBorder="0" applyAlignment="0">
      <protection hidden="1"/>
    </xf>
    <xf numFmtId="1" fontId="217" fillId="41" borderId="0">
      <alignment horizontal="center"/>
    </xf>
    <xf numFmtId="0" fontId="134" fillId="65" borderId="0" applyNumberFormat="0" applyBorder="0" applyAlignment="0" applyProtection="0"/>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0" fontId="58" fillId="0" borderId="0">
      <alignment vertical="top"/>
    </xf>
    <xf numFmtId="174" fontId="134" fillId="0" borderId="0" applyFill="0" applyBorder="0" applyProtection="0">
      <alignment horizontal="right"/>
    </xf>
    <xf numFmtId="304" fontId="134" fillId="0" borderId="0" applyFill="0" applyBorder="0" applyProtection="0">
      <alignment horizontal="right"/>
    </xf>
    <xf numFmtId="305" fontId="134" fillId="0" borderId="0">
      <alignment horizontal="right"/>
      <protection locked="0"/>
    </xf>
    <xf numFmtId="306" fontId="50" fillId="0" borderId="0"/>
    <xf numFmtId="202" fontId="67" fillId="0" borderId="0" applyNumberFormat="0" applyFill="0" applyBorder="0" applyAlignment="0" applyProtection="0">
      <alignment horizontal="left"/>
    </xf>
    <xf numFmtId="0" fontId="218" fillId="0" borderId="0"/>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182" fontId="7" fillId="0" borderId="0"/>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182" fontId="7" fillId="0" borderId="0"/>
    <xf numFmtId="182" fontId="7" fillId="0" borderId="0"/>
    <xf numFmtId="182" fontId="7" fillId="0" borderId="0"/>
    <xf numFmtId="182" fontId="7" fillId="0" borderId="0"/>
    <xf numFmtId="182" fontId="7" fillId="0" borderId="0"/>
    <xf numFmtId="182" fontId="7" fillId="0" borderId="0"/>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protection locked="0"/>
    </xf>
    <xf numFmtId="182" fontId="7" fillId="0" borderId="0"/>
    <xf numFmtId="182" fontId="7" fillId="0" borderId="0"/>
    <xf numFmtId="182" fontId="7" fillId="0" borderId="0"/>
    <xf numFmtId="182" fontId="7" fillId="0" borderId="0"/>
    <xf numFmtId="182" fontId="7" fillId="0" borderId="0"/>
    <xf numFmtId="182" fontId="7" fillId="0" borderId="0"/>
    <xf numFmtId="182" fontId="7" fillId="0" borderId="0"/>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182" fontId="7" fillId="0" borderId="0"/>
    <xf numFmtId="182" fontId="7" fillId="0" borderId="0"/>
    <xf numFmtId="182" fontId="7" fillId="0" borderId="0"/>
    <xf numFmtId="182" fontId="7" fillId="0" borderId="0"/>
    <xf numFmtId="182" fontId="7" fillId="0" borderId="0"/>
    <xf numFmtId="182" fontId="7" fillId="0" borderId="0"/>
    <xf numFmtId="182" fontId="7" fillId="0" borderId="0"/>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182" fontId="7" fillId="0" borderId="0"/>
    <xf numFmtId="182" fontId="7" fillId="0" borderId="0"/>
    <xf numFmtId="182" fontId="7" fillId="0" borderId="0"/>
    <xf numFmtId="182" fontId="7" fillId="0" borderId="0"/>
    <xf numFmtId="182" fontId="7" fillId="0" borderId="0"/>
    <xf numFmtId="182" fontId="7" fillId="0" borderId="0"/>
    <xf numFmtId="182" fontId="7" fillId="0" borderId="0"/>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307" fontId="58" fillId="0" borderId="0">
      <protection locked="0"/>
    </xf>
    <xf numFmtId="0" fontId="41" fillId="0" borderId="0" applyFill="0" applyBorder="0" applyProtection="0">
      <alignment horizontal="left"/>
    </xf>
    <xf numFmtId="0" fontId="219" fillId="72" borderId="0">
      <alignment vertical="top"/>
    </xf>
    <xf numFmtId="0" fontId="41" fillId="62" borderId="47">
      <alignment horizontal="center" vertical="center" wrapText="1"/>
      <protection hidden="1"/>
    </xf>
    <xf numFmtId="282" fontId="100" fillId="1" borderId="0" applyNumberFormat="0" applyBorder="0" applyAlignment="0" applyProtection="0"/>
    <xf numFmtId="4" fontId="220" fillId="66" borderId="0" applyBorder="0" applyAlignment="0" applyProtection="0"/>
    <xf numFmtId="0" fontId="5" fillId="0" borderId="29" applyNumberFormat="0" applyFill="0" applyAlignment="0" applyProtection="0"/>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214" fontId="7" fillId="41" borderId="52"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12" fontId="134" fillId="0" borderId="0" applyFill="0" applyBorder="0" applyProtection="0">
      <alignment horizontal="right"/>
    </xf>
    <xf numFmtId="170" fontId="134" fillId="0" borderId="0" applyFill="0" applyBorder="0" applyProtection="0">
      <alignment horizontal="right"/>
    </xf>
    <xf numFmtId="0" fontId="221" fillId="0" borderId="0" applyNumberFormat="0" applyFill="0" applyProtection="0">
      <alignment horizontal="left" vertical="top" wrapText="1"/>
    </xf>
    <xf numFmtId="0" fontId="52" fillId="0" borderId="0" applyNumberFormat="0" applyBorder="0" applyAlignment="0"/>
    <xf numFmtId="0" fontId="222" fillId="0" borderId="0" applyNumberFormat="0" applyBorder="0" applyAlignment="0"/>
    <xf numFmtId="0" fontId="47" fillId="0" borderId="0" applyNumberFormat="0" applyBorder="0" applyAlignment="0"/>
    <xf numFmtId="0" fontId="37" fillId="0" borderId="0" applyNumberFormat="0" applyBorder="0" applyAlignment="0"/>
    <xf numFmtId="0" fontId="223" fillId="0" borderId="0" applyNumberFormat="0" applyFill="0" applyBorder="0" applyProtection="0">
      <alignment horizontal="left" vertical="center"/>
    </xf>
    <xf numFmtId="0" fontId="40" fillId="0" borderId="0">
      <alignment horizontal="centerContinuous"/>
    </xf>
    <xf numFmtId="0" fontId="59" fillId="0" borderId="0" applyNumberFormat="0" applyFill="0" applyBorder="0" applyAlignment="0" applyProtection="0">
      <alignment horizontal="left"/>
    </xf>
    <xf numFmtId="0" fontId="224" fillId="0" borderId="0"/>
    <xf numFmtId="0" fontId="214" fillId="0" borderId="0">
      <alignment horizontal="centerContinuous"/>
    </xf>
    <xf numFmtId="0" fontId="225" fillId="0" borderId="0"/>
    <xf numFmtId="5" fontId="68" fillId="0" borderId="33" applyNumberFormat="0" applyFont="0" applyFill="0" applyAlignment="0" applyProtection="0"/>
    <xf numFmtId="0" fontId="49" fillId="0" borderId="0" applyBorder="0" applyProtection="0">
      <alignment horizontal="left"/>
    </xf>
    <xf numFmtId="0" fontId="136" fillId="0" borderId="0" applyNumberFormat="0" applyFill="0" applyBorder="0" applyProtection="0">
      <alignment horizontal="left"/>
    </xf>
    <xf numFmtId="38" fontId="226" fillId="0" borderId="0" applyNumberFormat="0" applyBorder="0">
      <alignment horizontal="left"/>
    </xf>
    <xf numFmtId="0" fontId="50" fillId="0" borderId="0"/>
    <xf numFmtId="0" fontId="227" fillId="0" borderId="0" applyNumberFormat="0" applyFill="0" applyBorder="0" applyProtection="0"/>
    <xf numFmtId="0" fontId="228" fillId="0" borderId="0" applyFill="0" applyBorder="0" applyProtection="0"/>
    <xf numFmtId="0" fontId="228" fillId="0" borderId="0" applyNumberFormat="0" applyFill="0" applyBorder="0" applyProtection="0"/>
    <xf numFmtId="0" fontId="227" fillId="0" borderId="0" applyNumberFormat="0" applyFill="0" applyBorder="0" applyProtection="0"/>
    <xf numFmtId="0" fontId="227" fillId="0" borderId="0"/>
    <xf numFmtId="0" fontId="126" fillId="0" borderId="0">
      <alignment vertical="center"/>
    </xf>
    <xf numFmtId="0" fontId="229" fillId="0" borderId="0"/>
    <xf numFmtId="0" fontId="48" fillId="0" borderId="0">
      <alignment vertical="top"/>
    </xf>
    <xf numFmtId="308" fontId="49" fillId="0" borderId="0" applyBorder="0" applyProtection="0">
      <alignment horizontal="right"/>
    </xf>
    <xf numFmtId="176" fontId="50" fillId="0" borderId="0" applyFont="0" applyFill="0" applyBorder="0" applyAlignment="0" applyProtection="0">
      <alignment horizontal="right"/>
    </xf>
    <xf numFmtId="0" fontId="58" fillId="0" borderId="0">
      <alignment horizontal="center"/>
    </xf>
    <xf numFmtId="0" fontId="7" fillId="0" borderId="0" applyNumberFormat="0" applyFill="0" applyBorder="0" applyAlignment="0" applyProtection="0"/>
    <xf numFmtId="0" fontId="7" fillId="0" borderId="0" applyNumberFormat="0" applyFill="0" applyBorder="0" applyAlignment="0" applyProtection="0"/>
    <xf numFmtId="0" fontId="230" fillId="73" borderId="0" applyNumberFormat="0" applyBorder="0" applyProtection="0">
      <alignment horizontal="left" vertical="center"/>
    </xf>
    <xf numFmtId="213" fontId="59" fillId="0" borderId="0">
      <alignment horizontal="centerContinuous"/>
    </xf>
    <xf numFmtId="0" fontId="231" fillId="1" borderId="0" applyNumberFormat="0" applyBorder="0" applyProtection="0">
      <alignment horizontal="left" vertical="center"/>
    </xf>
    <xf numFmtId="0" fontId="232" fillId="0" borderId="0">
      <alignment vertical="top"/>
    </xf>
    <xf numFmtId="187" fontId="55" fillId="0" borderId="0"/>
    <xf numFmtId="0" fontId="7" fillId="0" borderId="0" applyNumberFormat="0" applyFill="0" applyBorder="0" applyAlignment="0" applyProtection="0"/>
    <xf numFmtId="0" fontId="55" fillId="0" borderId="0" applyNumberFormat="0" applyFill="0" applyBorder="0" applyAlignment="0" applyProtection="0"/>
    <xf numFmtId="0" fontId="228" fillId="0" borderId="0"/>
    <xf numFmtId="0" fontId="227" fillId="0" borderId="0"/>
    <xf numFmtId="0" fontId="81" fillId="0" borderId="0" applyFill="0" applyBorder="0" applyAlignment="0" applyProtection="0"/>
    <xf numFmtId="165" fontId="200" fillId="0" borderId="24" applyNumberFormat="0" applyFont="0" applyFill="0" applyAlignment="0" applyProtection="0"/>
    <xf numFmtId="278" fontId="233" fillId="0" borderId="34" applyFill="0" applyBorder="0" applyProtection="0">
      <alignment vertical="center"/>
    </xf>
    <xf numFmtId="187" fontId="49" fillId="0" borderId="41"/>
    <xf numFmtId="309" fontId="50" fillId="0" borderId="0" applyBorder="0" applyProtection="0">
      <alignment horizontal="right"/>
    </xf>
    <xf numFmtId="0" fontId="68" fillId="0" borderId="29" applyNumberFormat="0" applyFont="0" applyFill="0" applyAlignment="0" applyProtection="0">
      <alignment horizontal="center"/>
    </xf>
    <xf numFmtId="0" fontId="68" fillId="0" borderId="29" applyNumberFormat="0" applyFont="0" applyFill="0" applyProtection="0">
      <alignment horizontal="centerContinuous"/>
    </xf>
    <xf numFmtId="0" fontId="68" fillId="0" borderId="29" applyNumberFormat="0" applyFont="0" applyFill="0" applyProtection="0">
      <alignment horizontal="centerContinuous"/>
    </xf>
    <xf numFmtId="5" fontId="68" fillId="0" borderId="17" applyNumberFormat="0" applyFont="0" applyFill="0" applyAlignment="0" applyProtection="0"/>
    <xf numFmtId="225" fontId="7" fillId="0" borderId="0">
      <alignment horizontal="left"/>
      <protection locked="0"/>
    </xf>
    <xf numFmtId="0" fontId="128" fillId="0" borderId="29" applyNumberFormat="0" applyFill="0" applyProtection="0"/>
    <xf numFmtId="241" fontId="226" fillId="0" borderId="0">
      <alignment horizontal="right"/>
    </xf>
    <xf numFmtId="270" fontId="226" fillId="0" borderId="0">
      <alignment horizontal="right"/>
    </xf>
    <xf numFmtId="1" fontId="226" fillId="0" borderId="0">
      <alignment horizontal="left"/>
    </xf>
    <xf numFmtId="269" fontId="226" fillId="0" borderId="0">
      <alignment horizontal="right"/>
    </xf>
    <xf numFmtId="38" fontId="226" fillId="0" borderId="0">
      <alignment horizontal="right"/>
    </xf>
    <xf numFmtId="251" fontId="217" fillId="41" borderId="25" applyBorder="0">
      <alignment horizontal="right" vertical="center"/>
      <protection locked="0"/>
    </xf>
    <xf numFmtId="0" fontId="234" fillId="0" borderId="0" applyNumberFormat="0"/>
    <xf numFmtId="0" fontId="235" fillId="0" borderId="0"/>
    <xf numFmtId="0" fontId="235" fillId="0" borderId="0"/>
    <xf numFmtId="0" fontId="236" fillId="74" borderId="0">
      <alignment horizontal="center"/>
    </xf>
    <xf numFmtId="310" fontId="94" fillId="0" borderId="0" applyFont="0" applyFill="0" applyBorder="0" applyAlignment="0" applyProtection="0"/>
    <xf numFmtId="311" fontId="94" fillId="0" borderId="0" applyFont="0" applyFill="0" applyBorder="0" applyAlignment="0" applyProtection="0"/>
    <xf numFmtId="0" fontId="237" fillId="75" borderId="0" applyNumberFormat="0" applyProtection="0">
      <alignment horizontal="left"/>
    </xf>
    <xf numFmtId="282" fontId="198" fillId="76" borderId="3" applyNumberFormat="0" applyAlignment="0">
      <alignment horizontal="right"/>
    </xf>
    <xf numFmtId="282" fontId="197" fillId="76" borderId="3" applyNumberFormat="0" applyAlignment="0">
      <alignment horizontal="right"/>
    </xf>
    <xf numFmtId="0" fontId="61" fillId="0" borderId="0" applyNumberFormat="0" applyFill="0" applyBorder="0" applyAlignment="0" applyProtection="0">
      <alignment vertical="top"/>
      <protection locked="0"/>
    </xf>
    <xf numFmtId="0" fontId="1" fillId="0" borderId="0"/>
    <xf numFmtId="0" fontId="1" fillId="0" borderId="0"/>
    <xf numFmtId="0" fontId="91"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58" fillId="0" borderId="0"/>
    <xf numFmtId="0" fontId="7" fillId="0" borderId="0"/>
    <xf numFmtId="0" fontId="7" fillId="0" borderId="0"/>
    <xf numFmtId="0" fontId="7" fillId="0" borderId="0"/>
    <xf numFmtId="0" fontId="61" fillId="0" borderId="0" applyNumberFormat="0" applyFill="0" applyBorder="0" applyAlignment="0" applyProtection="0">
      <alignment vertical="top"/>
      <protection locked="0"/>
    </xf>
    <xf numFmtId="0" fontId="7" fillId="0" borderId="0"/>
    <xf numFmtId="9"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0" fontId="1" fillId="0" borderId="0"/>
    <xf numFmtId="251" fontId="154" fillId="48" borderId="55" applyNumberFormat="0" applyBorder="0" applyAlignment="0">
      <alignment horizontal="centerContinuous" vertical="center"/>
      <protection hidden="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6" fontId="169" fillId="0" borderId="55" applyBorder="0"/>
    <xf numFmtId="0" fontId="1" fillId="0" borderId="0"/>
    <xf numFmtId="2" fontId="7" fillId="41" borderId="6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54">
      <alignment horizontal="left" vertical="center"/>
    </xf>
    <xf numFmtId="0" fontId="1" fillId="0" borderId="0"/>
    <xf numFmtId="43" fontId="1" fillId="0" borderId="0" applyFont="0" applyFill="0" applyBorder="0" applyAlignment="0" applyProtection="0"/>
    <xf numFmtId="0" fontId="50" fillId="0" borderId="58" applyNumberFormat="0" applyFill="0" applyAlignment="0" applyProtection="0"/>
    <xf numFmtId="171" fontId="62" fillId="0" borderId="29">
      <alignment horizontal="center"/>
    </xf>
    <xf numFmtId="0" fontId="50" fillId="0" borderId="58" applyNumberFormat="0" applyFill="0" applyAlignment="0" applyProtection="0"/>
    <xf numFmtId="0" fontId="70" fillId="0" borderId="29" applyNumberFormat="0" applyFill="0" applyAlignment="0" applyProtection="0"/>
    <xf numFmtId="214" fontId="68" fillId="0" borderId="62"/>
    <xf numFmtId="198" fontId="58" fillId="0" borderId="29" applyFont="0" applyFill="0" applyAlignment="0" applyProtection="0"/>
    <xf numFmtId="37" fontId="7" fillId="0" borderId="0" applyFill="0" applyBorder="0" applyAlignment="0" applyProtection="0"/>
    <xf numFmtId="172" fontId="50" fillId="51" borderId="29" applyNumberFormat="0" applyFont="0" applyAlignment="0" applyProtection="0">
      <alignment horizontal="center"/>
      <protection locked="0"/>
    </xf>
    <xf numFmtId="1" fontId="60" fillId="0" borderId="29" applyFont="0" applyFill="0" applyBorder="0" applyAlignment="0" applyProtection="0"/>
    <xf numFmtId="0" fontId="49" fillId="44" borderId="62"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9" fontId="7"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0" fontId="1" fillId="0" borderId="0"/>
    <xf numFmtId="0" fontId="1" fillId="0" borderId="0"/>
    <xf numFmtId="236" fontId="140" fillId="0" borderId="29" applyBorder="0" applyProtection="0">
      <alignment horizontal="right" vertical="center"/>
    </xf>
    <xf numFmtId="0" fontId="141" fillId="57" borderId="29" applyBorder="0" applyProtection="0">
      <alignment horizontal="centerContinuous" vertical="center"/>
    </xf>
    <xf numFmtId="0" fontId="1" fillId="0" borderId="0"/>
    <xf numFmtId="9" fontId="1" fillId="0" borderId="0" applyFont="0" applyFill="0" applyBorder="0" applyAlignment="0" applyProtection="0"/>
    <xf numFmtId="44" fontId="7" fillId="0" borderId="0" applyFont="0" applyFill="0" applyBorder="0" applyAlignment="0" applyProtection="0"/>
    <xf numFmtId="37" fontId="68" fillId="0" borderId="29" applyFont="0" applyFill="0" applyBorder="0" applyAlignment="0" applyProtection="0"/>
    <xf numFmtId="214" fontId="68" fillId="0" borderId="24"/>
    <xf numFmtId="9" fontId="7" fillId="41" borderId="61" applyFont="0" applyFill="0" applyBorder="0" applyAlignment="0" applyProtection="0"/>
    <xf numFmtId="0" fontId="38" fillId="68" borderId="49">
      <alignment horizontal="left" vertical="center" wrapText="1"/>
    </xf>
    <xf numFmtId="250" fontId="64" fillId="58" borderId="57"/>
    <xf numFmtId="251" fontId="154" fillId="48" borderId="55" applyNumberFormat="0" applyBorder="0" applyAlignment="0">
      <alignment horizontal="centerContinuous" vertical="center"/>
      <protection hidden="1"/>
    </xf>
    <xf numFmtId="0" fontId="7" fillId="0" borderId="59" applyFill="0" applyProtection="0">
      <alignment horizontal="right"/>
    </xf>
    <xf numFmtId="254" fontId="5" fillId="0" borderId="29" applyFill="0" applyAlignment="0" applyProtection="0">
      <alignment horizontal="center"/>
    </xf>
    <xf numFmtId="250" fontId="64" fillId="58" borderId="57"/>
    <xf numFmtId="1" fontId="176" fillId="63" borderId="56" applyNumberFormat="0" applyBorder="0" applyAlignment="0">
      <alignment horizontal="centerContinuous" vertical="center"/>
      <protection locked="0"/>
    </xf>
    <xf numFmtId="0" fontId="174" fillId="0" borderId="47" applyNumberFormat="0" applyAlignment="0" applyProtection="0"/>
    <xf numFmtId="6" fontId="169" fillId="0" borderId="55" applyBorder="0"/>
    <xf numFmtId="37" fontId="7" fillId="0" borderId="0" applyFill="0" applyBorder="0" applyAlignment="0" applyProtection="0"/>
    <xf numFmtId="0" fontId="68" fillId="0" borderId="29" applyNumberFormat="0" applyFont="0" applyFill="0" applyProtection="0">
      <alignment horizontal="centerContinuous"/>
    </xf>
    <xf numFmtId="6" fontId="169" fillId="0" borderId="55" applyBorder="0"/>
    <xf numFmtId="267" fontId="49" fillId="0" borderId="29" applyFont="0" applyFill="0" applyBorder="0" applyAlignment="0" applyProtection="0"/>
    <xf numFmtId="214" fontId="68" fillId="0" borderId="24"/>
    <xf numFmtId="1" fontId="176" fillId="63" borderId="56" applyNumberFormat="0" applyBorder="0" applyAlignment="0">
      <alignment horizontal="centerContinuous" vertical="center"/>
      <protection locked="0"/>
    </xf>
    <xf numFmtId="214" fontId="7" fillId="41" borderId="61" applyFont="0" applyFill="0" applyBorder="0" applyAlignment="0" applyProtection="0"/>
    <xf numFmtId="5" fontId="127" fillId="0" borderId="62" applyAlignment="0" applyProtection="0"/>
    <xf numFmtId="0" fontId="38" fillId="68" borderId="60">
      <alignment horizontal="left" vertical="center" wrapText="1"/>
    </xf>
    <xf numFmtId="0" fontId="38" fillId="68" borderId="60">
      <alignment horizontal="left" vertical="center" wrapText="1"/>
    </xf>
    <xf numFmtId="14" fontId="49" fillId="0" borderId="29" applyFont="0" applyFill="0" applyBorder="0" applyAlignment="0" applyProtection="0"/>
    <xf numFmtId="44" fontId="7" fillId="0" borderId="0" applyFont="0" applyFill="0" applyBorder="0" applyAlignment="0" applyProtection="0"/>
    <xf numFmtId="0" fontId="174" fillId="0" borderId="63" applyNumberFormat="0" applyAlignment="0" applyProtection="0"/>
    <xf numFmtId="0" fontId="48" fillId="44" borderId="62" applyNumberFormat="0" applyFont="0" applyFill="0" applyAlignment="0" applyProtection="0">
      <protection locked="0"/>
    </xf>
    <xf numFmtId="37" fontId="7" fillId="0" borderId="0" applyFill="0" applyBorder="0" applyAlignment="0" applyProtection="0"/>
    <xf numFmtId="0" fontId="50" fillId="0" borderId="58" applyNumberFormat="0" applyFill="0" applyAlignment="0" applyProtection="0"/>
    <xf numFmtId="0" fontId="41" fillId="0" borderId="54">
      <alignment horizontal="left" vertical="center"/>
    </xf>
    <xf numFmtId="0" fontId="128" fillId="0" borderId="29" applyNumberFormat="0" applyFill="0" applyProtection="0"/>
    <xf numFmtId="165" fontId="200" fillId="0" borderId="62" applyNumberFormat="0" applyFont="0" applyFill="0" applyAlignment="0" applyProtection="0"/>
    <xf numFmtId="37" fontId="7" fillId="0" borderId="0" applyFill="0" applyBorder="0" applyAlignment="0" applyProtection="0"/>
    <xf numFmtId="251" fontId="154" fillId="48" borderId="55" applyNumberFormat="0" applyBorder="0" applyAlignment="0">
      <alignment horizontal="centerContinuous" vertical="center"/>
      <protection hidden="1"/>
    </xf>
    <xf numFmtId="39" fontId="7" fillId="41" borderId="61" applyFont="0" applyFill="0" applyBorder="0" applyAlignment="0" applyProtection="0"/>
    <xf numFmtId="0" fontId="5" fillId="0" borderId="29" applyNumberFormat="0" applyFill="0" applyAlignment="0" applyProtection="0"/>
    <xf numFmtId="3" fontId="7" fillId="41" borderId="61" applyFont="0" applyFill="0" applyBorder="0" applyAlignment="0" applyProtection="0"/>
    <xf numFmtId="39" fontId="7" fillId="41" borderId="61" applyFont="0" applyFill="0" applyBorder="0" applyAlignment="0" applyProtection="0"/>
    <xf numFmtId="214" fontId="7" fillId="41" borderId="61" applyFont="0" applyFill="0" applyBorder="0" applyAlignment="0" applyProtection="0"/>
    <xf numFmtId="10" fontId="7" fillId="41" borderId="61" applyFont="0" applyFill="0" applyBorder="0" applyAlignment="0" applyProtection="0"/>
    <xf numFmtId="9" fontId="7" fillId="41" borderId="61" applyFont="0" applyFill="0" applyBorder="0" applyAlignment="0" applyProtection="0"/>
    <xf numFmtId="2" fontId="7" fillId="41" borderId="61" applyFont="0" applyFill="0" applyBorder="0" applyAlignment="0" applyProtection="0"/>
    <xf numFmtId="9" fontId="7" fillId="0" borderId="0" applyFont="0" applyFill="0" applyBorder="0" applyAlignment="0" applyProtection="0"/>
    <xf numFmtId="165" fontId="200" fillId="0" borderId="62" applyNumberFormat="0" applyFont="0" applyFill="0" applyAlignment="0" applyProtection="0"/>
    <xf numFmtId="0" fontId="68" fillId="0" borderId="29" applyNumberFormat="0" applyFont="0" applyFill="0" applyAlignment="0" applyProtection="0">
      <alignment horizontal="center"/>
    </xf>
    <xf numFmtId="0" fontId="68" fillId="0" borderId="29" applyNumberFormat="0" applyFont="0" applyFill="0" applyProtection="0">
      <alignment horizontal="centerContinuous"/>
    </xf>
    <xf numFmtId="0" fontId="68" fillId="0" borderId="29" applyNumberFormat="0" applyFont="0" applyFill="0" applyProtection="0">
      <alignment horizontal="centerContinuous"/>
    </xf>
    <xf numFmtId="0" fontId="128" fillId="0" borderId="29" applyNumberFormat="0" applyFill="0" applyProtection="0"/>
    <xf numFmtId="44" fontId="7" fillId="0" borderId="0" applyFont="0" applyFill="0" applyBorder="0" applyAlignment="0" applyProtection="0"/>
    <xf numFmtId="43" fontId="7" fillId="0" borderId="0" applyFont="0" applyFill="0" applyBorder="0" applyAlignment="0" applyProtection="0"/>
    <xf numFmtId="0" fontId="7"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58" fillId="0" borderId="0"/>
    <xf numFmtId="0" fontId="7" fillId="0" borderId="0"/>
    <xf numFmtId="0" fontId="7" fillId="0" borderId="0"/>
    <xf numFmtId="0" fontId="7" fillId="0" borderId="0"/>
    <xf numFmtId="9" fontId="7" fillId="0" borderId="0" applyFont="0" applyFill="0" applyBorder="0" applyAlignment="0" applyProtection="0"/>
    <xf numFmtId="0" fontId="240" fillId="0" borderId="0" applyNumberFormat="0" applyFill="0" applyBorder="0" applyAlignment="0" applyProtection="0"/>
    <xf numFmtId="0" fontId="7" fillId="0" borderId="0"/>
    <xf numFmtId="0" fontId="41" fillId="62" borderId="63">
      <alignment horizontal="center" vertical="center" wrapText="1"/>
      <protection hidden="1"/>
    </xf>
    <xf numFmtId="3" fontId="7" fillId="41" borderId="61" applyFont="0" applyFill="0" applyBorder="0" applyAlignment="0" applyProtection="0"/>
    <xf numFmtId="10" fontId="7" fillId="41" borderId="61" applyFont="0" applyFill="0" applyBorder="0" applyAlignment="0" applyProtection="0"/>
    <xf numFmtId="0" fontId="41" fillId="62" borderId="47">
      <alignment horizontal="center" vertical="center" wrapText="1"/>
      <protection hidden="1"/>
    </xf>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9" fontId="7" fillId="0" borderId="0" applyFont="0" applyFill="0" applyBorder="0" applyAlignment="0" applyProtection="0"/>
    <xf numFmtId="0" fontId="128" fillId="0" borderId="29" applyNumberFormat="0" applyFill="0" applyProtection="0"/>
    <xf numFmtId="43" fontId="7" fillId="0" borderId="0" applyFont="0" applyFill="0" applyBorder="0" applyAlignment="0" applyProtection="0"/>
    <xf numFmtId="0" fontId="7" fillId="0" borderId="0"/>
    <xf numFmtId="0" fontId="128" fillId="0" borderId="29" applyNumberFormat="0" applyFill="0" applyProtection="0"/>
    <xf numFmtId="43" fontId="7" fillId="0" borderId="0" applyFont="0" applyFill="0" applyBorder="0" applyAlignment="0" applyProtection="0"/>
    <xf numFmtId="0" fontId="7" fillId="0" borderId="0"/>
    <xf numFmtId="0" fontId="58" fillId="0" borderId="0"/>
    <xf numFmtId="199" fontId="50" fillId="0" borderId="0" applyFont="0" applyFill="0" applyBorder="0" applyAlignment="0" applyProtection="0"/>
    <xf numFmtId="186" fontId="50" fillId="0" borderId="0" applyFont="0" applyFill="0" applyBorder="0" applyAlignment="0" applyProtection="0"/>
    <xf numFmtId="8" fontId="241" fillId="0" borderId="0" applyFont="0" applyFill="0" applyBorder="0" applyAlignment="0" applyProtection="0"/>
    <xf numFmtId="239" fontId="50" fillId="0" borderId="0" applyFont="0" applyFill="0" applyBorder="0" applyAlignment="0" applyProtection="0"/>
    <xf numFmtId="314" fontId="50" fillId="0" borderId="0" applyFont="0" applyFill="0" applyBorder="0" applyAlignment="0" applyProtection="0"/>
    <xf numFmtId="0" fontId="137" fillId="0" borderId="0"/>
    <xf numFmtId="0" fontId="242" fillId="0" borderId="0"/>
    <xf numFmtId="0" fontId="242" fillId="0" borderId="0">
      <alignment horizontal="right"/>
    </xf>
    <xf numFmtId="0" fontId="242" fillId="41" borderId="0"/>
    <xf numFmtId="0" fontId="242" fillId="41" borderId="0"/>
    <xf numFmtId="315" fontId="242" fillId="41" borderId="0"/>
    <xf numFmtId="0" fontId="242" fillId="41" borderId="0"/>
    <xf numFmtId="0" fontId="242" fillId="41" borderId="0">
      <alignment horizontal="right"/>
    </xf>
    <xf numFmtId="10" fontId="241" fillId="0" borderId="0" applyFont="0" applyFill="0" applyBorder="0" applyAlignment="0" applyProtection="0"/>
    <xf numFmtId="0" fontId="7" fillId="0" borderId="0"/>
    <xf numFmtId="0" fontId="92" fillId="0" borderId="0"/>
    <xf numFmtId="244" fontId="7" fillId="0" borderId="0">
      <alignment horizontal="left" wrapText="1"/>
    </xf>
    <xf numFmtId="0" fontId="50" fillId="0" borderId="0" applyFont="0" applyFill="0" applyBorder="0" applyAlignment="0" applyProtection="0"/>
    <xf numFmtId="316" fontId="50" fillId="0" borderId="0" applyFont="0" applyFill="0" applyBorder="0" applyAlignment="0" applyProtection="0"/>
    <xf numFmtId="0" fontId="50" fillId="0" borderId="0" applyFont="0" applyFill="0" applyBorder="0" applyAlignment="0" applyProtection="0"/>
    <xf numFmtId="317" fontId="50" fillId="0" borderId="0" applyFont="0" applyFill="0" applyBorder="0" applyAlignment="0" applyProtection="0"/>
    <xf numFmtId="0" fontId="50" fillId="0" borderId="0" applyFont="0" applyFill="0" applyBorder="0" applyAlignment="0" applyProtection="0"/>
    <xf numFmtId="318" fontId="50" fillId="0" borderId="0" applyFont="0" applyFill="0" applyBorder="0" applyAlignment="0" applyProtection="0"/>
    <xf numFmtId="0" fontId="50" fillId="0" borderId="0" applyFont="0" applyFill="0" applyBorder="0" applyAlignment="0" applyProtection="0"/>
    <xf numFmtId="319" fontId="50" fillId="0" borderId="0" applyFont="0" applyFill="0" applyBorder="0" applyAlignment="0" applyProtection="0"/>
    <xf numFmtId="0" fontId="7" fillId="0" borderId="0"/>
    <xf numFmtId="0" fontId="7" fillId="0" borderId="0" applyFont="0" applyFill="0" applyBorder="0" applyAlignment="0" applyProtection="0"/>
    <xf numFmtId="0" fontId="7" fillId="0" borderId="0">
      <alignment horizontal="left" wrapText="1"/>
    </xf>
    <xf numFmtId="0" fontId="7" fillId="0" borderId="0" applyFont="0" applyFill="0" applyBorder="0" applyAlignment="0" applyProtection="0"/>
    <xf numFmtId="0" fontId="7" fillId="0" borderId="0" applyNumberFormat="0" applyFill="0" applyBorder="0" applyAlignment="0" applyProtection="0"/>
    <xf numFmtId="0" fontId="7" fillId="0" borderId="0">
      <alignment vertical="top"/>
    </xf>
    <xf numFmtId="0" fontId="7" fillId="0" borderId="0">
      <alignment vertical="top"/>
    </xf>
    <xf numFmtId="0" fontId="7" fillId="0" borderId="0" applyNumberFormat="0" applyFill="0" applyBorder="0" applyAlignment="0" applyProtection="0"/>
    <xf numFmtId="0" fontId="7" fillId="0" borderId="0">
      <alignment vertical="top"/>
    </xf>
    <xf numFmtId="0" fontId="7" fillId="0" borderId="0">
      <alignment vertical="top"/>
    </xf>
    <xf numFmtId="0" fontId="7" fillId="0" borderId="0">
      <alignment vertical="top"/>
    </xf>
    <xf numFmtId="0" fontId="58" fillId="0" borderId="0"/>
    <xf numFmtId="0" fontId="7" fillId="0" borderId="0"/>
    <xf numFmtId="0" fontId="7" fillId="0" borderId="0"/>
    <xf numFmtId="0" fontId="7" fillId="0" borderId="0"/>
    <xf numFmtId="0" fontId="7" fillId="0" borderId="0"/>
    <xf numFmtId="0" fontId="7" fillId="0" borderId="0"/>
    <xf numFmtId="0" fontId="7" fillId="0" borderId="0"/>
    <xf numFmtId="244" fontId="7" fillId="0" borderId="0">
      <alignment horizontal="left" wrapText="1"/>
    </xf>
    <xf numFmtId="38" fontId="130" fillId="0" borderId="0" applyFont="0" applyFill="0" applyBorder="0" applyAlignment="0" applyProtection="0"/>
    <xf numFmtId="0" fontId="7" fillId="0" borderId="0">
      <alignment horizontal="left" wrapText="1"/>
    </xf>
    <xf numFmtId="244" fontId="7" fillId="0" borderId="0">
      <alignment horizontal="left" wrapText="1"/>
    </xf>
    <xf numFmtId="244" fontId="7" fillId="0" borderId="0">
      <alignment horizontal="left" wrapText="1"/>
    </xf>
    <xf numFmtId="320" fontId="134" fillId="0" borderId="0">
      <alignment horizontal="left" wrapText="1"/>
    </xf>
    <xf numFmtId="0" fontId="7" fillId="0" borderId="0"/>
    <xf numFmtId="320" fontId="134" fillId="0" borderId="0">
      <alignment horizontal="left" wrapText="1"/>
    </xf>
    <xf numFmtId="0" fontId="7" fillId="41" borderId="0"/>
    <xf numFmtId="0" fontId="7" fillId="41" borderId="0"/>
    <xf numFmtId="0" fontId="38" fillId="41" borderId="0"/>
    <xf numFmtId="0" fontId="243" fillId="41" borderId="0"/>
    <xf numFmtId="0" fontId="163" fillId="41" borderId="0"/>
    <xf numFmtId="0" fontId="244" fillId="41" borderId="0"/>
    <xf numFmtId="0" fontId="55" fillId="41" borderId="0"/>
    <xf numFmtId="0" fontId="50" fillId="41" borderId="0"/>
    <xf numFmtId="182" fontId="7" fillId="0" borderId="0" applyFont="0" applyFill="0" applyBorder="0" applyAlignment="0" applyProtection="0"/>
    <xf numFmtId="0" fontId="50" fillId="0" borderId="0" applyFont="0" applyFill="0" applyBorder="0" applyAlignment="0" applyProtection="0"/>
    <xf numFmtId="321" fontId="50" fillId="0" borderId="0" applyFont="0" applyFill="0" applyBorder="0" applyAlignment="0" applyProtection="0"/>
    <xf numFmtId="0" fontId="50" fillId="0" borderId="0" applyFont="0" applyFill="0" applyBorder="0" applyAlignment="0" applyProtection="0"/>
    <xf numFmtId="322" fontId="50" fillId="0" borderId="0" applyFont="0" applyFill="0" applyBorder="0" applyAlignment="0" applyProtection="0"/>
    <xf numFmtId="0" fontId="7" fillId="0" borderId="0" applyFont="0" applyFill="0" applyBorder="0" applyAlignment="0" applyProtection="0"/>
    <xf numFmtId="0" fontId="50" fillId="0" borderId="0" applyFont="0" applyFill="0" applyBorder="0" applyAlignment="0" applyProtection="0"/>
    <xf numFmtId="321" fontId="50" fillId="0" borderId="0" applyFont="0" applyFill="0" applyBorder="0" applyAlignment="0" applyProtection="0"/>
    <xf numFmtId="204" fontId="7" fillId="0" borderId="0" applyFont="0" applyFill="0" applyBorder="0" applyAlignment="0" applyProtection="0"/>
    <xf numFmtId="0" fontId="7" fillId="0" borderId="0"/>
    <xf numFmtId="0" fontId="7" fillId="0" borderId="0" applyFont="0" applyFill="0" applyBorder="0" applyAlignment="0" applyProtection="0"/>
    <xf numFmtId="179" fontId="7" fillId="0" borderId="0" applyFont="0" applyFill="0" applyBorder="0" applyAlignment="0" applyProtection="0"/>
    <xf numFmtId="323" fontId="7" fillId="0" borderId="0" applyFont="0" applyFill="0" applyBorder="0" applyAlignment="0" applyProtection="0"/>
    <xf numFmtId="0" fontId="58" fillId="0" borderId="0" applyFont="0" applyFill="0" applyBorder="0" applyAlignment="0" applyProtection="0"/>
    <xf numFmtId="0" fontId="58" fillId="0" borderId="0" applyFont="0" applyFill="0" applyBorder="0" applyAlignment="0" applyProtection="0"/>
    <xf numFmtId="0" fontId="7" fillId="0" borderId="0" applyFont="0" applyFill="0" applyBorder="0" applyAlignment="0" applyProtection="0"/>
    <xf numFmtId="234" fontId="7" fillId="0" borderId="0" applyFont="0" applyFill="0" applyBorder="0" applyAlignment="0" applyProtection="0"/>
    <xf numFmtId="324" fontId="7" fillId="0" borderId="0" applyFont="0" applyFill="0" applyBorder="0" applyAlignment="0" applyProtection="0"/>
    <xf numFmtId="0" fontId="134"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325" fontId="50" fillId="0" borderId="0" applyFont="0" applyFill="0" applyBorder="0" applyAlignment="0" applyProtection="0"/>
    <xf numFmtId="0" fontId="134" fillId="0" borderId="0" applyFont="0" applyFill="0" applyBorder="0" applyAlignment="0" applyProtection="0"/>
    <xf numFmtId="326" fontId="134"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325" fontId="50" fillId="0" borderId="0" applyFont="0" applyFill="0" applyBorder="0" applyAlignment="0" applyProtection="0"/>
    <xf numFmtId="325" fontId="50" fillId="0" borderId="0" applyFont="0" applyFill="0" applyBorder="0" applyAlignment="0" applyProtection="0"/>
    <xf numFmtId="327" fontId="50" fillId="0" borderId="0" applyFont="0" applyFill="0" applyBorder="0" applyAlignment="0" applyProtection="0"/>
    <xf numFmtId="0" fontId="50" fillId="0" borderId="0" applyFont="0" applyFill="0" applyBorder="0" applyAlignment="0" applyProtection="0"/>
    <xf numFmtId="316" fontId="50" fillId="0" borderId="0" applyFont="0" applyFill="0" applyBorder="0" applyAlignment="0" applyProtection="0"/>
    <xf numFmtId="0" fontId="134" fillId="0" borderId="0" applyFont="0" applyFill="0" applyBorder="0" applyAlignment="0" applyProtection="0"/>
    <xf numFmtId="0" fontId="50" fillId="0" borderId="0" applyFont="0" applyFill="0" applyBorder="0" applyAlignment="0" applyProtection="0"/>
    <xf numFmtId="325" fontId="50" fillId="0" borderId="0" applyFont="0" applyFill="0" applyBorder="0" applyAlignment="0" applyProtection="0"/>
    <xf numFmtId="328" fontId="134" fillId="0" borderId="0" applyFont="0" applyFill="0" applyBorder="0" applyAlignment="0" applyProtection="0"/>
    <xf numFmtId="0" fontId="7" fillId="0" borderId="0" applyFont="0" applyFill="0" applyBorder="0" applyAlignment="0" applyProtection="0"/>
    <xf numFmtId="0" fontId="1" fillId="0" borderId="0"/>
    <xf numFmtId="0" fontId="1" fillId="0" borderId="0"/>
    <xf numFmtId="214" fontId="68" fillId="0" borderId="62"/>
    <xf numFmtId="214" fontId="68" fillId="0" borderId="62"/>
    <xf numFmtId="214" fontId="68" fillId="0" borderId="62"/>
    <xf numFmtId="214" fontId="68" fillId="0" borderId="62"/>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35" fillId="17" borderId="0" applyNumberFormat="0" applyBorder="0" applyAlignment="0" applyProtection="0"/>
    <xf numFmtId="0" fontId="35" fillId="21" borderId="0" applyNumberFormat="0" applyBorder="0" applyAlignment="0" applyProtection="0"/>
    <xf numFmtId="0" fontId="35" fillId="25" borderId="0" applyNumberFormat="0" applyBorder="0" applyAlignment="0" applyProtection="0"/>
    <xf numFmtId="0" fontId="35" fillId="29" borderId="0" applyNumberFormat="0" applyBorder="0" applyAlignment="0" applyProtection="0"/>
    <xf numFmtId="0" fontId="35" fillId="33" borderId="0" applyNumberFormat="0" applyBorder="0" applyAlignment="0" applyProtection="0"/>
    <xf numFmtId="0" fontId="35" fillId="37" borderId="0" applyNumberFormat="0" applyBorder="0" applyAlignment="0" applyProtection="0"/>
    <xf numFmtId="0" fontId="35" fillId="15" borderId="0" applyNumberFormat="0" applyBorder="0" applyAlignment="0" applyProtection="0"/>
    <xf numFmtId="0" fontId="35" fillId="18" borderId="0" applyNumberFormat="0" applyBorder="0" applyAlignment="0" applyProtection="0"/>
    <xf numFmtId="0" fontId="35" fillId="22" borderId="0" applyNumberFormat="0" applyBorder="0" applyAlignment="0" applyProtection="0"/>
    <xf numFmtId="0" fontId="35" fillId="26" borderId="0" applyNumberFormat="0" applyBorder="0" applyAlignment="0" applyProtection="0"/>
    <xf numFmtId="0" fontId="35" fillId="30" borderId="0" applyNumberFormat="0" applyBorder="0" applyAlignment="0" applyProtection="0"/>
    <xf numFmtId="0" fontId="35" fillId="34" borderId="0" applyNumberFormat="0" applyBorder="0" applyAlignment="0" applyProtection="0"/>
    <xf numFmtId="250" fontId="64" fillId="58" borderId="57"/>
    <xf numFmtId="250" fontId="64" fillId="58" borderId="57"/>
    <xf numFmtId="0" fontId="50" fillId="0" borderId="58" applyNumberFormat="0" applyFill="0" applyAlignment="0" applyProtection="0"/>
    <xf numFmtId="0" fontId="50" fillId="0" borderId="58" applyNumberFormat="0" applyFill="0" applyAlignment="0" applyProtection="0"/>
    <xf numFmtId="0" fontId="50" fillId="0" borderId="58" applyNumberFormat="0" applyFill="0" applyAlignment="0" applyProtection="0"/>
    <xf numFmtId="0" fontId="27" fillId="10" borderId="0" applyNumberFormat="0" applyBorder="0" applyAlignment="0" applyProtection="0"/>
    <xf numFmtId="251" fontId="154" fillId="48" borderId="66" applyNumberFormat="0" applyBorder="0" applyAlignment="0">
      <alignment horizontal="centerContinuous" vertical="center"/>
      <protection hidden="1"/>
    </xf>
    <xf numFmtId="251" fontId="154" fillId="48" borderId="66" applyNumberFormat="0" applyBorder="0" applyAlignment="0">
      <alignment horizontal="centerContinuous" vertical="center"/>
      <protection hidden="1"/>
    </xf>
    <xf numFmtId="251" fontId="154" fillId="48" borderId="66" applyNumberFormat="0" applyBorder="0" applyAlignment="0">
      <alignment horizontal="centerContinuous" vertical="center"/>
      <protection hidden="1"/>
    </xf>
    <xf numFmtId="251" fontId="154" fillId="48" borderId="66" applyNumberFormat="0" applyBorder="0" applyAlignment="0">
      <alignment horizontal="centerContinuous" vertical="center"/>
      <protection hidden="1"/>
    </xf>
    <xf numFmtId="5" fontId="127" fillId="0" borderId="67" applyAlignment="0" applyProtection="0"/>
    <xf numFmtId="5" fontId="127" fillId="0" borderId="67" applyAlignment="0" applyProtection="0"/>
    <xf numFmtId="0" fontId="63" fillId="0" borderId="36" applyNumberFormat="0" applyFont="0" applyFill="0" applyAlignment="0" applyProtection="0"/>
    <xf numFmtId="0" fontId="7" fillId="0" borderId="68" applyFill="0" applyProtection="0">
      <alignment horizontal="right"/>
    </xf>
    <xf numFmtId="0" fontId="29" fillId="2" borderId="11" applyNumberFormat="0" applyAlignment="0" applyProtection="0"/>
    <xf numFmtId="0" fontId="31" fillId="13" borderId="13"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6" fontId="169" fillId="0" borderId="69" applyBorder="0"/>
    <xf numFmtId="6" fontId="169" fillId="0" borderId="69" applyBorder="0"/>
    <xf numFmtId="6" fontId="169" fillId="0" borderId="69" applyBorder="0"/>
    <xf numFmtId="6" fontId="169" fillId="0" borderId="69" applyBorder="0"/>
    <xf numFmtId="44" fontId="7" fillId="0" borderId="0" applyFont="0" applyFill="0" applyBorder="0" applyAlignment="0" applyProtection="0"/>
    <xf numFmtId="44" fontId="7" fillId="0" borderId="0" applyFont="0" applyFill="0" applyBorder="0" applyAlignment="0" applyProtection="0"/>
    <xf numFmtId="0" fontId="174" fillId="0" borderId="70" applyNumberFormat="0" applyAlignment="0" applyProtection="0"/>
    <xf numFmtId="0" fontId="174" fillId="0" borderId="70" applyNumberFormat="0" applyAlignment="0" applyProtection="0"/>
    <xf numFmtId="0" fontId="174" fillId="0" borderId="70" applyNumberFormat="0" applyAlignment="0" applyProtection="0"/>
    <xf numFmtId="0" fontId="33" fillId="0" borderId="0" applyNumberFormat="0" applyFill="0" applyBorder="0" applyAlignment="0" applyProtection="0"/>
    <xf numFmtId="1" fontId="176" fillId="63" borderId="71" applyNumberFormat="0" applyBorder="0" applyAlignment="0">
      <alignment horizontal="centerContinuous" vertical="center"/>
      <protection locked="0"/>
    </xf>
    <xf numFmtId="1" fontId="176" fillId="63" borderId="71" applyNumberFormat="0" applyBorder="0" applyAlignment="0">
      <alignment horizontal="centerContinuous" vertical="center"/>
      <protection locked="0"/>
    </xf>
    <xf numFmtId="0" fontId="26" fillId="9" borderId="0" applyNumberFormat="0" applyBorder="0" applyAlignment="0" applyProtection="0"/>
    <xf numFmtId="0" fontId="41" fillId="0" borderId="72">
      <alignment horizontal="left" vertical="center"/>
    </xf>
    <xf numFmtId="0" fontId="41" fillId="0" borderId="72">
      <alignment horizontal="left" vertical="center"/>
    </xf>
    <xf numFmtId="0" fontId="23" fillId="0" borderId="8" applyNumberFormat="0" applyFill="0" applyAlignment="0" applyProtection="0"/>
    <xf numFmtId="0" fontId="24" fillId="0" borderId="9" applyNumberFormat="0" applyFill="0" applyAlignment="0" applyProtection="0"/>
    <xf numFmtId="0" fontId="25" fillId="0" borderId="10" applyNumberFormat="0" applyFill="0" applyAlignment="0" applyProtection="0"/>
    <xf numFmtId="0" fontId="25" fillId="0" borderId="0" applyNumberFormat="0" applyFill="0" applyBorder="0" applyAlignment="0" applyProtection="0"/>
    <xf numFmtId="0" fontId="28" fillId="12" borderId="11" applyNumberFormat="0" applyAlignment="0" applyProtection="0"/>
    <xf numFmtId="0" fontId="28" fillId="12" borderId="11" applyNumberFormat="0" applyAlignment="0" applyProtection="0"/>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0" fillId="0" borderId="12" applyNumberFormat="0" applyFill="0" applyAlignment="0" applyProtection="0"/>
    <xf numFmtId="0" fontId="85" fillId="11" borderId="0" applyNumberFormat="0" applyBorder="0" applyAlignment="0" applyProtection="0"/>
    <xf numFmtId="0" fontId="7" fillId="0" borderId="0"/>
    <xf numFmtId="0" fontId="2" fillId="2" borderId="1" applyNumberFormat="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protection locked="0"/>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7" fillId="0" borderId="37">
      <alignment horizontal="centerContinuous"/>
    </xf>
    <xf numFmtId="0" fontId="41" fillId="62" borderId="47">
      <alignment horizontal="center" vertical="center" wrapText="1"/>
      <protection hidden="1"/>
    </xf>
    <xf numFmtId="0" fontId="41" fillId="62" borderId="47">
      <alignment horizontal="center" vertical="center" wrapText="1"/>
      <protection hidden="1"/>
    </xf>
    <xf numFmtId="0" fontId="41" fillId="62" borderId="47">
      <alignment horizontal="center" vertical="center" wrapText="1"/>
      <protection hidden="1"/>
    </xf>
    <xf numFmtId="3" fontId="7" fillId="41" borderId="51" applyFont="0" applyFill="0" applyBorder="0" applyAlignment="0" applyProtection="0"/>
    <xf numFmtId="3" fontId="7" fillId="41" borderId="51" applyFont="0" applyFill="0" applyBorder="0" applyAlignment="0" applyProtection="0"/>
    <xf numFmtId="3" fontId="7" fillId="41" borderId="51" applyFont="0" applyFill="0" applyBorder="0" applyAlignment="0" applyProtection="0"/>
    <xf numFmtId="3"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0" fontId="118" fillId="0" borderId="37"/>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0" fontId="84" fillId="0" borderId="0" applyNumberFormat="0" applyFill="0" applyBorder="0" applyAlignment="0" applyProtection="0"/>
    <xf numFmtId="0" fontId="84" fillId="0" borderId="0" applyNumberFormat="0" applyFill="0" applyBorder="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34" fillId="0" borderId="15" applyNumberFormat="0" applyFill="0" applyAlignment="0" applyProtection="0"/>
    <xf numFmtId="0" fontId="128" fillId="0" borderId="29" applyNumberFormat="0" applyFill="0" applyProtection="0"/>
    <xf numFmtId="0" fontId="32" fillId="0" borderId="0" applyNumberFormat="0" applyFill="0" applyBorder="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0" fontId="245" fillId="0" borderId="0"/>
    <xf numFmtId="0" fontId="38" fillId="0" borderId="0">
      <alignment horizontal="left"/>
    </xf>
    <xf numFmtId="9" fontId="7" fillId="0" borderId="0" applyFont="0" applyFill="0" applyBorder="0" applyAlignment="0" applyProtection="0"/>
    <xf numFmtId="0" fontId="47" fillId="0" borderId="0">
      <alignment vertical="top"/>
    </xf>
    <xf numFmtId="44"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47" fillId="0" borderId="0">
      <alignment vertical="top"/>
    </xf>
    <xf numFmtId="44"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0" fontId="47" fillId="0" borderId="0">
      <alignment vertical="top"/>
    </xf>
    <xf numFmtId="44"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4"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9" fontId="7" fillId="0" borderId="0" applyFont="0" applyFill="0" applyBorder="0" applyAlignment="0" applyProtection="0"/>
    <xf numFmtId="44" fontId="7" fillId="0" borderId="0" applyFont="0" applyFill="0" applyBorder="0" applyAlignment="0" applyProtection="0"/>
    <xf numFmtId="171" fontId="62" fillId="0" borderId="29">
      <alignment horizontal="center"/>
    </xf>
    <xf numFmtId="0" fontId="70" fillId="0" borderId="29" applyNumberFormat="0" applyFill="0" applyAlignment="0" applyProtection="0"/>
    <xf numFmtId="0" fontId="7" fillId="0" borderId="0"/>
    <xf numFmtId="329" fontId="58" fillId="0" borderId="0" applyFont="0" applyFill="0" applyBorder="0" applyAlignment="0" applyProtection="0"/>
    <xf numFmtId="181" fontId="44" fillId="0" borderId="0" applyFont="0" applyFill="0" applyBorder="0" applyAlignment="0" applyProtection="0"/>
    <xf numFmtId="203" fontId="134" fillId="0" borderId="0" applyFont="0" applyFill="0" applyBorder="0" applyAlignment="0" applyProtection="0"/>
    <xf numFmtId="0" fontId="134" fillId="0" borderId="0" applyFont="0" applyFill="0" applyBorder="0" applyAlignment="0" applyProtection="0"/>
    <xf numFmtId="0" fontId="50" fillId="0" borderId="0" applyFont="0" applyFill="0" applyBorder="0" applyAlignment="0" applyProtection="0"/>
    <xf numFmtId="0" fontId="1" fillId="0" borderId="0" applyFont="0" applyFill="0" applyBorder="0" applyAlignment="0" applyProtection="0"/>
    <xf numFmtId="0" fontId="134" fillId="0" borderId="0" applyFont="0" applyFill="0" applyBorder="0" applyAlignment="0" applyProtection="0"/>
    <xf numFmtId="0" fontId="7" fillId="0" borderId="0" applyFont="0" applyFill="0" applyBorder="0" applyAlignment="0" applyProtection="0"/>
    <xf numFmtId="232" fontId="7" fillId="0" borderId="0" applyFont="0" applyFill="0" applyBorder="0" applyAlignment="0" applyProtection="0"/>
    <xf numFmtId="183" fontId="44" fillId="0" borderId="0" applyFont="0" applyFill="0" applyBorder="0" applyAlignment="0" applyProtection="0"/>
    <xf numFmtId="0" fontId="50" fillId="0" borderId="0" applyFont="0" applyFill="0" applyBorder="0" applyAlignment="0" applyProtection="0"/>
    <xf numFmtId="184" fontId="1" fillId="0" borderId="0" applyFont="0" applyFill="0" applyBorder="0" applyAlignment="0" applyProtection="0"/>
    <xf numFmtId="172" fontId="134" fillId="0" borderId="0" applyFont="0" applyFill="0" applyBorder="0" applyAlignment="0" applyProtection="0"/>
    <xf numFmtId="0" fontId="50" fillId="0" borderId="0" applyFont="0" applyFill="0" applyBorder="0" applyAlignment="0" applyProtection="0"/>
    <xf numFmtId="185" fontId="1" fillId="0" borderId="0" applyFont="0" applyFill="0" applyBorder="0" applyAlignment="0" applyProtection="0"/>
    <xf numFmtId="39" fontId="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86" fontId="1" fillId="0" borderId="0" applyFont="0" applyFill="0" applyBorder="0" applyAlignment="0" applyProtection="0"/>
    <xf numFmtId="0" fontId="134" fillId="0" borderId="0" applyFont="0" applyFill="0" applyBorder="0" applyAlignment="0" applyProtection="0"/>
    <xf numFmtId="317" fontId="134"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87" fontId="1" fillId="0" borderId="0" applyFont="0" applyFill="0" applyBorder="0" applyAlignment="0" applyProtection="0"/>
    <xf numFmtId="0" fontId="50"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0" fontId="50" fillId="0" borderId="0" applyFont="0" applyFill="0" applyBorder="0" applyAlignment="0" applyProtection="0"/>
    <xf numFmtId="165" fontId="1" fillId="0" borderId="0" applyFont="0" applyFill="0" applyBorder="0" applyAlignment="0" applyProtection="0"/>
    <xf numFmtId="0" fontId="50" fillId="0" borderId="0" applyFont="0" applyFill="0" applyBorder="0" applyAlignment="0" applyProtection="0"/>
    <xf numFmtId="320" fontId="50" fillId="0" borderId="0" applyFont="0" applyFill="0" applyBorder="0" applyAlignment="0" applyProtection="0"/>
    <xf numFmtId="190" fontId="1" fillId="0" borderId="0" applyFont="0" applyFill="0" applyBorder="0" applyAlignment="0" applyProtection="0"/>
    <xf numFmtId="0" fontId="50" fillId="0" borderId="0" applyFont="0" applyFill="0" applyBorder="0" applyAlignment="0" applyProtection="0"/>
    <xf numFmtId="191" fontId="1" fillId="0" borderId="0" applyFont="0" applyFill="0" applyBorder="0" applyAlignment="0" applyProtection="0"/>
    <xf numFmtId="0" fontId="50" fillId="0" borderId="0" applyFont="0" applyFill="0" applyBorder="0" applyAlignment="0" applyProtection="0"/>
    <xf numFmtId="327" fontId="50" fillId="0" borderId="0" applyFont="0" applyFill="0" applyBorder="0" applyAlignment="0" applyProtection="0"/>
    <xf numFmtId="0" fontId="246" fillId="0" borderId="0" applyNumberFormat="0" applyFont="0" applyFill="0" applyBorder="0" applyAlignment="0" applyProtection="0"/>
    <xf numFmtId="0" fontId="7" fillId="0" borderId="0" applyFont="0" applyFill="0" applyBorder="0" applyAlignment="0" applyProtection="0"/>
    <xf numFmtId="0" fontId="7" fillId="0" borderId="0">
      <alignment horizontal="left" wrapText="1"/>
    </xf>
    <xf numFmtId="0" fontId="7" fillId="0" borderId="0">
      <alignment horizontal="left" wrapText="1"/>
    </xf>
    <xf numFmtId="0" fontId="7" fillId="0" borderId="0">
      <alignment horizontal="left" wrapText="1"/>
    </xf>
    <xf numFmtId="0" fontId="7" fillId="0" borderId="0">
      <alignment vertical="top"/>
    </xf>
    <xf numFmtId="0" fontId="58" fillId="44" borderId="0"/>
    <xf numFmtId="0" fontId="7" fillId="0" borderId="0">
      <alignment horizontal="left" wrapText="1"/>
    </xf>
    <xf numFmtId="0" fontId="7" fillId="0" borderId="0">
      <alignment horizontal="left" wrapText="1"/>
    </xf>
    <xf numFmtId="0" fontId="7" fillId="0" borderId="0">
      <alignment horizontal="left" wrapText="1"/>
    </xf>
    <xf numFmtId="38" fontId="130" fillId="0" borderId="0" applyFont="0" applyFill="0" applyBorder="0" applyAlignment="0" applyProtection="0"/>
    <xf numFmtId="0" fontId="50" fillId="0" borderId="0" applyFont="0" applyFill="0" applyBorder="0" applyAlignment="0" applyProtection="0"/>
    <xf numFmtId="192" fontId="1" fillId="0" borderId="0" applyFont="0" applyFill="0" applyBorder="0" applyAlignment="0" applyProtection="0"/>
    <xf numFmtId="172" fontId="50" fillId="0" borderId="0" applyFont="0" applyFill="0" applyBorder="0" applyAlignment="0" applyProtection="0"/>
    <xf numFmtId="189" fontId="1" fillId="0" borderId="0" applyFont="0" applyFill="0" applyBorder="0" applyAlignment="0" applyProtection="0"/>
    <xf numFmtId="0" fontId="50" fillId="0" borderId="0" applyFont="0" applyFill="0" applyBorder="0" applyAlignment="0" applyProtection="0"/>
    <xf numFmtId="326" fontId="50" fillId="0" borderId="0" applyFont="0" applyFill="0" applyBorder="0" applyAlignment="0" applyProtection="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7" fillId="0" borderId="0" applyFont="0" applyFill="0" applyBorder="0" applyAlignment="0" applyProtection="0"/>
    <xf numFmtId="0" fontId="58" fillId="44" borderId="0"/>
    <xf numFmtId="0" fontId="247" fillId="0" borderId="0"/>
    <xf numFmtId="0" fontId="243" fillId="51" borderId="0"/>
    <xf numFmtId="0" fontId="248" fillId="0" borderId="0" applyNumberFormat="0" applyFill="0" applyBorder="0" applyAlignment="0" applyProtection="0"/>
    <xf numFmtId="0" fontId="248" fillId="0" borderId="0" applyNumberFormat="0" applyFill="0" applyBorder="0" applyAlignment="0" applyProtection="0"/>
    <xf numFmtId="0" fontId="249" fillId="0" borderId="0"/>
    <xf numFmtId="0" fontId="7" fillId="46" borderId="0" applyNumberFormat="0" applyFont="0" applyAlignment="0" applyProtection="0"/>
    <xf numFmtId="244" fontId="7" fillId="0" borderId="0">
      <alignment horizontal="left" wrapText="1"/>
    </xf>
    <xf numFmtId="0" fontId="58" fillId="44" borderId="0"/>
    <xf numFmtId="244" fontId="7" fillId="0" borderId="0">
      <alignment horizontal="left" wrapText="1"/>
    </xf>
    <xf numFmtId="244" fontId="7" fillId="0" borderId="0">
      <alignment horizontal="left" wrapText="1"/>
    </xf>
    <xf numFmtId="0" fontId="7" fillId="0" borderId="0"/>
    <xf numFmtId="0" fontId="58" fillId="44" borderId="0"/>
    <xf numFmtId="0" fontId="7" fillId="0" borderId="0">
      <alignment horizontal="left" wrapText="1"/>
    </xf>
    <xf numFmtId="0" fontId="7" fillId="0" borderId="0">
      <alignment horizontal="left" wrapText="1"/>
    </xf>
    <xf numFmtId="244" fontId="7" fillId="0" borderId="0">
      <alignment horizontal="left" wrapText="1"/>
    </xf>
    <xf numFmtId="244" fontId="7" fillId="0" borderId="0">
      <alignment horizontal="left" wrapText="1"/>
    </xf>
    <xf numFmtId="320" fontId="134" fillId="0" borderId="0">
      <alignment horizontal="left" wrapText="1"/>
    </xf>
    <xf numFmtId="9" fontId="250" fillId="0" borderId="0">
      <alignment horizontal="right"/>
    </xf>
    <xf numFmtId="0" fontId="58" fillId="44" borderId="0"/>
    <xf numFmtId="9" fontId="146" fillId="0" borderId="0">
      <alignment horizontal="right"/>
    </xf>
    <xf numFmtId="234" fontId="7" fillId="0" borderId="0" applyFont="0" applyFill="0" applyBorder="0" applyAlignment="0" applyProtection="0"/>
    <xf numFmtId="0" fontId="7" fillId="0" borderId="0" applyFont="0" applyFill="0" applyBorder="0" applyAlignment="0" applyProtection="0"/>
    <xf numFmtId="193" fontId="44"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4" fontId="44" fillId="0" borderId="0" applyFont="0" applyFill="0" applyBorder="0" applyAlignment="0" applyProtection="0"/>
    <xf numFmtId="322" fontId="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95" fontId="1" fillId="0" borderId="0" applyFont="0" applyFill="0" applyBorder="0" applyAlignment="0" applyProtection="0"/>
    <xf numFmtId="0" fontId="134" fillId="0" borderId="0" applyFont="0" applyFill="0" applyBorder="0" applyAlignment="0" applyProtection="0"/>
    <xf numFmtId="319" fontId="134"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316" fontId="50" fillId="0" borderId="0" applyFont="0" applyFill="0" applyBorder="0" applyAlignment="0" applyProtection="0"/>
    <xf numFmtId="0" fontId="50" fillId="0" borderId="0" applyFont="0" applyFill="0" applyBorder="0" applyAlignment="0" applyProtection="0"/>
    <xf numFmtId="196" fontId="1"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0" fontId="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88" fontId="1"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0" fontId="134" fillId="0" borderId="0" applyFont="0" applyFill="0" applyBorder="0" applyAlignment="0" applyProtection="0"/>
    <xf numFmtId="0" fontId="50"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172" fontId="134" fillId="0" borderId="0" applyFont="0" applyFill="0" applyBorder="0" applyAlignment="0" applyProtection="0"/>
    <xf numFmtId="0" fontId="50" fillId="0" borderId="0" applyFont="0" applyFill="0" applyBorder="0" applyAlignment="0" applyProtection="0"/>
    <xf numFmtId="201" fontId="1" fillId="0" borderId="0" applyFont="0" applyFill="0" applyBorder="0" applyAlignment="0" applyProtection="0"/>
    <xf numFmtId="172" fontId="134"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32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02" fontId="44" fillId="0" borderId="0" applyFont="0" applyFill="0" applyBorder="0" applyAlignment="0" applyProtection="0"/>
    <xf numFmtId="203" fontId="44"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322" fontId="50" fillId="0" borderId="0" applyFont="0" applyFill="0" applyBorder="0" applyAlignment="0" applyProtection="0"/>
    <xf numFmtId="0" fontId="7" fillId="0" borderId="0" applyFont="0" applyFill="0" applyBorder="0" applyAlignment="0" applyProtection="0"/>
    <xf numFmtId="182" fontId="7" fillId="0" borderId="0" applyFont="0" applyFill="0" applyBorder="0" applyAlignment="0" applyProtection="0"/>
    <xf numFmtId="323" fontId="7" fillId="0" borderId="0" applyFont="0" applyFill="0" applyBorder="0" applyAlignment="0" applyProtection="0"/>
    <xf numFmtId="179" fontId="7" fillId="0" borderId="0" applyFont="0" applyFill="0" applyBorder="0" applyAlignment="0" applyProtection="0"/>
    <xf numFmtId="0" fontId="7" fillId="0" borderId="0" applyFont="0" applyFill="0" applyBorder="0" applyAlignment="0" applyProtection="0"/>
    <xf numFmtId="194" fontId="44"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87" fontId="1"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0" fontId="134" fillId="0" borderId="0" applyFont="0" applyFill="0" applyBorder="0" applyAlignment="0" applyProtection="0"/>
    <xf numFmtId="0" fontId="50"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95" fontId="50" fillId="0" borderId="0" applyFont="0" applyFill="0" applyBorder="0" applyAlignment="0" applyProtection="0"/>
    <xf numFmtId="0" fontId="50" fillId="0" borderId="0" applyFont="0" applyFill="0" applyBorder="0" applyProtection="0">
      <alignment horizontal="right"/>
    </xf>
    <xf numFmtId="165" fontId="1" fillId="0" borderId="0" applyFont="0" applyFill="0" applyBorder="0" applyProtection="0">
      <alignment horizontal="right"/>
    </xf>
    <xf numFmtId="0" fontId="50" fillId="0" borderId="0" applyFont="0" applyFill="0" applyBorder="0" applyAlignment="0" applyProtection="0"/>
    <xf numFmtId="208" fontId="1" fillId="0" borderId="0" applyFont="0" applyFill="0" applyBorder="0" applyAlignment="0" applyProtection="0"/>
    <xf numFmtId="209" fontId="44" fillId="0" borderId="0" applyFont="0" applyFill="0" applyBorder="0" applyAlignment="0" applyProtection="0"/>
    <xf numFmtId="0" fontId="7" fillId="0" borderId="0" applyFont="0" applyFill="0" applyBorder="0" applyAlignment="0" applyProtection="0"/>
    <xf numFmtId="181" fontId="44" fillId="0" borderId="0" applyFont="0" applyFill="0" applyBorder="0" applyAlignment="0" applyProtection="0"/>
    <xf numFmtId="0" fontId="50" fillId="0" borderId="0" applyFont="0" applyFill="0" applyBorder="0" applyAlignment="0" applyProtection="0"/>
    <xf numFmtId="210" fontId="1" fillId="0" borderId="0" applyFont="0" applyFill="0" applyBorder="0" applyAlignment="0" applyProtection="0"/>
    <xf numFmtId="0" fontId="50" fillId="0" borderId="0" applyFont="0" applyFill="0" applyBorder="0" applyProtection="0">
      <alignment horizontal="right"/>
    </xf>
    <xf numFmtId="211" fontId="1" fillId="0" borderId="0" applyFont="0" applyFill="0" applyBorder="0" applyProtection="0">
      <alignment horizontal="right"/>
    </xf>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7" fillId="0" borderId="0">
      <alignment vertical="top"/>
    </xf>
    <xf numFmtId="244" fontId="7" fillId="0" borderId="0">
      <alignment horizontal="left" wrapText="1"/>
    </xf>
    <xf numFmtId="179" fontId="7" fillId="0" borderId="0" applyFont="0" applyFill="0" applyBorder="0" applyAlignment="0" applyProtection="0"/>
    <xf numFmtId="0" fontId="7" fillId="0" borderId="0" applyFont="0" applyFill="0" applyBorder="0" applyAlignment="0" applyProtection="0"/>
    <xf numFmtId="321" fontId="7" fillId="0" borderId="0" applyFont="0" applyFill="0" applyBorder="0" applyAlignment="0" applyProtection="0"/>
    <xf numFmtId="212" fontId="44" fillId="0" borderId="0" applyFont="0" applyFill="0" applyBorder="0" applyAlignment="0" applyProtection="0"/>
    <xf numFmtId="0" fontId="7" fillId="0" borderId="0" applyFont="0" applyFill="0" applyBorder="0" applyAlignment="0" applyProtection="0"/>
    <xf numFmtId="193" fontId="44" fillId="0" borderId="0" applyFont="0" applyFill="0" applyBorder="0" applyAlignment="0" applyProtection="0"/>
    <xf numFmtId="0" fontId="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13" fontId="1"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0" fontId="134" fillId="0" borderId="0" applyFont="0" applyFill="0" applyBorder="0" applyAlignment="0" applyProtection="0"/>
    <xf numFmtId="0" fontId="50"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0" fontId="134" fillId="0" borderId="0" applyFont="0" applyFill="0" applyBorder="0" applyAlignment="0" applyProtection="0"/>
    <xf numFmtId="0" fontId="134" fillId="0" borderId="0" applyFont="0" applyFill="0" applyBorder="0" applyAlignment="0" applyProtection="0"/>
    <xf numFmtId="197" fontId="1" fillId="0" borderId="0" applyFont="0" applyFill="0" applyBorder="0" applyAlignment="0" applyProtection="0"/>
    <xf numFmtId="176" fontId="50" fillId="0" borderId="0" applyFont="0" applyFill="0" applyBorder="0" applyAlignment="0" applyProtection="0"/>
    <xf numFmtId="0" fontId="134" fillId="0" borderId="0" applyFont="0" applyFill="0" applyBorder="0" applyAlignment="0" applyProtection="0"/>
    <xf numFmtId="0" fontId="134" fillId="0" borderId="0" applyFont="0" applyFill="0" applyBorder="0" applyAlignment="0" applyProtection="0"/>
    <xf numFmtId="197" fontId="1" fillId="0" borderId="0" applyFont="0" applyFill="0" applyBorder="0" applyAlignment="0" applyProtection="0"/>
    <xf numFmtId="323" fontId="7" fillId="0" borderId="0" applyFont="0" applyFill="0" applyBorder="0" applyAlignment="0" applyProtection="0"/>
    <xf numFmtId="0" fontId="58" fillId="0" borderId="0" applyFont="0" applyFill="0" applyBorder="0" applyAlignment="0" applyProtection="0"/>
    <xf numFmtId="329" fontId="58" fillId="0" borderId="0" applyFont="0" applyFill="0" applyBorder="0" applyAlignment="0" applyProtection="0"/>
    <xf numFmtId="0" fontId="7" fillId="0" borderId="0" applyFont="0" applyFill="0" applyBorder="0" applyAlignment="0" applyProtection="0"/>
    <xf numFmtId="234" fontId="7" fillId="0" borderId="0" applyFont="0" applyFill="0" applyBorder="0" applyAlignment="0" applyProtection="0"/>
    <xf numFmtId="324" fontId="7" fillId="0" borderId="0" applyFont="0" applyFill="0" applyBorder="0" applyAlignment="0" applyProtection="0"/>
    <xf numFmtId="0" fontId="50" fillId="0" borderId="0" applyFont="0" applyFill="0" applyBorder="0" applyAlignment="0" applyProtection="0"/>
    <xf numFmtId="215" fontId="1"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16" fontId="44" fillId="0" borderId="0" applyFont="0" applyFill="0" applyBorder="0" applyAlignment="0" applyProtection="0"/>
    <xf numFmtId="312" fontId="7" fillId="0" borderId="0" applyFont="0" applyFill="0" applyBorder="0" applyAlignment="0" applyProtection="0"/>
    <xf numFmtId="182" fontId="7" fillId="0" borderId="0" applyFont="0" applyFill="0" applyBorder="0" applyAlignment="0" applyProtection="0"/>
    <xf numFmtId="0" fontId="7" fillId="0" borderId="0" applyFont="0" applyFill="0" applyBorder="0" applyAlignment="0" applyProtection="0"/>
    <xf numFmtId="193" fontId="44"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321"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321" fontId="50" fillId="0" borderId="0" applyFont="0" applyFill="0" applyBorder="0" applyAlignment="0" applyProtection="0"/>
    <xf numFmtId="321" fontId="50" fillId="0" borderId="0" applyFont="0" applyFill="0" applyBorder="0" applyAlignment="0" applyProtection="0"/>
    <xf numFmtId="322" fontId="50" fillId="0" borderId="0" applyFont="0" applyFill="0" applyBorder="0" applyAlignment="0" applyProtection="0"/>
    <xf numFmtId="0" fontId="134" fillId="0" borderId="0" applyFont="0" applyFill="0" applyBorder="0" applyAlignment="0" applyProtection="0"/>
    <xf numFmtId="0" fontId="50" fillId="0" borderId="0" applyFont="0" applyFill="0" applyBorder="0" applyAlignment="0" applyProtection="0"/>
    <xf numFmtId="321" fontId="50" fillId="0" borderId="0" applyFont="0" applyFill="0" applyBorder="0" applyAlignment="0" applyProtection="0"/>
    <xf numFmtId="204" fontId="134" fillId="0" borderId="0" applyFont="0" applyFill="0" applyBorder="0" applyAlignment="0" applyProtection="0"/>
    <xf numFmtId="225" fontId="134" fillId="0" borderId="0" applyFont="0" applyFill="0" applyBorder="0" applyAlignment="0" applyProtection="0"/>
    <xf numFmtId="225" fontId="134"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4" fontId="44" fillId="0" borderId="0" applyFont="0" applyFill="0" applyBorder="0" applyAlignment="0" applyProtection="0"/>
    <xf numFmtId="322" fontId="7" fillId="0" borderId="0" applyFont="0" applyFill="0" applyBorder="0" applyAlignment="0" applyProtection="0"/>
    <xf numFmtId="0" fontId="50" fillId="0" borderId="0" applyFont="0" applyFill="0" applyBorder="0" applyAlignment="0" applyProtection="0"/>
    <xf numFmtId="219" fontId="1" fillId="0" borderId="0" applyFont="0" applyFill="0" applyBorder="0" applyAlignment="0" applyProtection="0"/>
    <xf numFmtId="244" fontId="7" fillId="0" borderId="0">
      <alignment horizontal="left" wrapText="1"/>
    </xf>
    <xf numFmtId="0" fontId="7" fillId="0" borderId="0" applyFont="0" applyFill="0" applyBorder="0" applyAlignment="0" applyProtection="0"/>
    <xf numFmtId="0" fontId="58" fillId="44" borderId="0"/>
    <xf numFmtId="0" fontId="247" fillId="0" borderId="0"/>
    <xf numFmtId="0" fontId="247" fillId="0" borderId="0"/>
    <xf numFmtId="0" fontId="7" fillId="41" borderId="0"/>
    <xf numFmtId="0" fontId="38" fillId="41" borderId="0"/>
    <xf numFmtId="0" fontId="243" fillId="41" borderId="0"/>
    <xf numFmtId="0" fontId="7" fillId="41" borderId="0"/>
    <xf numFmtId="0" fontId="244" fillId="41" borderId="0"/>
    <xf numFmtId="0" fontId="55" fillId="41" borderId="0"/>
    <xf numFmtId="0" fontId="50" fillId="41" borderId="0"/>
    <xf numFmtId="244" fontId="7" fillId="0" borderId="0">
      <alignment horizontal="left" wrapText="1"/>
    </xf>
    <xf numFmtId="0" fontId="251" fillId="0" borderId="0" applyFill="0" applyBorder="0" applyAlignment="0" applyProtection="0"/>
    <xf numFmtId="0" fontId="252" fillId="0" borderId="0" applyNumberFormat="0" applyFill="0" applyBorder="0" applyProtection="0">
      <alignment vertical="top"/>
    </xf>
    <xf numFmtId="0" fontId="252" fillId="0" borderId="0" applyNumberFormat="0" applyFill="0" applyBorder="0" applyProtection="0">
      <alignment vertical="top"/>
    </xf>
    <xf numFmtId="0" fontId="253" fillId="0" borderId="73" applyNumberFormat="0" applyFill="0" applyAlignment="0" applyProtection="0"/>
    <xf numFmtId="0" fontId="254" fillId="0" borderId="74" applyNumberFormat="0" applyFill="0" applyProtection="0">
      <alignment horizontal="center"/>
    </xf>
    <xf numFmtId="0" fontId="254" fillId="0" borderId="74" applyNumberFormat="0" applyFill="0" applyProtection="0">
      <alignment horizontal="center"/>
    </xf>
    <xf numFmtId="0" fontId="254" fillId="0" borderId="74" applyNumberFormat="0" applyFill="0" applyProtection="0">
      <alignment horizontal="center"/>
    </xf>
    <xf numFmtId="0" fontId="254" fillId="0" borderId="74" applyNumberFormat="0" applyFill="0" applyProtection="0">
      <alignment horizontal="center"/>
    </xf>
    <xf numFmtId="0" fontId="254" fillId="0" borderId="74" applyNumberFormat="0" applyFill="0" applyProtection="0">
      <alignment horizontal="center"/>
    </xf>
    <xf numFmtId="0" fontId="254" fillId="0" borderId="74" applyNumberFormat="0" applyFill="0" applyProtection="0">
      <alignment horizontal="center"/>
    </xf>
    <xf numFmtId="0" fontId="254" fillId="0" borderId="0" applyNumberFormat="0" applyFill="0" applyBorder="0" applyProtection="0">
      <alignment horizontal="left"/>
    </xf>
    <xf numFmtId="0" fontId="255" fillId="0" borderId="0" applyNumberFormat="0" applyFill="0" applyBorder="0" applyProtection="0">
      <alignment horizontal="centerContinuous"/>
    </xf>
    <xf numFmtId="0" fontId="7" fillId="0" borderId="0" applyFont="0" applyFill="0" applyBorder="0" applyAlignment="0" applyProtection="0">
      <alignment horizontal="left" wrapText="1"/>
    </xf>
    <xf numFmtId="0" fontId="58" fillId="44" borderId="0"/>
    <xf numFmtId="244" fontId="7" fillId="0" borderId="0">
      <alignment horizontal="left" wrapText="1"/>
    </xf>
    <xf numFmtId="244" fontId="7" fillId="0" borderId="0">
      <alignment horizontal="left" wrapText="1"/>
    </xf>
    <xf numFmtId="0" fontId="7" fillId="0" borderId="0" applyFont="0" applyFill="0" applyBorder="0" applyAlignment="0" applyProtection="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47" fillId="0" borderId="0"/>
    <xf numFmtId="0" fontId="256" fillId="0" borderId="0" applyFont="0" applyFill="0" applyBorder="0" applyAlignment="0" applyProtection="0"/>
    <xf numFmtId="0" fontId="134" fillId="0" borderId="0" applyFont="0" applyFill="0" applyBorder="0" applyAlignment="0" applyProtection="0"/>
    <xf numFmtId="0" fontId="134" fillId="0" borderId="0" applyFont="0" applyFill="0" applyBorder="0" applyAlignment="0" applyProtection="0"/>
    <xf numFmtId="0" fontId="134" fillId="0" borderId="0" applyFont="0" applyFill="0" applyBorder="0" applyAlignment="0" applyProtection="0"/>
    <xf numFmtId="314" fontId="50" fillId="0" borderId="0" applyFont="0" applyFill="0" applyBorder="0" applyAlignment="0" applyProtection="0"/>
    <xf numFmtId="0" fontId="134" fillId="0" borderId="0" applyFont="0" applyFill="0" applyBorder="0" applyAlignment="0" applyProtection="0"/>
    <xf numFmtId="0" fontId="134" fillId="0" borderId="0" applyFont="0" applyFill="0" applyBorder="0" applyAlignment="0" applyProtection="0"/>
    <xf numFmtId="0" fontId="134"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0" fontId="7" fillId="0" borderId="0"/>
    <xf numFmtId="0" fontId="7" fillId="0" borderId="0"/>
    <xf numFmtId="0" fontId="7" fillId="0" borderId="0"/>
    <xf numFmtId="0" fontId="55" fillId="0" borderId="0" applyNumberFormat="0" applyFill="0" applyBorder="0" applyAlignment="0" applyProtection="0"/>
    <xf numFmtId="0" fontId="50" fillId="0" borderId="0">
      <alignment horizontal="center"/>
    </xf>
    <xf numFmtId="313" fontId="134" fillId="0" borderId="0"/>
    <xf numFmtId="184" fontId="256" fillId="0" borderId="0" applyFont="0" applyFill="0" applyBorder="0" applyAlignment="0" applyProtection="0"/>
    <xf numFmtId="0" fontId="50" fillId="0" borderId="0" applyFont="0" applyFill="0" applyBorder="0" applyAlignment="0" applyProtection="0"/>
    <xf numFmtId="0" fontId="90" fillId="0" borderId="0">
      <protection locked="0"/>
    </xf>
    <xf numFmtId="179" fontId="257" fillId="0" borderId="0">
      <alignment horizontal="right"/>
      <protection locked="0"/>
    </xf>
    <xf numFmtId="226" fontId="1" fillId="0" borderId="65">
      <alignment horizontal="right"/>
    </xf>
    <xf numFmtId="43" fontId="7" fillId="0" borderId="0" applyFont="0" applyFill="0" applyBorder="0" applyAlignment="0" applyProtection="0">
      <alignment vertical="top"/>
    </xf>
    <xf numFmtId="41" fontId="7" fillId="0" borderId="0" applyFont="0" applyFill="0" applyBorder="0" applyAlignment="0" applyProtection="0"/>
    <xf numFmtId="181" fontId="7" fillId="0" borderId="30" applyFont="0" applyFill="0" applyBorder="0" applyAlignment="0" applyProtection="0"/>
    <xf numFmtId="41" fontId="56" fillId="0" borderId="0"/>
    <xf numFmtId="181" fontId="56" fillId="0" borderId="0"/>
    <xf numFmtId="227" fontId="1" fillId="0" borderId="0"/>
    <xf numFmtId="228" fontId="1" fillId="0" borderId="65">
      <alignment horizontal="right"/>
    </xf>
    <xf numFmtId="228" fontId="1" fillId="0" borderId="65" applyFill="0">
      <alignment horizontal="right"/>
    </xf>
    <xf numFmtId="3" fontId="7" fillId="0" borderId="65" applyFill="0">
      <alignment horizontal="right"/>
    </xf>
    <xf numFmtId="229" fontId="1" fillId="0" borderId="65" applyFill="0">
      <alignment horizontal="right"/>
    </xf>
    <xf numFmtId="3" fontId="63" fillId="0" borderId="65" applyFill="0">
      <alignment horizontal="right"/>
    </xf>
    <xf numFmtId="0" fontId="38" fillId="43" borderId="75">
      <alignment horizontal="center" vertical="center"/>
    </xf>
    <xf numFmtId="0" fontId="58" fillId="0" borderId="26"/>
    <xf numFmtId="0" fontId="53" fillId="0" borderId="0" applyNumberFormat="0" applyFill="0" applyBorder="0" applyAlignment="0">
      <protection locked="0"/>
    </xf>
    <xf numFmtId="0" fontId="58" fillId="0" borderId="29"/>
    <xf numFmtId="0" fontId="58" fillId="0" borderId="29"/>
    <xf numFmtId="0" fontId="92" fillId="0" borderId="0"/>
    <xf numFmtId="0" fontId="58" fillId="0" borderId="28" applyBorder="0"/>
    <xf numFmtId="0" fontId="58" fillId="0" borderId="28" applyBorder="0"/>
    <xf numFmtId="0" fontId="58" fillId="0" borderId="28" applyBorder="0"/>
    <xf numFmtId="0" fontId="258" fillId="0" borderId="0" applyNumberFormat="0" applyFill="0" applyBorder="0" applyAlignment="0" applyProtection="0"/>
    <xf numFmtId="0" fontId="7" fillId="0" borderId="0"/>
    <xf numFmtId="0" fontId="92" fillId="0" borderId="65">
      <alignment horizontal="right"/>
      <protection locked="0"/>
    </xf>
    <xf numFmtId="6" fontId="259" fillId="0" borderId="65" applyNumberFormat="0" applyFont="0" applyBorder="0" applyProtection="0">
      <alignment horizontal="right"/>
    </xf>
    <xf numFmtId="0" fontId="260" fillId="0" borderId="58" applyNumberFormat="0" applyFill="0" applyBorder="0" applyAlignment="0" applyProtection="0"/>
    <xf numFmtId="0" fontId="49" fillId="0" borderId="58" applyNumberFormat="0" applyFill="0" applyBorder="0" applyAlignment="0" applyProtection="0"/>
    <xf numFmtId="0" fontId="261" fillId="0" borderId="58" applyNumberFormat="0" applyFill="0" applyBorder="0" applyAlignment="0" applyProtection="0"/>
    <xf numFmtId="41" fontId="56" fillId="51" borderId="76"/>
    <xf numFmtId="181" fontId="56" fillId="51" borderId="76"/>
    <xf numFmtId="172" fontId="56" fillId="51" borderId="76"/>
    <xf numFmtId="37" fontId="262" fillId="45" borderId="3"/>
    <xf numFmtId="183" fontId="38" fillId="0" borderId="0">
      <alignment vertical="center"/>
    </xf>
    <xf numFmtId="239" fontId="134" fillId="0" borderId="0" applyFont="0" applyFill="0" applyBorder="0" applyAlignment="0" applyProtection="0"/>
    <xf numFmtId="202" fontId="63" fillId="0" borderId="0" applyFill="0" applyBorder="0" applyProtection="0"/>
    <xf numFmtId="1" fontId="155" fillId="59" borderId="53" applyNumberFormat="0" applyBorder="0" applyAlignment="0">
      <alignment horizontal="center" vertical="top" wrapText="1"/>
      <protection hidden="1"/>
    </xf>
    <xf numFmtId="0" fontId="56" fillId="0" borderId="0"/>
    <xf numFmtId="0" fontId="241" fillId="0" borderId="0" applyFont="0" applyFill="0" applyBorder="0" applyAlignment="0" applyProtection="0">
      <alignment vertical="top"/>
    </xf>
    <xf numFmtId="0" fontId="40" fillId="83" borderId="0" applyNumberFormat="0" applyBorder="0" applyAlignment="0">
      <protection locked="0"/>
    </xf>
    <xf numFmtId="222" fontId="1" fillId="0" borderId="0"/>
    <xf numFmtId="0" fontId="263" fillId="0" borderId="0" applyNumberFormat="0" applyFill="0" applyBorder="0" applyAlignment="0" applyProtection="0"/>
    <xf numFmtId="0" fontId="50" fillId="0" borderId="0" applyNumberFormat="0" applyFont="0" applyAlignment="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264" fillId="51" borderId="0"/>
    <xf numFmtId="38" fontId="130" fillId="0" borderId="0"/>
    <xf numFmtId="0" fontId="265" fillId="0" borderId="0"/>
    <xf numFmtId="0" fontId="86" fillId="88" borderId="77">
      <alignment horizontal="center"/>
    </xf>
    <xf numFmtId="0" fontId="7" fillId="0" borderId="0" applyNumberFormat="0" applyFill="0" applyBorder="0" applyAlignment="0" applyProtection="0"/>
    <xf numFmtId="0" fontId="266" fillId="0" borderId="0" applyNumberFormat="0" applyFill="0" applyBorder="0" applyAlignment="0" applyProtection="0"/>
    <xf numFmtId="0" fontId="267" fillId="0" borderId="0" applyNumberFormat="0" applyFill="0" applyBorder="0" applyAlignment="0" applyProtection="0"/>
    <xf numFmtId="0" fontId="50" fillId="0" borderId="0" applyFont="0" applyFill="0" applyBorder="0" applyAlignment="0" applyProtection="0"/>
    <xf numFmtId="0" fontId="63" fillId="0" borderId="21" applyNumberFormat="0" applyFont="0" applyFill="0" applyAlignment="0" applyProtection="0"/>
    <xf numFmtId="0" fontId="63" fillId="0" borderId="21" applyNumberFormat="0" applyFont="0" applyFill="0" applyAlignment="0" applyProtection="0"/>
    <xf numFmtId="0" fontId="63" fillId="0" borderId="36" applyNumberFormat="0" applyFont="0" applyFill="0" applyAlignment="0" applyProtection="0"/>
    <xf numFmtId="0" fontId="241" fillId="0" borderId="29" applyNumberFormat="0" applyFont="0" applyFill="0" applyAlignment="0" applyProtection="0"/>
    <xf numFmtId="0" fontId="241" fillId="0" borderId="29" applyNumberFormat="0" applyFont="0" applyFill="0" applyAlignment="0" applyProtection="0"/>
    <xf numFmtId="0" fontId="241" fillId="0" borderId="53" applyNumberFormat="0" applyFont="0" applyFill="0" applyAlignment="0" applyProtection="0"/>
    <xf numFmtId="0" fontId="241" fillId="0" borderId="53" applyNumberFormat="0" applyFont="0" applyFill="0" applyAlignment="0" applyProtection="0"/>
    <xf numFmtId="0" fontId="241" fillId="0" borderId="26" applyNumberFormat="0" applyFont="0" applyFill="0" applyAlignment="0" applyProtection="0"/>
    <xf numFmtId="0" fontId="241" fillId="0" borderId="24" applyNumberFormat="0" applyFont="0" applyFill="0" applyAlignment="0" applyProtection="0"/>
    <xf numFmtId="5" fontId="127" fillId="0" borderId="24"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3" fontId="1" fillId="0" borderId="29" applyFill="0" applyAlignment="0" applyProtection="0">
      <alignment horizontal="center"/>
    </xf>
    <xf numFmtId="0" fontId="268" fillId="0" borderId="29" applyNumberFormat="0" applyFont="0" applyFill="0" applyAlignment="0" applyProtection="0"/>
    <xf numFmtId="0" fontId="268" fillId="0" borderId="29" applyNumberFormat="0" applyFont="0" applyFill="0" applyAlignment="0" applyProtection="0"/>
    <xf numFmtId="0" fontId="134" fillId="0" borderId="0" applyFont="0" applyFill="0" applyBorder="0" applyProtection="0">
      <alignment horizontal="left"/>
    </xf>
    <xf numFmtId="0" fontId="134" fillId="0" borderId="0" applyFont="0" applyFill="0" applyBorder="0" applyProtection="0">
      <alignment horizontal="left"/>
    </xf>
    <xf numFmtId="0" fontId="134" fillId="0" borderId="0" applyFont="0" applyFill="0" applyBorder="0" applyProtection="0">
      <alignment horizontal="left"/>
    </xf>
    <xf numFmtId="0" fontId="7" fillId="0" borderId="0" applyFont="0" applyFill="0" applyBorder="0" applyAlignment="0" applyProtection="0"/>
    <xf numFmtId="0" fontId="7" fillId="0" borderId="0" applyNumberFormat="0" applyFill="0" applyBorder="0" applyAlignment="0" applyProtection="0"/>
    <xf numFmtId="235" fontId="1" fillId="38" borderId="0" applyFont="0" applyFill="0" applyBorder="0" applyAlignment="0" applyProtection="0">
      <alignment horizontal="center" vertical="top"/>
    </xf>
    <xf numFmtId="0" fontId="214" fillId="0" borderId="0" applyFont="0" applyFill="0" applyBorder="0" applyAlignment="0" applyProtection="0"/>
    <xf numFmtId="236" fontId="1" fillId="0" borderId="0" applyFont="0" applyFill="0" applyBorder="0" applyAlignment="0" applyProtection="0">
      <alignment horizontal="right"/>
    </xf>
    <xf numFmtId="0" fontId="50" fillId="0" borderId="0" applyFill="0" applyBorder="0" applyAlignment="0"/>
    <xf numFmtId="0" fontId="50" fillId="0" borderId="0" applyFill="0" applyBorder="0" applyAlignment="0"/>
    <xf numFmtId="237" fontId="1" fillId="0" borderId="0" applyFill="0" applyBorder="0" applyAlignment="0"/>
    <xf numFmtId="0" fontId="134" fillId="0" borderId="0" applyFill="0" applyBorder="0" applyAlignment="0"/>
    <xf numFmtId="0" fontId="50" fillId="0" borderId="0" applyFill="0" applyBorder="0" applyAlignment="0"/>
    <xf numFmtId="0" fontId="50" fillId="0" borderId="0" applyFill="0" applyBorder="0" applyAlignment="0"/>
    <xf numFmtId="0" fontId="50" fillId="0" borderId="0" applyFill="0" applyBorder="0" applyAlignment="0"/>
    <xf numFmtId="38" fontId="98" fillId="89" borderId="78">
      <alignment horizontal="right"/>
    </xf>
    <xf numFmtId="172" fontId="262" fillId="42" borderId="3"/>
    <xf numFmtId="3" fontId="262" fillId="42" borderId="3"/>
    <xf numFmtId="172" fontId="262" fillId="42" borderId="3"/>
    <xf numFmtId="0" fontId="50" fillId="0" borderId="0" applyFill="0" applyBorder="0" applyAlignment="0"/>
    <xf numFmtId="307" fontId="269" fillId="44" borderId="0"/>
    <xf numFmtId="202" fontId="63" fillId="0" borderId="0" applyFill="0" applyBorder="0" applyProtection="0"/>
    <xf numFmtId="202" fontId="100" fillId="0" borderId="0" applyFont="0" applyFill="0" applyBorder="0" applyAlignment="0" applyProtection="0"/>
    <xf numFmtId="10" fontId="50" fillId="0" borderId="0" applyNumberFormat="0" applyFont="0" applyFill="0" applyBorder="0" applyProtection="0">
      <alignment horizontal="centerContinuous"/>
    </xf>
    <xf numFmtId="0" fontId="19" fillId="0" borderId="0">
      <alignment horizontal="centerContinuous"/>
    </xf>
    <xf numFmtId="0" fontId="5" fillId="0" borderId="0">
      <alignment horizontal="centerContinuous"/>
    </xf>
    <xf numFmtId="8" fontId="7" fillId="0" borderId="37" applyFont="0" applyFill="0" applyBorder="0" applyProtection="0">
      <alignment horizontal="right"/>
    </xf>
    <xf numFmtId="8" fontId="7" fillId="0" borderId="37" applyFont="0" applyFill="0" applyBorder="0" applyProtection="0">
      <alignment horizontal="right"/>
    </xf>
    <xf numFmtId="8" fontId="7" fillId="0" borderId="37" applyFont="0" applyFill="0" applyBorder="0" applyProtection="0">
      <alignment horizontal="right"/>
    </xf>
    <xf numFmtId="0" fontId="41" fillId="0" borderId="0">
      <alignment horizontal="center" wrapText="1"/>
    </xf>
    <xf numFmtId="239" fontId="134" fillId="0" borderId="17" applyFont="0" applyFill="0" applyAlignment="0" applyProtection="0"/>
    <xf numFmtId="0" fontId="58" fillId="0" borderId="24" applyNumberFormat="0" applyFont="0" applyFill="0" applyBorder="0" applyAlignment="0" applyProtection="0">
      <alignment horizontal="right"/>
    </xf>
    <xf numFmtId="0" fontId="7" fillId="0" borderId="0" applyNumberFormat="0" applyFont="0" applyFill="0" applyAlignment="0" applyProtection="0"/>
    <xf numFmtId="0" fontId="19" fillId="0" borderId="0" applyProtection="0"/>
    <xf numFmtId="0" fontId="50" fillId="0" borderId="0" applyNumberFormat="0" applyFill="0" applyBorder="0" applyAlignment="0" applyProtection="0"/>
    <xf numFmtId="0" fontId="38" fillId="0" borderId="29" applyNumberFormat="0" applyFill="0" applyProtection="0">
      <alignment horizontal="center" wrapText="1"/>
    </xf>
    <xf numFmtId="0" fontId="38" fillId="0" borderId="29" applyNumberFormat="0" applyFill="0" applyProtection="0">
      <alignment horizontal="center" wrapText="1"/>
    </xf>
    <xf numFmtId="0" fontId="270" fillId="0" borderId="29" applyNumberFormat="0" applyFill="0" applyBorder="0" applyProtection="0">
      <alignment horizontal="right" vertical="center"/>
    </xf>
    <xf numFmtId="0" fontId="270" fillId="0" borderId="29" applyNumberFormat="0" applyFill="0" applyBorder="0" applyProtection="0">
      <alignment horizontal="right" vertical="center"/>
    </xf>
    <xf numFmtId="0" fontId="27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19" fillId="0" borderId="0">
      <alignment horizontal="centerContinuous"/>
    </xf>
    <xf numFmtId="0" fontId="243" fillId="0" borderId="3">
      <alignment horizontal="center" wrapText="1"/>
    </xf>
    <xf numFmtId="0" fontId="272" fillId="0" borderId="0">
      <alignment horizontal="right"/>
    </xf>
    <xf numFmtId="0" fontId="49" fillId="0" borderId="0" applyNumberFormat="0" applyFill="0" applyBorder="0" applyProtection="0">
      <alignment wrapText="1"/>
    </xf>
    <xf numFmtId="0" fontId="41" fillId="0" borderId="0" applyNumberFormat="0" applyFill="0" applyBorder="0" applyProtection="0"/>
    <xf numFmtId="0" fontId="273" fillId="0" borderId="0" applyNumberFormat="0" applyFill="0" applyBorder="0" applyProtection="0">
      <alignment horizontal="center" wrapText="1"/>
    </xf>
    <xf numFmtId="0" fontId="49" fillId="0" borderId="29" applyNumberFormat="0" applyFill="0" applyProtection="0">
      <alignment horizontal="right" wrapText="1"/>
    </xf>
    <xf numFmtId="0" fontId="49" fillId="0" borderId="29" applyNumberFormat="0" applyFill="0" applyProtection="0">
      <alignment horizontal="right" wrapText="1"/>
    </xf>
    <xf numFmtId="0" fontId="49" fillId="0" borderId="29" applyNumberFormat="0" applyFill="0" applyProtection="0">
      <alignment horizontal="left" wrapText="1"/>
    </xf>
    <xf numFmtId="0" fontId="49" fillId="0" borderId="29" applyNumberFormat="0" applyFill="0" applyProtection="0">
      <alignment horizontal="left" wrapText="1"/>
    </xf>
    <xf numFmtId="173" fontId="86" fillId="91" borderId="0"/>
    <xf numFmtId="173" fontId="274" fillId="91" borderId="0"/>
    <xf numFmtId="173" fontId="98" fillId="92" borderId="0"/>
    <xf numFmtId="0" fontId="19" fillId="0" borderId="29">
      <alignment horizontal="center"/>
    </xf>
    <xf numFmtId="0" fontId="19" fillId="0" borderId="29">
      <alignment horizontal="center"/>
    </xf>
    <xf numFmtId="173" fontId="274" fillId="91" borderId="0"/>
    <xf numFmtId="0" fontId="49" fillId="0" borderId="21" applyAlignment="0">
      <alignment horizontal="right"/>
    </xf>
    <xf numFmtId="0" fontId="49" fillId="0" borderId="21" applyAlignment="0">
      <alignment horizontal="right"/>
    </xf>
    <xf numFmtId="0" fontId="49" fillId="0" borderId="21" applyAlignment="0">
      <alignment horizontal="right"/>
    </xf>
    <xf numFmtId="173" fontId="275" fillId="92" borderId="0"/>
    <xf numFmtId="0" fontId="58" fillId="0" borderId="0">
      <alignment horizontal="right"/>
    </xf>
    <xf numFmtId="182" fontId="58" fillId="0" borderId="0"/>
    <xf numFmtId="41" fontId="276" fillId="0" borderId="0">
      <alignment vertical="center"/>
    </xf>
    <xf numFmtId="41" fontId="41" fillId="0" borderId="24"/>
    <xf numFmtId="241" fontId="277" fillId="0" borderId="0"/>
    <xf numFmtId="0" fontId="50" fillId="0" borderId="0" applyFont="0" applyFill="0" applyBorder="0" applyAlignment="0" applyProtection="0"/>
    <xf numFmtId="171" fontId="41" fillId="0" borderId="24"/>
    <xf numFmtId="171" fontId="173" fillId="0" borderId="0" applyFont="0" applyFill="0" applyBorder="0" applyAlignment="0" applyProtection="0"/>
    <xf numFmtId="0" fontId="134" fillId="0" borderId="24"/>
    <xf numFmtId="39" fontId="58" fillId="0" borderId="0" applyFont="0" applyFill="0" applyBorder="0" applyAlignment="0" applyProtection="0"/>
    <xf numFmtId="323" fontId="134" fillId="0" borderId="0" applyFont="0" applyFill="0" applyBorder="0" applyAlignment="0" applyProtection="0">
      <alignment horizontal="right"/>
    </xf>
    <xf numFmtId="37" fontId="63" fillId="0" borderId="0" applyFill="0" applyBorder="0" applyAlignment="0" applyProtection="0"/>
    <xf numFmtId="182" fontId="50" fillId="0" borderId="0"/>
    <xf numFmtId="4" fontId="50" fillId="0" borderId="0" applyFont="0" applyFill="0" applyBorder="0" applyAlignment="0" applyProtection="0"/>
    <xf numFmtId="0" fontId="278" fillId="0" borderId="0"/>
    <xf numFmtId="0" fontId="135" fillId="0" borderId="0"/>
    <xf numFmtId="0" fontId="135" fillId="0" borderId="0"/>
    <xf numFmtId="0" fontId="135" fillId="0" borderId="0"/>
    <xf numFmtId="0" fontId="135" fillId="0" borderId="0"/>
    <xf numFmtId="0" fontId="135" fillId="0" borderId="0"/>
    <xf numFmtId="0" fontId="279" fillId="0" borderId="0" applyFont="0" applyFill="0" applyBorder="0" applyAlignment="0" applyProtection="0"/>
    <xf numFmtId="0" fontId="280" fillId="0" borderId="0">
      <alignment horizontal="right"/>
    </xf>
    <xf numFmtId="0" fontId="278" fillId="0" borderId="0"/>
    <xf numFmtId="0" fontId="135" fillId="0" borderId="0"/>
    <xf numFmtId="244" fontId="1" fillId="0" borderId="0" applyFont="0" applyFill="0" applyBorder="0" applyAlignment="0" applyProtection="0"/>
    <xf numFmtId="245" fontId="1" fillId="0" borderId="0" applyFont="0" applyFill="0" applyBorder="0" applyAlignment="0" applyProtection="0"/>
    <xf numFmtId="0" fontId="135" fillId="0" borderId="0"/>
    <xf numFmtId="246" fontId="1" fillId="0" borderId="24"/>
    <xf numFmtId="241" fontId="277" fillId="0" borderId="0"/>
    <xf numFmtId="0" fontId="50" fillId="0" borderId="0" applyFont="0" applyFill="0" applyBorder="0" applyAlignment="0" applyProtection="0"/>
    <xf numFmtId="0" fontId="134" fillId="0" borderId="24"/>
    <xf numFmtId="0" fontId="50" fillId="0" borderId="0" applyFont="0" applyFill="0" applyBorder="0" applyAlignment="0" applyProtection="0"/>
    <xf numFmtId="44" fontId="41" fillId="0" borderId="24"/>
    <xf numFmtId="8" fontId="281" fillId="0" borderId="79">
      <protection locked="0"/>
    </xf>
    <xf numFmtId="7" fontId="41" fillId="0" borderId="24"/>
    <xf numFmtId="0" fontId="134" fillId="0" borderId="0" applyFill="0" applyBorder="0" applyProtection="0"/>
    <xf numFmtId="5" fontId="63" fillId="0" borderId="0" applyFill="0" applyBorder="0" applyAlignment="0" applyProtection="0"/>
    <xf numFmtId="0" fontId="58" fillId="0" borderId="0" applyFont="0" applyFill="0" applyBorder="0" applyProtection="0">
      <alignment horizontal="right"/>
    </xf>
    <xf numFmtId="0" fontId="64" fillId="0" borderId="0">
      <alignment horizontal="right"/>
    </xf>
    <xf numFmtId="0" fontId="90" fillId="0" borderId="0"/>
    <xf numFmtId="0" fontId="90" fillId="0" borderId="0"/>
    <xf numFmtId="0" fontId="283" fillId="0" borderId="0"/>
    <xf numFmtId="0" fontId="283" fillId="0" borderId="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0" fontId="283" fillId="0" borderId="0"/>
    <xf numFmtId="212" fontId="1" fillId="44" borderId="0" applyFont="0" applyFill="0" applyBorder="0" applyAlignment="0" applyProtection="0">
      <alignment vertical="center"/>
      <protection locked="0"/>
    </xf>
    <xf numFmtId="0" fontId="50" fillId="44" borderId="0" applyFont="0" applyFill="0" applyBorder="0" applyAlignment="0" applyProtection="0">
      <alignment vertical="center"/>
      <protection locked="0"/>
    </xf>
    <xf numFmtId="0" fontId="50" fillId="44" borderId="0" applyFont="0" applyFill="0" applyBorder="0" applyAlignment="0" applyProtection="0">
      <alignment vertical="center"/>
      <protection locked="0"/>
    </xf>
    <xf numFmtId="190" fontId="50" fillId="44" borderId="0" applyFont="0" applyFill="0" applyBorder="0" applyAlignment="0" applyProtection="0">
      <alignment vertical="center"/>
      <protection locked="0"/>
    </xf>
    <xf numFmtId="0" fontId="50" fillId="44" borderId="0" applyFont="0" applyFill="0" applyBorder="0" applyAlignment="0" applyProtection="0">
      <alignment vertical="center"/>
      <protection locked="0"/>
    </xf>
    <xf numFmtId="0" fontId="50" fillId="44" borderId="0" applyFont="0" applyFill="0" applyBorder="0" applyAlignment="0" applyProtection="0">
      <alignment vertical="center"/>
      <protection locked="0"/>
    </xf>
    <xf numFmtId="190" fontId="50" fillId="44" borderId="0" applyFont="0" applyFill="0" applyBorder="0" applyAlignment="0" applyProtection="0">
      <alignment vertical="center"/>
      <protection locked="0"/>
    </xf>
    <xf numFmtId="190" fontId="50"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0" fontId="134" fillId="44" borderId="0" applyFont="0" applyFill="0" applyBorder="0" applyAlignment="0" applyProtection="0">
      <alignment vertical="center"/>
      <protection locked="0"/>
    </xf>
    <xf numFmtId="0" fontId="50" fillId="44" borderId="0" applyFont="0" applyFill="0" applyBorder="0" applyAlignment="0" applyProtection="0">
      <alignment vertical="center"/>
      <protection locked="0"/>
    </xf>
    <xf numFmtId="190" fontId="50"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0" fontId="242" fillId="41" borderId="26">
      <alignment horizontal="right"/>
    </xf>
    <xf numFmtId="255" fontId="1" fillId="41" borderId="26">
      <alignment horizontal="right"/>
    </xf>
    <xf numFmtId="256" fontId="44" fillId="41" borderId="26">
      <alignment horizontal="right"/>
    </xf>
    <xf numFmtId="0" fontId="50" fillId="41" borderId="26">
      <alignment horizontal="right"/>
    </xf>
    <xf numFmtId="0" fontId="50" fillId="41" borderId="26">
      <alignment horizontal="right"/>
    </xf>
    <xf numFmtId="257" fontId="1" fillId="41" borderId="26">
      <alignment horizontal="right"/>
    </xf>
    <xf numFmtId="0" fontId="134" fillId="41" borderId="26">
      <alignment horizontal="right"/>
    </xf>
    <xf numFmtId="0" fontId="1" fillId="41" borderId="26">
      <alignment horizontal="right"/>
    </xf>
    <xf numFmtId="0" fontId="134" fillId="41" borderId="26">
      <alignment horizontal="right"/>
    </xf>
    <xf numFmtId="0" fontId="1" fillId="41" borderId="26">
      <alignment horizontal="right"/>
    </xf>
    <xf numFmtId="320" fontId="50" fillId="41" borderId="26">
      <alignment horizontal="right"/>
    </xf>
    <xf numFmtId="320" fontId="50" fillId="41" borderId="26">
      <alignment horizontal="right"/>
    </xf>
    <xf numFmtId="212" fontId="1" fillId="41" borderId="26">
      <alignment horizontal="right"/>
    </xf>
    <xf numFmtId="253" fontId="1" fillId="41" borderId="26">
      <alignment horizontal="right"/>
    </xf>
    <xf numFmtId="0" fontId="50" fillId="41" borderId="26">
      <alignment horizontal="right"/>
    </xf>
    <xf numFmtId="253" fontId="1" fillId="41" borderId="26">
      <alignment horizontal="right"/>
    </xf>
    <xf numFmtId="0" fontId="50" fillId="41" borderId="26">
      <alignment horizontal="right"/>
    </xf>
    <xf numFmtId="279" fontId="50" fillId="41" borderId="26">
      <alignment horizontal="right"/>
    </xf>
    <xf numFmtId="259" fontId="1" fillId="41" borderId="26">
      <alignment horizontal="right"/>
    </xf>
    <xf numFmtId="182" fontId="284" fillId="0" borderId="0"/>
    <xf numFmtId="0" fontId="92" fillId="44" borderId="0" applyFont="0" applyFill="0" applyBorder="0" applyAlignment="0" applyProtection="0">
      <alignment vertical="center"/>
    </xf>
    <xf numFmtId="0" fontId="90" fillId="0" borderId="47"/>
    <xf numFmtId="0" fontId="90" fillId="0" borderId="47"/>
    <xf numFmtId="38" fontId="48" fillId="42" borderId="78">
      <protection locked="0"/>
    </xf>
    <xf numFmtId="0" fontId="135" fillId="0" borderId="0"/>
    <xf numFmtId="0" fontId="135" fillId="0" borderId="0"/>
    <xf numFmtId="0" fontId="90" fillId="0" borderId="0"/>
    <xf numFmtId="0" fontId="135" fillId="0" borderId="0"/>
    <xf numFmtId="0" fontId="134" fillId="0" borderId="0" applyFont="0" applyFill="0" applyBorder="0" applyProtection="0"/>
    <xf numFmtId="0" fontId="50" fillId="0" borderId="0" applyFont="0" applyFill="0" applyBorder="0" applyAlignment="0" applyProtection="0"/>
    <xf numFmtId="0" fontId="134" fillId="0" borderId="0" applyFont="0" applyFill="0" applyBorder="0" applyProtection="0"/>
    <xf numFmtId="0" fontId="134"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17" fontId="7" fillId="0" borderId="0" applyFill="0" applyBorder="0">
      <alignment horizontal="right"/>
    </xf>
    <xf numFmtId="0" fontId="50" fillId="0" borderId="0" applyFont="0" applyFill="0" applyBorder="0" applyAlignment="0" applyProtection="0"/>
    <xf numFmtId="0" fontId="134" fillId="0" borderId="0" applyFont="0" applyFill="0" applyBorder="0" applyAlignment="0" applyProtection="0"/>
    <xf numFmtId="0" fontId="134" fillId="0" borderId="0" applyFont="0" applyFill="0" applyBorder="0" applyAlignment="0" applyProtection="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35" fontId="134" fillId="0" borderId="0" applyFont="0" applyFill="0" applyBorder="0" applyAlignment="0" applyProtection="0"/>
    <xf numFmtId="14" fontId="100" fillId="0" borderId="0" applyFill="0" applyBorder="0" applyProtection="0">
      <alignment horizontal="center"/>
    </xf>
    <xf numFmtId="14" fontId="47" fillId="0" borderId="0" applyFill="0" applyBorder="0" applyAlignment="0"/>
    <xf numFmtId="232" fontId="50" fillId="0" borderId="0" applyFill="0" applyBorder="0" applyProtection="0">
      <alignment horizontal="center"/>
    </xf>
    <xf numFmtId="0" fontId="134" fillId="0" borderId="0"/>
    <xf numFmtId="241" fontId="1" fillId="0" borderId="0" applyFill="0" applyBorder="0" applyProtection="0"/>
    <xf numFmtId="14" fontId="285" fillId="0" borderId="0" applyFill="0" applyBorder="0" applyProtection="0"/>
    <xf numFmtId="0" fontId="7" fillId="0" borderId="0">
      <alignment horizontal="left" vertical="top"/>
    </xf>
    <xf numFmtId="15" fontId="63" fillId="0" borderId="0" applyFont="0" applyFill="0" applyBorder="0" applyAlignment="0" applyProtection="0">
      <alignment horizontal="center"/>
    </xf>
    <xf numFmtId="14" fontId="100" fillId="0" borderId="0" applyFont="0" applyFill="0" applyBorder="0" applyAlignment="0" applyProtection="0">
      <alignment horizontal="center"/>
    </xf>
    <xf numFmtId="232" fontId="50" fillId="0" borderId="0" applyFont="0" applyFill="0" applyBorder="0" applyAlignment="0" applyProtection="0">
      <alignment horizontal="center"/>
    </xf>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0" fontId="286" fillId="0" borderId="0">
      <protection locked="0"/>
    </xf>
    <xf numFmtId="42" fontId="287" fillId="0" borderId="0"/>
    <xf numFmtId="0" fontId="50" fillId="0" borderId="0"/>
    <xf numFmtId="1" fontId="58" fillId="0" borderId="0" applyFont="0" applyFill="0" applyBorder="0" applyAlignment="0" applyProtection="0">
      <alignment horizontal="right"/>
    </xf>
    <xf numFmtId="39" fontId="78" fillId="0" borderId="0" applyFont="0" applyFill="0" applyBorder="0" applyAlignment="0" applyProtection="0"/>
    <xf numFmtId="0" fontId="7" fillId="0" borderId="0" applyFont="0" applyFill="0" applyBorder="0" applyAlignment="0" applyProtection="0"/>
    <xf numFmtId="182" fontId="151" fillId="0" borderId="0"/>
    <xf numFmtId="39" fontId="104" fillId="0" borderId="0"/>
    <xf numFmtId="0" fontId="56" fillId="0" borderId="0"/>
    <xf numFmtId="0" fontId="7" fillId="0" borderId="0">
      <protection locked="0"/>
    </xf>
    <xf numFmtId="38" fontId="63" fillId="0" borderId="0" applyNumberFormat="0"/>
    <xf numFmtId="191" fontId="50" fillId="0" borderId="0" applyFill="0" applyBorder="0" applyProtection="0"/>
    <xf numFmtId="6" fontId="63" fillId="0" borderId="0" applyFill="0" applyBorder="0" applyProtection="0"/>
    <xf numFmtId="0" fontId="60" fillId="0" borderId="0" applyBorder="0" applyProtection="0"/>
    <xf numFmtId="42" fontId="58" fillId="0" borderId="0"/>
    <xf numFmtId="225" fontId="288" fillId="0" borderId="0" applyFont="0" applyFill="0" applyBorder="0" applyAlignment="0" applyProtection="0"/>
    <xf numFmtId="6" fontId="63" fillId="0" borderId="0" applyFont="0" applyFill="0" applyBorder="0" applyAlignment="0" applyProtection="0"/>
    <xf numFmtId="221" fontId="1" fillId="0" borderId="17" applyNumberFormat="0" applyFill="0" applyAlignment="0" applyProtection="0"/>
    <xf numFmtId="187" fontId="58" fillId="93" borderId="0">
      <alignment vertical="center"/>
    </xf>
    <xf numFmtId="187" fontId="59" fillId="0" borderId="0">
      <alignment vertical="center"/>
    </xf>
    <xf numFmtId="187" fontId="59" fillId="0" borderId="0">
      <alignment vertical="center"/>
    </xf>
    <xf numFmtId="187" fontId="289" fillId="44" borderId="80" applyNumberFormat="0" applyAlignment="0">
      <alignment horizontal="center" vertical="center"/>
    </xf>
    <xf numFmtId="187" fontId="289" fillId="44" borderId="80" applyNumberFormat="0" applyAlignment="0">
      <alignment horizontal="center" vertical="center"/>
    </xf>
    <xf numFmtId="187" fontId="289" fillId="44" borderId="80" applyNumberFormat="0" applyAlignment="0">
      <alignment horizontal="center" vertical="center"/>
    </xf>
    <xf numFmtId="187" fontId="126" fillId="44" borderId="0">
      <alignment horizontal="center" vertical="center"/>
    </xf>
    <xf numFmtId="14" fontId="58" fillId="44" borderId="0">
      <alignment horizontal="center" vertical="center"/>
    </xf>
    <xf numFmtId="17" fontId="62" fillId="44" borderId="0">
      <alignment horizontal="center" vertical="center"/>
    </xf>
    <xf numFmtId="187" fontId="122" fillId="0" borderId="0">
      <alignment vertical="center"/>
    </xf>
    <xf numFmtId="187" fontId="65" fillId="44" borderId="0">
      <alignment vertical="center"/>
    </xf>
    <xf numFmtId="187" fontId="239" fillId="44" borderId="0">
      <alignment vertical="center"/>
    </xf>
    <xf numFmtId="172" fontId="81" fillId="44" borderId="81">
      <alignment vertical="center"/>
    </xf>
    <xf numFmtId="0" fontId="58" fillId="44" borderId="81">
      <alignment vertical="center"/>
    </xf>
    <xf numFmtId="37" fontId="62" fillId="44" borderId="0">
      <alignment horizontal="left" vertical="center"/>
    </xf>
    <xf numFmtId="187" fontId="62" fillId="44" borderId="0">
      <alignment horizontal="center" vertical="center"/>
    </xf>
    <xf numFmtId="237" fontId="57" fillId="44" borderId="0">
      <alignment horizontal="right" vertical="center"/>
    </xf>
    <xf numFmtId="195" fontId="42" fillId="44" borderId="0">
      <alignment horizontal="right" vertical="center"/>
    </xf>
    <xf numFmtId="172" fontId="238" fillId="44" borderId="0">
      <alignment horizontal="right" vertical="center"/>
    </xf>
    <xf numFmtId="172" fontId="238" fillId="44" borderId="24">
      <alignment horizontal="right" vertical="center"/>
    </xf>
    <xf numFmtId="195" fontId="200" fillId="44" borderId="81">
      <alignment horizontal="right" vertical="center"/>
    </xf>
    <xf numFmtId="183" fontId="42" fillId="44" borderId="0">
      <alignment horizontal="right" vertical="center"/>
    </xf>
    <xf numFmtId="4" fontId="42" fillId="44" borderId="0">
      <alignment horizontal="right" vertical="center"/>
    </xf>
    <xf numFmtId="183" fontId="62" fillId="44" borderId="29">
      <alignment horizontal="right" vertical="center"/>
    </xf>
    <xf numFmtId="183" fontId="62" fillId="44" borderId="29">
      <alignment horizontal="right" vertical="center"/>
    </xf>
    <xf numFmtId="195" fontId="62" fillId="44" borderId="29">
      <alignment horizontal="right" vertical="center"/>
    </xf>
    <xf numFmtId="195" fontId="62" fillId="44" borderId="29">
      <alignment horizontal="right" vertical="center"/>
    </xf>
    <xf numFmtId="195" fontId="200" fillId="44" borderId="0">
      <alignment horizontal="right" vertical="center"/>
    </xf>
    <xf numFmtId="176" fontId="62" fillId="44" borderId="0">
      <alignment horizontal="right" vertical="center"/>
    </xf>
    <xf numFmtId="187" fontId="58" fillId="0" borderId="0">
      <alignment vertical="center"/>
    </xf>
    <xf numFmtId="187" fontId="122" fillId="44" borderId="29" applyBorder="0">
      <alignment horizontal="left" vertical="center"/>
    </xf>
    <xf numFmtId="187" fontId="122" fillId="44" borderId="29" applyBorder="0">
      <alignment horizontal="left" vertical="center"/>
    </xf>
    <xf numFmtId="187" fontId="290" fillId="44" borderId="0">
      <alignment horizontal="left" vertical="center"/>
    </xf>
    <xf numFmtId="187" fontId="122" fillId="44" borderId="82">
      <alignment horizontal="left"/>
    </xf>
    <xf numFmtId="187" fontId="122" fillId="44" borderId="82">
      <alignment horizontal="left"/>
    </xf>
    <xf numFmtId="187" fontId="122" fillId="44" borderId="82">
      <alignment horizontal="left"/>
    </xf>
    <xf numFmtId="187" fontId="63" fillId="44" borderId="83">
      <alignment vertical="center"/>
    </xf>
    <xf numFmtId="187" fontId="63" fillId="44" borderId="84">
      <alignment vertical="center"/>
    </xf>
    <xf numFmtId="187" fontId="63" fillId="44" borderId="24">
      <alignment vertical="center"/>
    </xf>
    <xf numFmtId="187" fontId="59" fillId="44" borderId="85">
      <alignment horizontal="center" vertical="center"/>
    </xf>
    <xf numFmtId="187" fontId="59" fillId="44" borderId="85">
      <alignment horizontal="center" vertical="center"/>
    </xf>
    <xf numFmtId="187" fontId="59" fillId="44" borderId="85">
      <alignment horizontal="center" vertical="center"/>
    </xf>
    <xf numFmtId="187" fontId="59" fillId="0" borderId="0">
      <alignment vertical="center"/>
    </xf>
    <xf numFmtId="187" fontId="59" fillId="0" borderId="0">
      <alignment vertical="center"/>
    </xf>
    <xf numFmtId="187" fontId="59" fillId="0" borderId="0">
      <alignment vertical="center"/>
    </xf>
    <xf numFmtId="1" fontId="63" fillId="0" borderId="0"/>
    <xf numFmtId="0" fontId="7" fillId="0" borderId="0">
      <protection locked="0"/>
    </xf>
    <xf numFmtId="0" fontId="7" fillId="0" borderId="0">
      <protection locked="0"/>
    </xf>
    <xf numFmtId="0" fontId="50" fillId="0" borderId="0" applyFill="0" applyBorder="0" applyAlignment="0"/>
    <xf numFmtId="0" fontId="50" fillId="0" borderId="0" applyFill="0" applyBorder="0" applyAlignment="0"/>
    <xf numFmtId="0" fontId="50" fillId="0" borderId="0" applyFill="0" applyBorder="0" applyAlignment="0"/>
    <xf numFmtId="0" fontId="50" fillId="0" borderId="0" applyFill="0" applyBorder="0" applyAlignment="0"/>
    <xf numFmtId="0" fontId="50" fillId="0" borderId="0" applyFill="0" applyBorder="0" applyAlignment="0"/>
    <xf numFmtId="0" fontId="63" fillId="94" borderId="78" applyNumberFormat="0" applyFont="0" applyAlignment="0">
      <protection locked="0"/>
    </xf>
    <xf numFmtId="39" fontId="242" fillId="95" borderId="0"/>
    <xf numFmtId="7" fontId="242" fillId="95" borderId="0" applyBorder="0"/>
    <xf numFmtId="314" fontId="50" fillId="95" borderId="0"/>
    <xf numFmtId="0" fontId="50" fillId="0" borderId="0"/>
    <xf numFmtId="0" fontId="50" fillId="0" borderId="0"/>
    <xf numFmtId="0" fontId="50" fillId="95" borderId="0"/>
    <xf numFmtId="0" fontId="50" fillId="0" borderId="0"/>
    <xf numFmtId="0" fontId="58" fillId="0" borderId="0" applyFont="0" applyFill="0" applyBorder="0" applyAlignment="0" applyProtection="0"/>
    <xf numFmtId="0" fontId="239" fillId="0" borderId="0">
      <alignment horizontal="right" vertical="top"/>
    </xf>
    <xf numFmtId="0" fontId="62" fillId="0" borderId="0">
      <alignment horizontal="right" vertical="top"/>
    </xf>
    <xf numFmtId="0" fontId="239" fillId="0" borderId="0">
      <alignment horizontal="right" vertical="top"/>
    </xf>
    <xf numFmtId="0" fontId="58" fillId="0" borderId="0" applyFill="0" applyBorder="0">
      <alignment horizontal="right" vertical="top"/>
    </xf>
    <xf numFmtId="0" fontId="58" fillId="0" borderId="0" applyFill="0" applyBorder="0">
      <alignment horizontal="right" vertical="top"/>
    </xf>
    <xf numFmtId="0" fontId="58" fillId="0" borderId="0" applyFill="0" applyBorder="0">
      <alignment horizontal="right" vertical="top"/>
    </xf>
    <xf numFmtId="0" fontId="58" fillId="0" borderId="0" applyFill="0" applyBorder="0">
      <alignment horizontal="right" vertical="top"/>
    </xf>
    <xf numFmtId="0" fontId="291" fillId="0" borderId="0">
      <alignment horizontal="center" wrapText="1"/>
    </xf>
    <xf numFmtId="0" fontId="19" fillId="0" borderId="0" applyFill="0" applyBorder="0">
      <alignment vertical="top"/>
    </xf>
    <xf numFmtId="0" fontId="59" fillId="0" borderId="0" applyFill="0" applyBorder="0" applyProtection="0">
      <alignment vertical="top"/>
    </xf>
    <xf numFmtId="0" fontId="292" fillId="0" borderId="0">
      <alignment vertical="top"/>
    </xf>
    <xf numFmtId="41" fontId="58" fillId="0" borderId="0" applyFill="0" applyBorder="0" applyAlignment="0" applyProtection="0">
      <alignment horizontal="right" vertical="top"/>
    </xf>
    <xf numFmtId="0" fontId="293" fillId="0" borderId="0"/>
    <xf numFmtId="0" fontId="58" fillId="0" borderId="0" applyFill="0" applyBorder="0">
      <alignment horizontal="left" vertical="top"/>
    </xf>
    <xf numFmtId="0" fontId="7" fillId="0" borderId="0">
      <protection locked="0"/>
    </xf>
    <xf numFmtId="0" fontId="294" fillId="0" borderId="0"/>
    <xf numFmtId="0" fontId="295" fillId="0" borderId="0">
      <protection locked="0"/>
    </xf>
    <xf numFmtId="0" fontId="7" fillId="0" borderId="0">
      <protection locked="0"/>
    </xf>
    <xf numFmtId="0" fontId="60" fillId="0" borderId="0"/>
    <xf numFmtId="0" fontId="295" fillId="0" borderId="0">
      <protection locked="0"/>
    </xf>
    <xf numFmtId="0" fontId="7" fillId="0" borderId="0">
      <protection locked="0"/>
    </xf>
    <xf numFmtId="0" fontId="7" fillId="0" borderId="0">
      <protection locked="0"/>
    </xf>
    <xf numFmtId="0" fontId="135" fillId="0" borderId="0"/>
    <xf numFmtId="0" fontId="295" fillId="0" borderId="0">
      <protection locked="0"/>
    </xf>
    <xf numFmtId="0" fontId="7" fillId="0" borderId="0">
      <protection locked="0"/>
    </xf>
    <xf numFmtId="0" fontId="7" fillId="0" borderId="0">
      <protection locked="0"/>
    </xf>
    <xf numFmtId="0" fontId="7" fillId="0" borderId="0">
      <protection locked="0"/>
    </xf>
    <xf numFmtId="0" fontId="286" fillId="0" borderId="0">
      <protection locked="0"/>
    </xf>
    <xf numFmtId="0" fontId="7" fillId="0" borderId="0">
      <protection locked="0"/>
    </xf>
    <xf numFmtId="182" fontId="58" fillId="0" borderId="0" applyFont="0" applyFill="0" applyBorder="0" applyAlignment="0" applyProtection="0">
      <alignment horizontal="right"/>
    </xf>
    <xf numFmtId="0" fontId="7" fillId="0" borderId="0">
      <protection locked="0"/>
    </xf>
    <xf numFmtId="0" fontId="296" fillId="0" borderId="0"/>
    <xf numFmtId="0" fontId="63" fillId="0" borderId="0" applyFill="0" applyBorder="0" applyProtection="0">
      <alignment horizontal="left"/>
    </xf>
    <xf numFmtId="236" fontId="50" fillId="0" borderId="0"/>
    <xf numFmtId="0" fontId="50" fillId="0" borderId="0"/>
    <xf numFmtId="235" fontId="1" fillId="0" borderId="86" applyFont="0" applyBorder="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242" fillId="0" borderId="87"/>
    <xf numFmtId="0" fontId="62" fillId="0" borderId="0"/>
    <xf numFmtId="0" fontId="242" fillId="41" borderId="26">
      <alignment horizontal="right"/>
    </xf>
    <xf numFmtId="279" fontId="50" fillId="41" borderId="26">
      <alignment horizontal="right"/>
    </xf>
    <xf numFmtId="259" fontId="44" fillId="41" borderId="26">
      <alignment horizontal="right"/>
    </xf>
    <xf numFmtId="0" fontId="50" fillId="41" borderId="26">
      <alignment horizontal="right"/>
    </xf>
    <xf numFmtId="0" fontId="50" fillId="41" borderId="26">
      <alignment horizontal="right"/>
    </xf>
    <xf numFmtId="208" fontId="1" fillId="41" borderId="26">
      <alignment horizontal="right"/>
    </xf>
    <xf numFmtId="0" fontId="134" fillId="41" borderId="26">
      <alignment horizontal="right"/>
    </xf>
    <xf numFmtId="191" fontId="1" fillId="41" borderId="26">
      <alignment horizontal="right"/>
    </xf>
    <xf numFmtId="0" fontId="134" fillId="41" borderId="26">
      <alignment horizontal="right"/>
    </xf>
    <xf numFmtId="191" fontId="1" fillId="41" borderId="26">
      <alignment horizontal="right"/>
    </xf>
    <xf numFmtId="0" fontId="50" fillId="41" borderId="26">
      <alignment horizontal="right"/>
    </xf>
    <xf numFmtId="0" fontId="50" fillId="41" borderId="26">
      <alignment horizontal="right"/>
    </xf>
    <xf numFmtId="197" fontId="1" fillId="41" borderId="26">
      <alignment horizontal="right"/>
    </xf>
    <xf numFmtId="320" fontId="50" fillId="41" borderId="26">
      <alignment horizontal="right"/>
    </xf>
    <xf numFmtId="197" fontId="1" fillId="41" borderId="26">
      <alignment horizontal="right"/>
    </xf>
    <xf numFmtId="185" fontId="1" fillId="41" borderId="26">
      <alignment horizontal="right"/>
    </xf>
    <xf numFmtId="0" fontId="50" fillId="41" borderId="26">
      <alignment horizontal="right"/>
    </xf>
    <xf numFmtId="185" fontId="1" fillId="41" borderId="26">
      <alignment horizontal="right"/>
    </xf>
    <xf numFmtId="0" fontId="50" fillId="41" borderId="26">
      <alignment horizontal="right"/>
    </xf>
    <xf numFmtId="284" fontId="50" fillId="41" borderId="26">
      <alignment horizontal="right"/>
    </xf>
    <xf numFmtId="270" fontId="1" fillId="41" borderId="26">
      <alignment horizontal="right"/>
    </xf>
    <xf numFmtId="202" fontId="63" fillId="0" borderId="0" applyFill="0" applyBorder="0" applyAlignment="0" applyProtection="0">
      <protection locked="0"/>
    </xf>
    <xf numFmtId="0" fontId="297" fillId="0" borderId="0" applyFont="0" applyFill="0" applyBorder="0" applyProtection="0">
      <alignment horizontal="center" wrapText="1"/>
    </xf>
    <xf numFmtId="0" fontId="134" fillId="0" borderId="0" applyFont="0" applyFill="0" applyBorder="0" applyProtection="0">
      <alignment horizontal="right"/>
    </xf>
    <xf numFmtId="232" fontId="298" fillId="0" borderId="0"/>
    <xf numFmtId="37" fontId="38" fillId="0" borderId="33"/>
    <xf numFmtId="0" fontId="50" fillId="0" borderId="0" applyNumberFormat="0" applyFill="0" applyBorder="0" applyProtection="0">
      <alignment wrapText="1"/>
    </xf>
    <xf numFmtId="0" fontId="40" fillId="0" borderId="0" applyNumberFormat="0" applyFill="0" applyBorder="0" applyProtection="0">
      <alignment wrapText="1"/>
    </xf>
    <xf numFmtId="0" fontId="299" fillId="0" borderId="29" applyFill="0" applyProtection="0">
      <alignment horizontal="centerContinuous"/>
    </xf>
    <xf numFmtId="0" fontId="299" fillId="0" borderId="29" applyFill="0" applyProtection="0">
      <alignment horizontal="centerContinuous"/>
    </xf>
    <xf numFmtId="323" fontId="50" fillId="0" borderId="0" applyFill="0" applyBorder="0" applyAlignment="0" applyProtection="0">
      <alignment horizontal="right"/>
    </xf>
    <xf numFmtId="236" fontId="50" fillId="0" borderId="0" applyFill="0" applyBorder="0" applyAlignment="0" applyProtection="0"/>
    <xf numFmtId="0" fontId="1" fillId="0" borderId="0" applyAlignment="0">
      <alignment horizontal="left"/>
      <protection locked="0"/>
    </xf>
    <xf numFmtId="37" fontId="300" fillId="0" borderId="0" applyNumberFormat="0" applyFill="0" applyBorder="0" applyAlignment="0">
      <alignment horizontal="right"/>
    </xf>
    <xf numFmtId="37" fontId="301" fillId="0" borderId="0" applyNumberFormat="0" applyFill="0" applyBorder="0" applyAlignment="0">
      <alignment horizontal="right"/>
    </xf>
    <xf numFmtId="37" fontId="301" fillId="0" borderId="0" applyNumberFormat="0" applyFill="0" applyBorder="0" applyAlignment="0">
      <alignment horizontal="left"/>
    </xf>
    <xf numFmtId="37" fontId="300" fillId="0" borderId="0" applyNumberFormat="0" applyFill="0" applyBorder="0" applyAlignment="0">
      <alignment horizontal="left"/>
    </xf>
    <xf numFmtId="37" fontId="302" fillId="0" borderId="0" applyNumberFormat="0" applyFill="0" applyBorder="0" applyAlignment="0">
      <alignment horizontal="left" vertical="top"/>
    </xf>
    <xf numFmtId="181" fontId="303" fillId="0" borderId="0"/>
    <xf numFmtId="227" fontId="1" fillId="0" borderId="0"/>
    <xf numFmtId="178" fontId="7" fillId="51" borderId="3" applyNumberFormat="0" applyFont="0" applyAlignment="0"/>
    <xf numFmtId="0" fontId="187" fillId="0" borderId="0">
      <alignment horizontal="left"/>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233" fillId="0" borderId="0">
      <alignment horizontal="center"/>
    </xf>
    <xf numFmtId="0" fontId="189" fillId="0" borderId="25">
      <alignment horizontal="left" vertical="top"/>
    </xf>
    <xf numFmtId="0" fontId="190" fillId="0" borderId="25">
      <alignment horizontal="left" vertical="top"/>
    </xf>
    <xf numFmtId="0" fontId="150" fillId="0" borderId="0" applyNumberFormat="0" applyFill="0" applyBorder="0" applyAlignment="0" applyProtection="0">
      <alignment horizontal="left"/>
    </xf>
    <xf numFmtId="0" fontId="7" fillId="0" borderId="0">
      <protection locked="0"/>
    </xf>
    <xf numFmtId="0" fontId="304" fillId="0" borderId="0">
      <alignment horizontal="center"/>
    </xf>
    <xf numFmtId="0" fontId="50" fillId="0" borderId="0"/>
    <xf numFmtId="0" fontId="53" fillId="0" borderId="88" applyNumberFormat="0" applyFill="0" applyAlignment="0" applyProtection="0"/>
    <xf numFmtId="0" fontId="305" fillId="0" borderId="0" applyNumberFormat="0" applyFill="0" applyBorder="0" applyAlignment="0" applyProtection="0">
      <alignment vertical="top"/>
      <protection locked="0"/>
    </xf>
    <xf numFmtId="37" fontId="306" fillId="0" borderId="0"/>
    <xf numFmtId="0" fontId="307" fillId="0" borderId="0"/>
    <xf numFmtId="0" fontId="308" fillId="57" borderId="0"/>
    <xf numFmtId="239" fontId="134" fillId="0" borderId="0" applyFont="0" applyFill="0" applyBorder="0" applyAlignment="0" applyProtection="0"/>
    <xf numFmtId="38" fontId="63" fillId="0" borderId="0" applyNumberFormat="0"/>
    <xf numFmtId="202" fontId="63" fillId="0" borderId="0" applyFill="0" applyBorder="0" applyAlignment="0" applyProtection="0"/>
    <xf numFmtId="0" fontId="82" fillId="0" borderId="0" applyNumberFormat="0" applyFill="0" applyBorder="0" applyAlignment="0" applyProtection="0">
      <alignment horizontal="left"/>
    </xf>
    <xf numFmtId="202" fontId="50" fillId="0" borderId="0"/>
    <xf numFmtId="184" fontId="134" fillId="0" borderId="0" applyFont="0" applyFill="0" applyBorder="0" applyProtection="0">
      <alignment horizontal="left"/>
    </xf>
    <xf numFmtId="241" fontId="134" fillId="0" borderId="0" applyFont="0" applyFill="0" applyBorder="0" applyProtection="0">
      <alignment horizontal="left"/>
    </xf>
    <xf numFmtId="0" fontId="134" fillId="0" borderId="0" applyFont="0" applyFill="0" applyBorder="0" applyProtection="0">
      <alignment horizontal="left"/>
    </xf>
    <xf numFmtId="225" fontId="134" fillId="0" borderId="0" applyFont="0" applyFill="0" applyBorder="0" applyProtection="0">
      <alignment horizontal="left"/>
    </xf>
    <xf numFmtId="40" fontId="63" fillId="0" borderId="0" applyFont="0" applyFill="0" applyBorder="0" applyAlignment="0" applyProtection="0">
      <alignment horizontal="right"/>
    </xf>
    <xf numFmtId="236" fontId="1" fillId="0" borderId="0" applyBorder="0" applyAlignment="0"/>
    <xf numFmtId="0" fontId="7" fillId="0" borderId="0" applyNumberFormat="0" applyFill="0" applyBorder="0" applyAlignment="0" applyProtection="0"/>
    <xf numFmtId="172" fontId="7" fillId="0" borderId="0">
      <alignment horizontal="right"/>
    </xf>
    <xf numFmtId="0" fontId="282" fillId="0" borderId="0" applyFill="0" applyBorder="0" applyProtection="0"/>
    <xf numFmtId="0" fontId="282" fillId="0" borderId="0" applyFill="0" applyBorder="0" applyProtection="0"/>
    <xf numFmtId="0" fontId="50" fillId="0" borderId="0" applyFill="0" applyBorder="0" applyProtection="0"/>
    <xf numFmtId="198" fontId="7" fillId="0" borderId="0" applyFill="0" applyBorder="0" applyProtection="0"/>
    <xf numFmtId="0" fontId="282" fillId="0" borderId="0" applyFill="0" applyBorder="0" applyProtection="0"/>
    <xf numFmtId="274" fontId="1" fillId="0" borderId="0" applyFill="0" applyBorder="0" applyProtection="0"/>
    <xf numFmtId="251" fontId="1" fillId="0" borderId="0" applyFill="0" applyBorder="0" applyProtection="0"/>
    <xf numFmtId="0" fontId="50" fillId="0" borderId="0"/>
    <xf numFmtId="0" fontId="309" fillId="0" borderId="0" applyNumberFormat="0" applyFill="0" applyBorder="0" applyAlignment="0"/>
    <xf numFmtId="182" fontId="53" fillId="0" borderId="0" applyNumberFormat="0" applyBorder="0" applyAlignment="0" applyProtection="0"/>
    <xf numFmtId="0" fontId="50" fillId="0" borderId="0"/>
    <xf numFmtId="0" fontId="310" fillId="46" borderId="0" applyNumberFormat="0" applyFont="0" applyBorder="0" applyAlignment="0">
      <alignment horizontal="right" vertical="top"/>
      <protection locked="0"/>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284" fontId="7" fillId="0" borderId="0" applyFill="0" applyBorder="0">
      <alignment horizontal="right"/>
      <protection locked="0"/>
    </xf>
    <xf numFmtId="182" fontId="7" fillId="0" borderId="0" applyFont="0" applyFill="0" applyBorder="0" applyAlignment="0" applyProtection="0"/>
    <xf numFmtId="0" fontId="311" fillId="0" borderId="3" applyFill="0" applyProtection="0"/>
    <xf numFmtId="225" fontId="312" fillId="0" borderId="0"/>
    <xf numFmtId="0" fontId="286" fillId="0" borderId="0">
      <protection locked="0"/>
    </xf>
    <xf numFmtId="278" fontId="1" fillId="0" borderId="0" applyFont="0" applyFill="0" applyBorder="0" applyAlignment="0" applyProtection="0"/>
    <xf numFmtId="0" fontId="50" fillId="0" borderId="0" applyFont="0" applyFill="0" applyBorder="0" applyAlignment="0" applyProtection="0"/>
    <xf numFmtId="0" fontId="313" fillId="96" borderId="70"/>
    <xf numFmtId="0" fontId="313" fillId="96" borderId="70"/>
    <xf numFmtId="0" fontId="314" fillId="0" borderId="0" applyNumberFormat="0">
      <alignment horizontal="left"/>
    </xf>
    <xf numFmtId="0" fontId="50" fillId="0" borderId="0"/>
    <xf numFmtId="0" fontId="50" fillId="0" borderId="0" applyNumberFormat="0" applyFill="0" applyBorder="0" applyProtection="0">
      <alignment horizontal="left"/>
    </xf>
    <xf numFmtId="0" fontId="49" fillId="0" borderId="0" applyNumberFormat="0" applyFill="0" applyBorder="0" applyProtection="0">
      <alignment horizontal="left"/>
    </xf>
    <xf numFmtId="0" fontId="315" fillId="0" borderId="0"/>
    <xf numFmtId="182" fontId="58" fillId="0" borderId="0" applyNumberFormat="0" applyAlignment="0">
      <alignment horizontal="left"/>
    </xf>
    <xf numFmtId="0" fontId="61" fillId="0" borderId="0" applyNumberFormat="0" applyFill="0" applyBorder="0" applyAlignment="0" applyProtection="0">
      <alignment vertical="top"/>
      <protection locked="0"/>
    </xf>
    <xf numFmtId="0" fontId="27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316" fillId="0" borderId="0"/>
    <xf numFmtId="173" fontId="86" fillId="91" borderId="0"/>
    <xf numFmtId="173" fontId="37" fillId="92" borderId="0"/>
    <xf numFmtId="0" fontId="50" fillId="0" borderId="0" applyFill="0" applyBorder="0" applyAlignment="0"/>
    <xf numFmtId="0" fontId="50" fillId="0" borderId="0" applyFill="0" applyBorder="0" applyAlignment="0"/>
    <xf numFmtId="0" fontId="50" fillId="0" borderId="0" applyFill="0" applyBorder="0" applyAlignment="0"/>
    <xf numFmtId="0" fontId="50" fillId="0" borderId="0" applyFill="0" applyBorder="0" applyAlignment="0"/>
    <xf numFmtId="0" fontId="50" fillId="0" borderId="0" applyFill="0" applyBorder="0" applyAlignment="0"/>
    <xf numFmtId="0" fontId="242" fillId="0" borderId="0">
      <alignment horizontal="right"/>
    </xf>
    <xf numFmtId="176" fontId="134" fillId="95" borderId="0">
      <alignment horizontal="right"/>
    </xf>
    <xf numFmtId="279" fontId="1" fillId="0" borderId="0" applyFont="0" applyFill="0" applyBorder="0" applyAlignment="0" applyProtection="0"/>
    <xf numFmtId="280" fontId="1" fillId="0" borderId="0" applyFont="0" applyFill="0" applyBorder="0" applyAlignment="0" applyProtection="0"/>
    <xf numFmtId="284" fontId="50" fillId="0" borderId="0">
      <alignment horizontal="right"/>
    </xf>
    <xf numFmtId="270" fontId="44" fillId="0" borderId="0">
      <alignment horizontal="right"/>
    </xf>
    <xf numFmtId="0" fontId="50" fillId="0" borderId="0">
      <alignment horizontal="right"/>
    </xf>
    <xf numFmtId="197" fontId="1" fillId="0" borderId="0">
      <alignment horizontal="right"/>
    </xf>
    <xf numFmtId="0" fontId="304" fillId="0" borderId="0" applyFont="0"/>
    <xf numFmtId="0" fontId="134" fillId="0" borderId="0"/>
    <xf numFmtId="38" fontId="63" fillId="0" borderId="0" applyNumberFormat="0"/>
    <xf numFmtId="1" fontId="317" fillId="0" borderId="0"/>
    <xf numFmtId="6" fontId="63" fillId="0" borderId="0" applyAlignment="0">
      <alignment horizontal="left"/>
    </xf>
    <xf numFmtId="323" fontId="50" fillId="0" borderId="0" applyFill="0" applyBorder="0" applyAlignment="0" applyProtection="0">
      <alignment horizontal="right"/>
    </xf>
    <xf numFmtId="38" fontId="130" fillId="0" borderId="0" applyFont="0" applyFill="0" applyBorder="0" applyAlignment="0" applyProtection="0"/>
    <xf numFmtId="4" fontId="130" fillId="0" borderId="0" applyFont="0" applyFill="0" applyBorder="0" applyAlignment="0" applyProtection="0"/>
    <xf numFmtId="0" fontId="58" fillId="0" borderId="0"/>
    <xf numFmtId="274" fontId="134" fillId="0" borderId="0" applyFont="0" applyFill="0" applyBorder="0" applyAlignment="0" applyProtection="0"/>
    <xf numFmtId="282" fontId="1"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280" fontId="1" fillId="0" borderId="0"/>
    <xf numFmtId="38" fontId="40" fillId="0" borderId="0"/>
    <xf numFmtId="202" fontId="40" fillId="0" borderId="0"/>
    <xf numFmtId="40" fontId="40" fillId="0" borderId="0"/>
    <xf numFmtId="37" fontId="214" fillId="0" borderId="0" applyFont="0" applyFill="0" applyBorder="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214" fillId="0" borderId="0" applyFont="0" applyFill="0" applyBorder="0" applyAlignment="0" applyProtection="0"/>
    <xf numFmtId="0" fontId="7" fillId="0" borderId="0" applyFont="0" applyFill="0" applyBorder="0" applyAlignment="0" applyProtection="0"/>
    <xf numFmtId="0" fontId="50" fillId="41" borderId="26">
      <alignment horizontal="right"/>
    </xf>
    <xf numFmtId="14" fontId="241" fillId="0" borderId="0" applyFont="0" applyFill="0" applyBorder="0" applyAlignment="0" applyProtection="0"/>
    <xf numFmtId="0" fontId="50" fillId="41" borderId="26">
      <alignment horizontal="right"/>
    </xf>
    <xf numFmtId="17" fontId="256" fillId="0" borderId="0" applyFont="0" applyFill="0" applyBorder="0" applyAlignment="0" applyProtection="0"/>
    <xf numFmtId="181" fontId="319" fillId="40" borderId="0" applyFill="0" applyBorder="0" applyAlignment="0" applyProtection="0">
      <alignment horizontal="center"/>
      <protection locked="0"/>
    </xf>
    <xf numFmtId="0" fontId="7" fillId="0" borderId="0" applyFont="0" applyFill="0" applyBorder="0" applyAlignment="0" applyProtection="0"/>
    <xf numFmtId="0" fontId="7"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320" fillId="0" borderId="0"/>
    <xf numFmtId="40" fontId="63" fillId="0" borderId="0" applyFill="0" applyBorder="0" applyAlignment="0" applyProtection="0">
      <alignment horizontal="left"/>
    </xf>
    <xf numFmtId="275" fontId="1" fillId="0" borderId="0" applyFill="0" applyBorder="0" applyProtection="0">
      <alignment horizontal="right"/>
    </xf>
    <xf numFmtId="0" fontId="134" fillId="0" borderId="0" applyFill="0" applyBorder="0" applyProtection="0"/>
    <xf numFmtId="0" fontId="279" fillId="0" borderId="0" applyFont="0" applyFill="0" applyBorder="0" applyAlignment="0" applyProtection="0"/>
    <xf numFmtId="0" fontId="40" fillId="0" borderId="0" applyFont="0">
      <protection locked="0"/>
    </xf>
    <xf numFmtId="279" fontId="1" fillId="0" borderId="0" applyFont="0" applyFill="0" applyBorder="0" applyAlignment="0" applyProtection="0"/>
    <xf numFmtId="280" fontId="1" fillId="0" borderId="0" applyFont="0" applyFill="0" applyBorder="0" applyAlignment="0" applyProtection="0"/>
    <xf numFmtId="0" fontId="321" fillId="0" borderId="43"/>
    <xf numFmtId="0" fontId="321" fillId="0" borderId="43"/>
    <xf numFmtId="0" fontId="58" fillId="0" borderId="0"/>
    <xf numFmtId="285" fontId="50" fillId="0" borderId="0" applyNumberFormat="0" applyFont="0" applyFill="0" applyBorder="0" applyAlignment="0" applyProtection="0">
      <alignment vertical="center"/>
    </xf>
    <xf numFmtId="241" fontId="58" fillId="0" borderId="0"/>
    <xf numFmtId="0" fontId="94" fillId="0" borderId="0"/>
    <xf numFmtId="285" fontId="50" fillId="0" borderId="0" applyNumberFormat="0" applyFill="0" applyBorder="0" applyAlignment="0" applyProtection="0">
      <alignment vertical="center"/>
    </xf>
    <xf numFmtId="0" fontId="137" fillId="0" borderId="0"/>
    <xf numFmtId="0" fontId="70" fillId="44" borderId="0" applyNumberFormat="0" applyFont="0" applyAlignment="0">
      <alignment horizontal="centerContinuous"/>
    </xf>
    <xf numFmtId="0" fontId="7" fillId="0" borderId="0">
      <alignment horizontal="right"/>
    </xf>
    <xf numFmtId="0" fontId="90" fillId="0" borderId="0"/>
    <xf numFmtId="0" fontId="90" fillId="0" borderId="0"/>
    <xf numFmtId="0" fontId="90" fillId="0" borderId="0"/>
    <xf numFmtId="0" fontId="90" fillId="0" borderId="0"/>
    <xf numFmtId="0" fontId="134" fillId="0" borderId="0" applyFill="0" applyBorder="0" applyProtection="0"/>
    <xf numFmtId="0" fontId="243" fillId="51" borderId="0" applyNumberFormat="0" applyFont="0" applyFill="0" applyBorder="0" applyAlignment="0" applyProtection="0">
      <alignment horizontal="left"/>
    </xf>
    <xf numFmtId="0" fontId="7" fillId="0" borderId="0"/>
    <xf numFmtId="0" fontId="279" fillId="0" borderId="0"/>
    <xf numFmtId="3" fontId="130" fillId="0" borderId="0" applyFont="0" applyAlignment="0" applyProtection="0">
      <alignment horizontal="center"/>
    </xf>
    <xf numFmtId="182" fontId="132" fillId="0" borderId="0">
      <alignment horizontal="left"/>
      <protection locked="0"/>
    </xf>
    <xf numFmtId="182" fontId="70" fillId="0" borderId="0">
      <alignment horizontal="left"/>
      <protection locked="0"/>
    </xf>
    <xf numFmtId="0" fontId="60" fillId="0" borderId="0"/>
    <xf numFmtId="0" fontId="130" fillId="0" borderId="0"/>
    <xf numFmtId="0" fontId="322" fillId="0" borderId="0"/>
    <xf numFmtId="290" fontId="58" fillId="44" borderId="0" applyBorder="0">
      <alignment vertical="center"/>
    </xf>
    <xf numFmtId="0" fontId="247" fillId="0" borderId="0"/>
    <xf numFmtId="43" fontId="323" fillId="0" borderId="0"/>
    <xf numFmtId="0" fontId="50" fillId="0" borderId="0" applyBorder="0" applyProtection="0">
      <alignment horizontal="right"/>
    </xf>
    <xf numFmtId="170" fontId="50" fillId="39" borderId="0" applyBorder="0" applyProtection="0">
      <alignment horizontal="right"/>
    </xf>
    <xf numFmtId="170" fontId="50" fillId="0" borderId="30" applyBorder="0"/>
    <xf numFmtId="170" fontId="50" fillId="0" borderId="0" applyBorder="0" applyProtection="0">
      <alignment horizontal="right"/>
    </xf>
    <xf numFmtId="250" fontId="1" fillId="0" borderId="0" applyBorder="0" applyProtection="0">
      <alignment horizontal="right"/>
    </xf>
    <xf numFmtId="250" fontId="1" fillId="39" borderId="0" applyProtection="0">
      <alignment horizontal="right"/>
    </xf>
    <xf numFmtId="37" fontId="324" fillId="0" borderId="0" applyFill="0" applyBorder="0" applyProtection="0">
      <alignment horizontal="right"/>
    </xf>
    <xf numFmtId="241" fontId="50" fillId="0" borderId="0" applyFill="0" applyBorder="0" applyProtection="0">
      <alignment horizontal="right" wrapText="1"/>
    </xf>
    <xf numFmtId="241" fontId="49" fillId="0" borderId="0" applyFill="0" applyBorder="0" applyProtection="0">
      <alignment horizontal="right" wrapText="1"/>
    </xf>
    <xf numFmtId="288" fontId="1" fillId="0" borderId="0" applyFill="0" applyBorder="0" applyProtection="0">
      <alignment horizontal="right" wrapText="1"/>
    </xf>
    <xf numFmtId="288" fontId="1" fillId="0" borderId="0" applyFill="0" applyBorder="0" applyProtection="0">
      <alignment horizontal="right" wrapText="1"/>
    </xf>
    <xf numFmtId="41" fontId="173" fillId="0" borderId="0" applyFont="0" applyFill="0" applyBorder="0" applyAlignment="0" applyProtection="0"/>
    <xf numFmtId="274" fontId="1" fillId="0" borderId="0" applyFill="0" applyBorder="0" applyProtection="0"/>
    <xf numFmtId="251" fontId="1" fillId="0" borderId="0" applyFill="0" applyBorder="0" applyProtection="0"/>
    <xf numFmtId="286" fontId="1" fillId="0" borderId="0" applyFill="0" applyBorder="0" applyProtection="0"/>
    <xf numFmtId="0" fontId="325" fillId="0" borderId="0" applyFont="0" applyFill="0" applyBorder="0" applyProtection="0">
      <alignment horizontal="right"/>
    </xf>
    <xf numFmtId="0" fontId="7" fillId="0" borderId="0" applyNumberFormat="0" applyFill="0" applyBorder="0" applyAlignment="0" applyProtection="0"/>
    <xf numFmtId="290" fontId="1" fillId="0" borderId="0" applyNumberFormat="0" applyFill="0" applyBorder="0" applyAlignment="0" applyProtection="0"/>
    <xf numFmtId="2" fontId="326" fillId="0" borderId="0" applyFill="0" applyBorder="0">
      <alignment horizontal="right"/>
      <protection locked="0"/>
    </xf>
    <xf numFmtId="241" fontId="50" fillId="0" borderId="0" applyFill="0" applyBorder="0" applyProtection="0">
      <alignment horizontal="right" wrapText="1"/>
    </xf>
    <xf numFmtId="241" fontId="49" fillId="0" borderId="0" applyFill="0" applyBorder="0" applyProtection="0">
      <alignment horizontal="right" wrapText="1"/>
    </xf>
    <xf numFmtId="291" fontId="1" fillId="0" borderId="0" applyFill="0" applyBorder="0" applyProtection="0">
      <alignment horizontal="right" wrapText="1"/>
    </xf>
    <xf numFmtId="291" fontId="1" fillId="0" borderId="0" applyFill="0" applyBorder="0" applyProtection="0">
      <alignment horizontal="right" wrapText="1"/>
    </xf>
    <xf numFmtId="0" fontId="50" fillId="0" borderId="0" applyFont="0" applyFill="0" applyBorder="0" applyAlignment="0" applyProtection="0"/>
    <xf numFmtId="0" fontId="50" fillId="0" borderId="0" applyFont="0" applyFill="0" applyBorder="0" applyAlignment="0" applyProtection="0"/>
    <xf numFmtId="0" fontId="327" fillId="0" borderId="0" applyNumberFormat="0" applyAlignment="0"/>
    <xf numFmtId="0" fontId="328" fillId="0" borderId="0">
      <alignment horizontal="left" vertical="top"/>
      <protection locked="0"/>
    </xf>
    <xf numFmtId="0" fontId="264" fillId="51" borderId="0">
      <alignment horizontal="right"/>
    </xf>
    <xf numFmtId="0" fontId="7" fillId="0" borderId="0">
      <alignment horizontal="right"/>
    </xf>
    <xf numFmtId="173" fontId="329" fillId="97" borderId="0"/>
    <xf numFmtId="0" fontId="68" fillId="98" borderId="0" applyNumberFormat="0" applyFont="0" applyBorder="0" applyAlignment="0"/>
    <xf numFmtId="182" fontId="134" fillId="0" borderId="0" applyNumberFormat="0" applyFill="0" applyBorder="0" applyAlignment="0" applyProtection="0"/>
    <xf numFmtId="292" fontId="74" fillId="0" borderId="0"/>
    <xf numFmtId="0" fontId="62" fillId="0" borderId="0">
      <alignment vertical="center"/>
    </xf>
    <xf numFmtId="244" fontId="1" fillId="0" borderId="0"/>
    <xf numFmtId="244" fontId="1" fillId="0" borderId="0"/>
    <xf numFmtId="0" fontId="58" fillId="0" borderId="0"/>
    <xf numFmtId="292" fontId="1" fillId="0" borderId="0"/>
    <xf numFmtId="244" fontId="1" fillId="0" borderId="0"/>
    <xf numFmtId="244" fontId="1" fillId="0" borderId="0"/>
    <xf numFmtId="0" fontId="58" fillId="0" borderId="0"/>
    <xf numFmtId="0" fontId="58" fillId="0" borderId="0"/>
    <xf numFmtId="308" fontId="92" fillId="0" borderId="0"/>
    <xf numFmtId="230" fontId="58" fillId="0" borderId="0"/>
    <xf numFmtId="230" fontId="58" fillId="0" borderId="0"/>
    <xf numFmtId="290" fontId="50" fillId="0" borderId="0"/>
    <xf numFmtId="288" fontId="50" fillId="0" borderId="0"/>
    <xf numFmtId="0" fontId="58" fillId="0" borderId="0"/>
    <xf numFmtId="308" fontId="92" fillId="0" borderId="0"/>
    <xf numFmtId="230" fontId="58" fillId="0" borderId="0"/>
    <xf numFmtId="230" fontId="58" fillId="0" borderId="0"/>
    <xf numFmtId="290" fontId="50" fillId="0" borderId="0"/>
    <xf numFmtId="288" fontId="50" fillId="0" borderId="0"/>
    <xf numFmtId="0" fontId="114" fillId="0" borderId="0" applyProtection="0">
      <alignment horizontal="left"/>
    </xf>
    <xf numFmtId="0" fontId="330" fillId="0" borderId="19">
      <alignment vertical="top"/>
    </xf>
    <xf numFmtId="182" fontId="38" fillId="0" borderId="0"/>
    <xf numFmtId="8" fontId="256" fillId="99" borderId="0" applyNumberFormat="0" applyFont="0" applyBorder="0" applyAlignment="0" applyProtection="0"/>
    <xf numFmtId="0" fontId="59" fillId="0" borderId="90" applyNumberFormat="0" applyAlignment="0" applyProtection="0"/>
    <xf numFmtId="0" fontId="59" fillId="0" borderId="90" applyNumberFormat="0" applyAlignment="0" applyProtection="0"/>
    <xf numFmtId="0" fontId="59" fillId="0" borderId="90" applyNumberFormat="0" applyAlignment="0" applyProtection="0"/>
    <xf numFmtId="0" fontId="58" fillId="42" borderId="0" applyNumberFormat="0" applyFont="0" applyBorder="0" applyAlignment="0" applyProtection="0"/>
    <xf numFmtId="0" fontId="50" fillId="89" borderId="22" applyNumberFormat="0" applyFont="0" applyBorder="0" applyAlignment="0" applyProtection="0">
      <alignment horizontal="center"/>
    </xf>
    <xf numFmtId="0" fontId="50" fillId="43" borderId="22" applyNumberFormat="0" applyFont="0" applyBorder="0" applyAlignment="0" applyProtection="0">
      <alignment horizontal="center"/>
    </xf>
    <xf numFmtId="0" fontId="58" fillId="0" borderId="91" applyNumberFormat="0" applyAlignment="0" applyProtection="0"/>
    <xf numFmtId="0" fontId="58" fillId="0" borderId="91" applyNumberFormat="0" applyAlignment="0" applyProtection="0"/>
    <xf numFmtId="0" fontId="58" fillId="0" borderId="91" applyNumberFormat="0" applyAlignment="0" applyProtection="0"/>
    <xf numFmtId="0" fontId="58" fillId="0" borderId="92" applyNumberFormat="0" applyAlignment="0" applyProtection="0"/>
    <xf numFmtId="0" fontId="58" fillId="0" borderId="92" applyNumberFormat="0" applyAlignment="0" applyProtection="0"/>
    <xf numFmtId="0" fontId="59" fillId="0" borderId="93" applyNumberFormat="0" applyAlignment="0" applyProtection="0"/>
    <xf numFmtId="225" fontId="331" fillId="0" borderId="29">
      <alignment vertical="center"/>
    </xf>
    <xf numFmtId="0" fontId="50" fillId="0" borderId="0" applyFont="0" applyFill="0" applyBorder="0" applyAlignment="0"/>
    <xf numFmtId="0" fontId="134" fillId="0" borderId="0" applyFill="0" applyBorder="0"/>
    <xf numFmtId="172" fontId="56" fillId="0" borderId="0"/>
    <xf numFmtId="0" fontId="50" fillId="95" borderId="0"/>
    <xf numFmtId="40" fontId="63" fillId="0" borderId="0" applyFont="0" applyFill="0" applyBorder="0" applyAlignment="0" applyProtection="0"/>
    <xf numFmtId="320" fontId="50" fillId="95" borderId="0"/>
    <xf numFmtId="0" fontId="50" fillId="0" borderId="0"/>
    <xf numFmtId="0" fontId="241" fillId="0" borderId="0" applyFont="0" applyFill="0" applyBorder="0" applyAlignment="0" applyProtection="0">
      <alignment horizontal="center" vertical="top" wrapText="1"/>
    </xf>
    <xf numFmtId="0" fontId="134" fillId="0" borderId="0" applyFont="0" applyFill="0" applyBorder="0" applyAlignment="0" applyProtection="0">
      <protection locked="0"/>
    </xf>
    <xf numFmtId="2" fontId="63" fillId="0" borderId="0"/>
    <xf numFmtId="9" fontId="41" fillId="0" borderId="67"/>
    <xf numFmtId="245" fontId="1" fillId="0" borderId="0" applyFont="0" applyFill="0" applyBorder="0" applyAlignment="0" applyProtection="0"/>
    <xf numFmtId="305" fontId="134" fillId="0" borderId="0" applyFont="0" applyFill="0" applyBorder="0" applyAlignment="0" applyProtection="0"/>
    <xf numFmtId="172" fontId="41" fillId="0" borderId="67"/>
    <xf numFmtId="172" fontId="68" fillId="0" borderId="0" applyFont="0" applyFill="0" applyBorder="0" applyAlignment="0" applyProtection="0"/>
    <xf numFmtId="10" fontId="41" fillId="0" borderId="67"/>
    <xf numFmtId="10" fontId="7" fillId="0" borderId="0" applyFont="0" applyFill="0" applyBorder="0" applyAlignment="0" applyProtection="0"/>
    <xf numFmtId="0" fontId="50" fillId="0" borderId="0" applyFont="0" applyFill="0" applyBorder="0" applyAlignment="0" applyProtection="0"/>
    <xf numFmtId="182" fontId="50" fillId="0" borderId="0" applyBorder="0" applyProtection="0">
      <alignment horizontal="right"/>
    </xf>
    <xf numFmtId="182" fontId="50" fillId="39" borderId="0" applyProtection="0">
      <alignment horizontal="right"/>
    </xf>
    <xf numFmtId="182" fontId="50" fillId="0" borderId="0" applyFont="0" applyBorder="0" applyProtection="0">
      <alignment horizontal="right"/>
    </xf>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0" fontId="279" fillId="0" borderId="0" applyFont="0" applyFill="0" applyBorder="0" applyAlignment="0" applyProtection="0"/>
    <xf numFmtId="323" fontId="50" fillId="0" borderId="0" applyFont="0" applyFill="0" applyBorder="0" applyAlignment="0" applyProtection="0"/>
    <xf numFmtId="0" fontId="7" fillId="0" borderId="0" applyFont="0" applyFill="0" applyBorder="0" applyAlignment="0" applyProtection="0"/>
    <xf numFmtId="0" fontId="64" fillId="0" borderId="0">
      <alignment horizontal="right"/>
    </xf>
    <xf numFmtId="8" fontId="63" fillId="0" borderId="0" applyFont="0" applyFill="0" applyBorder="0" applyAlignment="0" applyProtection="0"/>
    <xf numFmtId="203" fontId="63" fillId="0" borderId="0" applyFill="0" applyBorder="0" applyAlignment="0" applyProtection="0">
      <alignment horizontal="left"/>
    </xf>
    <xf numFmtId="0" fontId="7" fillId="0" borderId="0"/>
    <xf numFmtId="314" fontId="134" fillId="0" borderId="67"/>
    <xf numFmtId="0" fontId="50" fillId="0" borderId="0" applyFill="0" applyBorder="0" applyAlignment="0"/>
    <xf numFmtId="0" fontId="50" fillId="0" borderId="0" applyFill="0" applyBorder="0" applyAlignment="0"/>
    <xf numFmtId="0" fontId="50" fillId="0" borderId="0" applyFill="0" applyBorder="0" applyAlignment="0"/>
    <xf numFmtId="0" fontId="50" fillId="0" borderId="0" applyFill="0" applyBorder="0" applyAlignment="0"/>
    <xf numFmtId="0" fontId="50" fillId="0" borderId="0" applyFill="0" applyBorder="0" applyAlignment="0"/>
    <xf numFmtId="38" fontId="63" fillId="0" borderId="0" applyFont="0" applyFill="0" applyBorder="0" applyAlignment="0" applyProtection="0">
      <protection locked="0"/>
    </xf>
    <xf numFmtId="221" fontId="1" fillId="0" borderId="0" applyFill="0" applyBorder="0" applyAlignment="0" applyProtection="0">
      <protection locked="0"/>
    </xf>
    <xf numFmtId="202" fontId="7" fillId="0" borderId="0" applyFill="0" applyBorder="0" applyAlignment="0" applyProtection="0"/>
    <xf numFmtId="38" fontId="63" fillId="0" borderId="0" applyFont="0" applyFill="0" applyBorder="0" applyAlignment="0" applyProtection="0"/>
    <xf numFmtId="307" fontId="7" fillId="0" borderId="0"/>
    <xf numFmtId="8" fontId="332" fillId="0" borderId="20">
      <alignment horizontal="right"/>
    </xf>
    <xf numFmtId="8" fontId="332" fillId="0" borderId="20">
      <alignment horizontal="right"/>
    </xf>
    <xf numFmtId="239" fontId="134" fillId="0" borderId="0" applyFont="0" applyFill="0" applyBorder="0" applyAlignment="0" applyProtection="0">
      <alignment horizontal="right"/>
    </xf>
    <xf numFmtId="37" fontId="40" fillId="92" borderId="0" applyNumberFormat="0" applyFont="0" applyFill="0" applyBorder="0" applyAlignment="0" applyProtection="0"/>
    <xf numFmtId="10" fontId="63" fillId="0" borderId="0"/>
    <xf numFmtId="10" fontId="63" fillId="96" borderId="0"/>
    <xf numFmtId="9" fontId="63" fillId="0" borderId="0" applyFont="0" applyFill="0" applyBorder="0" applyAlignment="0" applyProtection="0"/>
    <xf numFmtId="187" fontId="47" fillId="0" borderId="0"/>
    <xf numFmtId="0" fontId="150" fillId="0" borderId="0"/>
    <xf numFmtId="0" fontId="150" fillId="0" borderId="48">
      <alignment horizontal="right"/>
    </xf>
    <xf numFmtId="0" fontId="150" fillId="0" borderId="0"/>
    <xf numFmtId="15" fontId="130" fillId="0" borderId="0" applyFont="0" applyFill="0" applyBorder="0" applyAlignment="0" applyProtection="0"/>
    <xf numFmtId="4" fontId="130" fillId="0" borderId="0" applyFont="0" applyFill="0" applyBorder="0" applyAlignment="0" applyProtection="0"/>
    <xf numFmtId="38" fontId="7" fillId="0" borderId="0"/>
    <xf numFmtId="0" fontId="127" fillId="0" borderId="21">
      <alignment horizontal="center"/>
    </xf>
    <xf numFmtId="0" fontId="127" fillId="0" borderId="21">
      <alignment horizontal="center"/>
    </xf>
    <xf numFmtId="3" fontId="130" fillId="0" borderId="0" applyFont="0" applyFill="0" applyBorder="0" applyAlignment="0" applyProtection="0"/>
    <xf numFmtId="0" fontId="50" fillId="41" borderId="0"/>
    <xf numFmtId="0" fontId="50" fillId="41" borderId="0"/>
    <xf numFmtId="197" fontId="1" fillId="41" borderId="0"/>
    <xf numFmtId="0" fontId="50" fillId="41" borderId="0"/>
    <xf numFmtId="0" fontId="50" fillId="41" borderId="0"/>
    <xf numFmtId="197" fontId="1" fillId="41" borderId="0"/>
    <xf numFmtId="197" fontId="1" fillId="41" borderId="0"/>
    <xf numFmtId="196" fontId="1" fillId="41" borderId="0"/>
    <xf numFmtId="0" fontId="50" fillId="41" borderId="0"/>
    <xf numFmtId="0" fontId="242" fillId="41" borderId="0"/>
    <xf numFmtId="0" fontId="50" fillId="41" borderId="0"/>
    <xf numFmtId="197" fontId="1" fillId="41" borderId="0"/>
    <xf numFmtId="198" fontId="44" fillId="41" borderId="0"/>
    <xf numFmtId="0" fontId="333" fillId="0" borderId="0">
      <alignment horizontal="center"/>
    </xf>
    <xf numFmtId="0" fontId="242" fillId="0" borderId="29">
      <alignment horizontal="centerContinuous"/>
    </xf>
    <xf numFmtId="0" fontId="242" fillId="0" borderId="29">
      <alignment horizontal="centerContinuous"/>
    </xf>
    <xf numFmtId="0" fontId="50" fillId="41" borderId="0">
      <alignment horizontal="right"/>
    </xf>
    <xf numFmtId="182" fontId="104" fillId="0" borderId="0"/>
    <xf numFmtId="182" fontId="58" fillId="0" borderId="0">
      <alignment vertical="top"/>
    </xf>
    <xf numFmtId="0" fontId="58" fillId="0" borderId="0">
      <alignment vertical="top"/>
    </xf>
    <xf numFmtId="182" fontId="58" fillId="0" borderId="0">
      <alignment vertical="top"/>
    </xf>
    <xf numFmtId="182" fontId="58" fillId="0" borderId="0">
      <alignment vertical="top"/>
    </xf>
    <xf numFmtId="0" fontId="58" fillId="0" borderId="0">
      <alignment vertical="top"/>
    </xf>
    <xf numFmtId="182" fontId="58" fillId="0" borderId="0">
      <alignment vertical="top"/>
    </xf>
    <xf numFmtId="0" fontId="58" fillId="0" borderId="0">
      <alignment vertical="top"/>
    </xf>
    <xf numFmtId="182" fontId="58" fillId="0" borderId="0">
      <alignment vertical="top"/>
    </xf>
    <xf numFmtId="0" fontId="58" fillId="0" borderId="0">
      <alignment vertical="top"/>
    </xf>
    <xf numFmtId="182" fontId="58" fillId="0" borderId="0">
      <alignment vertical="top"/>
    </xf>
    <xf numFmtId="182" fontId="58" fillId="0" borderId="0">
      <alignment vertical="top"/>
    </xf>
    <xf numFmtId="0" fontId="58" fillId="0" borderId="0">
      <alignment vertical="top"/>
    </xf>
    <xf numFmtId="0" fontId="50" fillId="41" borderId="26">
      <alignment horizontal="right"/>
    </xf>
    <xf numFmtId="0" fontId="64" fillId="0" borderId="0" applyFont="0" applyFill="0" applyBorder="0" applyAlignment="0" applyProtection="0">
      <alignment horizontal="right"/>
    </xf>
    <xf numFmtId="0" fontId="50" fillId="0" borderId="0" applyFont="0" applyFill="0" applyBorder="0" applyProtection="0">
      <alignment horizontal="right"/>
    </xf>
    <xf numFmtId="0" fontId="334" fillId="100" borderId="0" applyNumberFormat="0" applyFont="0" applyBorder="0" applyAlignment="0">
      <alignment horizontal="center"/>
    </xf>
    <xf numFmtId="202" fontId="7" fillId="0" borderId="0" applyFont="0" applyFill="0" applyBorder="0" applyAlignment="0" applyProtection="0"/>
    <xf numFmtId="173" fontId="37" fillId="46" borderId="0"/>
    <xf numFmtId="173" fontId="39" fillId="92" borderId="0"/>
    <xf numFmtId="0" fontId="90" fillId="0" borderId="0"/>
    <xf numFmtId="0" fontId="90" fillId="0"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38" fontId="50" fillId="0" borderId="0" applyFill="0" applyBorder="0">
      <alignment horizontal="right" vertical="center"/>
    </xf>
    <xf numFmtId="0" fontId="134" fillId="0" borderId="0" applyProtection="0"/>
    <xf numFmtId="0" fontId="7" fillId="0" borderId="0" applyNumberFormat="0" applyFont="0" applyFill="0" applyBorder="0" applyAlignment="0" applyProtection="0"/>
    <xf numFmtId="0" fontId="7" fillId="51" borderId="0" applyNumberFormat="0" applyFont="0" applyFill="0" applyBorder="0" applyAlignment="0" applyProtection="0">
      <alignment horizontal="left" indent="1"/>
    </xf>
    <xf numFmtId="0" fontId="7" fillId="0" borderId="67" applyNumberFormat="0" applyFont="0" applyFill="0" applyBorder="0" applyAlignment="0" applyProtection="0"/>
    <xf numFmtId="0" fontId="335" fillId="0" borderId="0" applyNumberFormat="0" applyFont="0" applyFill="0" applyBorder="0" applyAlignment="0" applyProtection="0">
      <alignment horizontal="left" vertical="top"/>
    </xf>
    <xf numFmtId="0" fontId="38" fillId="101" borderId="0" applyNumberFormat="0" applyFont="0" applyFill="0" applyBorder="0" applyAlignment="0" applyProtection="0">
      <alignment vertical="top"/>
    </xf>
    <xf numFmtId="0" fontId="38" fillId="0" borderId="0" applyNumberFormat="0" applyFont="0" applyFill="0" applyBorder="0" applyAlignment="0" applyProtection="0">
      <alignment vertical="top"/>
    </xf>
    <xf numFmtId="0" fontId="243" fillId="0" borderId="0" applyNumberFormat="0" applyFont="0" applyFill="0" applyBorder="0" applyAlignment="0" applyProtection="0">
      <alignment vertical="top"/>
    </xf>
    <xf numFmtId="0" fontId="243" fillId="0" borderId="0" applyNumberFormat="0" applyFont="0" applyFill="0" applyBorder="0" applyAlignment="0" applyProtection="0">
      <alignment horizontal="left" indent="1"/>
    </xf>
    <xf numFmtId="0" fontId="7" fillId="0" borderId="30" applyNumberFormat="0" applyFont="0" applyFill="0" applyBorder="0" applyAlignment="0" applyProtection="0"/>
    <xf numFmtId="173" fontId="274" fillId="91" borderId="0"/>
    <xf numFmtId="173" fontId="274" fillId="91" borderId="0"/>
    <xf numFmtId="173" fontId="48" fillId="92" borderId="0"/>
    <xf numFmtId="173" fontId="48" fillId="92" borderId="0"/>
    <xf numFmtId="173" fontId="86" fillId="91" borderId="0"/>
    <xf numFmtId="173" fontId="48" fillId="92" borderId="0"/>
    <xf numFmtId="173" fontId="86" fillId="91" borderId="0"/>
    <xf numFmtId="173" fontId="86" fillId="91" borderId="0"/>
    <xf numFmtId="173" fontId="37" fillId="92" borderId="0"/>
    <xf numFmtId="173" fontId="274" fillId="91" borderId="0"/>
    <xf numFmtId="0" fontId="139" fillId="0" borderId="42">
      <alignment vertical="center"/>
    </xf>
    <xf numFmtId="0" fontId="139" fillId="0" borderId="42">
      <alignment vertical="center"/>
    </xf>
    <xf numFmtId="173" fontId="48" fillId="82" borderId="0"/>
    <xf numFmtId="173" fontId="146" fillId="82" borderId="0"/>
    <xf numFmtId="0" fontId="336" fillId="0" borderId="21">
      <alignment horizontal="right"/>
    </xf>
    <xf numFmtId="0" fontId="336" fillId="0" borderId="21">
      <alignment horizontal="right"/>
    </xf>
    <xf numFmtId="0" fontId="336" fillId="0" borderId="21">
      <alignment horizontal="right"/>
    </xf>
    <xf numFmtId="0" fontId="172" fillId="0" borderId="64"/>
    <xf numFmtId="0" fontId="172" fillId="0" borderId="64"/>
    <xf numFmtId="0" fontId="1" fillId="0" borderId="0" applyFill="0" applyBorder="0">
      <alignment horizontal="right"/>
      <protection hidden="1"/>
    </xf>
    <xf numFmtId="0" fontId="334" fillId="1" borderId="30" applyNumberFormat="0" applyFont="0" applyAlignment="0">
      <alignment horizontal="center"/>
    </xf>
    <xf numFmtId="183" fontId="58" fillId="0" borderId="29" applyFont="0" applyFill="0" applyBorder="0" applyAlignment="0" applyProtection="0">
      <alignment horizontal="right"/>
    </xf>
    <xf numFmtId="183" fontId="58" fillId="0" borderId="29" applyFont="0" applyFill="0" applyBorder="0" applyAlignment="0" applyProtection="0">
      <alignment horizontal="right"/>
    </xf>
    <xf numFmtId="202" fontId="63" fillId="0" borderId="29" applyFill="0" applyBorder="0" applyProtection="0"/>
    <xf numFmtId="202" fontId="63" fillId="0" borderId="29" applyFill="0" applyBorder="0" applyProtection="0"/>
    <xf numFmtId="0" fontId="115" fillId="0" borderId="0" applyNumberFormat="0" applyFill="0" applyBorder="0" applyAlignment="0" applyProtection="0">
      <alignment horizontal="left"/>
    </xf>
    <xf numFmtId="302" fontId="54" fillId="0" borderId="0">
      <alignment horizontal="center"/>
    </xf>
    <xf numFmtId="0" fontId="106" fillId="0" borderId="0" applyNumberFormat="0" applyFill="0" applyBorder="0" applyAlignment="0" applyProtection="0"/>
    <xf numFmtId="0" fontId="107" fillId="0" borderId="0" applyNumberFormat="0" applyFill="0" applyBorder="0" applyAlignment="0" applyProtection="0"/>
    <xf numFmtId="0" fontId="337" fillId="102" borderId="0" applyNumberFormat="0" applyBorder="0" applyAlignment="0" applyProtection="0"/>
    <xf numFmtId="0" fontId="299" fillId="0" borderId="0" applyNumberFormat="0" applyFill="0" applyBorder="0" applyAlignment="0" applyProtection="0"/>
    <xf numFmtId="0" fontId="338" fillId="102" borderId="0" applyNumberFormat="0" applyBorder="0" applyAlignment="0" applyProtection="0">
      <alignment horizontal="center" wrapText="1"/>
    </xf>
    <xf numFmtId="0" fontId="38" fillId="0" borderId="0" applyNumberFormat="0" applyFill="0" applyBorder="0" applyAlignment="0" applyProtection="0"/>
    <xf numFmtId="0" fontId="339" fillId="102" borderId="0" applyNumberFormat="0" applyBorder="0" applyAlignment="0" applyProtection="0"/>
    <xf numFmtId="0" fontId="243" fillId="0" borderId="0" applyNumberFormat="0" applyFill="0" applyBorder="0" applyAlignment="0" applyProtection="0"/>
    <xf numFmtId="1" fontId="7" fillId="0" borderId="0"/>
    <xf numFmtId="186" fontId="340" fillId="0" borderId="0">
      <alignment horizontal="center"/>
    </xf>
    <xf numFmtId="8" fontId="77" fillId="0" borderId="0" applyNumberFormat="0" applyFill="0" applyBorder="0" applyAlignment="0" applyProtection="0"/>
    <xf numFmtId="41" fontId="341" fillId="0" borderId="0"/>
    <xf numFmtId="0" fontId="50" fillId="0" borderId="0"/>
    <xf numFmtId="1" fontId="60" fillId="0" borderId="0"/>
    <xf numFmtId="0" fontId="243" fillId="0" borderId="0" applyProtection="0"/>
    <xf numFmtId="0" fontId="221" fillId="0" borderId="0" applyNumberFormat="0" applyFill="0" applyBorder="0" applyAlignment="0">
      <alignment horizontal="center"/>
    </xf>
    <xf numFmtId="0" fontId="134" fillId="92" borderId="0"/>
    <xf numFmtId="241" fontId="7" fillId="0" borderId="0"/>
    <xf numFmtId="182" fontId="58" fillId="92" borderId="0"/>
    <xf numFmtId="0" fontId="50" fillId="0" borderId="0" applyFont="0" applyFill="0" applyBorder="0" applyAlignment="0" applyProtection="0">
      <alignment horizontal="right"/>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NumberForma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50" fillId="0" borderId="0" applyNumberFormat="0" applyFill="0" applyBorder="0" applyProtection="0">
      <alignment horizontal="left" vertical="top" wrapText="1"/>
    </xf>
    <xf numFmtId="0" fontId="7" fillId="0" borderId="0" applyFont="0" applyFill="0" applyBorder="0" applyAlignment="0" applyProtection="0"/>
    <xf numFmtId="0" fontId="7" fillId="0" borderId="0" applyFont="0" applyFill="0" applyBorder="0" applyAlignment="0" applyProtection="0"/>
    <xf numFmtId="0" fontId="58" fillId="0" borderId="0">
      <alignment vertical="top"/>
    </xf>
    <xf numFmtId="0" fontId="7" fillId="0" borderId="0">
      <alignment vertical="top"/>
    </xf>
    <xf numFmtId="0" fontId="7" fillId="0" borderId="0" applyNumberFormat="0" applyFont="0" applyFill="0" applyBorder="0" applyAlignment="0" applyProtection="0"/>
    <xf numFmtId="0" fontId="100" fillId="0" borderId="0" applyNumberFormat="0" applyFill="0" applyBorder="0" applyAlignment="0" applyProtection="0"/>
    <xf numFmtId="0" fontId="38" fillId="0" borderId="0" applyNumberFormat="0" applyFill="0" applyBorder="0">
      <alignment horizontal="center" wrapText="1"/>
    </xf>
    <xf numFmtId="0" fontId="38" fillId="0" borderId="0" applyNumberFormat="0" applyFill="0" applyBorder="0">
      <alignment horizontal="center" wrapText="1"/>
    </xf>
    <xf numFmtId="0" fontId="49" fillId="0" borderId="0" applyNumberFormat="0" applyFill="0" applyBorder="0" applyProtection="0">
      <alignment wrapText="1"/>
    </xf>
    <xf numFmtId="0" fontId="7" fillId="0" borderId="0" applyNumberFormat="0" applyFill="0" applyBorder="0" applyAlignment="0" applyProtection="0"/>
    <xf numFmtId="0" fontId="50" fillId="0" borderId="0" applyNumberFormat="0" applyFill="0" applyBorder="0" applyProtection="0">
      <alignment wrapText="1"/>
    </xf>
    <xf numFmtId="0" fontId="50" fillId="0" borderId="0" applyNumberFormat="0" applyFill="0" applyBorder="0" applyProtection="0">
      <alignment horizontal="right" wrapText="1"/>
    </xf>
    <xf numFmtId="0" fontId="50" fillId="0" borderId="0" applyNumberFormat="0" applyFill="0" applyBorder="0" applyProtection="0">
      <alignment horizontal="left" vertical="top" wrapText="1"/>
    </xf>
    <xf numFmtId="0" fontId="55" fillId="0" borderId="48" applyNumberFormat="0" applyFill="0" applyProtection="0">
      <alignment horizontal="left" wrapText="1"/>
    </xf>
    <xf numFmtId="0" fontId="55" fillId="0" borderId="0" applyNumberFormat="0" applyFill="0" applyBorder="0" applyProtection="0">
      <alignment horizontal="right" wrapText="1"/>
    </xf>
    <xf numFmtId="227" fontId="1" fillId="0" borderId="0" applyFill="0" applyBorder="0" applyProtection="0">
      <alignment horizontal="right" wrapText="1"/>
    </xf>
    <xf numFmtId="183" fontId="50" fillId="0" borderId="0" applyFill="0" applyBorder="0" applyProtection="0">
      <alignment horizontal="right" wrapText="1"/>
    </xf>
    <xf numFmtId="4" fontId="50" fillId="0" borderId="0" applyFill="0" applyBorder="0" applyProtection="0">
      <alignment horizontal="right" wrapText="1"/>
    </xf>
    <xf numFmtId="183" fontId="50" fillId="0" borderId="0" applyFill="0" applyBorder="0" applyProtection="0">
      <alignment horizontal="right" wrapText="1"/>
    </xf>
    <xf numFmtId="3" fontId="50" fillId="0" borderId="0" applyFill="0" applyBorder="0" applyProtection="0">
      <alignment horizontal="right" wrapText="1"/>
    </xf>
    <xf numFmtId="0" fontId="7" fillId="0" borderId="0" applyNumberFormat="0" applyFill="0" applyBorder="0" applyAlignment="0" applyProtection="0"/>
    <xf numFmtId="44" fontId="50" fillId="0" borderId="0" applyFill="0" applyBorder="0" applyProtection="0">
      <alignment horizontal="right" wrapText="1"/>
    </xf>
    <xf numFmtId="44" fontId="49"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44" fontId="51" fillId="0" borderId="0" applyFill="0" applyBorder="0" applyProtection="0">
      <alignment horizontal="right" wrapText="1"/>
    </xf>
    <xf numFmtId="304" fontId="1" fillId="0" borderId="0" applyFill="0" applyBorder="0" applyProtection="0">
      <alignment horizontal="right" wrapText="1"/>
    </xf>
    <xf numFmtId="0" fontId="7" fillId="0" borderId="0" applyNumberFormat="0" applyFill="0" applyBorder="0" applyAlignment="0" applyProtection="0"/>
    <xf numFmtId="0" fontId="100"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199" fontId="7" fillId="0" borderId="0" applyFill="0" applyBorder="0" applyAlignment="0" applyProtection="0"/>
    <xf numFmtId="236" fontId="50" fillId="0" borderId="0" applyFill="0" applyBorder="0" applyAlignment="0" applyProtection="0">
      <alignment horizontal="left"/>
      <protection locked="0"/>
    </xf>
    <xf numFmtId="236" fontId="50" fillId="0" borderId="0" applyFill="0" applyBorder="0" applyAlignment="0" applyProtection="0"/>
    <xf numFmtId="37" fontId="342" fillId="90" borderId="0">
      <alignment horizontal="left"/>
    </xf>
    <xf numFmtId="236" fontId="50" fillId="0" borderId="0" applyFill="0" applyBorder="0" applyAlignment="0" applyProtection="0">
      <alignment horizontal="left"/>
      <protection locked="0"/>
    </xf>
    <xf numFmtId="236" fontId="50" fillId="0" borderId="0" applyFill="0" applyBorder="0" applyAlignment="0" applyProtection="0">
      <protection locked="0"/>
    </xf>
    <xf numFmtId="202" fontId="63" fillId="0" borderId="0" applyFill="0" applyBorder="0" applyAlignment="0" applyProtection="0"/>
    <xf numFmtId="0" fontId="115" fillId="0" borderId="0"/>
    <xf numFmtId="0" fontId="343" fillId="0" borderId="0"/>
    <xf numFmtId="202" fontId="7" fillId="0" borderId="0" applyFill="0" applyBorder="0" applyAlignment="0" applyProtection="0"/>
    <xf numFmtId="233" fontId="1" fillId="91" borderId="0" applyNumberFormat="0" applyFont="0" applyBorder="0">
      <alignment horizontal="center" vertical="center"/>
      <protection locked="0"/>
    </xf>
    <xf numFmtId="0" fontId="344" fillId="0" borderId="58" applyNumberFormat="0" applyFill="0" applyBorder="0" applyAlignment="0" applyProtection="0"/>
    <xf numFmtId="194" fontId="134" fillId="0" borderId="0"/>
    <xf numFmtId="194" fontId="134" fillId="0" borderId="0"/>
    <xf numFmtId="0" fontId="70" fillId="0" borderId="29">
      <alignment horizontal="center"/>
    </xf>
    <xf numFmtId="0" fontId="70" fillId="0" borderId="29">
      <alignment horizontal="center"/>
    </xf>
    <xf numFmtId="194" fontId="134" fillId="0" borderId="0"/>
    <xf numFmtId="0" fontId="62" fillId="0" borderId="0"/>
    <xf numFmtId="194" fontId="134" fillId="0" borderId="0"/>
    <xf numFmtId="0" fontId="90" fillId="0" borderId="70"/>
    <xf numFmtId="0" fontId="90" fillId="0" borderId="70"/>
    <xf numFmtId="0" fontId="345" fillId="0" borderId="0"/>
    <xf numFmtId="0" fontId="316" fillId="0" borderId="0" applyNumberFormat="0" applyFill="0" applyBorder="0" applyProtection="0">
      <alignment horizontal="left"/>
    </xf>
    <xf numFmtId="0" fontId="50" fillId="0" borderId="25" applyFill="0" applyBorder="0" applyProtection="0">
      <alignment horizontal="left" vertical="top"/>
    </xf>
    <xf numFmtId="225" fontId="7" fillId="0" borderId="0" applyNumberFormat="0" applyFill="0" applyBorder="0">
      <alignment horizontal="left"/>
    </xf>
    <xf numFmtId="225" fontId="346" fillId="0" borderId="0" applyNumberFormat="0" applyFill="0" applyBorder="0">
      <alignment horizontal="right"/>
    </xf>
    <xf numFmtId="285" fontId="50" fillId="44" borderId="82" applyNumberFormat="0" applyAlignment="0">
      <alignment vertical="center"/>
    </xf>
    <xf numFmtId="285" fontId="50" fillId="44" borderId="82" applyNumberFormat="0" applyAlignment="0">
      <alignment vertical="center"/>
    </xf>
    <xf numFmtId="285" fontId="50" fillId="44" borderId="82" applyNumberFormat="0" applyAlignment="0">
      <alignment vertical="center"/>
    </xf>
    <xf numFmtId="225" fontId="7" fillId="0" borderId="0" applyNumberFormat="0" applyFill="0" applyBorder="0">
      <alignment horizontal="right"/>
    </xf>
    <xf numFmtId="285" fontId="50" fillId="92" borderId="94" applyNumberFormat="0" applyBorder="0" applyAlignment="0" applyProtection="0">
      <alignment vertical="center"/>
    </xf>
    <xf numFmtId="285" fontId="50" fillId="44" borderId="82" applyNumberFormat="0" applyProtection="0">
      <alignment horizontal="centerContinuous" vertical="center"/>
    </xf>
    <xf numFmtId="285" fontId="50" fillId="44" borderId="82" applyNumberFormat="0" applyProtection="0">
      <alignment horizontal="centerContinuous" vertical="center"/>
    </xf>
    <xf numFmtId="285" fontId="50" fillId="44" borderId="82" applyNumberFormat="0" applyProtection="0">
      <alignment horizontal="centerContinuous" vertical="center"/>
    </xf>
    <xf numFmtId="285" fontId="50" fillId="103" borderId="0" applyNumberFormat="0" applyBorder="0" applyAlignment="0" applyProtection="0">
      <alignment vertical="center"/>
    </xf>
    <xf numFmtId="285" fontId="50" fillId="92" borderId="0" applyBorder="0" applyAlignment="0" applyProtection="0">
      <alignment vertical="center"/>
    </xf>
    <xf numFmtId="49" fontId="347" fillId="0" borderId="0"/>
    <xf numFmtId="49" fontId="324" fillId="0" borderId="29">
      <alignment vertical="center"/>
    </xf>
    <xf numFmtId="49" fontId="324" fillId="0" borderId="29">
      <alignment vertical="center"/>
    </xf>
    <xf numFmtId="0" fontId="50" fillId="0" borderId="0" applyFont="0" applyFill="0" applyBorder="0" applyAlignment="0" applyProtection="0"/>
    <xf numFmtId="313" fontId="134" fillId="0" borderId="0" applyFont="0" applyFill="0" applyBorder="0" applyAlignment="0" applyProtection="0"/>
    <xf numFmtId="0" fontId="58" fillId="0" borderId="0" applyFont="0" applyFill="0" applyBorder="0" applyAlignment="0" applyProtection="0"/>
    <xf numFmtId="0" fontId="50" fillId="0" borderId="0" applyFont="0" applyFill="0" applyBorder="0" applyAlignment="0" applyProtection="0"/>
    <xf numFmtId="0" fontId="58" fillId="0" borderId="0" applyFont="0" applyFill="0" applyBorder="0" applyAlignment="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142" fillId="0" borderId="25" applyFill="0" applyBorder="0" applyProtection="0"/>
    <xf numFmtId="0" fontId="228" fillId="0" borderId="0" applyFill="0" applyBorder="0" applyProtection="0"/>
    <xf numFmtId="49" fontId="47" fillId="0" borderId="0" applyFill="0" applyBorder="0" applyAlignment="0"/>
    <xf numFmtId="234" fontId="134" fillId="0" borderId="0" applyFill="0" applyBorder="0" applyAlignment="0"/>
    <xf numFmtId="312" fontId="134" fillId="0" borderId="0" applyFill="0" applyBorder="0" applyAlignment="0"/>
    <xf numFmtId="0" fontId="241" fillId="0" borderId="0" applyNumberFormat="0" applyFont="0" applyFill="0" applyBorder="0" applyProtection="0">
      <alignment horizontal="left" vertical="top" wrapText="1"/>
    </xf>
    <xf numFmtId="0" fontId="348" fillId="0" borderId="0" applyNumberFormat="0" applyFill="0" applyBorder="0"/>
    <xf numFmtId="41" fontId="50" fillId="0" borderId="0" applyFont="0" applyFill="0" applyBorder="0" applyAlignment="0" applyProtection="0"/>
    <xf numFmtId="11" fontId="63" fillId="0" borderId="0" applyFont="0" applyFill="0" applyBorder="0" applyAlignment="0" applyProtection="0"/>
    <xf numFmtId="1" fontId="100" fillId="0" borderId="30" applyFill="0" applyBorder="0" applyProtection="0">
      <alignment horizontal="right"/>
    </xf>
    <xf numFmtId="0" fontId="58" fillId="0" borderId="0" applyFont="0" applyFill="0" applyBorder="0" applyAlignment="0" applyProtection="0"/>
    <xf numFmtId="279" fontId="134" fillId="0" borderId="67"/>
    <xf numFmtId="0" fontId="58" fillId="0" borderId="0" applyFont="0" applyFill="0" applyBorder="0" applyAlignment="0" applyProtection="0"/>
    <xf numFmtId="0" fontId="50" fillId="0" borderId="0" applyFont="0" applyFill="0" applyBorder="0" applyAlignment="0" applyProtection="0"/>
    <xf numFmtId="275" fontId="134" fillId="0" borderId="67"/>
    <xf numFmtId="0" fontId="50" fillId="0" borderId="0" applyFont="0" applyFill="0" applyBorder="0" applyAlignment="0" applyProtection="0"/>
    <xf numFmtId="0" fontId="50" fillId="0" borderId="0" applyFont="0" applyFill="0" applyBorder="0" applyAlignment="0" applyProtection="0"/>
    <xf numFmtId="0" fontId="50" fillId="0" borderId="0" applyFont="0" applyFill="0" applyBorder="0" applyAlignment="0" applyProtection="0"/>
    <xf numFmtId="0" fontId="349" fillId="91" borderId="0"/>
    <xf numFmtId="0" fontId="350" fillId="91" borderId="0"/>
    <xf numFmtId="5" fontId="38" fillId="0" borderId="0" applyNumberFormat="0" applyFill="0" applyBorder="0" applyProtection="0"/>
    <xf numFmtId="202" fontId="100" fillId="0" borderId="0" applyFill="0" applyBorder="0" applyProtection="0"/>
    <xf numFmtId="0" fontId="270" fillId="0" borderId="95"/>
    <xf numFmtId="0" fontId="270" fillId="0" borderId="20"/>
    <xf numFmtId="202" fontId="332" fillId="0" borderId="0" applyNumberFormat="0" applyFill="0" applyBorder="0" applyAlignment="0" applyProtection="0"/>
    <xf numFmtId="0" fontId="7" fillId="0" borderId="0" applyBorder="0"/>
    <xf numFmtId="38" fontId="7" fillId="0" borderId="0" applyFill="0" applyBorder="0" applyAlignment="0" applyProtection="0">
      <alignment horizontal="left"/>
    </xf>
    <xf numFmtId="0" fontId="59" fillId="0" borderId="71" applyNumberFormat="0" applyFill="0" applyBorder="0" applyAlignment="0">
      <alignment horizontal="left" vertical="center"/>
    </xf>
    <xf numFmtId="0" fontId="351" fillId="0" borderId="0"/>
    <xf numFmtId="282" fontId="50" fillId="0" borderId="0" applyNumberFormat="0" applyFill="0" applyBorder="0" applyProtection="0">
      <alignment vertical="top"/>
    </xf>
    <xf numFmtId="0" fontId="270" fillId="0" borderId="0" applyNumberFormat="0" applyFont="0" applyFill="0" applyBorder="0" applyAlignment="0">
      <alignment horizontal="left" vertical="center"/>
    </xf>
    <xf numFmtId="221" fontId="1" fillId="0" borderId="20" applyNumberFormat="0" applyFill="0" applyAlignment="0" applyProtection="0"/>
    <xf numFmtId="221" fontId="1" fillId="0" borderId="20" applyNumberFormat="0" applyFill="0" applyAlignment="0" applyProtection="0"/>
    <xf numFmtId="221" fontId="1" fillId="0" borderId="67" applyNumberFormat="0" applyFill="0" applyAlignment="0" applyProtection="0"/>
    <xf numFmtId="0" fontId="233" fillId="0" borderId="0" applyFill="0" applyBorder="0" applyProtection="0"/>
    <xf numFmtId="0" fontId="233" fillId="0" borderId="0" applyFill="0" applyBorder="0" applyProtection="0"/>
    <xf numFmtId="0" fontId="313" fillId="0" borderId="96"/>
    <xf numFmtId="0" fontId="313" fillId="0" borderId="96"/>
    <xf numFmtId="0" fontId="313" fillId="0" borderId="70"/>
    <xf numFmtId="0" fontId="313" fillId="0" borderId="70"/>
    <xf numFmtId="40" fontId="63" fillId="0" borderId="0" applyFont="0" applyFill="0" applyBorder="0" applyAlignment="0" applyProtection="0">
      <protection locked="0"/>
    </xf>
    <xf numFmtId="37" fontId="7" fillId="0" borderId="0" applyNumberFormat="0" applyFill="0" applyBorder="0" applyAlignment="0" applyProtection="0"/>
    <xf numFmtId="1" fontId="63" fillId="0" borderId="29" applyNumberFormat="0">
      <alignment horizontal="right"/>
    </xf>
    <xf numFmtId="6" fontId="63" fillId="0" borderId="0" applyFont="0" applyFill="0" applyBorder="0" applyAlignment="0" applyProtection="0">
      <protection locked="0"/>
    </xf>
    <xf numFmtId="203" fontId="7" fillId="0" borderId="0" applyFill="0" applyBorder="0" applyAlignment="0" applyProtection="0"/>
    <xf numFmtId="37" fontId="50" fillId="45" borderId="0" applyNumberFormat="0" applyBorder="0" applyAlignment="0" applyProtection="0"/>
    <xf numFmtId="37" fontId="50" fillId="0" borderId="0"/>
    <xf numFmtId="3" fontId="146" fillId="0" borderId="88" applyProtection="0"/>
    <xf numFmtId="251" fontId="217" fillId="41" borderId="25" applyBorder="0">
      <alignment horizontal="right" vertical="center"/>
      <protection locked="0"/>
    </xf>
    <xf numFmtId="37" fontId="256" fillId="0" borderId="0" applyNumberFormat="0" applyFont="0" applyFill="0" applyBorder="0" applyProtection="0"/>
    <xf numFmtId="173" fontId="352" fillId="92" borderId="0"/>
    <xf numFmtId="0" fontId="353" fillId="0" borderId="0"/>
    <xf numFmtId="38" fontId="63" fillId="0" borderId="0" applyFill="0" applyBorder="0" applyAlignment="0" applyProtection="0">
      <alignment horizontal="left"/>
    </xf>
    <xf numFmtId="38" fontId="100" fillId="0" borderId="0" applyFill="0" applyBorder="0" applyAlignment="0" applyProtection="0">
      <alignment horizontal="left"/>
    </xf>
    <xf numFmtId="206" fontId="1" fillId="0" borderId="0" applyFont="0" applyFill="0" applyBorder="0" applyAlignment="0" applyProtection="0"/>
    <xf numFmtId="172" fontId="50" fillId="0" borderId="0" applyFont="0" applyFill="0" applyBorder="0" applyAlignment="0" applyProtection="0"/>
    <xf numFmtId="8" fontId="130" fillId="0" borderId="0" applyFont="0" applyFill="0" applyBorder="0" applyAlignment="0" applyProtection="0"/>
    <xf numFmtId="0" fontId="137" fillId="0" borderId="0" applyNumberFormat="0"/>
    <xf numFmtId="282" fontId="50" fillId="92" borderId="0" applyNumberFormat="0" applyBorder="0" applyProtection="0">
      <alignment horizontal="centerContinuous" vertical="center"/>
    </xf>
    <xf numFmtId="0" fontId="354" fillId="0" borderId="30"/>
    <xf numFmtId="37" fontId="355" fillId="0" borderId="0" applyNumberFormat="0" applyFill="0" applyBorder="0" applyAlignment="0" applyProtection="0"/>
    <xf numFmtId="1" fontId="63" fillId="0" borderId="0" applyFont="0" applyFill="0" applyBorder="0" applyAlignment="0" applyProtection="0"/>
    <xf numFmtId="0" fontId="173" fillId="0" borderId="0"/>
    <xf numFmtId="1" fontId="173" fillId="0" borderId="0"/>
    <xf numFmtId="0" fontId="356" fillId="0" borderId="58" applyNumberFormat="0" applyFill="0" applyBorder="0" applyAlignment="0" applyProtection="0"/>
    <xf numFmtId="0" fontId="357" fillId="0" borderId="58" applyNumberFormat="0" applyFill="0" applyBorder="0" applyAlignment="0" applyProtection="0"/>
    <xf numFmtId="0" fontId="358" fillId="0" borderId="58" applyNumberFormat="0" applyFill="0" applyBorder="0" applyAlignment="0" applyProtection="0"/>
    <xf numFmtId="239" fontId="134" fillId="0" borderId="0">
      <alignment horizontal="centerContinuous"/>
    </xf>
    <xf numFmtId="1" fontId="336" fillId="0" borderId="0">
      <alignment horizontal="right"/>
    </xf>
    <xf numFmtId="0" fontId="137" fillId="0" borderId="0" applyNumberFormat="0" applyFont="0" applyFill="0" applyBorder="0" applyProtection="0">
      <alignment horizontal="center" wrapText="1"/>
    </xf>
    <xf numFmtId="0" fontId="58" fillId="0" borderId="0"/>
    <xf numFmtId="0" fontId="90" fillId="0" borderId="0" applyFont="0" applyFill="0" applyBorder="0" applyAlignment="0" applyProtection="0"/>
    <xf numFmtId="0" fontId="256" fillId="0" borderId="0" applyFont="0" applyFill="0" applyBorder="0" applyAlignment="0" applyProtection="0"/>
    <xf numFmtId="0" fontId="90" fillId="0" borderId="0" applyFont="0" applyFill="0" applyBorder="0" applyAlignment="0" applyProtection="0"/>
    <xf numFmtId="274" fontId="7" fillId="0" borderId="29" applyBorder="0" applyProtection="0">
      <alignment horizontal="right"/>
    </xf>
    <xf numFmtId="0" fontId="64" fillId="0" borderId="0" applyFont="0" applyFill="0" applyBorder="0" applyProtection="0">
      <alignment horizontal="right"/>
    </xf>
    <xf numFmtId="0" fontId="359" fillId="0" borderId="20" applyProtection="0"/>
    <xf numFmtId="0" fontId="359" fillId="0" borderId="20" applyProtection="0"/>
    <xf numFmtId="0" fontId="360" fillId="0" borderId="29" applyProtection="0"/>
    <xf numFmtId="0" fontId="360" fillId="0" borderId="29" applyProtection="0"/>
    <xf numFmtId="0" fontId="361" fillId="0" borderId="0">
      <alignment vertical="center"/>
    </xf>
    <xf numFmtId="0" fontId="7" fillId="0" borderId="0"/>
    <xf numFmtId="0" fontId="362" fillId="0" borderId="0"/>
    <xf numFmtId="0" fontId="50" fillId="0" borderId="0" applyFont="0" applyFill="0" applyBorder="0" applyAlignment="0" applyProtection="0"/>
    <xf numFmtId="3" fontId="363" fillId="0" borderId="22" applyFont="0" applyBorder="0">
      <alignment horizontal="right"/>
      <protection locked="0"/>
    </xf>
    <xf numFmtId="0" fontId="50" fillId="0" borderId="0" applyFont="0" applyFill="0" applyBorder="0" applyAlignment="0" applyProtection="0"/>
    <xf numFmtId="0" fontId="50" fillId="0" borderId="0" applyBorder="0" applyAlignment="0"/>
    <xf numFmtId="0" fontId="50" fillId="0" borderId="97" applyFont="0" applyFill="0" applyBorder="0" applyAlignment="0" applyProtection="0"/>
    <xf numFmtId="0" fontId="50" fillId="0" borderId="0" applyBorder="0" applyAlignment="0">
      <alignment horizontal="right"/>
    </xf>
    <xf numFmtId="0" fontId="50" fillId="0" borderId="0" applyFont="0" applyFill="0" applyBorder="0" applyAlignment="0" applyProtection="0"/>
    <xf numFmtId="0" fontId="50" fillId="0" borderId="0" applyFont="0" applyFill="0" applyBorder="0" applyAlignment="0" applyProtection="0"/>
    <xf numFmtId="0" fontId="7" fillId="0" borderId="0"/>
    <xf numFmtId="43" fontId="68" fillId="0" borderId="0" applyFont="0" applyFill="0" applyBorder="0" applyAlignment="0" applyProtection="0"/>
    <xf numFmtId="0" fontId="364" fillId="0" borderId="0"/>
    <xf numFmtId="225" fontId="365" fillId="0" borderId="0"/>
    <xf numFmtId="0" fontId="366" fillId="0" borderId="0"/>
    <xf numFmtId="255" fontId="44" fillId="41" borderId="26">
      <alignment horizontal="right"/>
    </xf>
    <xf numFmtId="256" fontId="1" fillId="41" borderId="26">
      <alignment horizontal="right"/>
    </xf>
    <xf numFmtId="257" fontId="44" fillId="41" borderId="26">
      <alignment horizontal="right"/>
    </xf>
    <xf numFmtId="0" fontId="44" fillId="41" borderId="26">
      <alignment horizontal="right"/>
    </xf>
    <xf numFmtId="0" fontId="44" fillId="41" borderId="26">
      <alignment horizontal="right"/>
    </xf>
    <xf numFmtId="212" fontId="44" fillId="41" borderId="26">
      <alignment horizontal="right"/>
    </xf>
    <xf numFmtId="253" fontId="44" fillId="41" borderId="26">
      <alignment horizontal="right"/>
    </xf>
    <xf numFmtId="253" fontId="44" fillId="41" borderId="26">
      <alignment horizontal="right"/>
    </xf>
    <xf numFmtId="259" fontId="44" fillId="41" borderId="26">
      <alignment horizontal="right"/>
    </xf>
    <xf numFmtId="259" fontId="1" fillId="41" borderId="26">
      <alignment horizontal="right"/>
    </xf>
    <xf numFmtId="208" fontId="44" fillId="41" borderId="26">
      <alignment horizontal="right"/>
    </xf>
    <xf numFmtId="191" fontId="44" fillId="41" borderId="26">
      <alignment horizontal="right"/>
    </xf>
    <xf numFmtId="191" fontId="44" fillId="41" borderId="26">
      <alignment horizontal="right"/>
    </xf>
    <xf numFmtId="197" fontId="44" fillId="41" borderId="26">
      <alignment horizontal="right"/>
    </xf>
    <xf numFmtId="197" fontId="44" fillId="41" borderId="26">
      <alignment horizontal="right"/>
    </xf>
    <xf numFmtId="185" fontId="44" fillId="41" borderId="26">
      <alignment horizontal="right"/>
    </xf>
    <xf numFmtId="185" fontId="44" fillId="41" borderId="26">
      <alignment horizontal="right"/>
    </xf>
    <xf numFmtId="270" fontId="44" fillId="41" borderId="26">
      <alignment horizontal="right"/>
    </xf>
    <xf numFmtId="270" fontId="1" fillId="0" borderId="0">
      <alignment horizontal="right"/>
    </xf>
    <xf numFmtId="197" fontId="44" fillId="0" borderId="0">
      <alignment horizontal="right"/>
    </xf>
    <xf numFmtId="292" fontId="72" fillId="0" borderId="0"/>
    <xf numFmtId="244" fontId="1" fillId="0" borderId="0"/>
    <xf numFmtId="244" fontId="1" fillId="0" borderId="0"/>
    <xf numFmtId="292" fontId="44" fillId="0" borderId="0"/>
    <xf numFmtId="244" fontId="1" fillId="0" borderId="0"/>
    <xf numFmtId="244" fontId="1" fillId="0" borderId="0"/>
    <xf numFmtId="197" fontId="44" fillId="41" borderId="0"/>
    <xf numFmtId="197" fontId="44" fillId="41" borderId="0"/>
    <xf numFmtId="197" fontId="44" fillId="41" borderId="0"/>
    <xf numFmtId="196" fontId="44" fillId="41" borderId="0"/>
    <xf numFmtId="197" fontId="44" fillId="41" borderId="0"/>
    <xf numFmtId="198" fontId="1" fillId="41" borderId="0"/>
    <xf numFmtId="0" fontId="1" fillId="0" borderId="0"/>
    <xf numFmtId="0" fontId="84" fillId="0" borderId="0" applyNumberFormat="0" applyFill="0" applyBorder="0" applyAlignment="0" applyProtection="0"/>
    <xf numFmtId="0" fontId="23" fillId="0" borderId="8" applyNumberFormat="0" applyFill="0" applyAlignment="0" applyProtection="0"/>
    <xf numFmtId="0" fontId="24" fillId="0" borderId="9" applyNumberFormat="0" applyFill="0" applyAlignment="0" applyProtection="0"/>
    <xf numFmtId="0" fontId="25" fillId="0" borderId="10" applyNumberFormat="0" applyFill="0" applyAlignment="0" applyProtection="0"/>
    <xf numFmtId="0" fontId="25" fillId="0" borderId="0" applyNumberFormat="0" applyFill="0" applyBorder="0" applyAlignment="0" applyProtection="0"/>
    <xf numFmtId="0" fontId="26" fillId="9" borderId="0" applyNumberFormat="0" applyBorder="0" applyAlignment="0" applyProtection="0"/>
    <xf numFmtId="0" fontId="27" fillId="10" borderId="0" applyNumberFormat="0" applyBorder="0" applyAlignment="0" applyProtection="0"/>
    <xf numFmtId="0" fontId="85" fillId="11" borderId="0" applyNumberFormat="0" applyBorder="0" applyAlignment="0" applyProtection="0"/>
    <xf numFmtId="0" fontId="28" fillId="12" borderId="11" applyNumberFormat="0" applyAlignment="0" applyProtection="0"/>
    <xf numFmtId="0" fontId="2" fillId="2" borderId="1" applyNumberFormat="0" applyAlignment="0" applyProtection="0"/>
    <xf numFmtId="0" fontId="29" fillId="2" borderId="11" applyNumberFormat="0" applyAlignment="0" applyProtection="0"/>
    <xf numFmtId="0" fontId="30" fillId="0" borderId="12" applyNumberFormat="0" applyFill="0" applyAlignment="0" applyProtection="0"/>
    <xf numFmtId="0" fontId="31" fillId="13" borderId="13" applyNumberFormat="0" applyAlignment="0" applyProtection="0"/>
    <xf numFmtId="0" fontId="32" fillId="0" borderId="0" applyNumberFormat="0" applyFill="0" applyBorder="0" applyAlignment="0" applyProtection="0"/>
    <xf numFmtId="0" fontId="1" fillId="14" borderId="14" applyNumberFormat="0" applyFont="0" applyAlignment="0" applyProtection="0"/>
    <xf numFmtId="0" fontId="33" fillId="0" borderId="0" applyNumberFormat="0" applyFill="0" applyBorder="0" applyAlignment="0" applyProtection="0"/>
    <xf numFmtId="0" fontId="34" fillId="0" borderId="15" applyNumberFormat="0" applyFill="0" applyAlignment="0" applyProtection="0"/>
    <xf numFmtId="0" fontId="35" fillId="15" borderId="0" applyNumberFormat="0" applyBorder="0" applyAlignment="0" applyProtection="0"/>
    <xf numFmtId="0" fontId="1" fillId="3" borderId="0" applyNumberFormat="0" applyBorder="0" applyAlignment="0" applyProtection="0"/>
    <xf numFmtId="0" fontId="1" fillId="16"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5" fillId="21" borderId="0" applyNumberFormat="0" applyBorder="0" applyAlignment="0" applyProtection="0"/>
    <xf numFmtId="0" fontId="35"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5" fillId="25" borderId="0" applyNumberFormat="0" applyBorder="0" applyAlignment="0" applyProtection="0"/>
    <xf numFmtId="0" fontId="35"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35" fillId="29" borderId="0" applyNumberFormat="0" applyBorder="0" applyAlignment="0" applyProtection="0"/>
    <xf numFmtId="0" fontId="35"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5" fillId="33" borderId="0" applyNumberFormat="0" applyBorder="0" applyAlignment="0" applyProtection="0"/>
    <xf numFmtId="0" fontId="3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5" fillId="37" borderId="0" applyNumberFormat="0" applyBorder="0" applyAlignment="0" applyProtection="0"/>
    <xf numFmtId="0" fontId="1" fillId="0" borderId="0"/>
    <xf numFmtId="0" fontId="84" fillId="0" borderId="0" applyNumberFormat="0" applyFill="0" applyBorder="0" applyAlignment="0" applyProtection="0"/>
    <xf numFmtId="0" fontId="28" fillId="12" borderId="11" applyNumberFormat="0" applyAlignment="0" applyProtection="0"/>
    <xf numFmtId="0" fontId="28" fillId="12" borderId="11" applyNumberFormat="0" applyAlignment="0" applyProtection="0"/>
    <xf numFmtId="0" fontId="28" fillId="12" borderId="11" applyNumberFormat="0" applyAlignment="0" applyProtection="0"/>
    <xf numFmtId="0" fontId="28" fillId="12" borderId="11" applyNumberFormat="0" applyAlignment="0" applyProtection="0"/>
    <xf numFmtId="0" fontId="28" fillId="12" borderId="11" applyNumberFormat="0" applyAlignment="0" applyProtection="0"/>
    <xf numFmtId="0" fontId="2" fillId="2" borderId="1" applyNumberFormat="0" applyAlignment="0" applyProtection="0"/>
    <xf numFmtId="0" fontId="28" fillId="12" borderId="11" applyNumberFormat="0" applyAlignment="0" applyProtection="0"/>
    <xf numFmtId="0" fontId="2" fillId="2" borderId="1" applyNumberFormat="0" applyAlignment="0" applyProtection="0"/>
    <xf numFmtId="0" fontId="1" fillId="0" borderId="0"/>
    <xf numFmtId="0" fontId="1" fillId="14" borderId="14" applyNumberFormat="0" applyFont="0" applyAlignment="0" applyProtection="0"/>
    <xf numFmtId="0" fontId="28" fillId="12" borderId="11" applyNumberFormat="0" applyAlignment="0" applyProtection="0"/>
    <xf numFmtId="0" fontId="84" fillId="0" borderId="0" applyNumberFormat="0" applyFill="0" applyBorder="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84" fillId="0" borderId="0" applyNumberFormat="0" applyFill="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28" fillId="12" borderId="11" applyNumberFormat="0" applyAlignment="0" applyProtection="0"/>
    <xf numFmtId="0" fontId="1" fillId="23" borderId="0" applyNumberFormat="0" applyBorder="0" applyAlignment="0" applyProtection="0"/>
    <xf numFmtId="0" fontId="1" fillId="24" borderId="0" applyNumberFormat="0" applyBorder="0" applyAlignment="0" applyProtection="0"/>
    <xf numFmtId="0" fontId="84" fillId="0" borderId="0" applyNumberFormat="0" applyFill="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2" fillId="2" borderId="1" applyNumberFormat="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28" fillId="12" borderId="11" applyNumberFormat="0" applyAlignment="0" applyProtection="0"/>
    <xf numFmtId="0" fontId="1" fillId="23" borderId="0" applyNumberFormat="0" applyBorder="0" applyAlignment="0" applyProtection="0"/>
    <xf numFmtId="0" fontId="1" fillId="24" borderId="0" applyNumberFormat="0" applyBorder="0" applyAlignment="0" applyProtection="0"/>
    <xf numFmtId="0" fontId="84" fillId="0" borderId="0" applyNumberFormat="0" applyFill="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2" fillId="2" borderId="1" applyNumberFormat="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28" fillId="12" borderId="11" applyNumberFormat="0" applyAlignment="0" applyProtection="0"/>
    <xf numFmtId="0" fontId="1" fillId="23" borderId="0" applyNumberFormat="0" applyBorder="0" applyAlignment="0" applyProtection="0"/>
    <xf numFmtId="0" fontId="1" fillId="24" borderId="0" applyNumberFormat="0" applyBorder="0" applyAlignment="0" applyProtection="0"/>
    <xf numFmtId="0" fontId="84" fillId="0" borderId="0" applyNumberFormat="0" applyFill="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2" fillId="2" borderId="1" applyNumberFormat="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28" fillId="12" borderId="11" applyNumberFormat="0" applyAlignment="0" applyProtection="0"/>
    <xf numFmtId="0" fontId="1" fillId="23" borderId="0" applyNumberFormat="0" applyBorder="0" applyAlignment="0" applyProtection="0"/>
    <xf numFmtId="0" fontId="1" fillId="24" borderId="0" applyNumberFormat="0" applyBorder="0" applyAlignment="0" applyProtection="0"/>
    <xf numFmtId="0" fontId="84" fillId="0" borderId="0" applyNumberFormat="0" applyFill="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2" fillId="2" borderId="1" applyNumberFormat="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28" fillId="12" borderId="11" applyNumberFormat="0" applyAlignment="0" applyProtection="0"/>
    <xf numFmtId="0" fontId="1" fillId="23" borderId="0" applyNumberFormat="0" applyBorder="0" applyAlignment="0" applyProtection="0"/>
    <xf numFmtId="0" fontId="1" fillId="24" borderId="0" applyNumberFormat="0" applyBorder="0" applyAlignment="0" applyProtection="0"/>
    <xf numFmtId="0" fontId="84" fillId="0" borderId="0" applyNumberFormat="0" applyFill="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2" fillId="2" borderId="1" applyNumberFormat="0" applyAlignment="0" applyProtection="0"/>
    <xf numFmtId="0" fontId="1" fillId="35" borderId="0" applyNumberFormat="0" applyBorder="0" applyAlignment="0" applyProtection="0"/>
    <xf numFmtId="0" fontId="1" fillId="36" borderId="0" applyNumberFormat="0" applyBorder="0" applyAlignment="0" applyProtection="0"/>
    <xf numFmtId="0" fontId="84" fillId="0" borderId="0" applyNumberFormat="0" applyFill="0" applyBorder="0" applyAlignment="0" applyProtection="0"/>
    <xf numFmtId="0" fontId="28" fillId="12" borderId="11" applyNumberFormat="0" applyAlignment="0" applyProtection="0"/>
    <xf numFmtId="0" fontId="1" fillId="0" borderId="0"/>
    <xf numFmtId="0" fontId="84" fillId="0" borderId="0" applyNumberFormat="0" applyFill="0" applyBorder="0" applyAlignment="0" applyProtection="0"/>
    <xf numFmtId="0" fontId="1" fillId="14" borderId="14" applyNumberFormat="0" applyFont="0" applyAlignment="0" applyProtection="0"/>
    <xf numFmtId="0" fontId="2" fillId="2" borderId="1" applyNumberFormat="0" applyAlignment="0" applyProtection="0"/>
    <xf numFmtId="0" fontId="2" fillId="2" borderId="1" applyNumberFormat="0" applyAlignment="0" applyProtection="0"/>
    <xf numFmtId="0" fontId="1" fillId="0" borderId="0"/>
    <xf numFmtId="0" fontId="2" fillId="2" borderId="1" applyNumberFormat="0" applyAlignment="0" applyProtection="0"/>
    <xf numFmtId="0" fontId="2" fillId="2" borderId="1" applyNumberFormat="0" applyAlignment="0" applyProtection="0"/>
    <xf numFmtId="0" fontId="2" fillId="2" borderId="1" applyNumberFormat="0" applyAlignment="0" applyProtection="0"/>
    <xf numFmtId="0" fontId="28" fillId="12" borderId="11" applyNumberFormat="0" applyAlignment="0" applyProtection="0"/>
    <xf numFmtId="0" fontId="2" fillId="2" borderId="1" applyNumberFormat="0" applyAlignment="0" applyProtection="0"/>
    <xf numFmtId="0" fontId="2" fillId="2" borderId="1" applyNumberFormat="0" applyAlignment="0" applyProtection="0"/>
    <xf numFmtId="0" fontId="1" fillId="0" borderId="0"/>
    <xf numFmtId="0" fontId="84" fillId="0" borderId="0" applyNumberFormat="0" applyFill="0" applyBorder="0" applyAlignment="0" applyProtection="0"/>
    <xf numFmtId="0" fontId="1" fillId="0" borderId="0"/>
    <xf numFmtId="0" fontId="84" fillId="0" borderId="0" applyNumberFormat="0" applyFill="0" applyBorder="0" applyAlignment="0" applyProtection="0"/>
    <xf numFmtId="0" fontId="1" fillId="0" borderId="0"/>
    <xf numFmtId="0" fontId="84" fillId="0" borderId="0" applyNumberFormat="0" applyFill="0" applyBorder="0" applyAlignment="0" applyProtection="0"/>
    <xf numFmtId="0" fontId="1" fillId="0" borderId="0"/>
    <xf numFmtId="0" fontId="84" fillId="0" borderId="0" applyNumberFormat="0" applyFill="0" applyBorder="0" applyAlignment="0" applyProtection="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30">
      <alignment horizontal="left" vertical="center"/>
    </xf>
    <xf numFmtId="0" fontId="1" fillId="0" borderId="0"/>
    <xf numFmtId="43" fontId="1" fillId="0" borderId="0" applyFont="0" applyFill="0" applyBorder="0" applyAlignment="0" applyProtection="0"/>
    <xf numFmtId="0" fontId="50" fillId="0" borderId="58" applyNumberFormat="0" applyFill="0" applyAlignment="0" applyProtection="0"/>
    <xf numFmtId="37" fontId="7" fillId="0" borderId="0" applyFill="0" applyBorder="0" applyAlignment="0" applyProtection="0"/>
    <xf numFmtId="0" fontId="48" fillId="44" borderId="67" applyNumberFormat="0" applyFont="0" applyFill="0" applyAlignment="0" applyProtection="0">
      <protection locked="0"/>
    </xf>
    <xf numFmtId="0" fontId="7" fillId="0" borderId="16" applyNumberFormat="0" applyFill="0" applyAlignment="0" applyProtection="0"/>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67"/>
    <xf numFmtId="251" fontId="154" fillId="48" borderId="69" applyNumberFormat="0" applyBorder="0" applyAlignment="0">
      <alignment horizontal="centerContinuous" vertical="center"/>
      <protection hidden="1"/>
    </xf>
    <xf numFmtId="0" fontId="7" fillId="0" borderId="68" applyFill="0" applyProtection="0">
      <alignment horizontal="right"/>
    </xf>
    <xf numFmtId="0" fontId="174" fillId="0" borderId="70" applyNumberFormat="0" applyAlignment="0" applyProtection="0"/>
    <xf numFmtId="1" fontId="176" fillId="63" borderId="71" applyNumberFormat="0" applyBorder="0" applyAlignment="0">
      <alignment horizontal="centerContinuous" vertical="center"/>
      <protection locked="0"/>
    </xf>
    <xf numFmtId="0" fontId="38" fillId="68" borderId="49">
      <alignment horizontal="left" vertical="center" wrapText="1"/>
    </xf>
    <xf numFmtId="0" fontId="41" fillId="62" borderId="70">
      <alignment horizontal="center" vertical="center" wrapText="1"/>
      <protection hidden="1"/>
    </xf>
    <xf numFmtId="165" fontId="200" fillId="0" borderId="67"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51" fontId="154" fillId="48" borderId="32" applyNumberFormat="0" applyBorder="0" applyAlignment="0">
      <alignment horizontal="centerContinuous" vertical="center"/>
      <protection hidden="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5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0">
      <alignment horizontal="left" vertical="center"/>
    </xf>
    <xf numFmtId="0" fontId="1" fillId="0" borderId="0"/>
    <xf numFmtId="43" fontId="1" fillId="0" borderId="0" applyFont="0" applyFill="0" applyBorder="0" applyAlignment="0" applyProtection="0"/>
    <xf numFmtId="0" fontId="50" fillId="0" borderId="58" applyNumberFormat="0" applyFill="0" applyAlignment="0" applyProtection="0"/>
    <xf numFmtId="0" fontId="50" fillId="0" borderId="58" applyNumberFormat="0" applyFill="0" applyAlignment="0" applyProtection="0"/>
    <xf numFmtId="214" fontId="68" fillId="0" borderId="67"/>
    <xf numFmtId="0" fontId="49" fillId="44" borderId="67" applyNumberFormat="0" applyFont="0" applyAlignment="0" applyProtection="0">
      <protection locked="0"/>
    </xf>
    <xf numFmtId="0" fontId="48" fillId="44" borderId="67" applyNumberFormat="0" applyFont="0" applyFill="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67"/>
    <xf numFmtId="9" fontId="7" fillId="41" borderId="51" applyFont="0" applyFill="0" applyBorder="0" applyAlignment="0" applyProtection="0"/>
    <xf numFmtId="0" fontId="38" fillId="68" borderId="49">
      <alignment horizontal="left" vertical="center" wrapText="1"/>
    </xf>
    <xf numFmtId="251" fontId="154" fillId="48" borderId="32" applyNumberFormat="0" applyBorder="0" applyAlignment="0">
      <alignment horizontal="centerContinuous" vertical="center"/>
      <protection hidden="1"/>
    </xf>
    <xf numFmtId="0" fontId="7" fillId="0" borderId="68" applyFill="0" applyProtection="0">
      <alignment horizontal="right"/>
    </xf>
    <xf numFmtId="1" fontId="176" fillId="63" borderId="71" applyNumberFormat="0" applyBorder="0" applyAlignment="0">
      <alignment horizontal="centerContinuous" vertical="center"/>
      <protection locked="0"/>
    </xf>
    <xf numFmtId="0" fontId="174" fillId="0" borderId="70" applyNumberFormat="0" applyAlignment="0" applyProtection="0"/>
    <xf numFmtId="6" fontId="169" fillId="0" borderId="32" applyBorder="0"/>
    <xf numFmtId="6" fontId="169" fillId="0" borderId="32" applyBorder="0"/>
    <xf numFmtId="214" fontId="68" fillId="0" borderId="67"/>
    <xf numFmtId="1" fontId="176" fillId="63" borderId="71" applyNumberFormat="0" applyBorder="0" applyAlignment="0">
      <alignment horizontal="centerContinuous" vertical="center"/>
      <protection locked="0"/>
    </xf>
    <xf numFmtId="214" fontId="7" fillId="41" borderId="51" applyFont="0" applyFill="0" applyBorder="0" applyAlignment="0" applyProtection="0"/>
    <xf numFmtId="5" fontId="127" fillId="0" borderId="67" applyAlignment="0" applyProtection="0"/>
    <xf numFmtId="0" fontId="38" fillId="68" borderId="49">
      <alignment horizontal="left" vertical="center" wrapText="1"/>
    </xf>
    <xf numFmtId="0" fontId="38" fillId="68" borderId="49">
      <alignment horizontal="left" vertical="center" wrapText="1"/>
    </xf>
    <xf numFmtId="0" fontId="174" fillId="0" borderId="70" applyNumberFormat="0" applyAlignment="0" applyProtection="0"/>
    <xf numFmtId="0" fontId="48" fillId="44" borderId="67" applyNumberFormat="0" applyFont="0" applyFill="0" applyAlignment="0" applyProtection="0">
      <protection locked="0"/>
    </xf>
    <xf numFmtId="0" fontId="50" fillId="0" borderId="58" applyNumberFormat="0" applyFill="0" applyAlignment="0" applyProtection="0"/>
    <xf numFmtId="0" fontId="41" fillId="0" borderId="30">
      <alignment horizontal="left" vertical="center"/>
    </xf>
    <xf numFmtId="165" fontId="200" fillId="0" borderId="67" applyNumberFormat="0" applyFont="0" applyFill="0" applyAlignment="0" applyProtection="0"/>
    <xf numFmtId="251" fontId="154" fillId="48" borderId="69" applyNumberFormat="0" applyBorder="0" applyAlignment="0">
      <alignment horizontal="centerContinuous" vertical="center"/>
      <protection hidden="1"/>
    </xf>
    <xf numFmtId="39" fontId="7" fillId="41" borderId="51" applyFont="0" applyFill="0" applyBorder="0" applyAlignment="0" applyProtection="0"/>
    <xf numFmtId="165" fontId="200" fillId="0" borderId="67"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70">
      <alignment horizontal="center" vertical="center" wrapText="1"/>
      <protection hidden="1"/>
    </xf>
    <xf numFmtId="3" fontId="7" fillId="41" borderId="51" applyFont="0" applyFill="0" applyBorder="0" applyAlignment="0" applyProtection="0"/>
    <xf numFmtId="10" fontId="7" fillId="41" borderId="51" applyFont="0" applyFill="0" applyBorder="0" applyAlignment="0" applyProtection="0"/>
    <xf numFmtId="0" fontId="41" fillId="62" borderId="70">
      <alignment horizontal="center" vertical="center" wrapText="1"/>
      <protection hidden="1"/>
    </xf>
    <xf numFmtId="0" fontId="1" fillId="0" borderId="0"/>
    <xf numFmtId="0" fontId="1" fillId="0" borderId="0"/>
    <xf numFmtId="214" fontId="68" fillId="0" borderId="67"/>
    <xf numFmtId="214" fontId="68" fillId="0" borderId="67"/>
    <xf numFmtId="214" fontId="68" fillId="0" borderId="67"/>
    <xf numFmtId="214" fontId="68" fillId="0" borderId="67"/>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57"/>
    <xf numFmtId="250" fontId="64" fillId="58" borderId="57"/>
    <xf numFmtId="0" fontId="50" fillId="0" borderId="58" applyNumberFormat="0" applyFill="0" applyAlignment="0" applyProtection="0"/>
    <xf numFmtId="0" fontId="50" fillId="0" borderId="58" applyNumberFormat="0" applyFill="0" applyAlignment="0" applyProtection="0"/>
    <xf numFmtId="0" fontId="50" fillId="0" borderId="58" applyNumberFormat="0" applyFill="0" applyAlignment="0" applyProtection="0"/>
    <xf numFmtId="251" fontId="154" fillId="48" borderId="32" applyNumberFormat="0" applyBorder="0" applyAlignment="0">
      <alignment horizontal="centerContinuous" vertical="center"/>
      <protection hidden="1"/>
    </xf>
    <xf numFmtId="251" fontId="154" fillId="48" borderId="32" applyNumberFormat="0" applyBorder="0" applyAlignment="0">
      <alignment horizontal="centerContinuous" vertical="center"/>
      <protection hidden="1"/>
    </xf>
    <xf numFmtId="251" fontId="154" fillId="48" borderId="32" applyNumberFormat="0" applyBorder="0" applyAlignment="0">
      <alignment horizontal="centerContinuous" vertical="center"/>
      <protection hidden="1"/>
    </xf>
    <xf numFmtId="251" fontId="154" fillId="48" borderId="32" applyNumberFormat="0" applyBorder="0" applyAlignment="0">
      <alignment horizontal="centerContinuous" vertical="center"/>
      <protection hidden="1"/>
    </xf>
    <xf numFmtId="5" fontId="127" fillId="0" borderId="67" applyAlignment="0" applyProtection="0"/>
    <xf numFmtId="5" fontId="127" fillId="0" borderId="67" applyAlignment="0" applyProtection="0"/>
    <xf numFmtId="0" fontId="7" fillId="0" borderId="68" applyFill="0" applyProtection="0">
      <alignment horizontal="right"/>
    </xf>
    <xf numFmtId="6" fontId="169" fillId="0" borderId="69" applyBorder="0"/>
    <xf numFmtId="6" fontId="169" fillId="0" borderId="69" applyBorder="0"/>
    <xf numFmtId="6" fontId="169" fillId="0" borderId="69" applyBorder="0"/>
    <xf numFmtId="6" fontId="169" fillId="0" borderId="69" applyBorder="0"/>
    <xf numFmtId="0" fontId="174" fillId="0" borderId="70" applyNumberFormat="0" applyAlignment="0" applyProtection="0"/>
    <xf numFmtId="0" fontId="174" fillId="0" borderId="70" applyNumberFormat="0" applyAlignment="0" applyProtection="0"/>
    <xf numFmtId="0" fontId="174" fillId="0" borderId="70" applyNumberFormat="0" applyAlignment="0" applyProtection="0"/>
    <xf numFmtId="1" fontId="176" fillId="63" borderId="71" applyNumberFormat="0" applyBorder="0" applyAlignment="0">
      <alignment horizontal="centerContinuous" vertical="center"/>
      <protection locked="0"/>
    </xf>
    <xf numFmtId="1" fontId="176" fillId="63" borderId="71" applyNumberFormat="0" applyBorder="0" applyAlignment="0">
      <alignment horizontal="centerContinuous" vertical="center"/>
      <protection locked="0"/>
    </xf>
    <xf numFmtId="0" fontId="41" fillId="0" borderId="30">
      <alignment horizontal="left" vertical="center"/>
    </xf>
    <xf numFmtId="0" fontId="41" fillId="0" borderId="30">
      <alignment horizontal="left" vertical="center"/>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41" fillId="62" borderId="70">
      <alignment horizontal="center" vertical="center" wrapText="1"/>
      <protection hidden="1"/>
    </xf>
    <xf numFmtId="0" fontId="41" fillId="62" borderId="70">
      <alignment horizontal="center" vertical="center" wrapText="1"/>
      <protection hidden="1"/>
    </xf>
    <xf numFmtId="0" fontId="41" fillId="62" borderId="70">
      <alignment horizontal="center" vertical="center" wrapText="1"/>
      <protection hidden="1"/>
    </xf>
    <xf numFmtId="0" fontId="48" fillId="44" borderId="67" applyNumberFormat="0" applyFont="0" applyFill="0" applyAlignment="0" applyProtection="0">
      <protection locked="0"/>
    </xf>
    <xf numFmtId="0" fontId="48" fillId="44" borderId="67" applyNumberFormat="0" applyFont="0" applyFill="0" applyAlignment="0" applyProtection="0">
      <protection locked="0"/>
    </xf>
    <xf numFmtId="165" fontId="200" fillId="0" borderId="67" applyNumberFormat="0" applyFont="0" applyFill="0" applyAlignment="0" applyProtection="0"/>
    <xf numFmtId="165" fontId="200" fillId="0" borderId="67" applyNumberFormat="0" applyFont="0" applyFill="0" applyAlignment="0" applyProtection="0"/>
    <xf numFmtId="165" fontId="200" fillId="0" borderId="67" applyNumberFormat="0" applyFont="0" applyFill="0" applyAlignment="0" applyProtection="0"/>
    <xf numFmtId="0" fontId="49" fillId="44" borderId="67" applyNumberFormat="0" applyFont="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81" fontId="44" fillId="0" borderId="0" applyFont="0" applyFill="0" applyBorder="0" applyAlignment="0" applyProtection="0"/>
    <xf numFmtId="0" fontId="1" fillId="0" borderId="0" applyFont="0" applyFill="0" applyBorder="0" applyAlignment="0" applyProtection="0"/>
    <xf numFmtId="183" fontId="44"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202" fontId="44" fillId="0" borderId="0" applyFont="0" applyFill="0" applyBorder="0" applyAlignment="0" applyProtection="0"/>
    <xf numFmtId="203" fontId="44" fillId="0" borderId="0" applyFont="0" applyFill="0" applyBorder="0" applyAlignment="0" applyProtection="0"/>
    <xf numFmtId="194" fontId="44"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09" fontId="44" fillId="0" borderId="0" applyFont="0" applyFill="0" applyBorder="0" applyAlignment="0" applyProtection="0"/>
    <xf numFmtId="181" fontId="44"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2" fontId="44" fillId="0" borderId="0" applyFont="0" applyFill="0" applyBorder="0" applyAlignment="0" applyProtection="0"/>
    <xf numFmtId="193" fontId="44"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6" fontId="44"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58" applyNumberFormat="0" applyFill="0" applyBorder="0" applyAlignment="0" applyProtection="0"/>
    <xf numFmtId="0" fontId="49" fillId="0" borderId="58" applyNumberFormat="0" applyFill="0" applyBorder="0" applyAlignment="0" applyProtection="0"/>
    <xf numFmtId="0" fontId="261" fillId="0" borderId="58" applyNumberFormat="0" applyFill="0" applyBorder="0" applyAlignment="0" applyProtection="0"/>
    <xf numFmtId="222" fontId="1" fillId="0" borderId="0"/>
    <xf numFmtId="0" fontId="241" fillId="0" borderId="67"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67" applyNumberFormat="0" applyFont="0" applyFill="0" applyBorder="0" applyAlignment="0" applyProtection="0">
      <alignment horizontal="right"/>
    </xf>
    <xf numFmtId="41" fontId="41" fillId="0" borderId="67"/>
    <xf numFmtId="171" fontId="41" fillId="0" borderId="67"/>
    <xf numFmtId="0" fontId="134" fillId="0" borderId="67"/>
    <xf numFmtId="244" fontId="1" fillId="0" borderId="0" applyFont="0" applyFill="0" applyBorder="0" applyAlignment="0" applyProtection="0"/>
    <xf numFmtId="246" fontId="1" fillId="0" borderId="67"/>
    <xf numFmtId="0" fontId="134" fillId="0" borderId="67"/>
    <xf numFmtId="44" fontId="41" fillId="0" borderId="67"/>
    <xf numFmtId="7" fontId="41" fillId="0" borderId="67"/>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6" fontId="44"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70"/>
    <xf numFmtId="0" fontId="90" fillId="0" borderId="7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67" applyFont="0" applyFill="0" applyBorder="0" applyAlignment="0" applyProtection="0">
      <alignment horizontal="center"/>
    </xf>
    <xf numFmtId="0" fontId="134" fillId="0" borderId="67" applyFont="0" applyFill="0" applyBorder="0" applyAlignment="0" applyProtection="0">
      <alignment horizontal="center"/>
    </xf>
    <xf numFmtId="221" fontId="1" fillId="0" borderId="17" applyNumberFormat="0" applyFill="0" applyAlignment="0" applyProtection="0"/>
    <xf numFmtId="172" fontId="238" fillId="44" borderId="67">
      <alignment horizontal="right" vertical="center"/>
    </xf>
    <xf numFmtId="187" fontId="63" fillId="44" borderId="67">
      <alignment vertical="center"/>
    </xf>
    <xf numFmtId="235" fontId="1" fillId="0" borderId="86" applyFont="0" applyBorder="0"/>
    <xf numFmtId="259" fontId="44" fillId="41" borderId="26">
      <alignment horizontal="right"/>
    </xf>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270" fontId="44" fillId="0" borderId="0">
      <alignment horizontal="right"/>
    </xf>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98" fontId="44"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67" applyNumberFormat="0" applyFill="0" applyAlignment="0" applyProtection="0"/>
    <xf numFmtId="0" fontId="313" fillId="0" borderId="96"/>
    <xf numFmtId="0" fontId="313" fillId="0" borderId="96"/>
    <xf numFmtId="274" fontId="7" fillId="0" borderId="29" applyBorder="0" applyProtection="0">
      <alignment horizontal="right"/>
    </xf>
    <xf numFmtId="0" fontId="359" fillId="0" borderId="20" applyProtection="0"/>
    <xf numFmtId="0" fontId="359" fillId="0" borderId="20" applyProtection="0"/>
    <xf numFmtId="256" fontId="1" fillId="41" borderId="26">
      <alignment horizontal="right"/>
    </xf>
    <xf numFmtId="0" fontId="44" fillId="41" borderId="26">
      <alignment horizontal="right"/>
    </xf>
    <xf numFmtId="0" fontId="44" fillId="41" borderId="26">
      <alignment horizontal="right"/>
    </xf>
    <xf numFmtId="259" fontId="1" fillId="41" borderId="26">
      <alignment horizontal="right"/>
    </xf>
    <xf numFmtId="191" fontId="44" fillId="41" borderId="26">
      <alignment horizontal="right"/>
    </xf>
    <xf numFmtId="191" fontId="44" fillId="41" borderId="26">
      <alignment horizontal="right"/>
    </xf>
    <xf numFmtId="270" fontId="1" fillId="0" borderId="0">
      <alignment horizontal="right"/>
    </xf>
    <xf numFmtId="244" fontId="1" fillId="0" borderId="0"/>
    <xf numFmtId="244" fontId="1" fillId="0" borderId="0"/>
    <xf numFmtId="292" fontId="44"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39" fontId="7" fillId="41" borderId="51" applyFont="0" applyFill="0" applyBorder="0" applyAlignment="0" applyProtection="0"/>
    <xf numFmtId="9" fontId="7" fillId="0" borderId="0" applyFont="0" applyFill="0" applyBorder="0" applyAlignment="0" applyProtection="0"/>
    <xf numFmtId="0" fontId="1" fillId="0" borderId="0"/>
    <xf numFmtId="0" fontId="7" fillId="0" borderId="0"/>
    <xf numFmtId="6" fontId="169" fillId="0" borderId="69" applyBorder="0"/>
    <xf numFmtId="0" fontId="270" fillId="0" borderId="95"/>
    <xf numFmtId="44" fontId="7" fillId="0" borderId="0" applyFont="0" applyFill="0" applyBorder="0" applyAlignment="0" applyProtection="0"/>
    <xf numFmtId="0" fontId="1" fillId="0" borderId="0"/>
    <xf numFmtId="10" fontId="7" fillId="41" borderId="109" applyFont="0" applyFill="0" applyBorder="0" applyAlignment="0" applyProtection="0"/>
    <xf numFmtId="250" fontId="64" fillId="58" borderId="106"/>
    <xf numFmtId="0" fontId="7" fillId="0" borderId="0"/>
    <xf numFmtId="0" fontId="79" fillId="82" borderId="0" applyNumberFormat="0" applyBorder="0" applyAlignment="0" applyProtection="0"/>
    <xf numFmtId="5" fontId="127" fillId="0" borderId="24" applyAlignment="0" applyProtection="0"/>
    <xf numFmtId="0" fontId="79" fillId="0" borderId="0"/>
    <xf numFmtId="6" fontId="169" fillId="0" borderId="69" applyBorder="0"/>
    <xf numFmtId="0" fontId="79" fillId="77" borderId="0" applyNumberFormat="0" applyBorder="0" applyAlignment="0" applyProtection="0"/>
    <xf numFmtId="0" fontId="38" fillId="68" borderId="49">
      <alignment horizontal="left" vertical="center" wrapText="1"/>
    </xf>
    <xf numFmtId="0" fontId="79" fillId="0" borderId="0"/>
    <xf numFmtId="39" fontId="7" fillId="41" borderId="109" applyFont="0" applyFill="0" applyBorder="0" applyAlignment="0" applyProtection="0"/>
    <xf numFmtId="0" fontId="1" fillId="0" borderId="0"/>
    <xf numFmtId="43" fontId="1" fillId="0" borderId="0" applyFont="0" applyFill="0" applyBorder="0" applyAlignment="0" applyProtection="0"/>
    <xf numFmtId="9" fontId="7" fillId="41" borderId="51" applyFont="0" applyFill="0" applyBorder="0" applyAlignment="0" applyProtection="0"/>
    <xf numFmtId="0" fontId="7"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79"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9" fontId="7" fillId="41" borderId="51" applyFont="0" applyFill="0" applyBorder="0" applyAlignment="0" applyProtection="0"/>
    <xf numFmtId="0" fontId="7" fillId="0" borderId="0"/>
    <xf numFmtId="0" fontId="79" fillId="0" borderId="0"/>
    <xf numFmtId="0" fontId="41" fillId="0" borderId="72">
      <alignment horizontal="left" vertical="center"/>
    </xf>
    <xf numFmtId="0" fontId="7" fillId="0" borderId="0"/>
    <xf numFmtId="165" fontId="200" fillId="0" borderId="24" applyNumberFormat="0" applyFont="0" applyFill="0" applyAlignment="0" applyProtection="0"/>
    <xf numFmtId="214" fontId="7" fillId="41" borderId="51" applyFont="0" applyFill="0" applyBorder="0" applyAlignment="0" applyProtection="0"/>
    <xf numFmtId="0" fontId="1" fillId="0" borderId="0"/>
    <xf numFmtId="0" fontId="38" fillId="68" borderId="108">
      <alignment horizontal="left" vertical="center" wrapText="1"/>
    </xf>
    <xf numFmtId="0" fontId="79" fillId="0" borderId="0"/>
    <xf numFmtId="0" fontId="49" fillId="44" borderId="24" applyNumberFormat="0" applyFont="0" applyAlignment="0" applyProtection="0">
      <protection locked="0"/>
    </xf>
    <xf numFmtId="0" fontId="38" fillId="68" borderId="49">
      <alignment horizontal="left" vertical="center" wrapText="1"/>
    </xf>
    <xf numFmtId="0" fontId="174" fillId="0" borderId="63" applyNumberFormat="0" applyAlignment="0" applyProtection="0"/>
    <xf numFmtId="256" fontId="44" fillId="41" borderId="26">
      <alignment horizontal="right"/>
    </xf>
    <xf numFmtId="0" fontId="79" fillId="78" borderId="0" applyNumberFormat="0" applyBorder="0" applyAlignment="0" applyProtection="0"/>
    <xf numFmtId="9" fontId="7" fillId="41" borderId="51" applyFont="0" applyFill="0" applyBorder="0" applyAlignment="0" applyProtection="0"/>
    <xf numFmtId="0" fontId="7" fillId="0" borderId="0"/>
    <xf numFmtId="3" fontId="7" fillId="41" borderId="51" applyFont="0" applyFill="0" applyBorder="0" applyAlignment="0" applyProtection="0"/>
    <xf numFmtId="0" fontId="1" fillId="0" borderId="0"/>
    <xf numFmtId="43" fontId="1" fillId="0" borderId="0" applyFont="0" applyFill="0" applyBorder="0" applyAlignment="0" applyProtection="0"/>
    <xf numFmtId="0" fontId="7" fillId="0" borderId="0"/>
    <xf numFmtId="0" fontId="79" fillId="0" borderId="0"/>
    <xf numFmtId="0" fontId="313" fillId="96" borderId="63"/>
    <xf numFmtId="0" fontId="38" fillId="68" borderId="49">
      <alignment horizontal="left" vertical="center" wrapText="1"/>
    </xf>
    <xf numFmtId="0" fontId="7"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74" fillId="0" borderId="103" applyNumberForma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7" fillId="0" borderId="0"/>
    <xf numFmtId="0" fontId="79" fillId="0" borderId="0"/>
    <xf numFmtId="0" fontId="48" fillId="44" borderId="24" applyNumberFormat="0" applyFont="0" applyFill="0" applyAlignment="0" applyProtection="0">
      <protection locked="0"/>
    </xf>
    <xf numFmtId="3" fontId="7" fillId="41" borderId="51" applyFont="0" applyFill="0" applyBorder="0" applyAlignment="0" applyProtection="0"/>
    <xf numFmtId="0" fontId="313" fillId="96" borderId="63"/>
    <xf numFmtId="0" fontId="1" fillId="0" borderId="0"/>
    <xf numFmtId="43" fontId="1" fillId="0" borderId="0" applyFont="0" applyFill="0" applyBorder="0" applyAlignment="0" applyProtection="0"/>
    <xf numFmtId="214" fontId="7" fillId="41" borderId="51" applyFont="0" applyFill="0" applyBorder="0" applyAlignment="0" applyProtection="0"/>
    <xf numFmtId="2" fontId="7" fillId="41" borderId="51" applyFont="0" applyFill="0" applyBorder="0" applyAlignment="0" applyProtection="0"/>
    <xf numFmtId="0" fontId="79" fillId="83" borderId="0" applyNumberFormat="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4" fillId="41" borderId="26">
      <alignment horizontal="right"/>
    </xf>
    <xf numFmtId="0" fontId="41" fillId="0" borderId="72">
      <alignment horizontal="left" vertic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9" fillId="0" borderId="0"/>
    <xf numFmtId="0" fontId="41" fillId="62" borderId="103">
      <alignment horizontal="center" vertical="center" wrapText="1"/>
      <protection hidden="1"/>
    </xf>
    <xf numFmtId="0" fontId="79" fillId="85" borderId="0" applyNumberFormat="0" applyBorder="0" applyAlignment="0" applyProtection="0"/>
    <xf numFmtId="214" fontId="68" fillId="0" borderId="24"/>
    <xf numFmtId="43" fontId="1" fillId="0" borderId="0" applyFont="0" applyFill="0" applyBorder="0" applyAlignment="0" applyProtection="0"/>
    <xf numFmtId="6" fontId="169" fillId="0" borderId="69" applyBorder="0"/>
    <xf numFmtId="0" fontId="79" fillId="0" borderId="0"/>
    <xf numFmtId="0" fontId="7" fillId="0" borderId="0"/>
    <xf numFmtId="0" fontId="50" fillId="0" borderId="107" applyNumberFormat="0" applyFill="0" applyAlignment="0" applyProtection="0"/>
    <xf numFmtId="3" fontId="7" fillId="41" borderId="51" applyFont="0" applyFill="0" applyBorder="0" applyAlignment="0" applyProtection="0"/>
    <xf numFmtId="0" fontId="1" fillId="0" borderId="0"/>
    <xf numFmtId="0" fontId="38" fillId="68" borderId="108">
      <alignment horizontal="left" vertical="center" wrapText="1"/>
    </xf>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5" fontId="127" fillId="0" borderId="24" applyAlignment="0" applyProtection="0"/>
    <xf numFmtId="41" fontId="41" fillId="0" borderId="24"/>
    <xf numFmtId="0" fontId="1" fillId="0" borderId="0"/>
    <xf numFmtId="0" fontId="7"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79" fillId="77" borderId="0" applyNumberFormat="0" applyBorder="0" applyAlignment="0" applyProtection="0"/>
    <xf numFmtId="9" fontId="7" fillId="41" borderId="51" applyFont="0" applyFill="0" applyBorder="0" applyAlignment="0" applyProtection="0"/>
    <xf numFmtId="0" fontId="7"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38" fillId="68" borderId="108">
      <alignment horizontal="left" vertical="center" wrapText="1"/>
    </xf>
    <xf numFmtId="0" fontId="1" fillId="36" borderId="0" applyNumberFormat="0" applyBorder="0" applyAlignment="0" applyProtection="0"/>
    <xf numFmtId="0" fontId="1" fillId="0" borderId="0"/>
    <xf numFmtId="0" fontId="79" fillId="0" borderId="0"/>
    <xf numFmtId="214" fontId="68" fillId="0" borderId="24"/>
    <xf numFmtId="6" fontId="169" fillId="0" borderId="69" applyBorder="0"/>
    <xf numFmtId="1" fontId="176" fillId="63" borderId="71" applyNumberFormat="0" applyBorder="0" applyAlignment="0">
      <alignment horizontal="centerContinuous" vertical="center"/>
      <protection locked="0"/>
    </xf>
    <xf numFmtId="0" fontId="79" fillId="0" borderId="0"/>
    <xf numFmtId="214" fontId="68" fillId="0" borderId="24"/>
    <xf numFmtId="0" fontId="41" fillId="0" borderId="31" applyNumberFormat="0" applyAlignment="0" applyProtection="0">
      <alignment horizontal="left" vertical="center"/>
    </xf>
    <xf numFmtId="182" fontId="316" fillId="0" borderId="31" applyNumberFormat="0" applyAlignment="0" applyProtection="0">
      <alignment horizontal="right" vertical="center"/>
    </xf>
    <xf numFmtId="0" fontId="41" fillId="62" borderId="63">
      <alignment horizontal="center" vertical="center" wrapText="1"/>
      <protection hidden="1"/>
    </xf>
    <xf numFmtId="0" fontId="174" fillId="0" borderId="63" applyNumberForma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79" fillId="0" borderId="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79" fillId="83"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57" fillId="0" borderId="107" applyNumberFormat="0" applyFill="0" applyBorder="0" applyAlignment="0" applyProtection="0"/>
    <xf numFmtId="0" fontId="1" fillId="14" borderId="14" applyNumberFormat="0" applyFont="0" applyAlignment="0" applyProtection="0"/>
    <xf numFmtId="0" fontId="1" fillId="0" borderId="0"/>
    <xf numFmtId="44" fontId="7" fillId="0" borderId="0" applyFont="0" applyFill="0" applyBorder="0" applyAlignment="0" applyProtection="0"/>
    <xf numFmtId="172" fontId="50" fillId="51" borderId="29" applyNumberFormat="0" applyFont="0" applyAlignment="0" applyProtection="0">
      <alignment horizontal="center"/>
      <protection locked="0"/>
    </xf>
    <xf numFmtId="0" fontId="79" fillId="0" borderId="0"/>
    <xf numFmtId="165" fontId="200" fillId="0" borderId="24" applyNumberFormat="0" applyFont="0" applyFill="0" applyAlignment="0" applyProtection="0"/>
    <xf numFmtId="0" fontId="41" fillId="0" borderId="31" applyNumberFormat="0" applyAlignment="0" applyProtection="0">
      <alignment horizontal="left" vertical="center"/>
    </xf>
    <xf numFmtId="0" fontId="50" fillId="0" borderId="107" applyNumberFormat="0" applyFill="0" applyAlignment="0" applyProtection="0"/>
    <xf numFmtId="0" fontId="7" fillId="0" borderId="0"/>
    <xf numFmtId="0" fontId="1" fillId="0" borderId="0"/>
    <xf numFmtId="0" fontId="79" fillId="0" borderId="0"/>
    <xf numFmtId="43" fontId="1" fillId="0" borderId="0" applyFont="0" applyFill="0" applyBorder="0" applyAlignment="0" applyProtection="0"/>
    <xf numFmtId="0" fontId="79" fillId="0" borderId="0"/>
    <xf numFmtId="0" fontId="90" fillId="0" borderId="63"/>
    <xf numFmtId="165" fontId="200" fillId="0" borderId="24" applyNumberFormat="0" applyFont="0" applyFill="0" applyAlignment="0" applyProtection="0"/>
    <xf numFmtId="228" fontId="79" fillId="0" borderId="22">
      <alignment horizontal="right"/>
    </xf>
    <xf numFmtId="0" fontId="79" fillId="0" borderId="0"/>
    <xf numFmtId="241" fontId="79" fillId="0" borderId="0" applyFill="0" applyBorder="0" applyProtection="0"/>
    <xf numFmtId="214" fontId="68" fillId="0" borderId="24"/>
    <xf numFmtId="0" fontId="41" fillId="0" borderId="31" applyNumberFormat="0" applyAlignment="0" applyProtection="0">
      <alignment horizontal="left" vertical="center"/>
    </xf>
    <xf numFmtId="5" fontId="127" fillId="0" borderId="24" applyAlignment="0" applyProtection="0"/>
    <xf numFmtId="0" fontId="79" fillId="0" borderId="0"/>
    <xf numFmtId="44" fontId="7" fillId="0" borderId="0" applyFont="0" applyFill="0" applyBorder="0" applyAlignment="0" applyProtection="0"/>
    <xf numFmtId="14" fontId="7" fillId="0" borderId="0"/>
    <xf numFmtId="0" fontId="79" fillId="80" borderId="0" applyNumberFormat="0" applyBorder="0" applyAlignment="0" applyProtection="0"/>
    <xf numFmtId="0" fontId="174" fillId="0" borderId="63" applyNumberFormat="0" applyAlignment="0" applyProtection="0"/>
    <xf numFmtId="0" fontId="50" fillId="0" borderId="107" applyNumberFormat="0" applyFill="0" applyAlignment="0" applyProtection="0"/>
    <xf numFmtId="0" fontId="79" fillId="81" borderId="0" applyNumberFormat="0" applyBorder="0" applyAlignment="0" applyProtection="0"/>
    <xf numFmtId="214" fontId="68" fillId="0" borderId="24"/>
    <xf numFmtId="9" fontId="7" fillId="41" borderId="109" applyFont="0" applyFill="0" applyBorder="0" applyAlignment="0" applyProtection="0"/>
    <xf numFmtId="0" fontId="7" fillId="0" borderId="0"/>
    <xf numFmtId="0" fontId="79" fillId="0" borderId="0"/>
    <xf numFmtId="0" fontId="79" fillId="0" borderId="0"/>
    <xf numFmtId="0" fontId="79" fillId="0" borderId="0"/>
    <xf numFmtId="3" fontId="7" fillId="41" borderId="109" applyFont="0" applyFill="0" applyBorder="0" applyAlignment="0" applyProtection="0"/>
    <xf numFmtId="0" fontId="50" fillId="0" borderId="107" applyNumberFormat="0" applyFill="0" applyAlignment="0" applyProtection="0"/>
    <xf numFmtId="0" fontId="50" fillId="0" borderId="99" applyNumberFormat="0" applyFill="0" applyAlignment="0" applyProtection="0"/>
    <xf numFmtId="0" fontId="79" fillId="83" borderId="0" applyNumberFormat="0" applyBorder="0" applyAlignment="0" applyProtection="0"/>
    <xf numFmtId="37" fontId="7" fillId="0" borderId="0" applyFill="0" applyBorder="0" applyAlignment="0" applyProtection="0"/>
    <xf numFmtId="280" fontId="79" fillId="0" borderId="0"/>
    <xf numFmtId="0" fontId="7" fillId="0" borderId="0"/>
    <xf numFmtId="0" fontId="79" fillId="82" borderId="0" applyNumberFormat="0" applyBorder="0" applyAlignment="0" applyProtection="0"/>
    <xf numFmtId="0" fontId="1" fillId="27" borderId="0" applyNumberFormat="0" applyBorder="0" applyAlignment="0" applyProtection="0"/>
    <xf numFmtId="0" fontId="79" fillId="0" borderId="0"/>
    <xf numFmtId="214" fontId="7" fillId="41" borderId="51" applyFont="0" applyFill="0" applyBorder="0" applyAlignment="0" applyProtection="0"/>
    <xf numFmtId="0" fontId="7" fillId="0" borderId="0"/>
    <xf numFmtId="275" fontId="79" fillId="0" borderId="0" applyFill="0" applyBorder="0" applyProtection="0">
      <alignment horizontal="right"/>
    </xf>
    <xf numFmtId="0" fontId="139" fillId="0" borderId="42">
      <alignment vertical="center"/>
    </xf>
    <xf numFmtId="0" fontId="7" fillId="0" borderId="0"/>
    <xf numFmtId="0" fontId="38" fillId="68" borderId="49">
      <alignment horizontal="left" vertical="center" wrapText="1"/>
    </xf>
    <xf numFmtId="39" fontId="7" fillId="41" borderId="51" applyFont="0" applyFill="0" applyBorder="0" applyAlignment="0" applyProtection="0"/>
    <xf numFmtId="6" fontId="169" fillId="0" borderId="102" applyBorder="0"/>
    <xf numFmtId="6" fontId="169" fillId="0" borderId="102" applyBorder="0"/>
    <xf numFmtId="6" fontId="169" fillId="0" borderId="102" applyBorder="0"/>
    <xf numFmtId="251" fontId="154" fillId="48" borderId="69" applyNumberFormat="0" applyBorder="0" applyAlignment="0">
      <alignment horizontal="centerContinuous" vertical="center"/>
      <protection hidden="1"/>
    </xf>
    <xf numFmtId="250" fontId="64" fillId="58" borderId="106"/>
    <xf numFmtId="0" fontId="7" fillId="0" borderId="100" applyNumberFormat="0" applyFont="0" applyFill="0" applyBorder="0" applyAlignment="0" applyProtection="0"/>
    <xf numFmtId="0" fontId="41" fillId="62" borderId="63">
      <alignment horizontal="center" vertical="center" wrapText="1"/>
      <protection hidden="1"/>
    </xf>
    <xf numFmtId="0" fontId="79" fillId="0" borderId="0"/>
    <xf numFmtId="0" fontId="79" fillId="0" borderId="0"/>
    <xf numFmtId="0" fontId="7" fillId="0" borderId="0"/>
    <xf numFmtId="214" fontId="7" fillId="41" borderId="51" applyFont="0" applyFill="0" applyBorder="0" applyAlignment="0" applyProtection="0"/>
    <xf numFmtId="2" fontId="7" fillId="41" borderId="51" applyFont="0" applyFill="0" applyBorder="0" applyAlignment="0" applyProtection="0"/>
    <xf numFmtId="197" fontId="79" fillId="41" borderId="0"/>
    <xf numFmtId="3" fontId="7" fillId="41" borderId="51" applyFont="0" applyFill="0" applyBorder="0" applyAlignment="0" applyProtection="0"/>
    <xf numFmtId="250" fontId="64" fillId="58" borderId="106"/>
    <xf numFmtId="9" fontId="7" fillId="41" borderId="51" applyFont="0" applyFill="0" applyBorder="0" applyAlignment="0" applyProtection="0"/>
    <xf numFmtId="5" fontId="127" fillId="0" borderId="100" applyAlignment="0" applyProtection="0"/>
    <xf numFmtId="0" fontId="7" fillId="0" borderId="0"/>
    <xf numFmtId="0" fontId="79" fillId="0" borderId="0"/>
    <xf numFmtId="0" fontId="7" fillId="0" borderId="0"/>
    <xf numFmtId="214" fontId="68" fillId="0" borderId="24"/>
    <xf numFmtId="0" fontId="79" fillId="83" borderId="0" applyNumberFormat="0" applyBorder="0" applyAlignment="0" applyProtection="0"/>
    <xf numFmtId="0" fontId="79" fillId="0" borderId="0"/>
    <xf numFmtId="0" fontId="79" fillId="0" borderId="0"/>
    <xf numFmtId="0" fontId="79" fillId="0" borderId="0"/>
    <xf numFmtId="0" fontId="41" fillId="62" borderId="63">
      <alignment horizontal="center" vertical="center" wrapText="1"/>
      <protection hidden="1"/>
    </xf>
    <xf numFmtId="0" fontId="7" fillId="0" borderId="0"/>
    <xf numFmtId="39" fontId="7" fillId="41" borderId="51" applyFont="0" applyFill="0" applyBorder="0" applyAlignment="0" applyProtection="0"/>
    <xf numFmtId="0" fontId="49" fillId="44" borderId="24" applyNumberFormat="0" applyFont="0" applyAlignment="0" applyProtection="0">
      <protection locked="0"/>
    </xf>
    <xf numFmtId="6" fontId="169" fillId="0" borderId="117" applyBorder="0"/>
    <xf numFmtId="0" fontId="260" fillId="0" borderId="107" applyNumberFormat="0" applyFill="0" applyBorder="0" applyAlignment="0" applyProtection="0"/>
    <xf numFmtId="0" fontId="41" fillId="0" borderId="30">
      <alignment horizontal="left" vertical="center"/>
    </xf>
    <xf numFmtId="0" fontId="134" fillId="0" borderId="24"/>
    <xf numFmtId="0" fontId="79" fillId="87" borderId="111" applyNumberFormat="0" applyFont="0" applyAlignment="0" applyProtection="0"/>
    <xf numFmtId="9" fontId="7" fillId="41" borderId="51" applyFont="0" applyFill="0" applyBorder="0" applyAlignment="0" applyProtection="0"/>
    <xf numFmtId="6" fontId="169" fillId="0" borderId="69" applyBorder="0"/>
    <xf numFmtId="0" fontId="139" fillId="0" borderId="42">
      <alignment vertical="center"/>
    </xf>
    <xf numFmtId="0" fontId="359" fillId="0" borderId="20" applyProtection="0"/>
    <xf numFmtId="0" fontId="48" fillId="44" borderId="24" applyNumberFormat="0" applyFont="0" applyFill="0" applyAlignment="0" applyProtection="0">
      <protection locked="0"/>
    </xf>
    <xf numFmtId="0" fontId="58" fillId="0" borderId="92" applyNumberFormat="0" applyAlignment="0" applyProtection="0"/>
    <xf numFmtId="165" fontId="200" fillId="0" borderId="24" applyNumberFormat="0" applyFont="0" applyFill="0" applyAlignment="0" applyProtection="0"/>
    <xf numFmtId="0" fontId="48" fillId="44" borderId="67" applyNumberFormat="0" applyFont="0" applyFill="0" applyAlignment="0" applyProtection="0">
      <protection locked="0"/>
    </xf>
    <xf numFmtId="0" fontId="270" fillId="0" borderId="95"/>
    <xf numFmtId="0" fontId="174" fillId="0" borderId="63" applyNumberFormat="0" applyAlignment="0" applyProtection="0"/>
    <xf numFmtId="0" fontId="79" fillId="0" borderId="0"/>
    <xf numFmtId="0" fontId="7" fillId="0" borderId="0"/>
    <xf numFmtId="165" fontId="200" fillId="0" borderId="100" applyNumberFormat="0" applyFont="0" applyFill="0" applyAlignment="0" applyProtection="0"/>
    <xf numFmtId="0" fontId="38" fillId="68" borderId="49">
      <alignment horizontal="left" vertical="center" wrapText="1"/>
    </xf>
    <xf numFmtId="39" fontId="7" fillId="41" borderId="51" applyFont="0" applyFill="0" applyBorder="0" applyAlignment="0" applyProtection="0"/>
    <xf numFmtId="5" fontId="127" fillId="0" borderId="100" applyAlignment="0" applyProtection="0"/>
    <xf numFmtId="0" fontId="49" fillId="44" borderId="67" applyNumberFormat="0" applyFont="0" applyAlignment="0" applyProtection="0">
      <protection locked="0"/>
    </xf>
    <xf numFmtId="0" fontId="79" fillId="0" borderId="0"/>
    <xf numFmtId="0" fontId="50" fillId="0" borderId="107" applyNumberFormat="0" applyFill="0" applyAlignment="0" applyProtection="0"/>
    <xf numFmtId="244" fontId="79" fillId="0" borderId="0"/>
    <xf numFmtId="0" fontId="79" fillId="78" borderId="0" applyNumberFormat="0" applyBorder="0" applyAlignment="0" applyProtection="0"/>
    <xf numFmtId="214" fontId="68" fillId="0" borderId="24"/>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2" fontId="7" fillId="41" borderId="51"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182" fontId="316" fillId="0" borderId="31" applyNumberFormat="0" applyAlignment="0" applyProtection="0">
      <alignment horizontal="right" vertical="center"/>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48" fillId="44" borderId="24" applyNumberFormat="0" applyFont="0" applyFill="0" applyAlignment="0" applyProtection="0">
      <protection locked="0"/>
    </xf>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13" fontId="7" fillId="0" borderId="0"/>
    <xf numFmtId="0" fontId="79" fillId="0" borderId="0"/>
    <xf numFmtId="0" fontId="1" fillId="0" borderId="0"/>
    <xf numFmtId="43" fontId="1" fillId="0" borderId="0" applyFont="0" applyFill="0" applyBorder="0" applyAlignment="0" applyProtection="0"/>
    <xf numFmtId="0" fontId="7" fillId="0" borderId="0"/>
    <xf numFmtId="2" fontId="7" fillId="41" borderId="51" applyFont="0" applyFill="0" applyBorder="0" applyAlignment="0" applyProtection="0"/>
    <xf numFmtId="0" fontId="79" fillId="0" borderId="0"/>
    <xf numFmtId="0" fontId="48" fillId="44" borderId="100" applyNumberFormat="0" applyFont="0" applyFill="0" applyAlignment="0" applyProtection="0">
      <protection locked="0"/>
    </xf>
    <xf numFmtId="0" fontId="7" fillId="0" borderId="0"/>
    <xf numFmtId="0" fontId="38" fillId="68" borderId="49">
      <alignment horizontal="left" vertical="center" wrapText="1"/>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10" fontId="7" fillId="41" borderId="51" applyFont="0" applyFill="0" applyBorder="0" applyAlignment="0" applyProtection="0"/>
    <xf numFmtId="3" fontId="7" fillId="41" borderId="51" applyFont="0" applyFill="0" applyBorder="0" applyAlignment="0" applyProtection="0"/>
    <xf numFmtId="0" fontId="172" fillId="0" borderId="64"/>
    <xf numFmtId="214" fontId="68" fillId="0" borderId="100"/>
    <xf numFmtId="0" fontId="128" fillId="0" borderId="29" applyNumberFormat="0" applyFill="0" applyProtection="0"/>
    <xf numFmtId="0" fontId="79" fillId="80" borderId="0" applyNumberFormat="0" applyBorder="0" applyAlignment="0" applyProtection="0"/>
    <xf numFmtId="0" fontId="1" fillId="0" borderId="0"/>
    <xf numFmtId="0" fontId="1" fillId="0" borderId="0"/>
    <xf numFmtId="0" fontId="48" fillId="44" borderId="24" applyNumberFormat="0" applyFont="0" applyFill="0" applyAlignment="0" applyProtection="0">
      <protection locked="0"/>
    </xf>
    <xf numFmtId="191" fontId="44" fillId="41" borderId="26">
      <alignment horizontal="right"/>
    </xf>
    <xf numFmtId="0" fontId="79" fillId="0" borderId="0"/>
    <xf numFmtId="0" fontId="90" fillId="0" borderId="103"/>
    <xf numFmtId="10" fontId="7" fillId="41" borderId="51" applyFont="0" applyFill="0" applyBorder="0" applyAlignment="0" applyProtection="0"/>
    <xf numFmtId="10" fontId="7" fillId="41" borderId="51" applyFont="0" applyFill="0" applyBorder="0" applyAlignment="0" applyProtection="0"/>
    <xf numFmtId="0" fontId="79" fillId="0" borderId="0"/>
    <xf numFmtId="0" fontId="38" fillId="68" borderId="49">
      <alignment horizontal="left" vertical="center" wrapText="1"/>
    </xf>
    <xf numFmtId="8" fontId="332" fillId="0" borderId="20">
      <alignment horizontal="right"/>
    </xf>
    <xf numFmtId="0" fontId="79" fillId="0" borderId="0"/>
    <xf numFmtId="0" fontId="79" fillId="0" borderId="0"/>
    <xf numFmtId="0" fontId="1" fillId="0" borderId="0"/>
    <xf numFmtId="9" fontId="1" fillId="0" borderId="0" applyFont="0" applyFill="0" applyBorder="0" applyAlignment="0" applyProtection="0"/>
    <xf numFmtId="5" fontId="127" fillId="0" borderId="24" applyAlignment="0" applyProtection="0"/>
    <xf numFmtId="5" fontId="127" fillId="0" borderId="24" applyAlignment="0" applyProtection="0"/>
    <xf numFmtId="0" fontId="313" fillId="96" borderId="63"/>
    <xf numFmtId="0" fontId="50" fillId="0" borderId="107" applyNumberFormat="0" applyFill="0" applyAlignment="0" applyProtection="0"/>
    <xf numFmtId="0" fontId="7" fillId="0" borderId="0"/>
    <xf numFmtId="0" fontId="7" fillId="0" borderId="0"/>
    <xf numFmtId="214" fontId="68" fillId="0" borderId="24"/>
    <xf numFmtId="0" fontId="41" fillId="62" borderId="63">
      <alignment horizontal="center" vertical="center" wrapText="1"/>
      <protection hidden="1"/>
    </xf>
    <xf numFmtId="0" fontId="141" fillId="57" borderId="29" applyBorder="0" applyProtection="0">
      <alignment horizontal="centerContinuous" vertical="center"/>
    </xf>
    <xf numFmtId="0" fontId="41" fillId="0" borderId="31" applyNumberFormat="0" applyAlignment="0" applyProtection="0">
      <alignment horizontal="left" vertical="center"/>
    </xf>
    <xf numFmtId="250" fontId="64" fillId="58" borderId="106"/>
    <xf numFmtId="0" fontId="7" fillId="0" borderId="44" applyFill="0" applyProtection="0">
      <alignment horizontal="right"/>
    </xf>
    <xf numFmtId="250" fontId="64" fillId="58" borderId="106"/>
    <xf numFmtId="0" fontId="38" fillId="68" borderId="49">
      <alignment horizontal="left" vertical="center" wrapText="1"/>
    </xf>
    <xf numFmtId="0" fontId="38" fillId="68" borderId="49">
      <alignment horizontal="left" vertical="center" wrapText="1"/>
    </xf>
    <xf numFmtId="0" fontId="313" fillId="0" borderId="96"/>
    <xf numFmtId="0" fontId="79" fillId="86" borderId="0" applyNumberFormat="0" applyBorder="0" applyAlignment="0" applyProtection="0"/>
    <xf numFmtId="0" fontId="7" fillId="0" borderId="0"/>
    <xf numFmtId="0" fontId="79" fillId="0" borderId="0"/>
    <xf numFmtId="0" fontId="79" fillId="0" borderId="0"/>
    <xf numFmtId="214" fontId="68" fillId="0" borderId="24"/>
    <xf numFmtId="0" fontId="79" fillId="0" borderId="0"/>
    <xf numFmtId="0" fontId="79" fillId="81" borderId="0" applyNumberFormat="0" applyBorder="0" applyAlignment="0" applyProtection="0"/>
    <xf numFmtId="0" fontId="7" fillId="0" borderId="44" applyFill="0" applyProtection="0">
      <alignment horizontal="right"/>
    </xf>
    <xf numFmtId="0" fontId="7" fillId="0" borderId="0"/>
    <xf numFmtId="214" fontId="7" fillId="41" borderId="51" applyFont="0" applyFill="0" applyBorder="0" applyAlignment="0" applyProtection="0"/>
    <xf numFmtId="0" fontId="7" fillId="0" borderId="0"/>
    <xf numFmtId="41" fontId="41" fillId="0" borderId="24"/>
    <xf numFmtId="251" fontId="154" fillId="48" borderId="69" applyNumberFormat="0" applyBorder="0" applyAlignment="0">
      <alignment horizontal="centerContinuous" vertical="center"/>
      <protection hidden="1"/>
    </xf>
    <xf numFmtId="39" fontId="7" fillId="41" borderId="109" applyFont="0" applyFill="0" applyBorder="0" applyAlignment="0" applyProtection="0"/>
    <xf numFmtId="0" fontId="79" fillId="0" borderId="0"/>
    <xf numFmtId="165" fontId="200" fillId="0" borderId="24" applyNumberFormat="0" applyFont="0" applyFill="0" applyAlignment="0" applyProtection="0"/>
    <xf numFmtId="0" fontId="356" fillId="0" borderId="99" applyNumberFormat="0" applyFill="0" applyBorder="0" applyAlignment="0" applyProtection="0"/>
    <xf numFmtId="0" fontId="41" fillId="0" borderId="31" applyNumberFormat="0" applyAlignment="0" applyProtection="0">
      <alignment horizontal="left" vertical="center"/>
    </xf>
    <xf numFmtId="221" fontId="79" fillId="0" borderId="21" applyNumberFormat="0" applyFill="0" applyAlignment="0" applyProtection="0">
      <alignment horizontal="center"/>
    </xf>
    <xf numFmtId="251" fontId="154" fillId="48" borderId="69" applyNumberFormat="0" applyBorder="0" applyAlignment="0">
      <alignment horizontal="centerContinuous" vertical="center"/>
      <protection hidden="1"/>
    </xf>
    <xf numFmtId="0" fontId="41" fillId="0" borderId="31" applyNumberFormat="0" applyAlignment="0" applyProtection="0">
      <alignment horizontal="left" vertical="center"/>
    </xf>
    <xf numFmtId="0" fontId="7" fillId="0" borderId="0"/>
    <xf numFmtId="244" fontId="79" fillId="0" borderId="0"/>
    <xf numFmtId="0" fontId="79" fillId="0" borderId="0"/>
    <xf numFmtId="0" fontId="7" fillId="0" borderId="44" applyFill="0" applyProtection="0">
      <alignment horizontal="right"/>
    </xf>
    <xf numFmtId="0" fontId="7" fillId="0" borderId="0"/>
    <xf numFmtId="3" fontId="7" fillId="41" borderId="51" applyFont="0" applyFill="0" applyBorder="0" applyAlignment="0" applyProtection="0"/>
    <xf numFmtId="17" fontId="7" fillId="0" borderId="0"/>
    <xf numFmtId="3" fontId="7" fillId="41" borderId="109" applyFont="0" applyFill="0" applyBorder="0" applyAlignment="0" applyProtection="0"/>
    <xf numFmtId="0" fontId="41" fillId="62" borderId="63">
      <alignment horizontal="center" vertical="center" wrapText="1"/>
      <protection hidden="1"/>
    </xf>
    <xf numFmtId="39" fontId="7" fillId="41" borderId="51" applyFont="0" applyFill="0" applyBorder="0" applyAlignment="0" applyProtection="0"/>
    <xf numFmtId="0" fontId="318" fillId="44" borderId="89">
      <alignment horizontal="left" vertical="top" indent="2"/>
    </xf>
    <xf numFmtId="0" fontId="7" fillId="0" borderId="0"/>
    <xf numFmtId="0" fontId="79" fillId="0" borderId="0" applyAlignment="0">
      <alignment horizontal="left"/>
      <protection locked="0"/>
    </xf>
    <xf numFmtId="0" fontId="260" fillId="0" borderId="107" applyNumberFormat="0" applyFill="0" applyBorder="0" applyAlignment="0" applyProtection="0"/>
    <xf numFmtId="0" fontId="79" fillId="80" borderId="0" applyNumberFormat="0" applyBorder="0" applyAlignment="0" applyProtection="0"/>
    <xf numFmtId="3" fontId="7" fillId="41" borderId="109" applyFont="0" applyFill="0" applyBorder="0" applyAlignment="0" applyProtection="0"/>
    <xf numFmtId="0" fontId="79" fillId="0" borderId="0"/>
    <xf numFmtId="3" fontId="7" fillId="41" borderId="51" applyFont="0" applyFill="0" applyBorder="0" applyAlignment="0" applyProtection="0"/>
    <xf numFmtId="10" fontId="7" fillId="41" borderId="51" applyFont="0" applyFill="0" applyBorder="0" applyAlignment="0" applyProtection="0"/>
    <xf numFmtId="0" fontId="134" fillId="0" borderId="24"/>
    <xf numFmtId="0" fontId="7" fillId="0" borderId="0"/>
    <xf numFmtId="0" fontId="79" fillId="87" borderId="111" applyNumberFormat="0" applyFont="0" applyAlignment="0" applyProtection="0"/>
    <xf numFmtId="0" fontId="7" fillId="0" borderId="0"/>
    <xf numFmtId="5" fontId="127" fillId="0" borderId="100" applyAlignment="0" applyProtection="0"/>
    <xf numFmtId="0" fontId="7" fillId="0" borderId="0"/>
    <xf numFmtId="0" fontId="7" fillId="0" borderId="0"/>
    <xf numFmtId="0" fontId="58" fillId="0" borderId="92" applyNumberFormat="0" applyAlignment="0" applyProtection="0"/>
    <xf numFmtId="10" fontId="7" fillId="41" borderId="51" applyFont="0" applyFill="0" applyBorder="0" applyAlignment="0" applyProtection="0"/>
    <xf numFmtId="0" fontId="79" fillId="86" borderId="0" applyNumberFormat="0" applyBorder="0" applyAlignment="0" applyProtection="0"/>
    <xf numFmtId="0" fontId="58" fillId="0" borderId="29"/>
    <xf numFmtId="0" fontId="79" fillId="84" borderId="0" applyNumberFormat="0" applyBorder="0" applyAlignment="0" applyProtection="0"/>
    <xf numFmtId="197" fontId="79" fillId="41" borderId="26">
      <alignment horizontal="right"/>
    </xf>
    <xf numFmtId="221" fontId="79" fillId="0" borderId="17" applyNumberFormat="0" applyFill="0" applyAlignment="0" applyProtection="0"/>
    <xf numFmtId="0" fontId="174" fillId="0" borderId="63" applyNumberFormat="0" applyAlignment="0" applyProtection="0"/>
    <xf numFmtId="0" fontId="79" fillId="0" borderId="0"/>
    <xf numFmtId="227" fontId="79" fillId="0" borderId="0"/>
    <xf numFmtId="0" fontId="344" fillId="0" borderId="107" applyNumberFormat="0" applyFill="0" applyBorder="0" applyAlignment="0" applyProtection="0"/>
    <xf numFmtId="0" fontId="41" fillId="0" borderId="31" applyNumberFormat="0" applyAlignment="0" applyProtection="0">
      <alignment horizontal="left" vertical="center"/>
    </xf>
    <xf numFmtId="6" fontId="169" fillId="0" borderId="69" applyBorder="0"/>
    <xf numFmtId="6" fontId="169" fillId="0" borderId="69" applyBorder="0"/>
    <xf numFmtId="0" fontId="174" fillId="0" borderId="63" applyNumberFormat="0" applyAlignment="0" applyProtection="0"/>
    <xf numFmtId="0" fontId="49" fillId="44" borderId="100" applyNumberFormat="0" applyFont="0" applyAlignment="0" applyProtection="0">
      <protection locked="0"/>
    </xf>
    <xf numFmtId="214" fontId="68" fillId="0" borderId="24"/>
    <xf numFmtId="0" fontId="41" fillId="62" borderId="63">
      <alignment horizontal="center" vertical="center" wrapText="1"/>
      <protection hidden="1"/>
    </xf>
    <xf numFmtId="0" fontId="7" fillId="0" borderId="44" applyFill="0" applyProtection="0">
      <alignment horizontal="right"/>
    </xf>
    <xf numFmtId="0" fontId="41" fillId="0" borderId="30">
      <alignment horizontal="left" vertical="center"/>
    </xf>
    <xf numFmtId="0" fontId="7" fillId="0" borderId="44" applyFill="0" applyProtection="0">
      <alignment horizontal="right"/>
    </xf>
    <xf numFmtId="5" fontId="127" fillId="0" borderId="100" applyAlignment="0" applyProtection="0"/>
    <xf numFmtId="0" fontId="79" fillId="0" borderId="0"/>
    <xf numFmtId="0" fontId="7" fillId="0" borderId="0"/>
    <xf numFmtId="214" fontId="68" fillId="0" borderId="24"/>
    <xf numFmtId="0" fontId="7" fillId="0" borderId="44" applyFill="0" applyProtection="0">
      <alignment horizontal="right"/>
    </xf>
    <xf numFmtId="288" fontId="79" fillId="0" borderId="0" applyFill="0" applyBorder="0" applyProtection="0">
      <alignment horizontal="right" wrapText="1"/>
    </xf>
    <xf numFmtId="0" fontId="7" fillId="0" borderId="0"/>
    <xf numFmtId="182" fontId="316" fillId="0" borderId="31" applyNumberFormat="0" applyAlignment="0" applyProtection="0">
      <alignment horizontal="right" vertical="center"/>
    </xf>
    <xf numFmtId="214" fontId="68" fillId="0" borderId="24"/>
    <xf numFmtId="0" fontId="79" fillId="82" borderId="0" applyNumberFormat="0" applyBorder="0" applyAlignment="0" applyProtection="0"/>
    <xf numFmtId="250" fontId="79" fillId="39" borderId="0" applyProtection="0">
      <alignment horizontal="right"/>
    </xf>
    <xf numFmtId="0" fontId="241" fillId="0" borderId="24" applyNumberFormat="0" applyFont="0" applyFill="0" applyAlignment="0" applyProtection="0"/>
    <xf numFmtId="0" fontId="7" fillId="0" borderId="0"/>
    <xf numFmtId="0" fontId="79" fillId="0" borderId="0"/>
    <xf numFmtId="0" fontId="313" fillId="0" borderId="96"/>
    <xf numFmtId="0" fontId="41" fillId="0" borderId="31" applyNumberFormat="0" applyAlignment="0" applyProtection="0">
      <alignment horizontal="left" vertical="center"/>
    </xf>
    <xf numFmtId="0" fontId="79" fillId="0" borderId="0"/>
    <xf numFmtId="0" fontId="79" fillId="83" borderId="0" applyNumberFormat="0" applyBorder="0" applyAlignment="0" applyProtection="0"/>
    <xf numFmtId="191" fontId="79" fillId="41" borderId="26">
      <alignment horizontal="right"/>
    </xf>
    <xf numFmtId="0" fontId="79" fillId="0" borderId="0"/>
    <xf numFmtId="0" fontId="79" fillId="77" borderId="0" applyNumberFormat="0" applyBorder="0" applyAlignment="0" applyProtection="0"/>
    <xf numFmtId="0" fontId="50" fillId="0" borderId="107" applyNumberFormat="0" applyFill="0" applyAlignment="0" applyProtection="0"/>
    <xf numFmtId="0" fontId="7" fillId="0" borderId="0"/>
    <xf numFmtId="0" fontId="7" fillId="0" borderId="0"/>
    <xf numFmtId="0" fontId="174" fillId="0" borderId="63" applyNumberFormat="0" applyAlignment="0" applyProtection="0"/>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0" fontId="174" fillId="0" borderId="63" applyNumberFormat="0" applyAlignment="0" applyProtection="0"/>
    <xf numFmtId="0" fontId="41" fillId="0" borderId="31" applyNumberFormat="0" applyAlignment="0" applyProtection="0">
      <alignment horizontal="left" vertical="center"/>
    </xf>
    <xf numFmtId="0" fontId="41" fillId="62" borderId="63">
      <alignment horizontal="center" vertical="center" wrapText="1"/>
      <protection hidden="1"/>
    </xf>
    <xf numFmtId="0" fontId="174" fillId="0" borderId="63" applyNumberFormat="0" applyAlignment="0" applyProtection="0"/>
    <xf numFmtId="0" fontId="134" fillId="0" borderId="24"/>
    <xf numFmtId="0" fontId="79" fillId="0" borderId="0"/>
    <xf numFmtId="0" fontId="7" fillId="0" borderId="0"/>
    <xf numFmtId="0" fontId="1" fillId="23" borderId="0" applyNumberFormat="0" applyBorder="0" applyAlignment="0" applyProtection="0"/>
    <xf numFmtId="1" fontId="176" fillId="63" borderId="71" applyNumberFormat="0" applyBorder="0" applyAlignment="0">
      <alignment horizontal="centerContinuous" vertical="center"/>
      <protection locked="0"/>
    </xf>
    <xf numFmtId="251" fontId="154" fillId="48" borderId="69" applyNumberFormat="0" applyBorder="0" applyAlignment="0">
      <alignment horizontal="centerContinuous" vertical="center"/>
      <protection hidden="1"/>
    </xf>
    <xf numFmtId="0" fontId="50" fillId="0" borderId="107" applyNumberFormat="0" applyFill="0" applyAlignment="0" applyProtection="0"/>
    <xf numFmtId="0" fontId="50" fillId="0" borderId="107" applyNumberFormat="0" applyFill="0" applyAlignment="0" applyProtection="0"/>
    <xf numFmtId="0" fontId="50" fillId="0" borderId="107" applyNumberFormat="0" applyFill="0" applyAlignment="0" applyProtection="0"/>
    <xf numFmtId="250" fontId="64" fillId="58" borderId="106"/>
    <xf numFmtId="214" fontId="68" fillId="0" borderId="24"/>
    <xf numFmtId="0" fontId="174" fillId="0" borderId="63" applyNumberFormat="0" applyAlignment="0" applyProtection="0"/>
    <xf numFmtId="0" fontId="38" fillId="68" borderId="49">
      <alignment horizontal="left" vertical="center" wrapText="1"/>
    </xf>
    <xf numFmtId="214" fontId="68" fillId="0" borderId="24"/>
    <xf numFmtId="0" fontId="79" fillId="0" borderId="0"/>
    <xf numFmtId="44" fontId="7" fillId="0" borderId="0" applyFont="0" applyFill="0" applyBorder="0" applyAlignment="0" applyProtection="0"/>
    <xf numFmtId="0" fontId="79" fillId="0" borderId="0"/>
    <xf numFmtId="314" fontId="134" fillId="0" borderId="24"/>
    <xf numFmtId="0" fontId="38" fillId="68" borderId="49">
      <alignment horizontal="left" vertical="center" wrapText="1"/>
    </xf>
    <xf numFmtId="0" fontId="79" fillId="0" borderId="0"/>
    <xf numFmtId="0" fontId="7" fillId="0" borderId="0"/>
    <xf numFmtId="0" fontId="79" fillId="87" borderId="111" applyNumberFormat="0" applyFont="0" applyAlignment="0" applyProtection="0"/>
    <xf numFmtId="172" fontId="238" fillId="44" borderId="24">
      <alignment horizontal="right" vertical="center"/>
    </xf>
    <xf numFmtId="0" fontId="38" fillId="68" borderId="49">
      <alignment horizontal="left" vertical="center" wrapText="1"/>
    </xf>
    <xf numFmtId="165" fontId="200" fillId="0" borderId="24" applyNumberFormat="0" applyFont="0" applyFill="0" applyAlignment="0" applyProtection="0"/>
    <xf numFmtId="9" fontId="7" fillId="41" borderId="51" applyFont="0" applyFill="0" applyBorder="0" applyAlignment="0" applyProtection="0"/>
    <xf numFmtId="10" fontId="7" fillId="41" borderId="51" applyFont="0" applyFill="0" applyBorder="0" applyAlignment="0" applyProtection="0"/>
    <xf numFmtId="214" fontId="7" fillId="41" borderId="51" applyFont="0" applyFill="0" applyBorder="0" applyAlignment="0" applyProtection="0"/>
    <xf numFmtId="0" fontId="79" fillId="77" borderId="0" applyNumberFormat="0" applyBorder="0" applyAlignment="0" applyProtection="0"/>
    <xf numFmtId="250" fontId="64" fillId="58" borderId="106"/>
    <xf numFmtId="0" fontId="270" fillId="0" borderId="20"/>
    <xf numFmtId="0" fontId="174" fillId="0" borderId="103" applyNumberFormat="0" applyAlignment="0" applyProtection="0"/>
    <xf numFmtId="165" fontId="200" fillId="0" borderId="24" applyNumberFormat="0" applyFont="0" applyFill="0" applyAlignment="0" applyProtection="0"/>
    <xf numFmtId="0" fontId="79" fillId="0" borderId="0"/>
    <xf numFmtId="244" fontId="79" fillId="0" borderId="0"/>
    <xf numFmtId="0" fontId="79" fillId="87" borderId="111" applyNumberFormat="0" applyFont="0" applyAlignment="0" applyProtection="0"/>
    <xf numFmtId="0" fontId="174" fillId="0" borderId="63" applyNumberFormat="0" applyAlignment="0" applyProtection="0"/>
    <xf numFmtId="0" fontId="79" fillId="80" borderId="0" applyNumberFormat="0" applyBorder="0" applyAlignment="0" applyProtection="0"/>
    <xf numFmtId="6" fontId="169" fillId="0" borderId="69" applyBorder="0"/>
    <xf numFmtId="0" fontId="7" fillId="0" borderId="0"/>
    <xf numFmtId="0" fontId="7" fillId="0" borderId="0"/>
    <xf numFmtId="10" fontId="41" fillId="0" borderId="24"/>
    <xf numFmtId="0" fontId="79" fillId="0" borderId="0"/>
    <xf numFmtId="0" fontId="7" fillId="0" borderId="0"/>
    <xf numFmtId="0" fontId="7" fillId="0" borderId="0"/>
    <xf numFmtId="171" fontId="62" fillId="0" borderId="29">
      <alignment horizontal="center"/>
    </xf>
    <xf numFmtId="0" fontId="38" fillId="68" borderId="49">
      <alignment horizontal="left" vertical="center" wrapText="1"/>
    </xf>
    <xf numFmtId="0" fontId="41" fillId="62" borderId="103">
      <alignment horizontal="center" vertical="center" wrapText="1"/>
      <protection hidden="1"/>
    </xf>
    <xf numFmtId="0" fontId="90" fillId="0" borderId="63"/>
    <xf numFmtId="214" fontId="68" fillId="0" borderId="24"/>
    <xf numFmtId="41" fontId="41" fillId="0" borderId="100"/>
    <xf numFmtId="250" fontId="64" fillId="58" borderId="106"/>
    <xf numFmtId="214" fontId="68" fillId="0" borderId="100"/>
    <xf numFmtId="214" fontId="7" fillId="41" borderId="109" applyFont="0" applyFill="0" applyBorder="0" applyAlignment="0" applyProtection="0"/>
    <xf numFmtId="0" fontId="38" fillId="68" borderId="49">
      <alignment horizontal="left" vertical="center" wrapText="1"/>
    </xf>
    <xf numFmtId="0" fontId="241" fillId="0" borderId="24" applyNumberFormat="0" applyFont="0" applyFill="0" applyAlignment="0" applyProtection="0"/>
    <xf numFmtId="285" fontId="50" fillId="92" borderId="104" applyNumberFormat="0" applyBorder="0" applyAlignment="0" applyProtection="0">
      <alignment vertical="center"/>
    </xf>
    <xf numFmtId="37" fontId="7" fillId="0" borderId="0" applyFill="0" applyBorder="0" applyAlignment="0" applyProtection="0"/>
    <xf numFmtId="0" fontId="7" fillId="0" borderId="0"/>
    <xf numFmtId="0" fontId="7" fillId="0" borderId="0"/>
    <xf numFmtId="0" fontId="7" fillId="0"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9" fillId="80" borderId="0" applyNumberFormat="0" applyBorder="0" applyAlignment="0" applyProtection="0"/>
    <xf numFmtId="0" fontId="79" fillId="85" borderId="0" applyNumberFormat="0" applyBorder="0" applyAlignment="0" applyProtection="0"/>
    <xf numFmtId="0" fontId="79" fillId="84" borderId="0" applyNumberFormat="0" applyBorder="0" applyAlignment="0" applyProtection="0"/>
    <xf numFmtId="39" fontId="7" fillId="41" borderId="51" applyFont="0" applyFill="0" applyBorder="0" applyAlignment="0" applyProtection="0"/>
    <xf numFmtId="6" fontId="169" fillId="0" borderId="69" applyBorder="0"/>
    <xf numFmtId="0" fontId="50" fillId="0" borderId="107" applyNumberFormat="0" applyFill="0" applyAlignment="0" applyProtection="0"/>
    <xf numFmtId="0" fontId="79" fillId="0" borderId="0"/>
    <xf numFmtId="0" fontId="358" fillId="0" borderId="107" applyNumberFormat="0" applyFill="0" applyBorder="0" applyAlignment="0" applyProtection="0"/>
    <xf numFmtId="221" fontId="1" fillId="0" borderId="20" applyNumberFormat="0" applyFill="0" applyAlignment="0" applyProtection="0"/>
    <xf numFmtId="0" fontId="7" fillId="0" borderId="0"/>
    <xf numFmtId="0" fontId="79" fillId="80" borderId="0" applyNumberFormat="0" applyBorder="0" applyAlignment="0" applyProtection="0"/>
    <xf numFmtId="250" fontId="64" fillId="58" borderId="98"/>
    <xf numFmtId="0" fontId="7" fillId="0" borderId="0"/>
    <xf numFmtId="165" fontId="200" fillId="0" borderId="24" applyNumberFormat="0" applyFont="0" applyFill="0" applyAlignment="0" applyProtection="0"/>
    <xf numFmtId="0" fontId="41" fillId="62" borderId="103">
      <alignment horizontal="center" vertical="center" wrapText="1"/>
      <protection hidden="1"/>
    </xf>
    <xf numFmtId="0" fontId="41" fillId="0" borderId="72">
      <alignment horizontal="left" vertical="center"/>
    </xf>
    <xf numFmtId="5" fontId="127" fillId="0" borderId="24" applyAlignment="0" applyProtection="0"/>
    <xf numFmtId="0" fontId="7" fillId="0" borderId="0"/>
    <xf numFmtId="0" fontId="79" fillId="83" borderId="0" applyNumberFormat="0" applyBorder="0" applyAlignment="0" applyProtection="0"/>
    <xf numFmtId="2" fontId="7" fillId="41" borderId="51" applyFont="0" applyFill="0" applyBorder="0" applyAlignment="0" applyProtection="0"/>
    <xf numFmtId="0" fontId="90" fillId="0" borderId="63"/>
    <xf numFmtId="0" fontId="7" fillId="0" borderId="0"/>
    <xf numFmtId="0" fontId="79" fillId="0" borderId="0"/>
    <xf numFmtId="0" fontId="58" fillId="0" borderId="92" applyNumberFormat="0" applyAlignment="0" applyProtection="0"/>
    <xf numFmtId="187" fontId="63" fillId="44" borderId="24">
      <alignment vertical="center"/>
    </xf>
    <xf numFmtId="0" fontId="90" fillId="0" borderId="103"/>
    <xf numFmtId="0" fontId="79" fillId="78" borderId="0" applyNumberFormat="0" applyBorder="0" applyAlignment="0" applyProtection="0"/>
    <xf numFmtId="0" fontId="79" fillId="0" borderId="0"/>
    <xf numFmtId="0" fontId="7" fillId="0" borderId="0"/>
    <xf numFmtId="0" fontId="174" fillId="0" borderId="103" applyNumberFormat="0" applyAlignment="0" applyProtection="0"/>
    <xf numFmtId="10" fontId="7" fillId="41" borderId="51" applyFont="0" applyFill="0" applyBorder="0" applyAlignment="0" applyProtection="0"/>
    <xf numFmtId="214" fontId="68" fillId="0" borderId="24"/>
    <xf numFmtId="6" fontId="169" fillId="0" borderId="69" applyBorder="0"/>
    <xf numFmtId="250" fontId="64" fillId="58" borderId="106"/>
    <xf numFmtId="39" fontId="7" fillId="41" borderId="109" applyFont="0" applyFill="0" applyBorder="0" applyAlignment="0" applyProtection="0"/>
    <xf numFmtId="0" fontId="90" fillId="0" borderId="63"/>
    <xf numFmtId="0" fontId="79" fillId="0" borderId="0"/>
    <xf numFmtId="165" fontId="200" fillId="0" borderId="24" applyNumberFormat="0" applyFont="0" applyFill="0" applyAlignment="0" applyProtection="0"/>
    <xf numFmtId="0" fontId="79" fillId="0" borderId="0"/>
    <xf numFmtId="0" fontId="7" fillId="0" borderId="0"/>
    <xf numFmtId="0" fontId="79" fillId="0" borderId="0"/>
    <xf numFmtId="3" fontId="7" fillId="41" borderId="109" applyFont="0" applyFill="0" applyBorder="0" applyAlignment="0" applyProtection="0"/>
    <xf numFmtId="0" fontId="79" fillId="0" borderId="0"/>
    <xf numFmtId="10" fontId="7" fillId="41" borderId="51" applyFont="0" applyFill="0" applyBorder="0" applyAlignment="0" applyProtection="0"/>
    <xf numFmtId="0" fontId="7" fillId="0" borderId="0"/>
    <xf numFmtId="0" fontId="79" fillId="80" borderId="0" applyNumberFormat="0" applyBorder="0" applyAlignment="0" applyProtection="0"/>
    <xf numFmtId="0" fontId="38" fillId="68" borderId="49">
      <alignment horizontal="left" vertical="center" wrapText="1"/>
    </xf>
    <xf numFmtId="0" fontId="174" fillId="0" borderId="103" applyNumberFormat="0" applyAlignment="0" applyProtection="0"/>
    <xf numFmtId="0" fontId="7" fillId="0" borderId="0"/>
    <xf numFmtId="0" fontId="38" fillId="68" borderId="49">
      <alignment horizontal="left" vertical="center" wrapText="1"/>
    </xf>
    <xf numFmtId="165" fontId="200" fillId="0" borderId="24" applyNumberFormat="0" applyFont="0" applyFill="0" applyAlignment="0" applyProtection="0"/>
    <xf numFmtId="0" fontId="48" fillId="44" borderId="24" applyNumberFormat="0" applyFont="0" applyFill="0" applyAlignment="0" applyProtection="0">
      <protection locked="0"/>
    </xf>
    <xf numFmtId="0" fontId="7" fillId="0" borderId="0"/>
    <xf numFmtId="0" fontId="270" fillId="0" borderId="95"/>
    <xf numFmtId="0" fontId="79" fillId="0" borderId="0"/>
    <xf numFmtId="10" fontId="7" fillId="41" borderId="51" applyFont="0" applyFill="0" applyBorder="0" applyAlignment="0" applyProtection="0"/>
    <xf numFmtId="165" fontId="200" fillId="0" borderId="100" applyNumberFormat="0" applyFont="0" applyFill="0" applyAlignment="0" applyProtection="0"/>
    <xf numFmtId="0" fontId="79" fillId="80" borderId="0" applyNumberFormat="0" applyBorder="0" applyAlignment="0" applyProtection="0"/>
    <xf numFmtId="250" fontId="64" fillId="58" borderId="114"/>
    <xf numFmtId="0" fontId="313" fillId="96" borderId="63"/>
    <xf numFmtId="0" fontId="41" fillId="62" borderId="63">
      <alignment horizontal="center" vertical="center" wrapText="1"/>
      <protection hidden="1"/>
    </xf>
    <xf numFmtId="9" fontId="7" fillId="41" borderId="51" applyFont="0" applyFill="0" applyBorder="0" applyAlignment="0" applyProtection="0"/>
    <xf numFmtId="221" fontId="79" fillId="0" borderId="21" applyNumberFormat="0" applyFill="0" applyAlignment="0" applyProtection="0">
      <alignment horizontal="center"/>
    </xf>
    <xf numFmtId="0" fontId="79" fillId="0" borderId="0"/>
    <xf numFmtId="0" fontId="174" fillId="0" borderId="63" applyNumberFormat="0" applyAlignment="0" applyProtection="0"/>
    <xf numFmtId="1" fontId="176" fillId="63" borderId="71" applyNumberFormat="0" applyBorder="0" applyAlignment="0">
      <alignment horizontal="centerContinuous" vertical="center"/>
      <protection locked="0"/>
    </xf>
    <xf numFmtId="0" fontId="79" fillId="83" borderId="0" applyNumberFormat="0" applyBorder="0" applyAlignment="0" applyProtection="0"/>
    <xf numFmtId="0" fontId="79" fillId="86" borderId="0" applyNumberFormat="0" applyBorder="0" applyAlignment="0" applyProtection="0"/>
    <xf numFmtId="0" fontId="79" fillId="0" borderId="0"/>
    <xf numFmtId="0" fontId="38" fillId="68" borderId="49">
      <alignment horizontal="left" vertical="center" wrapText="1"/>
    </xf>
    <xf numFmtId="0" fontId="48" fillId="44" borderId="24" applyNumberFormat="0" applyFont="0" applyFill="0" applyAlignment="0" applyProtection="0">
      <protection locked="0"/>
    </xf>
    <xf numFmtId="0" fontId="79" fillId="0" borderId="0"/>
    <xf numFmtId="3" fontId="7" fillId="41" borderId="51" applyFont="0" applyFill="0" applyBorder="0" applyAlignment="0" applyProtection="0"/>
    <xf numFmtId="0" fontId="79" fillId="0" borderId="0"/>
    <xf numFmtId="0" fontId="41" fillId="62" borderId="63">
      <alignment horizontal="center" vertical="center" wrapText="1"/>
      <protection hidden="1"/>
    </xf>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0" fontId="79" fillId="0" borderId="0"/>
    <xf numFmtId="0" fontId="79" fillId="0" borderId="0"/>
    <xf numFmtId="0" fontId="90" fillId="0" borderId="63"/>
    <xf numFmtId="0" fontId="79" fillId="78" borderId="0" applyNumberFormat="0" applyBorder="0" applyAlignment="0" applyProtection="0"/>
    <xf numFmtId="6" fontId="169" fillId="0" borderId="117" applyBorder="0"/>
    <xf numFmtId="39" fontId="7" fillId="41" borderId="51" applyFont="0" applyFill="0" applyBorder="0" applyAlignment="0" applyProtection="0"/>
    <xf numFmtId="0" fontId="79" fillId="0" borderId="0"/>
    <xf numFmtId="270" fontId="44" fillId="0" borderId="0">
      <alignment horizontal="right"/>
    </xf>
    <xf numFmtId="0" fontId="79" fillId="0" borderId="0"/>
    <xf numFmtId="0" fontId="49" fillId="44" borderId="24" applyNumberFormat="0" applyFont="0" applyAlignment="0" applyProtection="0">
      <protection locked="0"/>
    </xf>
    <xf numFmtId="0" fontId="1" fillId="0" borderId="0"/>
    <xf numFmtId="0" fontId="7" fillId="0" borderId="0"/>
    <xf numFmtId="0" fontId="128" fillId="0" borderId="29" applyNumberFormat="0" applyFill="0" applyProtection="0"/>
    <xf numFmtId="0" fontId="50" fillId="0" borderId="107" applyNumberFormat="0" applyFill="0" applyAlignment="0" applyProtection="0"/>
    <xf numFmtId="0" fontId="79" fillId="86" borderId="0" applyNumberFormat="0" applyBorder="0" applyAlignment="0" applyProtection="0"/>
    <xf numFmtId="0" fontId="79" fillId="0" borderId="0"/>
    <xf numFmtId="0" fontId="79" fillId="0" borderId="0"/>
    <xf numFmtId="0" fontId="7" fillId="0" borderId="0"/>
    <xf numFmtId="3" fontId="7" fillId="41" borderId="51" applyFont="0" applyFill="0" applyBorder="0" applyAlignment="0" applyProtection="0"/>
    <xf numFmtId="6" fontId="169" fillId="0" borderId="117" applyBorder="0"/>
    <xf numFmtId="165" fontId="200" fillId="0" borderId="24" applyNumberFormat="0" applyFont="0" applyFill="0" applyAlignment="0" applyProtection="0"/>
    <xf numFmtId="0" fontId="79" fillId="81" borderId="0" applyNumberFormat="0" applyBorder="0" applyAlignment="0" applyProtection="0"/>
    <xf numFmtId="165" fontId="200" fillId="0" borderId="24" applyNumberFormat="0" applyFont="0" applyFill="0" applyAlignment="0" applyProtection="0"/>
    <xf numFmtId="0" fontId="38" fillId="68" borderId="49">
      <alignment horizontal="left" vertical="center" wrapText="1"/>
    </xf>
    <xf numFmtId="0" fontId="50" fillId="0" borderId="107" applyNumberFormat="0" applyFill="0" applyAlignment="0" applyProtection="0"/>
    <xf numFmtId="248" fontId="79" fillId="0" borderId="0" applyFill="0" applyBorder="0" applyProtection="0"/>
    <xf numFmtId="0" fontId="79" fillId="0" borderId="0"/>
    <xf numFmtId="279" fontId="134" fillId="0" borderId="24"/>
    <xf numFmtId="0" fontId="38" fillId="68" borderId="49">
      <alignment horizontal="left" vertical="center" wrapText="1"/>
    </xf>
    <xf numFmtId="0" fontId="79" fillId="0" borderId="0"/>
    <xf numFmtId="0" fontId="174" fillId="0" borderId="63" applyNumberFormat="0" applyAlignment="0" applyProtection="0"/>
    <xf numFmtId="0" fontId="79" fillId="86" borderId="0" applyNumberFormat="0" applyBorder="0" applyAlignment="0" applyProtection="0"/>
    <xf numFmtId="0" fontId="79" fillId="85" borderId="0" applyNumberFormat="0" applyBorder="0" applyAlignment="0" applyProtection="0"/>
    <xf numFmtId="0" fontId="50" fillId="0" borderId="107" applyNumberFormat="0" applyFill="0" applyAlignment="0" applyProtection="0"/>
    <xf numFmtId="9" fontId="7" fillId="0" borderId="0" applyFont="0" applyFill="0" applyBorder="0" applyAlignment="0" applyProtection="0"/>
    <xf numFmtId="0" fontId="50" fillId="0" borderId="107" applyNumberFormat="0" applyFill="0" applyAlignment="0" applyProtection="0"/>
    <xf numFmtId="6" fontId="169" fillId="0" borderId="69" applyBorder="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79" fillId="0" borderId="0"/>
    <xf numFmtId="171" fontId="41" fillId="0" borderId="24"/>
    <xf numFmtId="44" fontId="41" fillId="0" borderId="100"/>
    <xf numFmtId="0" fontId="49" fillId="44" borderId="2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2" fontId="316" fillId="0" borderId="31" applyNumberFormat="0" applyAlignment="0" applyProtection="0">
      <alignment horizontal="right" vertical="center"/>
    </xf>
    <xf numFmtId="2" fontId="7" fillId="41" borderId="51" applyFont="0" applyFill="0" applyBorder="0" applyAlignment="0" applyProtection="0"/>
    <xf numFmtId="0" fontId="172" fillId="0" borderId="64"/>
    <xf numFmtId="0" fontId="1" fillId="0" borderId="0"/>
    <xf numFmtId="251" fontId="154" fillId="48" borderId="69" applyNumberFormat="0" applyBorder="0" applyAlignment="0">
      <alignment horizontal="centerContinuous" vertical="center"/>
      <protection hidden="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5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72">
      <alignment horizontal="left" vertical="center"/>
    </xf>
    <xf numFmtId="0" fontId="1" fillId="0" borderId="0"/>
    <xf numFmtId="43" fontId="1" fillId="0" borderId="0" applyFont="0" applyFill="0" applyBorder="0" applyAlignment="0" applyProtection="0"/>
    <xf numFmtId="3" fontId="7" fillId="41" borderId="51" applyFont="0" applyFill="0" applyBorder="0" applyAlignment="0" applyProtection="0"/>
    <xf numFmtId="0" fontId="50" fillId="0" borderId="99" applyNumberFormat="0" applyFill="0" applyAlignment="0" applyProtection="0"/>
    <xf numFmtId="214" fontId="68" fillId="0" borderId="24"/>
    <xf numFmtId="0" fontId="41" fillId="0" borderId="31" applyNumberFormat="0" applyAlignment="0" applyProtection="0">
      <alignment horizontal="left" vertical="center"/>
    </xf>
    <xf numFmtId="7" fontId="41" fillId="0" borderId="24"/>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0" fontId="1" fillId="0" borderId="0"/>
    <xf numFmtId="0" fontId="1" fillId="0" borderId="0"/>
    <xf numFmtId="0" fontId="1" fillId="0" borderId="0"/>
    <xf numFmtId="9" fontId="1" fillId="0" borderId="0" applyFont="0" applyFill="0" applyBorder="0" applyAlignment="0" applyProtection="0"/>
    <xf numFmtId="0" fontId="79" fillId="0" borderId="0"/>
    <xf numFmtId="214" fontId="68" fillId="0" borderId="24"/>
    <xf numFmtId="9" fontId="7" fillId="41" borderId="51" applyFont="0" applyFill="0" applyBorder="0" applyAlignment="0" applyProtection="0"/>
    <xf numFmtId="0" fontId="38" fillId="68" borderId="49">
      <alignment horizontal="left" vertical="center" wrapText="1"/>
    </xf>
    <xf numFmtId="250" fontId="64" fillId="58" borderId="98"/>
    <xf numFmtId="251" fontId="154" fillId="48" borderId="69" applyNumberFormat="0" applyBorder="0" applyAlignment="0">
      <alignment horizontal="centerContinuous" vertical="center"/>
      <protection hidden="1"/>
    </xf>
    <xf numFmtId="0" fontId="7" fillId="0" borderId="44" applyFill="0" applyProtection="0">
      <alignment horizontal="right"/>
    </xf>
    <xf numFmtId="226" fontId="79" fillId="0" borderId="22">
      <alignment horizontal="right"/>
    </xf>
    <xf numFmtId="0" fontId="79" fillId="0" borderId="0"/>
    <xf numFmtId="1" fontId="176" fillId="63" borderId="71" applyNumberFormat="0" applyBorder="0" applyAlignment="0">
      <alignment horizontal="centerContinuous" vertical="center"/>
      <protection locked="0"/>
    </xf>
    <xf numFmtId="0" fontId="79" fillId="80" borderId="0" applyNumberFormat="0" applyBorder="0" applyAlignment="0" applyProtection="0"/>
    <xf numFmtId="237" fontId="79" fillId="0" borderId="0" applyFill="0" applyBorder="0" applyAlignment="0"/>
    <xf numFmtId="214" fontId="7" fillId="41" borderId="109" applyFont="0" applyFill="0" applyBorder="0" applyAlignment="0" applyProtection="0"/>
    <xf numFmtId="0" fontId="38" fillId="68" borderId="49">
      <alignment horizontal="left" vertical="center" wrapText="1"/>
    </xf>
    <xf numFmtId="3" fontId="7" fillId="41" borderId="51" applyFont="0" applyFill="0" applyBorder="0" applyAlignment="0" applyProtection="0"/>
    <xf numFmtId="0" fontId="79" fillId="0" borderId="0"/>
    <xf numFmtId="1" fontId="176" fillId="63" borderId="71" applyNumberFormat="0" applyBorder="0" applyAlignment="0">
      <alignment horizontal="centerContinuous" vertical="center"/>
      <protection locked="0"/>
    </xf>
    <xf numFmtId="214" fontId="7" fillId="41" borderId="51" applyFont="0" applyFill="0" applyBorder="0" applyAlignment="0" applyProtection="0"/>
    <xf numFmtId="5" fontId="127" fillId="0" borderId="24" applyAlignment="0" applyProtection="0"/>
    <xf numFmtId="0" fontId="38" fillId="68" borderId="49">
      <alignment horizontal="left" vertical="center" wrapText="1"/>
    </xf>
    <xf numFmtId="0" fontId="38" fillId="68" borderId="49">
      <alignment horizontal="left" vertical="center" wrapText="1"/>
    </xf>
    <xf numFmtId="165" fontId="200" fillId="0" borderId="24" applyNumberFormat="0" applyFont="0" applyFill="0" applyAlignment="0" applyProtection="0"/>
    <xf numFmtId="0" fontId="38" fillId="68" borderId="49">
      <alignment horizontal="left" vertical="center" wrapText="1"/>
    </xf>
    <xf numFmtId="0" fontId="174" fillId="0" borderId="63" applyNumberFormat="0" applyAlignment="0" applyProtection="0"/>
    <xf numFmtId="0" fontId="48" fillId="44" borderId="24" applyNumberFormat="0" applyFont="0" applyFill="0" applyAlignment="0" applyProtection="0">
      <protection locked="0"/>
    </xf>
    <xf numFmtId="0" fontId="79" fillId="87" borderId="111" applyNumberFormat="0" applyFont="0" applyAlignment="0" applyProtection="0"/>
    <xf numFmtId="0" fontId="79" fillId="0" borderId="0"/>
    <xf numFmtId="0" fontId="41" fillId="0" borderId="72">
      <alignment horizontal="left" vertical="center"/>
    </xf>
    <xf numFmtId="165" fontId="200" fillId="0" borderId="24" applyNumberFormat="0" applyFont="0" applyFill="0" applyAlignment="0" applyProtection="0"/>
    <xf numFmtId="251" fontId="154" fillId="48" borderId="69" applyNumberFormat="0" applyBorder="0" applyAlignment="0">
      <alignment horizontal="centerContinuous" vertical="center"/>
      <protection hidden="1"/>
    </xf>
    <xf numFmtId="39" fontId="7" fillId="41" borderId="51" applyFont="0" applyFill="0" applyBorder="0" applyAlignment="0" applyProtection="0"/>
    <xf numFmtId="0" fontId="7" fillId="0" borderId="44" applyFill="0" applyProtection="0">
      <alignment horizontal="right"/>
    </xf>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165" fontId="200" fillId="0" borderId="24" applyNumberFormat="0" applyFont="0" applyFill="0" applyAlignment="0" applyProtection="0"/>
    <xf numFmtId="244" fontId="79" fillId="0" borderId="0"/>
    <xf numFmtId="0" fontId="79" fillId="0" borderId="0"/>
    <xf numFmtId="39" fontId="7" fillId="41" borderId="51" applyFont="0" applyFill="0" applyBorder="0" applyAlignment="0" applyProtection="0"/>
    <xf numFmtId="0" fontId="79"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214" fontId="68" fillId="0" borderId="24"/>
    <xf numFmtId="214" fontId="68" fillId="0" borderId="24"/>
    <xf numFmtId="0" fontId="50" fillId="0" borderId="107" applyNumberFormat="0" applyFill="0" applyAlignment="0" applyProtection="0"/>
    <xf numFmtId="0" fontId="7" fillId="0" borderId="0"/>
    <xf numFmtId="0" fontId="1" fillId="0" borderId="0"/>
    <xf numFmtId="0" fontId="41" fillId="62" borderId="63">
      <alignment horizontal="center" vertical="center" wrapText="1"/>
      <protection hidden="1"/>
    </xf>
    <xf numFmtId="3" fontId="7" fillId="41" borderId="51" applyFont="0" applyFill="0" applyBorder="0" applyAlignment="0" applyProtection="0"/>
    <xf numFmtId="10" fontId="7" fillId="41" borderId="51" applyFont="0" applyFill="0" applyBorder="0" applyAlignment="0" applyProtection="0"/>
    <xf numFmtId="0" fontId="41" fillId="62" borderId="70">
      <alignment horizontal="center" vertical="center" wrapText="1"/>
      <protection hidden="1"/>
    </xf>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314" fontId="134" fillId="0" borderId="100"/>
    <xf numFmtId="0" fontId="50" fillId="0" borderId="107" applyNumberFormat="0" applyFill="0" applyAlignment="0" applyProtection="0"/>
    <xf numFmtId="3" fontId="7" fillId="41" borderId="51" applyFont="0" applyFill="0" applyBorder="0" applyAlignment="0" applyProtection="0"/>
    <xf numFmtId="253" fontId="79" fillId="41" borderId="26">
      <alignment horizontal="right"/>
    </xf>
    <xf numFmtId="0" fontId="50" fillId="0" borderId="107" applyNumberFormat="0" applyFill="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79" fillId="0" borderId="0"/>
    <xf numFmtId="39" fontId="7" fillId="41" borderId="51" applyFont="0" applyFill="0" applyBorder="0" applyAlignment="0" applyProtection="0"/>
    <xf numFmtId="10" fontId="7" fillId="41" borderId="51" applyFont="0" applyFill="0" applyBorder="0" applyAlignment="0" applyProtection="0"/>
    <xf numFmtId="250" fontId="64" fillId="58" borderId="98"/>
    <xf numFmtId="0" fontId="7" fillId="0" borderId="0"/>
    <xf numFmtId="0" fontId="41" fillId="62" borderId="63">
      <alignment horizontal="center" vertical="center" wrapText="1"/>
      <protection hidden="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79" fillId="0" borderId="0"/>
    <xf numFmtId="0" fontId="7" fillId="0" borderId="0"/>
    <xf numFmtId="0" fontId="174" fillId="0" borderId="63" applyNumberFormat="0" applyAlignment="0" applyProtection="0"/>
    <xf numFmtId="0" fontId="174" fillId="0" borderId="63" applyNumberFormat="0" applyAlignment="0" applyProtection="0"/>
    <xf numFmtId="6" fontId="169" fillId="0" borderId="69" applyBorder="0"/>
    <xf numFmtId="172" fontId="238" fillId="44" borderId="24">
      <alignment horizontal="right" vertical="center"/>
    </xf>
    <xf numFmtId="0" fontId="50" fillId="0" borderId="99" applyNumberFormat="0" applyFill="0" applyAlignment="0" applyProtection="0"/>
    <xf numFmtId="0" fontId="50" fillId="0" borderId="99" applyNumberFormat="0" applyFill="0" applyAlignment="0" applyProtection="0"/>
    <xf numFmtId="250" fontId="64" fillId="58" borderId="98"/>
    <xf numFmtId="274" fontId="79" fillId="0" borderId="0" applyFill="0" applyBorder="0" applyProtection="0"/>
    <xf numFmtId="0" fontId="41" fillId="62" borderId="63">
      <alignment horizontal="center" vertical="center" wrapText="1"/>
      <protection hidden="1"/>
    </xf>
    <xf numFmtId="39" fontId="7" fillId="41" borderId="51" applyFont="0" applyFill="0" applyBorder="0" applyAlignment="0" applyProtection="0"/>
    <xf numFmtId="0" fontId="7" fillId="0" borderId="0"/>
    <xf numFmtId="0" fontId="50" fillId="0" borderId="99" applyNumberFormat="0" applyFill="0" applyAlignment="0" applyProtection="0"/>
    <xf numFmtId="9" fontId="7" fillId="41" borderId="51" applyFont="0" applyFill="0" applyBorder="0" applyAlignment="0" applyProtection="0"/>
    <xf numFmtId="0" fontId="38" fillId="68" borderId="49">
      <alignment horizontal="left" vertical="center" wrapText="1"/>
    </xf>
    <xf numFmtId="0" fontId="38" fillId="68" borderId="49">
      <alignment horizontal="left" vertical="center" wrapText="1"/>
    </xf>
    <xf numFmtId="0" fontId="7" fillId="0" borderId="0"/>
    <xf numFmtId="0" fontId="58" fillId="0" borderId="24" applyNumberFormat="0" applyFont="0" applyFill="0" applyBorder="0" applyAlignment="0" applyProtection="0">
      <alignment horizontal="right"/>
    </xf>
    <xf numFmtId="251" fontId="79" fillId="0" borderId="0" applyFill="0" applyBorder="0" applyProtection="0"/>
    <xf numFmtId="0" fontId="174" fillId="0" borderId="63" applyNumberFormat="0" applyAlignment="0" applyProtection="0"/>
    <xf numFmtId="0" fontId="7" fillId="0" borderId="101" applyFill="0" applyProtection="0">
      <alignment horizontal="right"/>
    </xf>
    <xf numFmtId="0" fontId="38" fillId="68" borderId="49">
      <alignment horizontal="left" vertical="center" wrapText="1"/>
    </xf>
    <xf numFmtId="9" fontId="7" fillId="41" borderId="51" applyFont="0" applyFill="0" applyBorder="0" applyAlignment="0" applyProtection="0"/>
    <xf numFmtId="0" fontId="134" fillId="0" borderId="24"/>
    <xf numFmtId="0" fontId="41" fillId="62" borderId="63">
      <alignment horizontal="center" vertical="center" wrapText="1"/>
      <protection hidden="1"/>
    </xf>
    <xf numFmtId="165" fontId="200" fillId="0" borderId="100" applyNumberFormat="0" applyFont="0" applyFill="0" applyAlignment="0" applyProtection="0"/>
    <xf numFmtId="0" fontId="79" fillId="0" borderId="0"/>
    <xf numFmtId="0" fontId="50" fillId="0" borderId="107" applyNumberFormat="0" applyFill="0" applyAlignment="0" applyProtection="0"/>
    <xf numFmtId="0" fontId="41" fillId="0" borderId="31" applyNumberFormat="0" applyAlignment="0" applyProtection="0">
      <alignment horizontal="left" vertical="center"/>
    </xf>
    <xf numFmtId="0" fontId="7" fillId="0" borderId="0"/>
    <xf numFmtId="0" fontId="79" fillId="0" borderId="0"/>
    <xf numFmtId="10" fontId="7" fillId="41" borderId="51" applyFont="0" applyFill="0" applyBorder="0" applyAlignment="0" applyProtection="0"/>
    <xf numFmtId="0" fontId="79" fillId="0" borderId="0"/>
    <xf numFmtId="0" fontId="79" fillId="78" borderId="0" applyNumberFormat="0" applyBorder="0" applyAlignment="0" applyProtection="0"/>
    <xf numFmtId="0" fontId="7" fillId="0" borderId="0"/>
    <xf numFmtId="0" fontId="7" fillId="0" borderId="0"/>
    <xf numFmtId="0" fontId="7" fillId="0" borderId="0"/>
    <xf numFmtId="6" fontId="169" fillId="0" borderId="102" applyBorder="0"/>
    <xf numFmtId="0" fontId="7" fillId="0" borderId="0"/>
    <xf numFmtId="0" fontId="38" fillId="68" borderId="49">
      <alignment horizontal="left" vertical="center" wrapText="1"/>
    </xf>
    <xf numFmtId="187" fontId="63" fillId="44" borderId="24">
      <alignment vertical="center"/>
    </xf>
    <xf numFmtId="0" fontId="79" fillId="83" borderId="0" applyNumberFormat="0" applyBorder="0" applyAlignment="0" applyProtection="0"/>
    <xf numFmtId="0" fontId="79" fillId="80" borderId="0" applyNumberFormat="0" applyBorder="0" applyAlignment="0" applyProtection="0"/>
    <xf numFmtId="0" fontId="79" fillId="0" borderId="0"/>
    <xf numFmtId="214" fontId="7" fillId="41" borderId="109" applyFont="0" applyFill="0" applyBorder="0" applyAlignment="0" applyProtection="0"/>
    <xf numFmtId="0" fontId="1" fillId="0" borderId="0"/>
    <xf numFmtId="0" fontId="1" fillId="0" borderId="0"/>
    <xf numFmtId="214" fontId="68" fillId="0" borderId="24"/>
    <xf numFmtId="214" fontId="68" fillId="0" borderId="24"/>
    <xf numFmtId="214" fontId="68" fillId="0" borderId="24"/>
    <xf numFmtId="214" fontId="68" fillId="0" borderId="2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79" fillId="0" borderId="0"/>
    <xf numFmtId="0" fontId="79" fillId="0" borderId="0"/>
    <xf numFmtId="0" fontId="79" fillId="0" borderId="0"/>
    <xf numFmtId="0" fontId="38" fillId="68" borderId="49">
      <alignment horizontal="left" vertical="center" wrapText="1"/>
    </xf>
    <xf numFmtId="0" fontId="79" fillId="0" borderId="0"/>
    <xf numFmtId="0" fontId="79" fillId="0" borderId="0"/>
    <xf numFmtId="250" fontId="64" fillId="58" borderId="98"/>
    <xf numFmtId="250" fontId="64" fillId="58" borderId="98"/>
    <xf numFmtId="0" fontId="50" fillId="0" borderId="99" applyNumberFormat="0" applyFill="0" applyAlignment="0" applyProtection="0"/>
    <xf numFmtId="0" fontId="50" fillId="0" borderId="99" applyNumberFormat="0" applyFill="0" applyAlignment="0" applyProtection="0"/>
    <xf numFmtId="0" fontId="50" fillId="0" borderId="99" applyNumberFormat="0" applyFill="0" applyAlignment="0" applyProtection="0"/>
    <xf numFmtId="6" fontId="169" fillId="0" borderId="69" applyBorder="0"/>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5" fontId="127" fillId="0" borderId="100" applyAlignment="0" applyProtection="0"/>
    <xf numFmtId="5" fontId="127" fillId="0" borderId="100" applyAlignment="0" applyProtection="0"/>
    <xf numFmtId="0" fontId="7" fillId="0" borderId="101" applyFill="0" applyProtection="0">
      <alignment horizontal="right"/>
    </xf>
    <xf numFmtId="0" fontId="7" fillId="0" borderId="44" applyFill="0" applyProtection="0">
      <alignment horizontal="right"/>
    </xf>
    <xf numFmtId="0" fontId="79" fillId="0" borderId="0"/>
    <xf numFmtId="2" fontId="7" fillId="41" borderId="51" applyFont="0" applyFill="0" applyBorder="0" applyAlignment="0" applyProtection="0"/>
    <xf numFmtId="6" fontId="169" fillId="0" borderId="102" applyBorder="0"/>
    <xf numFmtId="6" fontId="169" fillId="0" borderId="102" applyBorder="0"/>
    <xf numFmtId="6" fontId="169" fillId="0" borderId="102" applyBorder="0"/>
    <xf numFmtId="6" fontId="169" fillId="0" borderId="102" applyBorder="0"/>
    <xf numFmtId="172" fontId="238" fillId="44" borderId="24">
      <alignment horizontal="right" vertical="center"/>
    </xf>
    <xf numFmtId="0" fontId="174" fillId="0" borderId="103" applyNumberFormat="0" applyAlignment="0" applyProtection="0"/>
    <xf numFmtId="0" fontId="174" fillId="0" borderId="103" applyNumberFormat="0" applyAlignment="0" applyProtection="0"/>
    <xf numFmtId="0" fontId="174" fillId="0" borderId="103" applyNumberFormat="0" applyAlignment="0" applyProtection="0"/>
    <xf numFmtId="0" fontId="41" fillId="62" borderId="63">
      <alignment horizontal="center" vertical="center" wrapText="1"/>
      <protection hidden="1"/>
    </xf>
    <xf numFmtId="1" fontId="176" fillId="63" borderId="71" applyNumberFormat="0" applyBorder="0" applyAlignment="0">
      <alignment horizontal="centerContinuous" vertical="center"/>
      <protection locked="0"/>
    </xf>
    <xf numFmtId="1" fontId="176" fillId="63" borderId="71" applyNumberFormat="0" applyBorder="0" applyAlignment="0">
      <alignment horizontal="centerContinuous" vertical="center"/>
      <protection locked="0"/>
    </xf>
    <xf numFmtId="0" fontId="41" fillId="0" borderId="72">
      <alignment horizontal="left" vertical="center"/>
    </xf>
    <xf numFmtId="0" fontId="41" fillId="0" borderId="72">
      <alignment horizontal="left" vertical="center"/>
    </xf>
    <xf numFmtId="250" fontId="64" fillId="58" borderId="114"/>
    <xf numFmtId="0" fontId="79" fillId="83" borderId="0" applyNumberFormat="0" applyBorder="0" applyAlignment="0" applyProtection="0"/>
    <xf numFmtId="214" fontId="68" fillId="0" borderId="24"/>
    <xf numFmtId="0" fontId="7" fillId="0" borderId="44" applyFill="0" applyProtection="0">
      <alignment horizontal="right"/>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79" fillId="83" borderId="0" applyNumberFormat="0" applyBorder="0" applyAlignment="0" applyProtection="0"/>
    <xf numFmtId="0" fontId="7" fillId="0" borderId="0"/>
    <xf numFmtId="0" fontId="7" fillId="0" borderId="0"/>
    <xf numFmtId="0" fontId="58" fillId="0" borderId="92" applyNumberFormat="0" applyAlignment="0" applyProtection="0"/>
    <xf numFmtId="5" fontId="127" fillId="0" borderId="24" applyAlignment="0" applyProtection="0"/>
    <xf numFmtId="214" fontId="68" fillId="0" borderId="24"/>
    <xf numFmtId="44" fontId="41" fillId="0" borderId="24"/>
    <xf numFmtId="2" fontId="7" fillId="41" borderId="51" applyFont="0" applyFill="0" applyBorder="0" applyAlignment="0" applyProtection="0"/>
    <xf numFmtId="0" fontId="58" fillId="0" borderId="92" applyNumberFormat="0" applyAlignment="0" applyProtection="0"/>
    <xf numFmtId="0" fontId="313" fillId="0" borderId="63"/>
    <xf numFmtId="0" fontId="7" fillId="0" borderId="0"/>
    <xf numFmtId="250" fontId="64" fillId="58" borderId="106"/>
    <xf numFmtId="0" fontId="313" fillId="0" borderId="96"/>
    <xf numFmtId="214" fontId="7" fillId="41" borderId="109" applyFont="0" applyFill="0" applyBorder="0" applyAlignment="0" applyProtection="0"/>
    <xf numFmtId="2" fontId="7" fillId="41" borderId="109" applyFont="0" applyFill="0" applyBorder="0" applyAlignment="0" applyProtection="0"/>
    <xf numFmtId="0" fontId="79" fillId="0" borderId="0"/>
    <xf numFmtId="0" fontId="134" fillId="0" borderId="24"/>
    <xf numFmtId="6" fontId="169" fillId="0" borderId="102" applyBorder="0"/>
    <xf numFmtId="43" fontId="7" fillId="0" borderId="0" applyFont="0" applyFill="0" applyBorder="0" applyAlignment="0" applyProtection="0"/>
    <xf numFmtId="9" fontId="7" fillId="41" borderId="51" applyFont="0" applyFill="0" applyBorder="0" applyAlignment="0" applyProtection="0"/>
    <xf numFmtId="0" fontId="58" fillId="0" borderId="100" applyNumberFormat="0" applyFont="0" applyFill="0" applyBorder="0" applyAlignment="0" applyProtection="0">
      <alignment horizontal="right"/>
    </xf>
    <xf numFmtId="0" fontId="41" fillId="62" borderId="63">
      <alignment horizontal="center" vertical="center" wrapText="1"/>
      <protection hidden="1"/>
    </xf>
    <xf numFmtId="0" fontId="38" fillId="68" borderId="108">
      <alignment horizontal="left" vertical="center" wrapText="1"/>
    </xf>
    <xf numFmtId="0" fontId="48" fillId="44" borderId="24" applyNumberFormat="0" applyFont="0" applyFill="0" applyAlignment="0" applyProtection="0">
      <protection locked="0"/>
    </xf>
    <xf numFmtId="9" fontId="7" fillId="41" borderId="51" applyFont="0" applyFill="0" applyBorder="0" applyAlignment="0" applyProtection="0"/>
    <xf numFmtId="208" fontId="79" fillId="41" borderId="26">
      <alignment horizontal="right"/>
    </xf>
    <xf numFmtId="0" fontId="50" fillId="0" borderId="107" applyNumberFormat="0" applyFill="0" applyAlignment="0" applyProtection="0"/>
    <xf numFmtId="250" fontId="1" fillId="0" borderId="0" applyBorder="0" applyProtection="0">
      <alignment horizontal="right"/>
    </xf>
    <xf numFmtId="9" fontId="7" fillId="41" borderId="51" applyFont="0" applyFill="0" applyBorder="0" applyAlignment="0" applyProtection="0"/>
    <xf numFmtId="0" fontId="7" fillId="0" borderId="0"/>
    <xf numFmtId="286" fontId="79" fillId="0" borderId="0" applyFill="0" applyBorder="0" applyProtection="0"/>
    <xf numFmtId="0" fontId="41" fillId="62" borderId="63">
      <alignment horizontal="center" vertical="center" wrapText="1"/>
      <protection hidden="1"/>
    </xf>
    <xf numFmtId="250" fontId="79" fillId="0" borderId="0" applyBorder="0" applyProtection="0">
      <alignment horizontal="right"/>
    </xf>
    <xf numFmtId="10" fontId="7" fillId="41" borderId="51" applyFont="0" applyFill="0" applyBorder="0" applyAlignment="0" applyProtection="0"/>
    <xf numFmtId="0" fontId="38" fillId="68" borderId="49">
      <alignment horizontal="left" vertical="center" wrapText="1"/>
    </xf>
    <xf numFmtId="9" fontId="7" fillId="0" borderId="0"/>
    <xf numFmtId="0" fontId="79" fillId="0" borderId="0"/>
    <xf numFmtId="0" fontId="41" fillId="62" borderId="63">
      <alignment horizontal="center" vertical="center" wrapText="1"/>
      <protection hidden="1"/>
    </xf>
    <xf numFmtId="0" fontId="174" fillId="0" borderId="63" applyNumberFormat="0" applyAlignment="0" applyProtection="0"/>
    <xf numFmtId="214" fontId="68" fillId="0" borderId="24"/>
    <xf numFmtId="0" fontId="41" fillId="62" borderId="63">
      <alignment horizontal="center" vertical="center" wrapText="1"/>
      <protection hidden="1"/>
    </xf>
    <xf numFmtId="0" fontId="41" fillId="62" borderId="63">
      <alignment horizontal="center" vertical="center" wrapText="1"/>
      <protection hidden="1"/>
    </xf>
    <xf numFmtId="0" fontId="41" fillId="62" borderId="63">
      <alignment horizontal="center" vertical="center" wrapText="1"/>
      <protection hidden="1"/>
    </xf>
    <xf numFmtId="3" fontId="7" fillId="41" borderId="51" applyFont="0" applyFill="0" applyBorder="0" applyAlignment="0" applyProtection="0"/>
    <xf numFmtId="3" fontId="7" fillId="41" borderId="51" applyFont="0" applyFill="0" applyBorder="0" applyAlignment="0" applyProtection="0"/>
    <xf numFmtId="3" fontId="7" fillId="41" borderId="51" applyFont="0" applyFill="0" applyBorder="0" applyAlignment="0" applyProtection="0"/>
    <xf numFmtId="3"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0" fontId="7" fillId="0" borderId="0"/>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0" fontId="79" fillId="78" borderId="0" applyNumberFormat="0" applyBorder="0" applyAlignment="0" applyProtection="0"/>
    <xf numFmtId="0" fontId="7" fillId="0" borderId="44" applyFill="0" applyProtection="0">
      <alignment horizontal="right"/>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9" fontId="7" fillId="41" borderId="51" applyFont="0" applyFill="0" applyBorder="0" applyAlignment="0" applyProtection="0"/>
    <xf numFmtId="172" fontId="238" fillId="44" borderId="24">
      <alignment horizontal="right" vertical="center"/>
    </xf>
    <xf numFmtId="0" fontId="49" fillId="44" borderId="24" applyNumberFormat="0" applyFont="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9" fillId="84" borderId="0" applyNumberFormat="0" applyBorder="0" applyAlignment="0" applyProtection="0"/>
    <xf numFmtId="0" fontId="49" fillId="44" borderId="24" applyNumberFormat="0" applyFont="0" applyAlignment="0" applyProtection="0">
      <protection locked="0"/>
    </xf>
    <xf numFmtId="165" fontId="200" fillId="0" borderId="24" applyNumberFormat="0" applyFont="0" applyFill="0" applyAlignment="0" applyProtection="0"/>
    <xf numFmtId="0" fontId="79" fillId="0" borderId="0"/>
    <xf numFmtId="0" fontId="7" fillId="0" borderId="0"/>
    <xf numFmtId="0" fontId="41" fillId="0" borderId="31" applyNumberFormat="0" applyAlignment="0" applyProtection="0">
      <alignment horizontal="left" vertical="center"/>
    </xf>
    <xf numFmtId="0" fontId="79" fillId="0" borderId="0"/>
    <xf numFmtId="9" fontId="7" fillId="41" borderId="51" applyFont="0" applyFill="0" applyBorder="0" applyAlignment="0" applyProtection="0"/>
    <xf numFmtId="0" fontId="49" fillId="0" borderId="107" applyNumberFormat="0" applyFill="0" applyBorder="0" applyAlignment="0" applyProtection="0"/>
    <xf numFmtId="0" fontId="174" fillId="0" borderId="63" applyNumberFormat="0" applyAlignment="0" applyProtection="0"/>
    <xf numFmtId="39" fontId="7" fillId="41" borderId="109" applyFont="0" applyFill="0" applyBorder="0" applyAlignment="0" applyProtection="0"/>
    <xf numFmtId="0" fontId="313" fillId="0" borderId="63"/>
    <xf numFmtId="250" fontId="79" fillId="0" borderId="0" applyBorder="0" applyProtection="0">
      <alignment horizontal="right"/>
    </xf>
    <xf numFmtId="0" fontId="7" fillId="0" borderId="0"/>
    <xf numFmtId="0" fontId="7" fillId="0" borderId="0"/>
    <xf numFmtId="1" fontId="176" fillId="63" borderId="110" applyNumberFormat="0" applyBorder="0" applyAlignment="0">
      <alignment horizontal="centerContinuous" vertical="center"/>
      <protection locked="0"/>
    </xf>
    <xf numFmtId="0" fontId="79" fillId="0" borderId="0"/>
    <xf numFmtId="0" fontId="313" fillId="0" borderId="96"/>
    <xf numFmtId="0" fontId="7" fillId="0" borderId="0"/>
    <xf numFmtId="0" fontId="241" fillId="0" borderId="100" applyNumberFormat="0" applyFont="0" applyFill="0" applyAlignment="0" applyProtection="0"/>
    <xf numFmtId="0" fontId="63" fillId="0" borderId="0">
      <alignment horizontal="center" wrapText="1"/>
      <protection locked="0"/>
    </xf>
    <xf numFmtId="0" fontId="7" fillId="0" borderId="0"/>
    <xf numFmtId="0" fontId="68" fillId="0" borderId="29" applyNumberFormat="0" applyFont="0" applyFill="0" applyProtection="0">
      <alignment horizontal="centerContinuous"/>
    </xf>
    <xf numFmtId="0" fontId="7" fillId="0" borderId="0"/>
    <xf numFmtId="39" fontId="7" fillId="41" borderId="51" applyFont="0" applyFill="0" applyBorder="0" applyAlignment="0" applyProtection="0"/>
    <xf numFmtId="10" fontId="7" fillId="41" borderId="51" applyFont="0" applyFill="0" applyBorder="0" applyAlignment="0" applyProtection="0"/>
    <xf numFmtId="0" fontId="174" fillId="0" borderId="63" applyNumberFormat="0" applyAlignment="0" applyProtection="0"/>
    <xf numFmtId="244" fontId="79" fillId="0" borderId="0"/>
    <xf numFmtId="214" fontId="68" fillId="0" borderId="24"/>
    <xf numFmtId="0" fontId="79" fillId="80" borderId="0" applyNumberFormat="0" applyBorder="0" applyAlignment="0" applyProtection="0"/>
    <xf numFmtId="39" fontId="7" fillId="41" borderId="51" applyFont="0" applyFill="0" applyBorder="0" applyAlignment="0" applyProtection="0"/>
    <xf numFmtId="0" fontId="7" fillId="0" borderId="24" applyNumberFormat="0" applyFont="0" applyFill="0" applyBorder="0" applyAlignment="0" applyProtection="0"/>
    <xf numFmtId="0" fontId="79" fillId="0" borderId="0"/>
    <xf numFmtId="288" fontId="79" fillId="0" borderId="0" applyFill="0" applyBorder="0" applyProtection="0">
      <alignment horizontal="right" wrapText="1"/>
    </xf>
    <xf numFmtId="9" fontId="7" fillId="41" borderId="51" applyFont="0" applyFill="0" applyBorder="0" applyAlignment="0" applyProtection="0"/>
    <xf numFmtId="0" fontId="70" fillId="0" borderId="29" applyNumberFormat="0" applyFill="0" applyAlignment="0" applyProtection="0"/>
    <xf numFmtId="0" fontId="7" fillId="0" borderId="0"/>
    <xf numFmtId="0" fontId="7" fillId="0" borderId="0"/>
    <xf numFmtId="214" fontId="68" fillId="0" borderId="100"/>
    <xf numFmtId="270" fontId="79" fillId="0" borderId="0">
      <alignment horizontal="right"/>
    </xf>
    <xf numFmtId="214" fontId="68" fillId="0" borderId="100"/>
    <xf numFmtId="165" fontId="200" fillId="0" borderId="24" applyNumberFormat="0" applyFont="0" applyFill="0" applyAlignment="0" applyProtection="0"/>
    <xf numFmtId="0" fontId="90" fillId="0" borderId="63"/>
    <xf numFmtId="0" fontId="7" fillId="0" borderId="0"/>
    <xf numFmtId="251" fontId="79" fillId="0" borderId="0" applyFill="0" applyBorder="0" applyProtection="0"/>
    <xf numFmtId="251" fontId="154" fillId="48" borderId="102" applyNumberFormat="0" applyBorder="0" applyAlignment="0">
      <alignment horizontal="centerContinuous" vertical="center"/>
      <protection hidden="1"/>
    </xf>
    <xf numFmtId="0" fontId="1" fillId="16" borderId="0" applyNumberFormat="0" applyBorder="0" applyAlignment="0" applyProtection="0"/>
    <xf numFmtId="0" fontId="7" fillId="0" borderId="44" applyFill="0" applyProtection="0">
      <alignment horizontal="right"/>
    </xf>
    <xf numFmtId="6" fontId="169" fillId="0" borderId="69" applyBorder="0"/>
    <xf numFmtId="214" fontId="68" fillId="0" borderId="24"/>
    <xf numFmtId="0" fontId="79" fillId="0" borderId="0"/>
    <xf numFmtId="0" fontId="79" fillId="0" borderId="0"/>
    <xf numFmtId="9" fontId="7" fillId="41" borderId="51" applyFont="0" applyFill="0" applyBorder="0" applyAlignment="0" applyProtection="0"/>
    <xf numFmtId="0" fontId="79" fillId="0" borderId="0"/>
    <xf numFmtId="0" fontId="7" fillId="0" borderId="0"/>
    <xf numFmtId="0" fontId="7" fillId="0" borderId="0"/>
    <xf numFmtId="1" fontId="176" fillId="63" borderId="71" applyNumberFormat="0" applyBorder="0" applyAlignment="0">
      <alignment horizontal="centerContinuous" vertical="center"/>
      <protection locked="0"/>
    </xf>
    <xf numFmtId="0" fontId="79" fillId="0" borderId="0"/>
    <xf numFmtId="0" fontId="79" fillId="0" borderId="0"/>
    <xf numFmtId="0" fontId="7" fillId="0" borderId="0"/>
    <xf numFmtId="10" fontId="7" fillId="41" borderId="51" applyFont="0" applyFill="0" applyBorder="0" applyAlignment="0" applyProtection="0"/>
    <xf numFmtId="191" fontId="79" fillId="41" borderId="26">
      <alignment horizontal="right"/>
    </xf>
    <xf numFmtId="214" fontId="7" fillId="41" borderId="51" applyFont="0" applyFill="0" applyBorder="0" applyAlignment="0" applyProtection="0"/>
    <xf numFmtId="0" fontId="7" fillId="0" borderId="0"/>
    <xf numFmtId="0" fontId="41" fillId="62" borderId="103">
      <alignment horizontal="center" vertical="center" wrapText="1"/>
      <protection hidden="1"/>
    </xf>
    <xf numFmtId="0" fontId="79" fillId="0" borderId="0"/>
    <xf numFmtId="0" fontId="7" fillId="0" borderId="0"/>
    <xf numFmtId="0" fontId="79" fillId="0" borderId="0"/>
    <xf numFmtId="0" fontId="79" fillId="0" borderId="0"/>
    <xf numFmtId="0" fontId="38" fillId="68" borderId="49">
      <alignment horizontal="left" vertical="center" wrapText="1"/>
    </xf>
    <xf numFmtId="0" fontId="7" fillId="0" borderId="0"/>
    <xf numFmtId="250" fontId="64" fillId="58" borderId="106"/>
    <xf numFmtId="0" fontId="7" fillId="0" borderId="0"/>
    <xf numFmtId="0" fontId="79" fillId="0" borderId="0"/>
    <xf numFmtId="0" fontId="79" fillId="0" borderId="0"/>
    <xf numFmtId="0" fontId="41" fillId="0" borderId="31" applyNumberFormat="0" applyAlignment="0" applyProtection="0">
      <alignment horizontal="left" vertical="center"/>
    </xf>
    <xf numFmtId="0" fontId="318" fillId="44" borderId="89">
      <alignment horizontal="left" vertical="top" indent="2"/>
    </xf>
    <xf numFmtId="0" fontId="7" fillId="0" borderId="0"/>
    <xf numFmtId="250" fontId="64" fillId="58" borderId="98"/>
    <xf numFmtId="0" fontId="41" fillId="0" borderId="31" applyNumberFormat="0" applyAlignment="0" applyProtection="0">
      <alignment horizontal="left" vertical="center"/>
    </xf>
    <xf numFmtId="0" fontId="7" fillId="0" borderId="101" applyFill="0" applyProtection="0">
      <alignment horizontal="right"/>
    </xf>
    <xf numFmtId="0" fontId="38" fillId="68" borderId="49">
      <alignment horizontal="left" vertical="center" wrapText="1"/>
    </xf>
    <xf numFmtId="270" fontId="79" fillId="41" borderId="26">
      <alignment horizontal="right"/>
    </xf>
    <xf numFmtId="214" fontId="7" fillId="41" borderId="109" applyFont="0" applyFill="0" applyBorder="0" applyAlignment="0" applyProtection="0"/>
    <xf numFmtId="0" fontId="318" fillId="44" borderId="89">
      <alignment horizontal="left" vertical="top" indent="2"/>
    </xf>
    <xf numFmtId="0" fontId="7" fillId="0" borderId="0"/>
    <xf numFmtId="3" fontId="7" fillId="41" borderId="51" applyFont="0" applyFill="0" applyBorder="0" applyAlignment="0" applyProtection="0"/>
    <xf numFmtId="251" fontId="154" fillId="48" borderId="69" applyNumberFormat="0" applyBorder="0" applyAlignment="0">
      <alignment horizontal="centerContinuous" vertical="center"/>
      <protection hidden="1"/>
    </xf>
    <xf numFmtId="2" fontId="7" fillId="41" borderId="109" applyFont="0" applyFill="0" applyBorder="0" applyAlignment="0" applyProtection="0"/>
    <xf numFmtId="6" fontId="169" fillId="0" borderId="102" applyBorder="0"/>
    <xf numFmtId="228" fontId="79" fillId="0" borderId="22" applyFill="0">
      <alignment horizontal="right"/>
    </xf>
    <xf numFmtId="0" fontId="358" fillId="0" borderId="107" applyNumberFormat="0" applyFill="0" applyBorder="0" applyAlignment="0" applyProtection="0"/>
    <xf numFmtId="0" fontId="79" fillId="0" borderId="0"/>
    <xf numFmtId="0" fontId="79" fillId="0" borderId="0"/>
    <xf numFmtId="244" fontId="79" fillId="0" borderId="0"/>
    <xf numFmtId="10" fontId="41" fillId="0" borderId="24"/>
    <xf numFmtId="0" fontId="79" fillId="0" borderId="0"/>
    <xf numFmtId="0" fontId="7" fillId="0" borderId="0"/>
    <xf numFmtId="0" fontId="7" fillId="0" borderId="0"/>
    <xf numFmtId="0" fontId="79" fillId="0" borderId="0"/>
    <xf numFmtId="0" fontId="134" fillId="0" borderId="24" applyFont="0" applyFill="0" applyBorder="0" applyAlignment="0" applyProtection="0">
      <alignment horizontal="center"/>
    </xf>
    <xf numFmtId="0" fontId="174" fillId="0" borderId="103" applyNumberFormat="0" applyAlignment="0" applyProtection="0"/>
    <xf numFmtId="10" fontId="7" fillId="41" borderId="51" applyFont="0" applyFill="0" applyBorder="0" applyAlignment="0" applyProtection="0"/>
    <xf numFmtId="1" fontId="60" fillId="0" borderId="29" applyFont="0" applyFill="0" applyBorder="0" applyAlignment="0" applyProtection="0"/>
    <xf numFmtId="0" fontId="50" fillId="0" borderId="107" applyNumberFormat="0" applyFill="0" applyAlignment="0" applyProtection="0"/>
    <xf numFmtId="1" fontId="176" fillId="63" borderId="110" applyNumberFormat="0" applyBorder="0" applyAlignment="0">
      <alignment horizontal="centerContinuous" vertical="center"/>
      <protection locked="0"/>
    </xf>
    <xf numFmtId="0" fontId="58" fillId="0" borderId="29"/>
    <xf numFmtId="0" fontId="79" fillId="0" borderId="0"/>
    <xf numFmtId="0" fontId="79" fillId="0" borderId="0"/>
    <xf numFmtId="5" fontId="127" fillId="0" borderId="24" applyAlignment="0" applyProtection="0"/>
    <xf numFmtId="0" fontId="79" fillId="0" borderId="0"/>
    <xf numFmtId="5" fontId="127" fillId="0" borderId="24" applyAlignment="0" applyProtection="0"/>
    <xf numFmtId="6" fontId="169" fillId="0" borderId="69" applyBorder="0"/>
    <xf numFmtId="0" fontId="79" fillId="80" borderId="0" applyNumberFormat="0" applyBorder="0" applyAlignment="0" applyProtection="0"/>
    <xf numFmtId="0" fontId="79" fillId="0" borderId="0"/>
    <xf numFmtId="0" fontId="79" fillId="87" borderId="111" applyNumberFormat="0" applyFont="0" applyAlignment="0" applyProtection="0"/>
    <xf numFmtId="0" fontId="7" fillId="0" borderId="0"/>
    <xf numFmtId="214" fontId="7" fillId="41" borderId="51" applyFont="0" applyFill="0" applyBorder="0" applyAlignment="0" applyProtection="0"/>
    <xf numFmtId="0" fontId="79" fillId="0" borderId="0"/>
    <xf numFmtId="9" fontId="7" fillId="41" borderId="109" applyFont="0" applyFill="0" applyBorder="0" applyAlignment="0" applyProtection="0"/>
    <xf numFmtId="0" fontId="48" fillId="44" borderId="24" applyNumberFormat="0" applyFont="0" applyFill="0" applyAlignment="0" applyProtection="0">
      <protection locked="0"/>
    </xf>
    <xf numFmtId="0" fontId="79" fillId="0" borderId="0"/>
    <xf numFmtId="214" fontId="7" fillId="41" borderId="51" applyFont="0" applyFill="0" applyBorder="0" applyAlignment="0" applyProtection="0"/>
    <xf numFmtId="0" fontId="41" fillId="62" borderId="63">
      <alignment horizontal="center" vertical="center" wrapText="1"/>
      <protection hidden="1"/>
    </xf>
    <xf numFmtId="0" fontId="7" fillId="0" borderId="0"/>
    <xf numFmtId="2" fontId="7" fillId="41" borderId="51" applyFont="0" applyFill="0" applyBorder="0" applyAlignment="0" applyProtection="0"/>
    <xf numFmtId="0" fontId="79" fillId="0" borderId="0"/>
    <xf numFmtId="0" fontId="38" fillId="68" borderId="49">
      <alignment horizontal="left" vertical="center" wrapText="1"/>
    </xf>
    <xf numFmtId="251" fontId="154" fillId="48" borderId="102" applyNumberFormat="0" applyBorder="0" applyAlignment="0">
      <alignment horizontal="centerContinuous" vertical="center"/>
      <protection hidden="1"/>
    </xf>
    <xf numFmtId="214" fontId="7" fillId="41" borderId="51" applyFont="0" applyFill="0" applyBorder="0" applyAlignment="0" applyProtection="0"/>
    <xf numFmtId="0" fontId="50" fillId="0" borderId="99" applyNumberFormat="0" applyFill="0" applyAlignment="0" applyProtection="0"/>
    <xf numFmtId="229" fontId="79" fillId="0" borderId="22" applyFill="0">
      <alignment horizontal="right"/>
    </xf>
    <xf numFmtId="0" fontId="49" fillId="44" borderId="100" applyNumberFormat="0" applyFont="0" applyAlignment="0" applyProtection="0">
      <protection locked="0"/>
    </xf>
    <xf numFmtId="0" fontId="49" fillId="44" borderId="24" applyNumberFormat="0" applyFont="0" applyAlignment="0" applyProtection="0">
      <protection locked="0"/>
    </xf>
    <xf numFmtId="0" fontId="79" fillId="0" borderId="0"/>
    <xf numFmtId="0" fontId="79" fillId="0" borderId="0"/>
    <xf numFmtId="0" fontId="79" fillId="0" borderId="0"/>
    <xf numFmtId="0" fontId="79" fillId="0" borderId="0"/>
    <xf numFmtId="0" fontId="79" fillId="0" borderId="0"/>
    <xf numFmtId="0" fontId="79" fillId="0" borderId="0"/>
    <xf numFmtId="0" fontId="270" fillId="0" borderId="95"/>
    <xf numFmtId="0" fontId="7" fillId="0" borderId="0"/>
    <xf numFmtId="285" fontId="50" fillId="92" borderId="104" applyNumberFormat="0" applyBorder="0" applyAlignment="0" applyProtection="0">
      <alignment vertical="center"/>
    </xf>
    <xf numFmtId="0" fontId="270" fillId="0" borderId="20"/>
    <xf numFmtId="0" fontId="79" fillId="0" borderId="0"/>
    <xf numFmtId="0" fontId="79" fillId="0" borderId="0"/>
    <xf numFmtId="0" fontId="7" fillId="0" borderId="0"/>
    <xf numFmtId="0" fontId="357" fillId="0" borderId="107" applyNumberFormat="0" applyFill="0" applyBorder="0" applyAlignment="0" applyProtection="0"/>
    <xf numFmtId="0" fontId="59" fillId="0" borderId="110" applyNumberFormat="0" applyFill="0" applyBorder="0" applyAlignment="0">
      <alignment horizontal="left" vertical="center"/>
    </xf>
    <xf numFmtId="3" fontId="7" fillId="41" borderId="51" applyFont="0" applyFill="0" applyBorder="0" applyAlignment="0" applyProtection="0"/>
    <xf numFmtId="2" fontId="7" fillId="41" borderId="51" applyFont="0" applyFill="0" applyBorder="0" applyAlignment="0" applyProtection="0"/>
    <xf numFmtId="0" fontId="313" fillId="0" borderId="63"/>
    <xf numFmtId="0" fontId="359" fillId="0" borderId="20" applyProtection="0"/>
    <xf numFmtId="0" fontId="7" fillId="0" borderId="0"/>
    <xf numFmtId="0" fontId="50" fillId="0" borderId="99" applyNumberFormat="0" applyFill="0" applyAlignment="0" applyProtection="0"/>
    <xf numFmtId="6" fontId="169" fillId="0" borderId="69" applyBorder="0"/>
    <xf numFmtId="0" fontId="79" fillId="80" borderId="0" applyNumberFormat="0" applyBorder="0" applyAlignment="0" applyProtection="0"/>
    <xf numFmtId="0" fontId="261" fillId="0" borderId="99" applyNumberFormat="0" applyFill="0" applyBorder="0" applyAlignment="0" applyProtection="0"/>
    <xf numFmtId="171" fontId="41" fillId="0" borderId="24"/>
    <xf numFmtId="0" fontId="79" fillId="0" borderId="0"/>
    <xf numFmtId="291" fontId="79" fillId="0" borderId="0" applyFill="0" applyBorder="0" applyProtection="0">
      <alignment horizontal="right" wrapText="1"/>
    </xf>
    <xf numFmtId="214" fontId="68" fillId="0" borderId="24"/>
    <xf numFmtId="0" fontId="79" fillId="0" borderId="0"/>
    <xf numFmtId="214" fontId="68" fillId="0" borderId="100"/>
    <xf numFmtId="0" fontId="79" fillId="0" borderId="0"/>
    <xf numFmtId="221" fontId="1" fillId="0" borderId="20" applyNumberFormat="0" applyFill="0" applyAlignment="0" applyProtection="0"/>
    <xf numFmtId="0" fontId="79" fillId="0" borderId="0"/>
    <xf numFmtId="0" fontId="38" fillId="68" borderId="49">
      <alignment horizontal="left" vertical="center" wrapText="1"/>
    </xf>
    <xf numFmtId="0" fontId="41" fillId="62" borderId="63">
      <alignment horizontal="center" vertical="center" wrapText="1"/>
      <protection hidden="1"/>
    </xf>
    <xf numFmtId="214" fontId="7" fillId="41" borderId="51" applyFont="0" applyFill="0" applyBorder="0" applyAlignment="0" applyProtection="0"/>
    <xf numFmtId="259" fontId="79" fillId="41" borderId="26">
      <alignment horizontal="right"/>
    </xf>
    <xf numFmtId="0" fontId="174" fillId="0" borderId="103" applyNumberFormat="0" applyAlignment="0" applyProtection="0"/>
    <xf numFmtId="0" fontId="79" fillId="0" borderId="0"/>
    <xf numFmtId="0" fontId="79" fillId="0" borderId="0"/>
    <xf numFmtId="0" fontId="79" fillId="83" borderId="0" applyNumberFormat="0" applyBorder="0" applyAlignment="0" applyProtection="0"/>
    <xf numFmtId="0" fontId="79" fillId="83" borderId="0" applyNumberFormat="0" applyBorder="0" applyAlignment="0" applyProtection="0"/>
    <xf numFmtId="187" fontId="63" fillId="44" borderId="24">
      <alignment vertical="center"/>
    </xf>
    <xf numFmtId="0" fontId="79" fillId="0" borderId="0"/>
    <xf numFmtId="0" fontId="79" fillId="0" borderId="0"/>
    <xf numFmtId="0" fontId="7" fillId="0" borderId="0"/>
    <xf numFmtId="165" fontId="200" fillId="0" borderId="24" applyNumberFormat="0" applyFont="0" applyFill="0" applyAlignment="0" applyProtection="0"/>
    <xf numFmtId="0" fontId="79" fillId="0" borderId="0"/>
    <xf numFmtId="246" fontId="1" fillId="0" borderId="24"/>
    <xf numFmtId="0" fontId="7" fillId="0" borderId="0"/>
    <xf numFmtId="2" fontId="7" fillId="41" borderId="51" applyFont="0" applyFill="0" applyBorder="0" applyAlignment="0" applyProtection="0"/>
    <xf numFmtId="9" fontId="7" fillId="41" borderId="51" applyFont="0" applyFill="0" applyBorder="0" applyAlignment="0" applyProtection="0"/>
    <xf numFmtId="0" fontId="79" fillId="80" borderId="0" applyNumberFormat="0" applyBorder="0" applyAlignment="0" applyProtection="0"/>
    <xf numFmtId="0" fontId="79" fillId="0" borderId="0"/>
    <xf numFmtId="0" fontId="79" fillId="85" borderId="0" applyNumberFormat="0" applyBorder="0" applyAlignment="0" applyProtection="0"/>
    <xf numFmtId="0" fontId="38" fillId="68" borderId="49">
      <alignment horizontal="left" vertical="center" wrapText="1"/>
    </xf>
    <xf numFmtId="0" fontId="79" fillId="0" borderId="0"/>
    <xf numFmtId="0" fontId="79" fillId="79" borderId="0" applyNumberFormat="0" applyBorder="0" applyAlignment="0" applyProtection="0"/>
    <xf numFmtId="0" fontId="174" fillId="0" borderId="63" applyNumberFormat="0" applyAlignment="0" applyProtection="0"/>
    <xf numFmtId="214" fontId="68" fillId="0" borderId="24"/>
    <xf numFmtId="0" fontId="41" fillId="62" borderId="63">
      <alignment horizontal="center" vertical="center" wrapText="1"/>
      <protection hidden="1"/>
    </xf>
    <xf numFmtId="0" fontId="79" fillId="83" borderId="0" applyNumberFormat="0" applyBorder="0" applyAlignment="0" applyProtection="0"/>
    <xf numFmtId="0" fontId="50" fillId="0" borderId="107" applyNumberFormat="0" applyFill="0" applyAlignment="0" applyProtection="0"/>
    <xf numFmtId="246" fontId="1" fillId="0" borderId="24"/>
    <xf numFmtId="214" fontId="68" fillId="0" borderId="24"/>
    <xf numFmtId="9" fontId="7" fillId="41" borderId="51" applyFont="0" applyFill="0" applyBorder="0" applyAlignment="0" applyProtection="0"/>
    <xf numFmtId="2" fontId="7" fillId="41" borderId="51" applyFont="0" applyFill="0" applyBorder="0" applyAlignment="0" applyProtection="0"/>
    <xf numFmtId="0" fontId="50" fillId="0" borderId="99" applyNumberFormat="0" applyFill="0" applyAlignment="0" applyProtection="0"/>
    <xf numFmtId="10"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3" fontId="7" fillId="41" borderId="51" applyFont="0" applyFill="0" applyBorder="0" applyAlignment="0" applyProtection="0"/>
    <xf numFmtId="0" fontId="41" fillId="62" borderId="103">
      <alignment horizontal="center" vertical="center" wrapText="1"/>
      <protection hidden="1"/>
    </xf>
    <xf numFmtId="0" fontId="7" fillId="0" borderId="0"/>
    <xf numFmtId="0" fontId="41" fillId="62" borderId="63">
      <alignment horizontal="center" vertical="center" wrapText="1"/>
      <protection hidden="1"/>
    </xf>
    <xf numFmtId="0" fontId="79" fillId="0" borderId="0"/>
    <xf numFmtId="251" fontId="79" fillId="0" borderId="0" applyFill="0" applyBorder="0" applyProtection="0"/>
    <xf numFmtId="0" fontId="7" fillId="0" borderId="0"/>
    <xf numFmtId="10" fontId="7" fillId="41" borderId="51" applyFont="0" applyFill="0" applyBorder="0" applyAlignment="0" applyProtection="0"/>
    <xf numFmtId="0" fontId="7" fillId="0" borderId="0"/>
    <xf numFmtId="0" fontId="79" fillId="80" borderId="0" applyNumberFormat="0" applyBorder="0" applyAlignment="0" applyProtection="0"/>
    <xf numFmtId="0" fontId="79" fillId="0" borderId="0"/>
    <xf numFmtId="0" fontId="50" fillId="0" borderId="99" applyNumberFormat="0" applyFill="0" applyAlignment="0" applyProtection="0"/>
    <xf numFmtId="0" fontId="41" fillId="62" borderId="63">
      <alignment horizontal="center" vertical="center" wrapText="1"/>
      <protection hidden="1"/>
    </xf>
    <xf numFmtId="44" fontId="41" fillId="0" borderId="24"/>
    <xf numFmtId="6" fontId="169" fillId="0" borderId="69" applyBorder="0"/>
    <xf numFmtId="0" fontId="134" fillId="0" borderId="24"/>
    <xf numFmtId="6" fontId="169" fillId="0" borderId="69" applyBorder="0"/>
    <xf numFmtId="0" fontId="79" fillId="83" borderId="0" applyNumberFormat="0" applyBorder="0" applyAlignment="0" applyProtection="0"/>
    <xf numFmtId="0" fontId="79" fillId="0" borderId="0"/>
    <xf numFmtId="0" fontId="1" fillId="0" borderId="0" applyFont="0" applyFill="0" applyBorder="0" applyAlignment="0" applyProtection="0"/>
    <xf numFmtId="182" fontId="316" fillId="0" borderId="31" applyNumberFormat="0" applyAlignment="0" applyProtection="0">
      <alignment horizontal="right" vertical="center"/>
    </xf>
    <xf numFmtId="14" fontId="49" fillId="0" borderId="29" applyFont="0" applyFill="0" applyBorder="0" applyAlignment="0" applyProtection="0"/>
    <xf numFmtId="0" fontId="79" fillId="0" borderId="0"/>
    <xf numFmtId="184" fontId="1" fillId="0" borderId="0" applyFont="0" applyFill="0" applyBorder="0" applyAlignment="0" applyProtection="0"/>
    <xf numFmtId="214" fontId="68" fillId="0" borderId="100"/>
    <xf numFmtId="172" fontId="238" fillId="44" borderId="24">
      <alignment horizontal="right" vertical="center"/>
    </xf>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0" fontId="50" fillId="0" borderId="99" applyNumberFormat="0" applyFill="0" applyAlignment="0" applyProtection="0"/>
    <xf numFmtId="165" fontId="1" fillId="0" borderId="0" applyFont="0" applyFill="0" applyBorder="0" applyAlignment="0" applyProtection="0"/>
    <xf numFmtId="0" fontId="50" fillId="0" borderId="99" applyNumberFormat="0" applyFill="0" applyAlignment="0" applyProtection="0"/>
    <xf numFmtId="190" fontId="1" fillId="0" borderId="0" applyFont="0" applyFill="0" applyBorder="0" applyAlignment="0" applyProtection="0"/>
    <xf numFmtId="214" fontId="7" fillId="41" borderId="51" applyFont="0" applyFill="0" applyBorder="0" applyAlignment="0" applyProtection="0"/>
    <xf numFmtId="191" fontId="1" fillId="0" borderId="0" applyFont="0" applyFill="0" applyBorder="0" applyAlignment="0" applyProtection="0"/>
    <xf numFmtId="0" fontId="7" fillId="0" borderId="0"/>
    <xf numFmtId="0" fontId="7" fillId="0" borderId="0"/>
    <xf numFmtId="0" fontId="7" fillId="0" borderId="0"/>
    <xf numFmtId="0" fontId="7" fillId="0" borderId="0"/>
    <xf numFmtId="192" fontId="1" fillId="0" borderId="0" applyFont="0" applyFill="0" applyBorder="0" applyAlignment="0" applyProtection="0"/>
    <xf numFmtId="0" fontId="79" fillId="0" borderId="0"/>
    <xf numFmtId="189" fontId="1" fillId="0" borderId="0"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0" fontId="139" fillId="0" borderId="42">
      <alignment vertical="center"/>
    </xf>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0" fontId="7" fillId="0" borderId="0"/>
    <xf numFmtId="0" fontId="79" fillId="86" borderId="0" applyNumberFormat="0" applyBorder="0" applyAlignment="0" applyProtection="0"/>
    <xf numFmtId="6" fontId="169" fillId="0" borderId="117" applyBorder="0"/>
    <xf numFmtId="2" fontId="7" fillId="41" borderId="51" applyFont="0" applyFill="0" applyBorder="0" applyAlignment="0" applyProtection="0"/>
    <xf numFmtId="0" fontId="79" fillId="0" borderId="0"/>
    <xf numFmtId="39" fontId="7" fillId="41" borderId="51" applyFont="0" applyFill="0" applyBorder="0" applyAlignment="0" applyProtection="0"/>
    <xf numFmtId="0" fontId="7" fillId="0" borderId="0"/>
    <xf numFmtId="165" fontId="200" fillId="0" borderId="24" applyNumberFormat="0" applyFont="0" applyFill="0" applyAlignment="0" applyProtection="0"/>
    <xf numFmtId="0" fontId="79" fillId="0" borderId="0"/>
    <xf numFmtId="0" fontId="7" fillId="0" borderId="0"/>
    <xf numFmtId="0" fontId="79" fillId="81" borderId="0" applyNumberFormat="0" applyBorder="0" applyAlignment="0" applyProtection="0"/>
    <xf numFmtId="0" fontId="79" fillId="86" borderId="0" applyNumberFormat="0" applyBorder="0" applyAlignment="0" applyProtection="0"/>
    <xf numFmtId="39" fontId="7" fillId="41" borderId="51" applyFont="0" applyFill="0" applyBorder="0" applyAlignment="0" applyProtection="0"/>
    <xf numFmtId="0" fontId="356" fillId="0" borderId="107" applyNumberFormat="0" applyFill="0" applyBorder="0" applyAlignment="0" applyProtection="0"/>
    <xf numFmtId="0" fontId="7" fillId="0" borderId="0"/>
    <xf numFmtId="0" fontId="7" fillId="0" borderId="116" applyFill="0" applyProtection="0">
      <alignment horizontal="right"/>
    </xf>
    <xf numFmtId="0" fontId="79" fillId="82" borderId="0" applyNumberFormat="0" applyBorder="0" applyAlignment="0" applyProtection="0"/>
    <xf numFmtId="0" fontId="7" fillId="0" borderId="0"/>
    <xf numFmtId="0" fontId="90" fillId="0" borderId="63"/>
    <xf numFmtId="0" fontId="90" fillId="0" borderId="63"/>
    <xf numFmtId="0" fontId="79" fillId="0" borderId="0"/>
    <xf numFmtId="0" fontId="79" fillId="0" borderId="0"/>
    <xf numFmtId="0" fontId="79" fillId="84" borderId="0" applyNumberFormat="0" applyBorder="0" applyAlignment="0" applyProtection="0"/>
    <xf numFmtId="0" fontId="68" fillId="0" borderId="29" applyNumberFormat="0" applyFont="0" applyFill="0" applyProtection="0">
      <alignment horizontal="centerContinuous"/>
    </xf>
    <xf numFmtId="195" fontId="1" fillId="0" borderId="0" applyFont="0" applyFill="0" applyBorder="0" applyAlignment="0" applyProtection="0"/>
    <xf numFmtId="0" fontId="7" fillId="0" borderId="0"/>
    <xf numFmtId="181" fontId="1" fillId="0" borderId="0" applyFont="0" applyFill="0" applyBorder="0" applyAlignment="0" applyProtection="0"/>
    <xf numFmtId="181" fontId="1" fillId="0" borderId="0" applyFont="0" applyFill="0" applyBorder="0" applyAlignment="0" applyProtection="0"/>
    <xf numFmtId="171" fontId="41" fillId="0" borderId="24"/>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2" fontId="7" fillId="41" borderId="51" applyFont="0" applyFill="0" applyBorder="0" applyAlignment="0" applyProtection="0"/>
    <xf numFmtId="0" fontId="79" fillId="0" borderId="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0" fontId="7" fillId="0" borderId="0"/>
    <xf numFmtId="188" fontId="1" fillId="0" borderId="0" applyFont="0" applyFill="0" applyBorder="0" applyAlignment="0" applyProtection="0"/>
    <xf numFmtId="200" fontId="1" fillId="0" borderId="0" applyFont="0" applyFill="0" applyBorder="0" applyAlignment="0" applyProtection="0"/>
    <xf numFmtId="0" fontId="79" fillId="85" borderId="0" applyNumberFormat="0" applyBorder="0" applyAlignment="0" applyProtection="0"/>
    <xf numFmtId="201" fontId="1" fillId="0" borderId="0" applyFont="0" applyFill="0" applyBorder="0" applyAlignment="0" applyProtection="0"/>
    <xf numFmtId="3" fontId="7" fillId="41" borderId="51" applyFont="0" applyFill="0" applyBorder="0" applyAlignment="0" applyProtection="0"/>
    <xf numFmtId="14" fontId="63" fillId="0" borderId="0">
      <alignment horizontal="center" wrapText="1"/>
      <protection locked="0"/>
    </xf>
    <xf numFmtId="0" fontId="7" fillId="0" borderId="0"/>
    <xf numFmtId="0" fontId="79" fillId="0" borderId="0"/>
    <xf numFmtId="0" fontId="241" fillId="0" borderId="24" applyNumberFormat="0" applyFont="0" applyFill="0" applyAlignment="0" applyProtection="0"/>
    <xf numFmtId="9" fontId="7" fillId="41" borderId="51" applyFont="0" applyFill="0" applyBorder="0" applyAlignment="0" applyProtection="0"/>
    <xf numFmtId="7" fontId="41" fillId="0" borderId="24"/>
    <xf numFmtId="214" fontId="68" fillId="0" borderId="100"/>
    <xf numFmtId="0" fontId="134" fillId="0" borderId="24"/>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246" fontId="1" fillId="0" borderId="24"/>
    <xf numFmtId="0" fontId="38" fillId="68" borderId="49">
      <alignment horizontal="left" vertical="center" wrapText="1"/>
    </xf>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221" fontId="1" fillId="0" borderId="20" applyNumberFormat="0" applyFill="0" applyAlignment="0" applyProtection="0"/>
    <xf numFmtId="165" fontId="1" fillId="0" borderId="0" applyFont="0" applyFill="0" applyBorder="0" applyProtection="0">
      <alignment horizontal="right"/>
    </xf>
    <xf numFmtId="0" fontId="49" fillId="0" borderId="99" applyNumberFormat="0" applyFill="0" applyBorder="0" applyAlignment="0" applyProtection="0"/>
    <xf numFmtId="208" fontId="1" fillId="0" borderId="0" applyFont="0" applyFill="0" applyBorder="0" applyAlignment="0" applyProtection="0"/>
    <xf numFmtId="0" fontId="7" fillId="0" borderId="0"/>
    <xf numFmtId="0" fontId="79" fillId="79" borderId="0" applyNumberFormat="0" applyBorder="0" applyAlignment="0" applyProtection="0"/>
    <xf numFmtId="39" fontId="7" fillId="41" borderId="51" applyFont="0" applyFill="0" applyBorder="0" applyAlignment="0" applyProtection="0"/>
    <xf numFmtId="210" fontId="1" fillId="0" borderId="0" applyFont="0" applyFill="0" applyBorder="0" applyAlignment="0" applyProtection="0"/>
    <xf numFmtId="0" fontId="7" fillId="0" borderId="0"/>
    <xf numFmtId="211" fontId="1" fillId="0" borderId="0" applyFont="0" applyFill="0" applyBorder="0" applyProtection="0">
      <alignment horizontal="right"/>
    </xf>
    <xf numFmtId="0" fontId="79" fillId="0" borderId="0"/>
    <xf numFmtId="251" fontId="154" fillId="48" borderId="69" applyNumberFormat="0" applyBorder="0" applyAlignment="0">
      <alignment horizontal="centerContinuous" vertical="center"/>
      <protection hidden="1"/>
    </xf>
    <xf numFmtId="5" fontId="127" fillId="0" borderId="100" applyAlignment="0" applyProtection="0"/>
    <xf numFmtId="0" fontId="134" fillId="0" borderId="24"/>
    <xf numFmtId="0" fontId="79" fillId="0" borderId="0"/>
    <xf numFmtId="171" fontId="41" fillId="0" borderId="24"/>
    <xf numFmtId="0" fontId="7" fillId="0" borderId="0"/>
    <xf numFmtId="0" fontId="7" fillId="0" borderId="0"/>
    <xf numFmtId="41" fontId="41" fillId="0" borderId="24"/>
    <xf numFmtId="5" fontId="127" fillId="0" borderId="100" applyAlignment="0" applyProtection="0"/>
    <xf numFmtId="0" fontId="41" fillId="62" borderId="63">
      <alignment horizontal="center" vertical="center" wrapText="1"/>
      <protection hidden="1"/>
    </xf>
    <xf numFmtId="0" fontId="79" fillId="80" borderId="0" applyNumberFormat="0" applyBorder="0" applyAlignment="0" applyProtection="0"/>
    <xf numFmtId="0" fontId="7" fillId="0" borderId="0"/>
    <xf numFmtId="0" fontId="79" fillId="41" borderId="26">
      <alignment horizontal="right"/>
    </xf>
    <xf numFmtId="0" fontId="50" fillId="0" borderId="107" applyNumberFormat="0" applyFill="0" applyAlignment="0" applyProtection="0"/>
    <xf numFmtId="0" fontId="50" fillId="0" borderId="115" applyNumberFormat="0" applyFill="0" applyAlignment="0" applyProtection="0"/>
    <xf numFmtId="213" fontId="1" fillId="0" borderId="0" applyFont="0" applyFill="0" applyBorder="0" applyAlignment="0" applyProtection="0"/>
    <xf numFmtId="0" fontId="7" fillId="0" borderId="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0" fontId="7" fillId="0" borderId="0"/>
    <xf numFmtId="213" fontId="1" fillId="0" borderId="0" applyFont="0" applyFill="0" applyBorder="0" applyAlignment="0" applyProtection="0"/>
    <xf numFmtId="214" fontId="1" fillId="0" borderId="0" applyFont="0" applyFill="0" applyBorder="0" applyAlignment="0" applyProtection="0"/>
    <xf numFmtId="0" fontId="79" fillId="0" borderId="0"/>
    <xf numFmtId="197" fontId="1" fillId="0" borderId="0" applyFont="0" applyFill="0" applyBorder="0" applyAlignment="0" applyProtection="0"/>
    <xf numFmtId="0" fontId="7" fillId="0" borderId="0"/>
    <xf numFmtId="0" fontId="79" fillId="0" borderId="0"/>
    <xf numFmtId="197" fontId="1" fillId="0" borderId="0" applyFont="0" applyFill="0" applyBorder="0" applyAlignment="0" applyProtection="0"/>
    <xf numFmtId="0" fontId="38" fillId="68" borderId="108">
      <alignment horizontal="left" vertical="center" wrapText="1"/>
    </xf>
    <xf numFmtId="0" fontId="174" fillId="0" borderId="63" applyNumberFormat="0" applyAlignment="0" applyProtection="0"/>
    <xf numFmtId="0" fontId="38" fillId="68" borderId="49">
      <alignment horizontal="left" vertical="center" wrapText="1"/>
    </xf>
    <xf numFmtId="185" fontId="79" fillId="41" borderId="26">
      <alignment horizontal="right"/>
    </xf>
    <xf numFmtId="215" fontId="1" fillId="0" borderId="0" applyFont="0" applyFill="0" applyBorder="0" applyAlignment="0" applyProtection="0"/>
    <xf numFmtId="285" fontId="50" fillId="92" borderId="104" applyNumberFormat="0" applyBorder="0" applyAlignment="0" applyProtection="0">
      <alignment vertical="center"/>
    </xf>
    <xf numFmtId="0" fontId="58" fillId="0" borderId="24" applyNumberFormat="0" applyFont="0" applyFill="0" applyBorder="0" applyAlignment="0" applyProtection="0">
      <alignment horizontal="right"/>
    </xf>
    <xf numFmtId="0" fontId="79" fillId="0" borderId="0"/>
    <xf numFmtId="0" fontId="79" fillId="84" borderId="0" applyNumberFormat="0" applyBorder="0" applyAlignment="0" applyProtection="0"/>
    <xf numFmtId="0" fontId="79" fillId="83" borderId="0" applyNumberFormat="0" applyBorder="0" applyAlignment="0" applyProtection="0"/>
    <xf numFmtId="250" fontId="79" fillId="39" borderId="0" applyProtection="0">
      <alignment horizontal="right"/>
    </xf>
    <xf numFmtId="0" fontId="79" fillId="0" borderId="0"/>
    <xf numFmtId="0" fontId="7" fillId="0" borderId="24" applyNumberFormat="0" applyFont="0" applyFill="0" applyBorder="0" applyAlignment="0" applyProtection="0"/>
    <xf numFmtId="165" fontId="200" fillId="0" borderId="100" applyNumberFormat="0" applyFont="0" applyFill="0" applyAlignment="0" applyProtection="0"/>
    <xf numFmtId="5" fontId="127" fillId="0" borderId="24" applyAlignment="0" applyProtection="0"/>
    <xf numFmtId="219" fontId="1" fillId="0" borderId="0" applyFont="0" applyFill="0" applyBorder="0" applyAlignment="0" applyProtection="0"/>
    <xf numFmtId="0" fontId="79" fillId="83" borderId="0" applyNumberFormat="0" applyBorder="0" applyAlignment="0" applyProtection="0"/>
    <xf numFmtId="0" fontId="79" fillId="85" borderId="0" applyNumberFormat="0" applyBorder="0" applyAlignment="0" applyProtection="0"/>
    <xf numFmtId="0" fontId="41" fillId="0" borderId="112">
      <alignment horizontal="left" vertical="center"/>
    </xf>
    <xf numFmtId="0" fontId="79" fillId="0" borderId="0"/>
    <xf numFmtId="250" fontId="64" fillId="58" borderId="106"/>
    <xf numFmtId="0" fontId="174" fillId="0" borderId="63" applyNumberFormat="0" applyAlignment="0" applyProtection="0"/>
    <xf numFmtId="0" fontId="7" fillId="0" borderId="44" applyFill="0" applyProtection="0">
      <alignment horizontal="right"/>
    </xf>
    <xf numFmtId="0" fontId="79" fillId="0" borderId="0"/>
    <xf numFmtId="0" fontId="241" fillId="0" borderId="24" applyNumberFormat="0" applyFont="0" applyFill="0" applyAlignment="0" applyProtection="0"/>
    <xf numFmtId="214" fontId="68" fillId="0" borderId="24"/>
    <xf numFmtId="0" fontId="174" fillId="0" borderId="103" applyNumberFormat="0" applyAlignment="0" applyProtection="0"/>
    <xf numFmtId="0" fontId="38" fillId="68" borderId="49">
      <alignment horizontal="left" vertical="center" wrapText="1"/>
    </xf>
    <xf numFmtId="0" fontId="79" fillId="0" borderId="0"/>
    <xf numFmtId="165" fontId="200" fillId="0" borderId="100" applyNumberFormat="0" applyFont="0" applyFill="0" applyAlignment="0" applyProtection="0"/>
    <xf numFmtId="39" fontId="7" fillId="41" borderId="51" applyFont="0" applyFill="0" applyBorder="0" applyAlignment="0" applyProtection="0"/>
    <xf numFmtId="0" fontId="7" fillId="0" borderId="0"/>
    <xf numFmtId="0" fontId="50" fillId="0" borderId="107" applyNumberFormat="0" applyFill="0" applyAlignment="0" applyProtection="0"/>
    <xf numFmtId="0" fontId="79" fillId="83" borderId="0" applyNumberFormat="0" applyBorder="0" applyAlignment="0" applyProtection="0"/>
    <xf numFmtId="0" fontId="261" fillId="0" borderId="107" applyNumberFormat="0" applyFill="0" applyBorder="0" applyAlignment="0" applyProtection="0"/>
    <xf numFmtId="5" fontId="127" fillId="0" borderId="24" applyAlignment="0" applyProtection="0"/>
    <xf numFmtId="1" fontId="176" fillId="63" borderId="110" applyNumberFormat="0" applyBorder="0" applyAlignment="0">
      <alignment horizontal="centerContinuous" vertical="center"/>
      <protection locked="0"/>
    </xf>
    <xf numFmtId="0" fontId="79" fillId="79" borderId="0" applyNumberFormat="0" applyBorder="0" applyAlignment="0" applyProtection="0"/>
    <xf numFmtId="0" fontId="261" fillId="0" borderId="107" applyNumberFormat="0" applyFill="0" applyBorder="0" applyAlignment="0" applyProtection="0"/>
    <xf numFmtId="0" fontId="49" fillId="0" borderId="107" applyNumberFormat="0" applyFill="0" applyBorder="0" applyAlignment="0" applyProtection="0"/>
    <xf numFmtId="0" fontId="260" fillId="0" borderId="107" applyNumberFormat="0" applyFill="0" applyBorder="0" applyAlignment="0" applyProtection="0"/>
    <xf numFmtId="0" fontId="79" fillId="0" borderId="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0" fontId="356" fillId="0" borderId="107" applyNumberFormat="0" applyFill="0" applyBorder="0" applyAlignment="0" applyProtection="0"/>
    <xf numFmtId="250" fontId="64" fillId="58" borderId="106"/>
    <xf numFmtId="0" fontId="79" fillId="0" borderId="0"/>
    <xf numFmtId="0" fontId="79" fillId="0" borderId="0"/>
    <xf numFmtId="9" fontId="41" fillId="0" borderId="24"/>
    <xf numFmtId="0" fontId="79" fillId="80" borderId="0" applyNumberFormat="0" applyBorder="0" applyAlignment="0" applyProtection="0"/>
    <xf numFmtId="226" fontId="1" fillId="0" borderId="65">
      <alignment horizontal="right"/>
    </xf>
    <xf numFmtId="0" fontId="79" fillId="0" borderId="0"/>
    <xf numFmtId="165" fontId="200" fillId="0" borderId="100" applyNumberFormat="0" applyFont="0" applyFill="0" applyAlignment="0" applyProtection="0"/>
    <xf numFmtId="0" fontId="79" fillId="79" borderId="0" applyNumberFormat="0" applyBorder="0" applyAlignment="0" applyProtection="0"/>
    <xf numFmtId="227" fontId="1" fillId="0" borderId="0"/>
    <xf numFmtId="228" fontId="1" fillId="0" borderId="65">
      <alignment horizontal="right"/>
    </xf>
    <xf numFmtId="228" fontId="1" fillId="0" borderId="65" applyFill="0">
      <alignment horizontal="right"/>
    </xf>
    <xf numFmtId="0" fontId="79" fillId="0" borderId="0"/>
    <xf numFmtId="229" fontId="1" fillId="0" borderId="65" applyFill="0">
      <alignment horizontal="right"/>
    </xf>
    <xf numFmtId="0" fontId="313" fillId="96" borderId="63"/>
    <xf numFmtId="39" fontId="7" fillId="41" borderId="51" applyFont="0" applyFill="0" applyBorder="0" applyAlignment="0" applyProtection="0"/>
    <xf numFmtId="0" fontId="41" fillId="0" borderId="31" applyNumberFormat="0" applyAlignment="0" applyProtection="0">
      <alignment horizontal="left" vertical="center"/>
    </xf>
    <xf numFmtId="257" fontId="79" fillId="41" borderId="26">
      <alignment horizontal="right"/>
    </xf>
    <xf numFmtId="5" fontId="127" fillId="0" borderId="100" applyAlignment="0" applyProtection="0"/>
    <xf numFmtId="0" fontId="260" fillId="0" borderId="99" applyNumberFormat="0" applyFill="0" applyBorder="0" applyAlignment="0" applyProtection="0"/>
    <xf numFmtId="0" fontId="49" fillId="0" borderId="99" applyNumberFormat="0" applyFill="0" applyBorder="0" applyAlignment="0" applyProtection="0"/>
    <xf numFmtId="0" fontId="261" fillId="0" borderId="99" applyNumberFormat="0" applyFill="0" applyBorder="0" applyAlignment="0" applyProtection="0"/>
    <xf numFmtId="0" fontId="79" fillId="0" borderId="0"/>
    <xf numFmtId="187" fontId="63" fillId="44" borderId="100">
      <alignment vertical="center"/>
    </xf>
    <xf numFmtId="0" fontId="79" fillId="0" borderId="0"/>
    <xf numFmtId="0" fontId="79" fillId="77" borderId="0" applyNumberFormat="0" applyBorder="0" applyAlignment="0" applyProtection="0"/>
    <xf numFmtId="0" fontId="79" fillId="0" borderId="0"/>
    <xf numFmtId="0" fontId="1" fillId="28" borderId="0" applyNumberFormat="0" applyBorder="0" applyAlignment="0" applyProtection="0"/>
    <xf numFmtId="222" fontId="1" fillId="0" borderId="0"/>
    <xf numFmtId="10" fontId="7" fillId="41" borderId="51" applyFont="0" applyFill="0" applyBorder="0" applyAlignment="0" applyProtection="0"/>
    <xf numFmtId="191" fontId="79" fillId="41" borderId="26">
      <alignment horizontal="right"/>
    </xf>
    <xf numFmtId="214" fontId="68" fillId="0" borderId="24"/>
    <xf numFmtId="0" fontId="79" fillId="79" borderId="0" applyNumberFormat="0" applyBorder="0" applyAlignment="0" applyProtection="0"/>
    <xf numFmtId="0" fontId="79" fillId="0" borderId="0"/>
    <xf numFmtId="5" fontId="127" fillId="0" borderId="24" applyAlignment="0" applyProtection="0"/>
    <xf numFmtId="0" fontId="313" fillId="96" borderId="63"/>
    <xf numFmtId="0" fontId="38" fillId="68" borderId="49">
      <alignment horizontal="left" vertical="center" wrapText="1"/>
    </xf>
    <xf numFmtId="0" fontId="7" fillId="0" borderId="0"/>
    <xf numFmtId="0" fontId="79" fillId="81" borderId="0" applyNumberFormat="0" applyBorder="0" applyAlignment="0" applyProtection="0"/>
    <xf numFmtId="0" fontId="79" fillId="0" borderId="0"/>
    <xf numFmtId="0" fontId="90" fillId="0" borderId="63"/>
    <xf numFmtId="9" fontId="7" fillId="41" borderId="51" applyFont="0" applyFill="0" applyBorder="0" applyAlignment="0" applyProtection="0"/>
    <xf numFmtId="0" fontId="79" fillId="80" borderId="0" applyNumberFormat="0" applyBorder="0" applyAlignment="0" applyProtection="0"/>
    <xf numFmtId="172" fontId="7" fillId="0" borderId="0"/>
    <xf numFmtId="0" fontId="41" fillId="0" borderId="31" applyNumberFormat="0" applyAlignment="0" applyProtection="0">
      <alignment horizontal="left" vertical="center"/>
    </xf>
    <xf numFmtId="0" fontId="90" fillId="0" borderId="63"/>
    <xf numFmtId="0" fontId="79" fillId="0" borderId="0"/>
    <xf numFmtId="0" fontId="7" fillId="0" borderId="0"/>
    <xf numFmtId="0" fontId="241" fillId="0" borderId="2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0" fontId="79" fillId="0" borderId="0"/>
    <xf numFmtId="275" fontId="134" fillId="0" borderId="24"/>
    <xf numFmtId="0" fontId="79" fillId="0" borderId="0"/>
    <xf numFmtId="0" fontId="174" fillId="0" borderId="63" applyNumberFormat="0" applyAlignment="0" applyProtection="0"/>
    <xf numFmtId="39" fontId="7" fillId="41" borderId="51" applyFont="0" applyFill="0" applyBorder="0" applyAlignment="0" applyProtection="0"/>
    <xf numFmtId="235" fontId="1" fillId="38" borderId="0" applyFont="0" applyFill="0" applyBorder="0" applyAlignment="0" applyProtection="0">
      <alignment horizontal="center" vertical="top"/>
    </xf>
    <xf numFmtId="0" fontId="79" fillId="0" borderId="0"/>
    <xf numFmtId="236" fontId="1" fillId="0" borderId="0" applyFont="0" applyFill="0" applyBorder="0" applyAlignment="0" applyProtection="0">
      <alignment horizontal="right"/>
    </xf>
    <xf numFmtId="237" fontId="1" fillId="0" borderId="0" applyFill="0" applyBorder="0" applyAlignment="0"/>
    <xf numFmtId="0" fontId="49" fillId="44" borderId="24" applyNumberFormat="0" applyFont="0" applyAlignment="0" applyProtection="0">
      <protection locked="0"/>
    </xf>
    <xf numFmtId="292" fontId="367" fillId="0" borderId="0"/>
    <xf numFmtId="10" fontId="7" fillId="41" borderId="51" applyFont="0" applyFill="0" applyBorder="0" applyAlignment="0" applyProtection="0"/>
    <xf numFmtId="0" fontId="79" fillId="0" borderId="0"/>
    <xf numFmtId="0" fontId="41" fillId="0" borderId="31" applyNumberFormat="0" applyAlignment="0" applyProtection="0">
      <alignment horizontal="left" vertical="center"/>
    </xf>
    <xf numFmtId="275" fontId="134" fillId="0" borderId="24"/>
    <xf numFmtId="0" fontId="1" fillId="32" borderId="0" applyNumberFormat="0" applyBorder="0" applyAlignment="0" applyProtection="0"/>
    <xf numFmtId="0" fontId="79" fillId="0" borderId="0"/>
    <xf numFmtId="0" fontId="313" fillId="0" borderId="63"/>
    <xf numFmtId="0" fontId="58" fillId="0" borderId="24" applyNumberFormat="0" applyFont="0" applyFill="0" applyBorder="0" applyAlignment="0" applyProtection="0">
      <alignment horizontal="right"/>
    </xf>
    <xf numFmtId="227" fontId="79" fillId="0" borderId="0"/>
    <xf numFmtId="0" fontId="359" fillId="0" borderId="20" applyProtection="0"/>
    <xf numFmtId="0" fontId="41" fillId="62" borderId="63">
      <alignment horizontal="center" vertical="center" wrapText="1"/>
      <protection hidden="1"/>
    </xf>
    <xf numFmtId="0" fontId="79" fillId="0" borderId="0"/>
    <xf numFmtId="253" fontId="79" fillId="41" borderId="26">
      <alignment horizontal="right"/>
    </xf>
    <xf numFmtId="0" fontId="7" fillId="0" borderId="0"/>
    <xf numFmtId="0" fontId="79" fillId="0" borderId="0"/>
    <xf numFmtId="0" fontId="7" fillId="0" borderId="0"/>
    <xf numFmtId="0" fontId="41" fillId="0" borderId="31" applyNumberFormat="0" applyAlignment="0" applyProtection="0">
      <alignment horizontal="left" vertical="center"/>
    </xf>
    <xf numFmtId="9" fontId="41" fillId="0" borderId="24"/>
    <xf numFmtId="0" fontId="50" fillId="0" borderId="105" applyFont="0" applyFill="0" applyBorder="0" applyAlignment="0" applyProtection="0"/>
    <xf numFmtId="0" fontId="79" fillId="83" borderId="0" applyNumberFormat="0" applyBorder="0" applyAlignment="0" applyProtection="0"/>
    <xf numFmtId="0" fontId="357" fillId="0" borderId="99" applyNumberFormat="0" applyFill="0" applyBorder="0" applyAlignment="0" applyProtection="0"/>
    <xf numFmtId="6" fontId="169" fillId="0" borderId="69" applyBorder="0"/>
    <xf numFmtId="0" fontId="174" fillId="0" borderId="63" applyNumberFormat="0" applyAlignment="0" applyProtection="0"/>
    <xf numFmtId="0" fontId="174" fillId="0" borderId="63" applyNumberFormat="0" applyAlignment="0" applyProtection="0"/>
    <xf numFmtId="0" fontId="90" fillId="0" borderId="103"/>
    <xf numFmtId="41" fontId="41" fillId="0" borderId="24"/>
    <xf numFmtId="0" fontId="7" fillId="0" borderId="101" applyFill="0" applyProtection="0">
      <alignment horizontal="right"/>
    </xf>
    <xf numFmtId="171" fontId="41" fillId="0" borderId="24"/>
    <xf numFmtId="0" fontId="79" fillId="0" borderId="0"/>
    <xf numFmtId="0" fontId="134" fillId="0" borderId="24"/>
    <xf numFmtId="214" fontId="68" fillId="0" borderId="24"/>
    <xf numFmtId="165" fontId="200" fillId="0" borderId="100" applyNumberFormat="0" applyFont="0" applyFill="0" applyAlignment="0" applyProtection="0"/>
    <xf numFmtId="0" fontId="7" fillId="0" borderId="0"/>
    <xf numFmtId="0" fontId="1" fillId="24" borderId="0" applyNumberFormat="0" applyBorder="0" applyAlignment="0" applyProtection="0"/>
    <xf numFmtId="0" fontId="7" fillId="0" borderId="0"/>
    <xf numFmtId="0" fontId="49" fillId="44" borderId="24" applyNumberFormat="0" applyFont="0" applyAlignment="0" applyProtection="0">
      <protection locked="0"/>
    </xf>
    <xf numFmtId="0" fontId="7" fillId="0" borderId="0"/>
    <xf numFmtId="244" fontId="1" fillId="0" borderId="0" applyFont="0" applyFill="0" applyBorder="0" applyAlignment="0" applyProtection="0"/>
    <xf numFmtId="0" fontId="7" fillId="0" borderId="0"/>
    <xf numFmtId="246" fontId="1" fillId="0" borderId="24"/>
    <xf numFmtId="0" fontId="79" fillId="82" borderId="0" applyNumberFormat="0" applyBorder="0" applyAlignment="0" applyProtection="0"/>
    <xf numFmtId="0" fontId="79" fillId="83" borderId="0" applyNumberFormat="0" applyBorder="0" applyAlignment="0" applyProtection="0"/>
    <xf numFmtId="0" fontId="134" fillId="0" borderId="24"/>
    <xf numFmtId="44" fontId="41" fillId="0" borderId="24"/>
    <xf numFmtId="7" fontId="41" fillId="0" borderId="24"/>
    <xf numFmtId="0" fontId="79" fillId="0" borderId="0"/>
    <xf numFmtId="2" fontId="7" fillId="41" borderId="109" applyFont="0" applyFill="0" applyBorder="0" applyAlignment="0" applyProtection="0"/>
    <xf numFmtId="0" fontId="79" fillId="41" borderId="26">
      <alignment horizontal="right"/>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0" fontId="79" fillId="0" borderId="0"/>
    <xf numFmtId="212" fontId="1" fillId="44" borderId="0" applyFont="0" applyFill="0" applyBorder="0" applyAlignment="0" applyProtection="0">
      <alignment vertical="center"/>
      <protection locked="0"/>
    </xf>
    <xf numFmtId="5" fontId="127" fillId="0" borderId="24" applyAlignment="0" applyProtection="0"/>
    <xf numFmtId="5" fontId="127" fillId="0" borderId="24" applyAlignment="0" applyProtection="0"/>
    <xf numFmtId="0" fontId="79" fillId="0" borderId="0"/>
    <xf numFmtId="6" fontId="169" fillId="0" borderId="117" applyBorder="0"/>
    <xf numFmtId="253" fontId="1" fillId="44" borderId="0" applyFont="0" applyFill="0" applyBorder="0" applyAlignment="0" applyProtection="0">
      <alignment vertical="center"/>
      <protection locked="0"/>
    </xf>
    <xf numFmtId="0" fontId="79" fillId="85" borderId="0" applyNumberFormat="0" applyBorder="0" applyAlignment="0" applyProtection="0"/>
    <xf numFmtId="171" fontId="41" fillId="0" borderId="100"/>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46" fontId="1" fillId="0" borderId="24"/>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0" fontId="38" fillId="68" borderId="49">
      <alignment horizontal="left" vertical="center" wrapText="1"/>
    </xf>
    <xf numFmtId="0" fontId="50" fillId="0" borderId="107" applyNumberFormat="0" applyFill="0" applyAlignment="0" applyProtection="0"/>
    <xf numFmtId="259" fontId="1" fillId="41" borderId="26">
      <alignment horizontal="right"/>
    </xf>
    <xf numFmtId="0" fontId="174" fillId="0" borderId="63" applyNumberFormat="0" applyAlignment="0" applyProtection="0"/>
    <xf numFmtId="251" fontId="154" fillId="48" borderId="69" applyNumberFormat="0" applyBorder="0" applyAlignment="0">
      <alignment horizontal="centerContinuous" vertical="center"/>
      <protection hidden="1"/>
    </xf>
    <xf numFmtId="0" fontId="90" fillId="0" borderId="63"/>
    <xf numFmtId="0" fontId="90" fillId="0" borderId="63"/>
    <xf numFmtId="0" fontId="50" fillId="0" borderId="105" applyFont="0" applyFill="0" applyBorder="0" applyAlignment="0" applyProtection="0"/>
    <xf numFmtId="0" fontId="79" fillId="0" borderId="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0" fontId="134" fillId="0" borderId="24" applyFont="0" applyFill="0" applyBorder="0" applyAlignment="0" applyProtection="0">
      <alignment horizontal="center"/>
    </xf>
    <xf numFmtId="0" fontId="41" fillId="62" borderId="63">
      <alignment horizontal="center" vertical="center" wrapText="1"/>
      <protection hidden="1"/>
    </xf>
    <xf numFmtId="241" fontId="1" fillId="0" borderId="0" applyFill="0" applyBorder="0" applyProtection="0"/>
    <xf numFmtId="0" fontId="7" fillId="0" borderId="0"/>
    <xf numFmtId="214" fontId="68" fillId="0" borderId="24"/>
    <xf numFmtId="0" fontId="79" fillId="0" borderId="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197" fontId="79" fillId="41" borderId="0"/>
    <xf numFmtId="214" fontId="68" fillId="0" borderId="24"/>
    <xf numFmtId="7" fontId="41" fillId="0" borderId="24"/>
    <xf numFmtId="0" fontId="90" fillId="0" borderId="63"/>
    <xf numFmtId="0" fontId="79" fillId="0" borderId="0"/>
    <xf numFmtId="221" fontId="79" fillId="0" borderId="0" applyFill="0" applyBorder="0" applyAlignment="0" applyProtection="0">
      <protection locked="0"/>
    </xf>
    <xf numFmtId="0" fontId="79" fillId="0" borderId="0"/>
    <xf numFmtId="221" fontId="1" fillId="0" borderId="17" applyNumberFormat="0" applyFill="0" applyAlignment="0" applyProtection="0"/>
    <xf numFmtId="0" fontId="79" fillId="79" borderId="0" applyNumberFormat="0" applyBorder="0" applyAlignment="0" applyProtection="0"/>
    <xf numFmtId="214" fontId="68" fillId="0" borderId="24"/>
    <xf numFmtId="0" fontId="79" fillId="0" borderId="0"/>
    <xf numFmtId="0" fontId="7" fillId="0" borderId="0"/>
    <xf numFmtId="3" fontId="7" fillId="41" borderId="51" applyFont="0" applyFill="0" applyBorder="0" applyAlignment="0" applyProtection="0"/>
    <xf numFmtId="0" fontId="48" fillId="44" borderId="24" applyNumberFormat="0" applyFont="0" applyFill="0" applyAlignment="0" applyProtection="0">
      <protection locked="0"/>
    </xf>
    <xf numFmtId="197" fontId="79" fillId="0" borderId="0">
      <alignment horizontal="right"/>
    </xf>
    <xf numFmtId="172" fontId="238" fillId="44" borderId="24">
      <alignment horizontal="right" vertical="center"/>
    </xf>
    <xf numFmtId="0" fontId="79" fillId="86" borderId="0" applyNumberFormat="0" applyBorder="0" applyAlignment="0" applyProtection="0"/>
    <xf numFmtId="0" fontId="7" fillId="0" borderId="0"/>
    <xf numFmtId="0" fontId="79" fillId="81" borderId="0" applyNumberFormat="0" applyBorder="0" applyAlignment="0" applyProtection="0"/>
    <xf numFmtId="0" fontId="79" fillId="80" borderId="0" applyNumberFormat="0" applyBorder="0" applyAlignment="0" applyProtection="0"/>
    <xf numFmtId="0" fontId="134" fillId="0" borderId="24" applyFont="0" applyFill="0" applyBorder="0" applyAlignment="0" applyProtection="0">
      <alignment horizontal="center"/>
    </xf>
    <xf numFmtId="39" fontId="7" fillId="41" borderId="51" applyFont="0" applyFill="0" applyBorder="0" applyAlignment="0" applyProtection="0"/>
    <xf numFmtId="0" fontId="318" fillId="44" borderId="89">
      <alignment horizontal="left" vertical="top" indent="2"/>
    </xf>
    <xf numFmtId="214" fontId="68" fillId="0" borderId="24"/>
    <xf numFmtId="0" fontId="38" fillId="68" borderId="49">
      <alignment horizontal="left" vertical="center" wrapText="1"/>
    </xf>
    <xf numFmtId="0" fontId="49" fillId="44" borderId="24" applyNumberFormat="0" applyFont="0" applyAlignment="0" applyProtection="0">
      <protection locked="0"/>
    </xf>
    <xf numFmtId="0" fontId="49" fillId="44" borderId="24" applyNumberFormat="0" applyFont="0" applyAlignment="0" applyProtection="0">
      <protection locked="0"/>
    </xf>
    <xf numFmtId="187" fontId="63" fillId="44" borderId="24">
      <alignment vertical="center"/>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39" fontId="7" fillId="41" borderId="51" applyFont="0" applyFill="0" applyBorder="0" applyAlignment="0" applyProtection="0"/>
    <xf numFmtId="3" fontId="7" fillId="41" borderId="51" applyFont="0" applyFill="0" applyBorder="0" applyAlignment="0" applyProtection="0"/>
    <xf numFmtId="0" fontId="7" fillId="0" borderId="0"/>
    <xf numFmtId="0" fontId="79" fillId="84" borderId="0" applyNumberFormat="0" applyBorder="0" applyAlignment="0" applyProtection="0"/>
    <xf numFmtId="214" fontId="68" fillId="0" borderId="24"/>
    <xf numFmtId="0" fontId="79" fillId="0" borderId="0"/>
    <xf numFmtId="214" fontId="68" fillId="0" borderId="100"/>
    <xf numFmtId="0" fontId="70" fillId="0" borderId="29" applyNumberFormat="0" applyFill="0" applyAlignment="0" applyProtection="0"/>
    <xf numFmtId="5" fontId="127" fillId="0" borderId="24" applyAlignment="0" applyProtection="0"/>
    <xf numFmtId="0" fontId="7" fillId="0" borderId="0"/>
    <xf numFmtId="250" fontId="1" fillId="0" borderId="0" applyBorder="0" applyProtection="0">
      <alignment horizontal="right"/>
    </xf>
    <xf numFmtId="0" fontId="38" fillId="68" borderId="49">
      <alignment horizontal="left" vertical="center" wrapText="1"/>
    </xf>
    <xf numFmtId="2" fontId="7" fillId="41" borderId="51" applyFont="0" applyFill="0" applyBorder="0" applyAlignment="0" applyProtection="0"/>
    <xf numFmtId="0" fontId="49" fillId="44" borderId="100" applyNumberFormat="0" applyFont="0" applyAlignment="0" applyProtection="0">
      <protection locked="0"/>
    </xf>
    <xf numFmtId="251" fontId="154" fillId="48" borderId="69" applyNumberFormat="0" applyBorder="0" applyAlignment="0">
      <alignment horizontal="centerContinuous" vertical="center"/>
      <protection hidden="1"/>
    </xf>
    <xf numFmtId="235" fontId="1" fillId="0" borderId="86" applyFont="0" applyBorder="0"/>
    <xf numFmtId="0" fontId="79" fillId="0" borderId="0"/>
    <xf numFmtId="0" fontId="261" fillId="0" borderId="107" applyNumberFormat="0" applyFill="0" applyBorder="0" applyAlignment="0" applyProtection="0"/>
    <xf numFmtId="0" fontId="7" fillId="0" borderId="0"/>
    <xf numFmtId="274" fontId="79" fillId="0" borderId="0" applyFill="0" applyBorder="0" applyProtection="0"/>
    <xf numFmtId="3" fontId="7" fillId="41" borderId="51" applyFont="0" applyFill="0" applyBorder="0" applyAlignment="0" applyProtection="0"/>
    <xf numFmtId="0" fontId="79" fillId="0" borderId="0"/>
    <xf numFmtId="0" fontId="79" fillId="83" borderId="0" applyNumberFormat="0" applyBorder="0" applyAlignment="0" applyProtection="0"/>
    <xf numFmtId="208" fontId="1" fillId="41" borderId="26">
      <alignment horizontal="right"/>
    </xf>
    <xf numFmtId="191" fontId="1" fillId="41" borderId="26">
      <alignment horizontal="right"/>
    </xf>
    <xf numFmtId="0" fontId="79" fillId="79" borderId="0" applyNumberFormat="0" applyBorder="0" applyAlignment="0" applyProtection="0"/>
    <xf numFmtId="191" fontId="1" fillId="41" borderId="26">
      <alignment horizontal="right"/>
    </xf>
    <xf numFmtId="214" fontId="68" fillId="0" borderId="24"/>
    <xf numFmtId="197" fontId="1" fillId="41" borderId="26">
      <alignment horizontal="right"/>
    </xf>
    <xf numFmtId="250" fontId="64" fillId="58" borderId="98"/>
    <xf numFmtId="197" fontId="1" fillId="41" borderId="26">
      <alignment horizontal="right"/>
    </xf>
    <xf numFmtId="185" fontId="1" fillId="41" borderId="26">
      <alignment horizontal="right"/>
    </xf>
    <xf numFmtId="0" fontId="38" fillId="68" borderId="49">
      <alignment horizontal="left" vertical="center" wrapText="1"/>
    </xf>
    <xf numFmtId="185" fontId="1" fillId="41" borderId="26">
      <alignment horizontal="right"/>
    </xf>
    <xf numFmtId="0" fontId="38" fillId="68" borderId="49">
      <alignment horizontal="left" vertical="center" wrapText="1"/>
    </xf>
    <xf numFmtId="0" fontId="38" fillId="68" borderId="49">
      <alignment horizontal="left" vertical="center" wrapText="1"/>
    </xf>
    <xf numFmtId="270" fontId="1" fillId="41" borderId="26">
      <alignment horizontal="right"/>
    </xf>
    <xf numFmtId="0" fontId="38" fillId="68" borderId="108">
      <alignment horizontal="left" vertical="center" wrapText="1"/>
    </xf>
    <xf numFmtId="0" fontId="41" fillId="0" borderId="72">
      <alignment horizontal="left" vertical="center"/>
    </xf>
    <xf numFmtId="0" fontId="41" fillId="0" borderId="72">
      <alignment horizontal="left" vertical="center"/>
    </xf>
    <xf numFmtId="0" fontId="174" fillId="0" borderId="103" applyNumberFormat="0" applyAlignment="0" applyProtection="0"/>
    <xf numFmtId="0" fontId="174" fillId="0" borderId="103" applyNumberFormat="0" applyAlignment="0" applyProtection="0"/>
    <xf numFmtId="6" fontId="169" fillId="0" borderId="102" applyBorder="0"/>
    <xf numFmtId="6" fontId="169" fillId="0" borderId="69" applyBorder="0"/>
    <xf numFmtId="0" fontId="7" fillId="0" borderId="0"/>
    <xf numFmtId="0" fontId="1" fillId="0" borderId="0" applyAlignment="0">
      <alignment horizontal="left"/>
      <protection locked="0"/>
    </xf>
    <xf numFmtId="0" fontId="7" fillId="0" borderId="0"/>
    <xf numFmtId="0" fontId="7" fillId="0" borderId="101" applyFill="0" applyProtection="0">
      <alignment horizontal="right"/>
    </xf>
    <xf numFmtId="0" fontId="79" fillId="0" borderId="0"/>
    <xf numFmtId="5" fontId="127" fillId="0" borderId="100" applyAlignment="0" applyProtection="0"/>
    <xf numFmtId="5" fontId="127" fillId="0" borderId="100" applyAlignment="0" applyProtection="0"/>
    <xf numFmtId="251" fontId="154" fillId="48" borderId="69" applyNumberFormat="0" applyBorder="0" applyAlignment="0">
      <alignment horizontal="centerContinuous" vertical="center"/>
      <protection hidden="1"/>
    </xf>
    <xf numFmtId="227" fontId="1" fillId="0" borderId="0"/>
    <xf numFmtId="251" fontId="154" fillId="48" borderId="69" applyNumberFormat="0" applyBorder="0" applyAlignment="0">
      <alignment horizontal="centerContinuous" vertical="center"/>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41" fillId="62" borderId="63">
      <alignment horizontal="center" vertical="center" wrapText="1"/>
      <protection hidden="1"/>
    </xf>
    <xf numFmtId="0" fontId="41" fillId="62" borderId="63">
      <alignment horizontal="center" vertical="center" wrapText="1"/>
      <protection hidden="1"/>
    </xf>
    <xf numFmtId="39" fontId="7" fillId="41" borderId="51" applyFont="0" applyFill="0" applyBorder="0" applyAlignment="0" applyProtection="0"/>
    <xf numFmtId="0" fontId="90" fillId="0" borderId="63"/>
    <xf numFmtId="0" fontId="41" fillId="62" borderId="63">
      <alignment horizontal="center" vertical="center" wrapText="1"/>
      <protection hidden="1"/>
    </xf>
    <xf numFmtId="0" fontId="38" fillId="68" borderId="49">
      <alignment horizontal="left" vertical="center" wrapText="1"/>
    </xf>
    <xf numFmtId="1" fontId="176" fillId="63" borderId="71" applyNumberFormat="0" applyBorder="0" applyAlignment="0">
      <alignment horizontal="centerContinuous" vertical="center"/>
      <protection locked="0"/>
    </xf>
    <xf numFmtId="0" fontId="7" fillId="0" borderId="0"/>
    <xf numFmtId="214" fontId="68" fillId="0" borderId="100"/>
    <xf numFmtId="242" fontId="79" fillId="0" borderId="0" applyFill="0" applyBorder="0" applyProtection="0"/>
    <xf numFmtId="1" fontId="176" fillId="63" borderId="71" applyNumberFormat="0" applyBorder="0" applyAlignment="0">
      <alignment horizontal="centerContinuous" vertical="center"/>
      <protection locked="0"/>
    </xf>
    <xf numFmtId="0" fontId="79" fillId="82" borderId="0" applyNumberFormat="0" applyBorder="0" applyAlignment="0" applyProtection="0"/>
    <xf numFmtId="251" fontId="154" fillId="48" borderId="69" applyNumberFormat="0" applyBorder="0" applyAlignment="0">
      <alignment horizontal="centerContinuous" vertical="center"/>
      <protection hidden="1"/>
    </xf>
    <xf numFmtId="0" fontId="79" fillId="81" borderId="0" applyNumberFormat="0" applyBorder="0" applyAlignment="0" applyProtection="0"/>
    <xf numFmtId="0" fontId="79" fillId="0" borderId="0"/>
    <xf numFmtId="274" fontId="1" fillId="0" borderId="0" applyFill="0" applyBorder="0" applyProtection="0"/>
    <xf numFmtId="251" fontId="1" fillId="0" borderId="0" applyFill="0" applyBorder="0" applyProtection="0"/>
    <xf numFmtId="0" fontId="7" fillId="0" borderId="0"/>
    <xf numFmtId="214" fontId="68" fillId="0" borderId="100"/>
    <xf numFmtId="9" fontId="7" fillId="41" borderId="51" applyFont="0" applyFill="0" applyBorder="0" applyAlignment="0" applyProtection="0"/>
    <xf numFmtId="0" fontId="7" fillId="0" borderId="0"/>
    <xf numFmtId="165" fontId="200" fillId="0" borderId="24" applyNumberFormat="0" applyFont="0" applyFill="0" applyAlignment="0" applyProtection="0"/>
    <xf numFmtId="0" fontId="41" fillId="0" borderId="31" applyNumberFormat="0" applyAlignment="0" applyProtection="0">
      <alignment horizontal="left" vertical="center"/>
    </xf>
    <xf numFmtId="0" fontId="79" fillId="0" borderId="0"/>
    <xf numFmtId="0" fontId="79" fillId="0" borderId="0"/>
    <xf numFmtId="0" fontId="79" fillId="0" borderId="0"/>
    <xf numFmtId="0" fontId="313" fillId="96" borderId="63"/>
    <xf numFmtId="0" fontId="313" fillId="96" borderId="63"/>
    <xf numFmtId="10" fontId="7" fillId="41" borderId="109" applyFont="0" applyFill="0" applyBorder="0" applyAlignment="0" applyProtection="0"/>
    <xf numFmtId="0" fontId="41" fillId="62" borderId="63">
      <alignment horizontal="center" vertical="center" wrapText="1"/>
      <protection hidden="1"/>
    </xf>
    <xf numFmtId="0" fontId="79" fillId="0" borderId="0"/>
    <xf numFmtId="0" fontId="79" fillId="0" borderId="0"/>
    <xf numFmtId="2" fontId="7" fillId="41" borderId="51" applyFont="0" applyFill="0" applyBorder="0" applyAlignment="0" applyProtection="0"/>
    <xf numFmtId="9" fontId="7" fillId="41" borderId="51" applyFont="0" applyFill="0" applyBorder="0" applyAlignment="0" applyProtection="0"/>
    <xf numFmtId="10" fontId="7" fillId="41" borderId="51" applyFont="0" applyFill="0" applyBorder="0" applyAlignment="0" applyProtection="0"/>
    <xf numFmtId="39" fontId="7" fillId="41" borderId="51" applyFont="0" applyFill="0" applyBorder="0" applyAlignment="0" applyProtection="0"/>
    <xf numFmtId="3" fontId="7" fillId="41" borderId="51" applyFont="0" applyFill="0" applyBorder="0" applyAlignment="0" applyProtection="0"/>
    <xf numFmtId="0" fontId="41" fillId="62" borderId="103">
      <alignment horizontal="center" vertical="center" wrapText="1"/>
      <protection hidden="1"/>
    </xf>
    <xf numFmtId="10" fontId="7" fillId="41" borderId="51" applyFont="0" applyFill="0" applyBorder="0" applyAlignment="0" applyProtection="0"/>
    <xf numFmtId="3" fontId="7" fillId="41" borderId="51" applyFont="0" applyFill="0" applyBorder="0" applyAlignment="0" applyProtection="0"/>
    <xf numFmtId="0" fontId="41" fillId="62" borderId="63">
      <alignment horizontal="center" vertical="center" wrapText="1"/>
      <protection hidden="1"/>
    </xf>
    <xf numFmtId="0" fontId="79" fillId="0" borderId="0"/>
    <xf numFmtId="214" fontId="68" fillId="0" borderId="100"/>
    <xf numFmtId="279" fontId="1" fillId="0" borderId="0" applyFont="0" applyFill="0" applyBorder="0" applyAlignment="0" applyProtection="0"/>
    <xf numFmtId="280" fontId="1" fillId="0" borderId="0" applyFont="0" applyFill="0" applyBorder="0" applyAlignment="0" applyProtection="0"/>
    <xf numFmtId="251" fontId="154" fillId="48" borderId="102" applyNumberFormat="0" applyBorder="0" applyAlignment="0">
      <alignment horizontal="centerContinuous" vertical="center"/>
      <protection hidden="1"/>
    </xf>
    <xf numFmtId="197" fontId="1" fillId="0" borderId="0">
      <alignment horizontal="right"/>
    </xf>
    <xf numFmtId="214" fontId="68" fillId="0" borderId="24"/>
    <xf numFmtId="0" fontId="7" fillId="0" borderId="116" applyFill="0" applyProtection="0">
      <alignment horizontal="right"/>
    </xf>
    <xf numFmtId="0" fontId="38" fillId="68" borderId="49">
      <alignment horizontal="left" vertical="center" wrapText="1"/>
    </xf>
    <xf numFmtId="39" fontId="7" fillId="41" borderId="51" applyFont="0" applyFill="0" applyBorder="0" applyAlignment="0" applyProtection="0"/>
    <xf numFmtId="3" fontId="7" fillId="41" borderId="51" applyFont="0" applyFill="0" applyBorder="0" applyAlignment="0" applyProtection="0"/>
    <xf numFmtId="0" fontId="7" fillId="0" borderId="44" applyFill="0" applyProtection="0">
      <alignment horizontal="right"/>
    </xf>
    <xf numFmtId="39" fontId="7" fillId="41" borderId="51" applyFont="0" applyFill="0" applyBorder="0" applyAlignment="0" applyProtection="0"/>
    <xf numFmtId="0" fontId="79" fillId="80" borderId="0" applyNumberFormat="0" applyBorder="0" applyAlignment="0" applyProtection="0"/>
    <xf numFmtId="0" fontId="7" fillId="0" borderId="0"/>
    <xf numFmtId="280" fontId="1" fillId="0" borderId="0"/>
    <xf numFmtId="165" fontId="200" fillId="0" borderId="24" applyNumberFormat="0" applyFont="0" applyFill="0" applyAlignment="0" applyProtection="0"/>
    <xf numFmtId="0" fontId="79" fillId="80" borderId="0" applyNumberFormat="0" applyBorder="0" applyAlignment="0" applyProtection="0"/>
    <xf numFmtId="0" fontId="50" fillId="0" borderId="107" applyNumberFormat="0" applyFill="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7" fillId="0" borderId="0"/>
    <xf numFmtId="0" fontId="174" fillId="0" borderId="63" applyNumberFormat="0" applyAlignment="0" applyProtection="0"/>
    <xf numFmtId="0" fontId="7" fillId="0" borderId="0"/>
    <xf numFmtId="214" fontId="7" fillId="41" borderId="51" applyFont="0" applyFill="0" applyBorder="0" applyAlignment="0" applyProtection="0"/>
    <xf numFmtId="0" fontId="79" fillId="0" borderId="0"/>
    <xf numFmtId="0" fontId="79" fillId="0" borderId="0"/>
    <xf numFmtId="275" fontId="1" fillId="0" borderId="0" applyFill="0" applyBorder="0" applyProtection="0">
      <alignment horizontal="right"/>
    </xf>
    <xf numFmtId="0" fontId="79" fillId="87" borderId="111" applyNumberFormat="0" applyFont="0" applyAlignment="0" applyProtection="0"/>
    <xf numFmtId="0" fontId="7" fillId="0" borderId="0"/>
    <xf numFmtId="279" fontId="1" fillId="0" borderId="0" applyFont="0" applyFill="0" applyBorder="0" applyAlignment="0" applyProtection="0"/>
    <xf numFmtId="280" fontId="1" fillId="0" borderId="0" applyFont="0" applyFill="0" applyBorder="0" applyAlignment="0" applyProtection="0"/>
    <xf numFmtId="270" fontId="79" fillId="0" borderId="0">
      <alignment horizontal="right"/>
    </xf>
    <xf numFmtId="0" fontId="7" fillId="0" borderId="0"/>
    <xf numFmtId="0" fontId="79" fillId="0" borderId="0"/>
    <xf numFmtId="0" fontId="7" fillId="0" borderId="0"/>
    <xf numFmtId="0" fontId="79" fillId="85" borderId="0" applyNumberFormat="0" applyBorder="0" applyAlignment="0" applyProtection="0"/>
    <xf numFmtId="185" fontId="79" fillId="41" borderId="26">
      <alignment horizontal="right"/>
    </xf>
    <xf numFmtId="228" fontId="79" fillId="0" borderId="22" applyFill="0">
      <alignment horizontal="right"/>
    </xf>
    <xf numFmtId="251" fontId="79" fillId="0" borderId="0" applyFill="0" applyBorder="0" applyProtection="0"/>
    <xf numFmtId="39" fontId="7" fillId="41" borderId="109" applyFont="0" applyFill="0" applyBorder="0" applyAlignment="0" applyProtection="0"/>
    <xf numFmtId="0" fontId="7" fillId="0" borderId="0"/>
    <xf numFmtId="6" fontId="169" fillId="0" borderId="69" applyBorder="0"/>
    <xf numFmtId="244" fontId="79" fillId="0" borderId="0"/>
    <xf numFmtId="249" fontId="79" fillId="0" borderId="0" applyFill="0" applyBorder="0" applyProtection="0"/>
    <xf numFmtId="0" fontId="79" fillId="0" borderId="0"/>
    <xf numFmtId="8" fontId="332" fillId="0" borderId="20">
      <alignment horizontal="right"/>
    </xf>
    <xf numFmtId="250" fontId="1" fillId="0" borderId="0" applyBorder="0" applyProtection="0">
      <alignment horizontal="right"/>
    </xf>
    <xf numFmtId="250" fontId="1" fillId="39" borderId="0" applyProtection="0">
      <alignment horizontal="right"/>
    </xf>
    <xf numFmtId="314" fontId="134" fillId="0" borderId="24"/>
    <xf numFmtId="244" fontId="79" fillId="0" borderId="0"/>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0" fontId="174" fillId="0" borderId="63" applyNumberFormat="0" applyAlignment="0" applyProtection="0"/>
    <xf numFmtId="0" fontId="49" fillId="44" borderId="24" applyNumberFormat="0" applyFont="0" applyAlignment="0" applyProtection="0">
      <protection locked="0"/>
    </xf>
    <xf numFmtId="0" fontId="90" fillId="0" borderId="63"/>
    <xf numFmtId="0" fontId="79" fillId="83" borderId="0" applyNumberFormat="0" applyBorder="0" applyAlignment="0" applyProtection="0"/>
    <xf numFmtId="291" fontId="1" fillId="0" borderId="0" applyFill="0" applyBorder="0" applyProtection="0">
      <alignment horizontal="right" wrapText="1"/>
    </xf>
    <xf numFmtId="291" fontId="1" fillId="0" borderId="0" applyFill="0" applyBorder="0" applyProtection="0">
      <alignment horizontal="right" wrapText="1"/>
    </xf>
    <xf numFmtId="0" fontId="79" fillId="0" borderId="0"/>
    <xf numFmtId="0" fontId="79" fillId="0" borderId="0"/>
    <xf numFmtId="0" fontId="79" fillId="0" borderId="0"/>
    <xf numFmtId="0" fontId="79" fillId="0" borderId="0"/>
    <xf numFmtId="0" fontId="48" fillId="44" borderId="100" applyNumberFormat="0" applyFont="0" applyFill="0" applyAlignment="0" applyProtection="0">
      <protection locked="0"/>
    </xf>
    <xf numFmtId="244" fontId="1" fillId="0" borderId="0"/>
    <xf numFmtId="244" fontId="1" fillId="0" borderId="0"/>
    <xf numFmtId="214" fontId="68" fillId="0" borderId="100"/>
    <xf numFmtId="292" fontId="1" fillId="0" borderId="0"/>
    <xf numFmtId="244" fontId="1" fillId="0" borderId="0"/>
    <xf numFmtId="244" fontId="1" fillId="0" borderId="0"/>
    <xf numFmtId="250" fontId="1" fillId="0" borderId="0" applyBorder="0" applyProtection="0">
      <alignment horizontal="right"/>
    </xf>
    <xf numFmtId="0" fontId="7" fillId="0" borderId="44" applyFill="0" applyProtection="0">
      <alignment horizontal="right"/>
    </xf>
    <xf numFmtId="0" fontId="79" fillId="0" borderId="0"/>
    <xf numFmtId="0" fontId="79" fillId="0" borderId="0"/>
    <xf numFmtId="0" fontId="79" fillId="0" borderId="0"/>
    <xf numFmtId="0" fontId="174" fillId="0" borderId="63" applyNumberFormat="0" applyAlignment="0" applyProtection="0"/>
    <xf numFmtId="0" fontId="79" fillId="0" borderId="0"/>
    <xf numFmtId="0" fontId="38" fillId="68" borderId="108">
      <alignment horizontal="left" vertical="center" wrapText="1"/>
    </xf>
    <xf numFmtId="0" fontId="48" fillId="44" borderId="24" applyNumberFormat="0" applyFont="0" applyFill="0" applyAlignment="0" applyProtection="0">
      <protection locked="0"/>
    </xf>
    <xf numFmtId="0" fontId="58" fillId="0" borderId="92" applyNumberFormat="0" applyAlignment="0" applyProtection="0"/>
    <xf numFmtId="0" fontId="58" fillId="0" borderId="92" applyNumberFormat="0" applyAlignment="0" applyProtection="0"/>
    <xf numFmtId="0" fontId="50" fillId="0" borderId="105" applyFont="0" applyFill="0" applyBorder="0" applyAlignment="0" applyProtection="0"/>
    <xf numFmtId="259" fontId="79" fillId="41" borderId="26">
      <alignment horizontal="right"/>
    </xf>
    <xf numFmtId="9" fontId="41" fillId="0" borderId="24"/>
    <xf numFmtId="172" fontId="41" fillId="0" borderId="24"/>
    <xf numFmtId="39" fontId="7" fillId="41" borderId="109" applyFont="0" applyFill="0" applyBorder="0" applyAlignment="0" applyProtection="0"/>
    <xf numFmtId="10" fontId="41" fillId="0" borderId="24"/>
    <xf numFmtId="0" fontId="41" fillId="62" borderId="63">
      <alignment horizontal="center" vertical="center" wrapText="1"/>
      <protection hidden="1"/>
    </xf>
    <xf numFmtId="0" fontId="79" fillId="0" borderId="0"/>
    <xf numFmtId="197" fontId="79" fillId="41" borderId="26">
      <alignment horizontal="right"/>
    </xf>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8" fontId="332" fillId="0" borderId="20">
      <alignment horizontal="right"/>
    </xf>
    <xf numFmtId="0" fontId="48" fillId="44" borderId="24" applyNumberFormat="0" applyFont="0" applyFill="0" applyAlignment="0" applyProtection="0">
      <protection locked="0"/>
    </xf>
    <xf numFmtId="0" fontId="79" fillId="0" borderId="0"/>
    <xf numFmtId="0" fontId="79" fillId="84" borderId="0" applyNumberFormat="0" applyBorder="0" applyAlignment="0" applyProtection="0"/>
    <xf numFmtId="0" fontId="7" fillId="0" borderId="0"/>
    <xf numFmtId="314" fontId="134" fillId="0" borderId="24"/>
    <xf numFmtId="0" fontId="79" fillId="0" borderId="0"/>
    <xf numFmtId="0" fontId="7" fillId="0" borderId="0"/>
    <xf numFmtId="242" fontId="79" fillId="0" borderId="0" applyFill="0" applyBorder="0" applyProtection="0"/>
    <xf numFmtId="221" fontId="1" fillId="0" borderId="0" applyFill="0" applyBorder="0" applyAlignment="0" applyProtection="0">
      <protection locked="0"/>
    </xf>
    <xf numFmtId="0" fontId="7" fillId="0" borderId="0"/>
    <xf numFmtId="8" fontId="332" fillId="0" borderId="43">
      <alignment horizontal="right"/>
    </xf>
    <xf numFmtId="0" fontId="344" fillId="0" borderId="107" applyNumberFormat="0" applyFill="0" applyBorder="0" applyAlignment="0" applyProtection="0"/>
    <xf numFmtId="208" fontId="79" fillId="41" borderId="26">
      <alignment horizontal="right"/>
    </xf>
    <xf numFmtId="0" fontId="139" fillId="0" borderId="42">
      <alignment vertical="center"/>
    </xf>
    <xf numFmtId="0" fontId="139" fillId="0" borderId="42">
      <alignment vertical="center"/>
    </xf>
    <xf numFmtId="10" fontId="7" fillId="0" borderId="0"/>
    <xf numFmtId="298" fontId="79" fillId="0" borderId="0" applyFill="0" applyBorder="0" applyAlignment="0" applyProtection="0"/>
    <xf numFmtId="0" fontId="172" fillId="0" borderId="64"/>
    <xf numFmtId="39" fontId="7" fillId="41" borderId="51" applyFont="0" applyFill="0" applyBorder="0" applyAlignment="0" applyProtection="0"/>
    <xf numFmtId="0" fontId="79" fillId="0" borderId="0"/>
    <xf numFmtId="0" fontId="68" fillId="0" borderId="29" applyNumberFormat="0" applyFont="0" applyFill="0" applyAlignment="0" applyProtection="0">
      <alignment horizontal="center"/>
    </xf>
    <xf numFmtId="0" fontId="50" fillId="0" borderId="107" applyNumberFormat="0" applyFill="0" applyAlignment="0" applyProtection="0"/>
    <xf numFmtId="5" fontId="127" fillId="0" borderId="24" applyAlignment="0" applyProtection="0"/>
    <xf numFmtId="197" fontId="1" fillId="41" borderId="0"/>
    <xf numFmtId="197" fontId="1" fillId="41" borderId="0"/>
    <xf numFmtId="197" fontId="1" fillId="41" borderId="0"/>
    <xf numFmtId="196" fontId="1" fillId="41" borderId="0"/>
    <xf numFmtId="197" fontId="1" fillId="41" borderId="0"/>
    <xf numFmtId="5" fontId="127" fillId="0" borderId="24" applyAlignment="0" applyProtection="0"/>
    <xf numFmtId="0" fontId="38" fillId="68" borderId="49">
      <alignment horizontal="left" vertical="center" wrapText="1"/>
    </xf>
    <xf numFmtId="191" fontId="79" fillId="41" borderId="26">
      <alignment horizontal="right"/>
    </xf>
    <xf numFmtId="0" fontId="79" fillId="0" borderId="0"/>
    <xf numFmtId="0" fontId="79" fillId="0" borderId="0"/>
    <xf numFmtId="0" fontId="313" fillId="0" borderId="96"/>
    <xf numFmtId="0" fontId="174" fillId="0" borderId="63" applyNumberFormat="0" applyAlignment="0" applyProtection="0"/>
    <xf numFmtId="0" fontId="38" fillId="68" borderId="49">
      <alignment horizontal="left" vertical="center" wrapText="1"/>
    </xf>
    <xf numFmtId="0" fontId="174" fillId="0" borderId="63" applyNumberFormat="0" applyAlignment="0" applyProtection="0"/>
    <xf numFmtId="0" fontId="79" fillId="81" borderId="0" applyNumberFormat="0" applyBorder="0" applyAlignment="0" applyProtection="0"/>
    <xf numFmtId="7" fontId="41" fillId="0" borderId="100"/>
    <xf numFmtId="0" fontId="79" fillId="0" borderId="0"/>
    <xf numFmtId="0" fontId="79" fillId="82" borderId="0" applyNumberFormat="0" applyBorder="0" applyAlignment="0" applyProtection="0"/>
    <xf numFmtId="0" fontId="79" fillId="81" borderId="0" applyNumberFormat="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214" fontId="7" fillId="41" borderId="51" applyFont="0" applyFill="0" applyBorder="0" applyAlignment="0" applyProtection="0"/>
    <xf numFmtId="0" fontId="7" fillId="0" borderId="24" applyNumberFormat="0" applyFont="0" applyFill="0" applyBorder="0" applyAlignment="0" applyProtection="0"/>
    <xf numFmtId="0" fontId="79" fillId="83" borderId="0" applyNumberFormat="0" applyBorder="0" applyAlignment="0" applyProtection="0"/>
    <xf numFmtId="0" fontId="79" fillId="0" borderId="0"/>
    <xf numFmtId="0" fontId="7" fillId="0" borderId="24" applyNumberFormat="0" applyFont="0" applyFill="0" applyBorder="0" applyAlignment="0" applyProtection="0"/>
    <xf numFmtId="0" fontId="79" fillId="81" borderId="0" applyNumberFormat="0" applyBorder="0" applyAlignment="0" applyProtection="0"/>
    <xf numFmtId="5" fontId="127" fillId="0" borderId="100" applyAlignment="0" applyProtection="0"/>
    <xf numFmtId="0" fontId="79" fillId="0" borderId="0"/>
    <xf numFmtId="0" fontId="50" fillId="0" borderId="107" applyNumberFormat="0" applyFill="0" applyAlignment="0" applyProtection="0"/>
    <xf numFmtId="0" fontId="139" fillId="0" borderId="42">
      <alignment vertical="center"/>
    </xf>
    <xf numFmtId="0" fontId="139" fillId="0" borderId="42">
      <alignment vertical="center"/>
    </xf>
    <xf numFmtId="0" fontId="79" fillId="0" borderId="0"/>
    <xf numFmtId="0" fontId="41" fillId="62" borderId="63">
      <alignment horizontal="center" vertical="center" wrapText="1"/>
      <protection hidden="1"/>
    </xf>
    <xf numFmtId="0" fontId="41" fillId="62" borderId="63">
      <alignment horizontal="center" vertical="center" wrapText="1"/>
      <protection hidden="1"/>
    </xf>
    <xf numFmtId="0" fontId="172" fillId="0" borderId="64"/>
    <xf numFmtId="0" fontId="172" fillId="0" borderId="64"/>
    <xf numFmtId="0" fontId="1" fillId="0" borderId="0" applyFill="0" applyBorder="0">
      <alignment horizontal="right"/>
      <protection hidden="1"/>
    </xf>
    <xf numFmtId="0" fontId="174" fillId="0" borderId="63" applyNumberFormat="0" applyAlignment="0" applyProtection="0"/>
    <xf numFmtId="0" fontId="174" fillId="0" borderId="63" applyNumberFormat="0" applyAlignment="0" applyProtection="0"/>
    <xf numFmtId="0" fontId="79" fillId="86" borderId="0" applyNumberFormat="0" applyBorder="0" applyAlignment="0" applyProtection="0"/>
    <xf numFmtId="0" fontId="79" fillId="0" borderId="0"/>
    <xf numFmtId="0" fontId="260" fillId="0" borderId="107" applyNumberFormat="0" applyFill="0" applyBorder="0" applyAlignment="0" applyProtection="0"/>
    <xf numFmtId="0" fontId="49" fillId="0" borderId="107" applyNumberFormat="0" applyFill="0" applyBorder="0" applyAlignment="0" applyProtection="0"/>
    <xf numFmtId="0" fontId="261" fillId="0" borderId="107" applyNumberFormat="0" applyFill="0" applyBorder="0" applyAlignment="0" applyProtection="0"/>
    <xf numFmtId="214" fontId="68" fillId="0" borderId="24"/>
    <xf numFmtId="0" fontId="90" fillId="0" borderId="63"/>
    <xf numFmtId="250" fontId="64" fillId="58" borderId="106"/>
    <xf numFmtId="0" fontId="41" fillId="62" borderId="63">
      <alignment horizontal="center" vertical="center" wrapText="1"/>
      <protection hidden="1"/>
    </xf>
    <xf numFmtId="0" fontId="79" fillId="0" borderId="0"/>
    <xf numFmtId="185" fontId="79" fillId="41" borderId="26">
      <alignment horizontal="right"/>
    </xf>
    <xf numFmtId="0" fontId="7" fillId="0" borderId="0"/>
    <xf numFmtId="0" fontId="356" fillId="0" borderId="115" applyNumberFormat="0" applyFill="0" applyBorder="0" applyAlignment="0" applyProtection="0"/>
    <xf numFmtId="0" fontId="7" fillId="0" borderId="0"/>
    <xf numFmtId="3" fontId="7" fillId="41" borderId="51" applyFont="0" applyFill="0" applyBorder="0" applyAlignment="0" applyProtection="0"/>
    <xf numFmtId="227" fontId="79" fillId="0" borderId="0"/>
    <xf numFmtId="3" fontId="7" fillId="41" borderId="51" applyFont="0" applyFill="0" applyBorder="0" applyAlignment="0" applyProtection="0"/>
    <xf numFmtId="0" fontId="79" fillId="0" borderId="0"/>
    <xf numFmtId="0" fontId="7" fillId="0" borderId="0"/>
    <xf numFmtId="0" fontId="7" fillId="0" borderId="101" applyFill="0" applyProtection="0">
      <alignment horizontal="right"/>
    </xf>
    <xf numFmtId="0" fontId="49" fillId="44" borderId="24" applyNumberFormat="0" applyFont="0" applyAlignment="0" applyProtection="0">
      <protection locked="0"/>
    </xf>
    <xf numFmtId="0" fontId="41" fillId="62" borderId="63">
      <alignment horizontal="center" vertical="center" wrapText="1"/>
      <protection hidden="1"/>
    </xf>
    <xf numFmtId="6" fontId="169" fillId="0" borderId="69" applyBorder="0"/>
    <xf numFmtId="0" fontId="50" fillId="0" borderId="107" applyNumberFormat="0" applyFill="0" applyAlignment="0" applyProtection="0"/>
    <xf numFmtId="0" fontId="79" fillId="0" borderId="0"/>
    <xf numFmtId="0" fontId="49" fillId="0" borderId="107" applyNumberFormat="0" applyFill="0" applyBorder="0" applyAlignment="0" applyProtection="0"/>
    <xf numFmtId="0" fontId="79" fillId="86" borderId="0" applyNumberFormat="0" applyBorder="0" applyAlignment="0" applyProtection="0"/>
    <xf numFmtId="250" fontId="64" fillId="58" borderId="98"/>
    <xf numFmtId="0" fontId="79" fillId="0" borderId="0"/>
    <xf numFmtId="37" fontId="7" fillId="0" borderId="0" applyFill="0" applyBorder="0" applyAlignment="0" applyProtection="0"/>
    <xf numFmtId="214" fontId="68" fillId="0" borderId="24"/>
    <xf numFmtId="227" fontId="1" fillId="0" borderId="0" applyFill="0" applyBorder="0" applyProtection="0">
      <alignment horizontal="right" wrapText="1"/>
    </xf>
    <xf numFmtId="0" fontId="79" fillId="80" borderId="0" applyNumberFormat="0" applyBorder="0" applyAlignment="0" applyProtection="0"/>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0" fontId="7" fillId="0" borderId="0"/>
    <xf numFmtId="0" fontId="79" fillId="0" borderId="0"/>
    <xf numFmtId="0" fontId="79" fillId="85" borderId="0" applyNumberFormat="0" applyBorder="0" applyAlignment="0" applyProtection="0"/>
    <xf numFmtId="0" fontId="7" fillId="0" borderId="0"/>
    <xf numFmtId="250" fontId="64" fillId="58" borderId="106"/>
    <xf numFmtId="0" fontId="7" fillId="0" borderId="0"/>
    <xf numFmtId="0" fontId="79" fillId="0" borderId="0"/>
    <xf numFmtId="233" fontId="1" fillId="91" borderId="0" applyNumberFormat="0" applyFont="0" applyBorder="0">
      <alignment horizontal="center" vertical="center"/>
      <protection locked="0"/>
    </xf>
    <xf numFmtId="0" fontId="344" fillId="0" borderId="99" applyNumberFormat="0" applyFill="0" applyBorder="0" applyAlignment="0" applyProtection="0"/>
    <xf numFmtId="0" fontId="7" fillId="0" borderId="0"/>
    <xf numFmtId="0" fontId="7" fillId="0" borderId="16" applyNumberFormat="0" applyFill="0" applyAlignment="0" applyProtection="0"/>
    <xf numFmtId="0" fontId="79" fillId="0" borderId="0"/>
    <xf numFmtId="0" fontId="58" fillId="0" borderId="92" applyNumberFormat="0" applyAlignment="0" applyProtection="0"/>
    <xf numFmtId="0" fontId="7" fillId="0" borderId="0"/>
    <xf numFmtId="0" fontId="90" fillId="0" borderId="63"/>
    <xf numFmtId="0" fontId="90" fillId="0" borderId="63"/>
    <xf numFmtId="2" fontId="7" fillId="41" borderId="51" applyFont="0" applyFill="0" applyBorder="0" applyAlignment="0" applyProtection="0"/>
    <xf numFmtId="0" fontId="79" fillId="79" borderId="0" applyNumberFormat="0" applyBorder="0" applyAlignment="0" applyProtection="0"/>
    <xf numFmtId="165" fontId="200" fillId="0" borderId="24" applyNumberFormat="0" applyFont="0" applyFill="0" applyAlignment="0" applyProtection="0"/>
    <xf numFmtId="0" fontId="174" fillId="0" borderId="63" applyNumberFormat="0" applyAlignment="0" applyProtection="0"/>
    <xf numFmtId="0" fontId="7" fillId="0" borderId="0"/>
    <xf numFmtId="285" fontId="50" fillId="92" borderId="104" applyNumberFormat="0" applyBorder="0" applyAlignment="0" applyProtection="0">
      <alignment vertical="center"/>
    </xf>
    <xf numFmtId="0" fontId="7" fillId="0" borderId="0"/>
    <xf numFmtId="10" fontId="7" fillId="41" borderId="109" applyFont="0" applyFill="0" applyBorder="0" applyAlignment="0" applyProtection="0"/>
    <xf numFmtId="6" fontId="169" fillId="0" borderId="69" applyBorder="0"/>
    <xf numFmtId="198" fontId="79" fillId="41" borderId="0"/>
    <xf numFmtId="0" fontId="7" fillId="0" borderId="0"/>
    <xf numFmtId="214" fontId="68" fillId="0" borderId="24"/>
    <xf numFmtId="0" fontId="58" fillId="0" borderId="29"/>
    <xf numFmtId="9" fontId="41" fillId="0" borderId="24"/>
    <xf numFmtId="250" fontId="64" fillId="58" borderId="106"/>
    <xf numFmtId="6" fontId="169" fillId="0" borderId="69" applyBorder="0"/>
    <xf numFmtId="0" fontId="79" fillId="0" borderId="0"/>
    <xf numFmtId="0" fontId="7" fillId="0" borderId="0"/>
    <xf numFmtId="0" fontId="38" fillId="68" borderId="49">
      <alignment horizontal="left" vertical="center" wrapText="1"/>
    </xf>
    <xf numFmtId="0" fontId="7" fillId="0" borderId="0"/>
    <xf numFmtId="0" fontId="90" fillId="0" borderId="63"/>
    <xf numFmtId="6" fontId="169" fillId="0" borderId="69" applyBorder="0"/>
    <xf numFmtId="0" fontId="79" fillId="81" borderId="0" applyNumberFormat="0" applyBorder="0" applyAlignment="0" applyProtection="0"/>
    <xf numFmtId="0" fontId="79" fillId="83" borderId="0" applyNumberFormat="0" applyBorder="0" applyAlignment="0" applyProtection="0"/>
    <xf numFmtId="0" fontId="50" fillId="0" borderId="107" applyNumberFormat="0" applyFill="0" applyAlignment="0" applyProtection="0"/>
    <xf numFmtId="171" fontId="41" fillId="0" borderId="24"/>
    <xf numFmtId="0" fontId="79" fillId="0" borderId="0"/>
    <xf numFmtId="0" fontId="79" fillId="0" borderId="0"/>
    <xf numFmtId="1" fontId="176" fillId="63" borderId="110" applyNumberFormat="0" applyBorder="0" applyAlignment="0">
      <alignment horizontal="centerContinuous" vertical="center"/>
      <protection locked="0"/>
    </xf>
    <xf numFmtId="10" fontId="7" fillId="41" borderId="51" applyFont="0" applyFill="0" applyBorder="0" applyAlignment="0" applyProtection="0"/>
    <xf numFmtId="0" fontId="48" fillId="44" borderId="24" applyNumberFormat="0" applyFont="0" applyFill="0" applyAlignment="0" applyProtection="0">
      <protection locked="0"/>
    </xf>
    <xf numFmtId="0" fontId="7" fillId="0" borderId="0"/>
    <xf numFmtId="279" fontId="134" fillId="0" borderId="24"/>
    <xf numFmtId="250" fontId="64" fillId="58" borderId="106"/>
    <xf numFmtId="214" fontId="68" fillId="0" borderId="100"/>
    <xf numFmtId="275" fontId="134" fillId="0" borderId="24"/>
    <xf numFmtId="0" fontId="79" fillId="0" borderId="0"/>
    <xf numFmtId="0" fontId="49" fillId="44" borderId="24" applyNumberFormat="0" applyFont="0" applyAlignment="0" applyProtection="0">
      <protection locked="0"/>
    </xf>
    <xf numFmtId="227" fontId="79" fillId="0" borderId="0"/>
    <xf numFmtId="0" fontId="270" fillId="0" borderId="95"/>
    <xf numFmtId="0" fontId="270" fillId="0" borderId="43"/>
    <xf numFmtId="1" fontId="176" fillId="63" borderId="110" applyNumberFormat="0" applyBorder="0" applyAlignment="0">
      <alignment horizontal="centerContinuous" vertical="center"/>
      <protection locked="0"/>
    </xf>
    <xf numFmtId="0" fontId="79" fillId="83" borderId="0" applyNumberFormat="0" applyBorder="0" applyAlignment="0" applyProtection="0"/>
    <xf numFmtId="221" fontId="1" fillId="0" borderId="43" applyNumberFormat="0" applyFill="0" applyAlignment="0" applyProtection="0"/>
    <xf numFmtId="221" fontId="1" fillId="0" borderId="43" applyNumberFormat="0" applyFill="0" applyAlignment="0" applyProtection="0"/>
    <xf numFmtId="221" fontId="1" fillId="0" borderId="24" applyNumberFormat="0" applyFill="0" applyAlignment="0" applyProtection="0"/>
    <xf numFmtId="0" fontId="79" fillId="77" borderId="0" applyNumberFormat="0" applyBorder="0" applyAlignment="0" applyProtection="0"/>
    <xf numFmtId="0" fontId="313" fillId="0" borderId="96"/>
    <xf numFmtId="0" fontId="313" fillId="0" borderId="96"/>
    <xf numFmtId="0" fontId="313" fillId="0" borderId="63"/>
    <xf numFmtId="0" fontId="313" fillId="0" borderId="63"/>
    <xf numFmtId="5" fontId="127" fillId="0" borderId="24" applyAlignment="0" applyProtection="0"/>
    <xf numFmtId="214" fontId="7" fillId="41" borderId="51" applyFont="0" applyFill="0" applyBorder="0" applyAlignment="0" applyProtection="0"/>
    <xf numFmtId="0" fontId="48" fillId="44" borderId="24" applyNumberFormat="0" applyFont="0" applyFill="0" applyAlignment="0" applyProtection="0">
      <protection locked="0"/>
    </xf>
    <xf numFmtId="5" fontId="127" fillId="0" borderId="24" applyAlignment="0" applyProtection="0"/>
    <xf numFmtId="0" fontId="41" fillId="0" borderId="31" applyNumberFormat="0" applyAlignment="0" applyProtection="0">
      <alignment horizontal="left" vertical="center"/>
    </xf>
    <xf numFmtId="0" fontId="49" fillId="0" borderId="115" applyNumberFormat="0" applyFill="0" applyBorder="0" applyAlignment="0" applyProtection="0"/>
    <xf numFmtId="0" fontId="79" fillId="81" borderId="0" applyNumberFormat="0" applyBorder="0" applyAlignment="0" applyProtection="0"/>
    <xf numFmtId="250" fontId="64" fillId="58" borderId="106"/>
    <xf numFmtId="0" fontId="356" fillId="0" borderId="99" applyNumberFormat="0" applyFill="0" applyBorder="0" applyAlignment="0" applyProtection="0"/>
    <xf numFmtId="0" fontId="357" fillId="0" borderId="99" applyNumberFormat="0" applyFill="0" applyBorder="0" applyAlignment="0" applyProtection="0"/>
    <xf numFmtId="0" fontId="358" fillId="0" borderId="99" applyNumberFormat="0" applyFill="0" applyBorder="0" applyAlignment="0" applyProtection="0"/>
    <xf numFmtId="0" fontId="174" fillId="0" borderId="63" applyNumberFormat="0" applyAlignment="0" applyProtection="0"/>
    <xf numFmtId="0" fontId="41" fillId="62" borderId="63">
      <alignment horizontal="center" vertical="center" wrapText="1"/>
      <protection hidden="1"/>
    </xf>
    <xf numFmtId="251" fontId="154" fillId="48" borderId="69" applyNumberFormat="0" applyBorder="0" applyAlignment="0">
      <alignment horizontal="centerContinuous" vertical="center"/>
      <protection hidden="1"/>
    </xf>
    <xf numFmtId="0" fontId="79" fillId="86" borderId="0" applyNumberFormat="0" applyBorder="0" applyAlignment="0" applyProtection="0"/>
    <xf numFmtId="5" fontId="127" fillId="0" borderId="24" applyAlignment="0" applyProtection="0"/>
    <xf numFmtId="0" fontId="359" fillId="0" borderId="43" applyProtection="0"/>
    <xf numFmtId="0" fontId="359" fillId="0" borderId="43" applyProtection="0"/>
    <xf numFmtId="44" fontId="7" fillId="0" borderId="0" applyFont="0" applyFill="0" applyBorder="0" applyAlignment="0" applyProtection="0"/>
    <xf numFmtId="0" fontId="41" fillId="0" borderId="31" applyNumberFormat="0" applyAlignment="0" applyProtection="0">
      <alignment horizontal="left" vertical="center"/>
    </xf>
    <xf numFmtId="0" fontId="174" fillId="0" borderId="63" applyNumberFormat="0" applyAlignment="0" applyProtection="0"/>
    <xf numFmtId="0" fontId="79" fillId="0" borderId="0"/>
    <xf numFmtId="0" fontId="50" fillId="0" borderId="105" applyFont="0" applyFill="0" applyBorder="0" applyAlignment="0" applyProtection="0"/>
    <xf numFmtId="9" fontId="7" fillId="0" borderId="0" applyFont="0" applyFill="0" applyBorder="0" applyAlignment="0" applyProtection="0"/>
    <xf numFmtId="0" fontId="41" fillId="62" borderId="103">
      <alignment horizontal="center" vertical="center" wrapText="1"/>
      <protection hidden="1"/>
    </xf>
    <xf numFmtId="43" fontId="7" fillId="0" borderId="0" applyFont="0" applyFill="0" applyBorder="0" applyAlignment="0" applyProtection="0"/>
    <xf numFmtId="0" fontId="7" fillId="0" borderId="0"/>
    <xf numFmtId="256" fontId="1" fillId="41" borderId="26">
      <alignment horizontal="right"/>
    </xf>
    <xf numFmtId="39" fontId="7" fillId="41" borderId="51" applyFont="0" applyFill="0" applyBorder="0" applyAlignment="0" applyProtection="0"/>
    <xf numFmtId="214" fontId="68" fillId="0" borderId="24"/>
    <xf numFmtId="9" fontId="7" fillId="41" borderId="51" applyFont="0" applyFill="0" applyBorder="0" applyAlignment="0" applyProtection="0"/>
    <xf numFmtId="0" fontId="79" fillId="84" borderId="0" applyNumberFormat="0" applyBorder="0" applyAlignment="0" applyProtection="0"/>
    <xf numFmtId="0" fontId="79" fillId="0" borderId="0"/>
    <xf numFmtId="259" fontId="1" fillId="41" borderId="26">
      <alignment horizontal="right"/>
    </xf>
    <xf numFmtId="0" fontId="79" fillId="0" borderId="0"/>
    <xf numFmtId="0" fontId="79" fillId="83" borderId="0" applyNumberFormat="0" applyBorder="0" applyAlignment="0" applyProtection="0"/>
    <xf numFmtId="0" fontId="38" fillId="68" borderId="49">
      <alignment horizontal="left" vertical="center" wrapText="1"/>
    </xf>
    <xf numFmtId="0" fontId="38" fillId="68" borderId="49">
      <alignment horizontal="left" vertical="center" wrapText="1"/>
    </xf>
    <xf numFmtId="270" fontId="1" fillId="0" borderId="0">
      <alignment horizontal="right"/>
    </xf>
    <xf numFmtId="244" fontId="1" fillId="0" borderId="0"/>
    <xf numFmtId="244" fontId="1" fillId="0" borderId="0"/>
    <xf numFmtId="244" fontId="1" fillId="0" borderId="0"/>
    <xf numFmtId="244" fontId="1" fillId="0" borderId="0"/>
    <xf numFmtId="0" fontId="79" fillId="0" borderId="0"/>
    <xf numFmtId="0" fontId="79" fillId="0" borderId="0"/>
    <xf numFmtId="198" fontId="1" fillId="41" borderId="0"/>
    <xf numFmtId="0" fontId="1" fillId="0" borderId="0"/>
    <xf numFmtId="0" fontId="7" fillId="0" borderId="0"/>
    <xf numFmtId="214" fontId="68" fillId="0" borderId="24"/>
    <xf numFmtId="0" fontId="49" fillId="44" borderId="24" applyNumberFormat="0" applyFont="0" applyAlignment="0" applyProtection="0">
      <protection locked="0"/>
    </xf>
    <xf numFmtId="0" fontId="174" fillId="0" borderId="103" applyNumberFormat="0" applyAlignment="0" applyProtection="0"/>
    <xf numFmtId="0" fontId="7" fillId="0" borderId="0"/>
    <xf numFmtId="6" fontId="169" fillId="0" borderId="69" applyBorder="0"/>
    <xf numFmtId="0" fontId="79" fillId="0" borderId="0"/>
    <xf numFmtId="39" fontId="7" fillId="41" borderId="51" applyFont="0" applyFill="0" applyBorder="0" applyAlignment="0" applyProtection="0"/>
    <xf numFmtId="197" fontId="79" fillId="41" borderId="0"/>
    <xf numFmtId="251" fontId="154" fillId="48" borderId="69" applyNumberFormat="0" applyBorder="0" applyAlignment="0">
      <alignment horizontal="centerContinuous" vertical="center"/>
      <protection hidden="1"/>
    </xf>
    <xf numFmtId="0" fontId="50" fillId="0" borderId="115" applyNumberFormat="0" applyFill="0" applyAlignment="0" applyProtection="0"/>
    <xf numFmtId="0" fontId="1" fillId="14" borderId="14" applyNumberFormat="0" applyFont="0" applyAlignment="0" applyProtection="0"/>
    <xf numFmtId="0" fontId="41" fillId="62" borderId="63">
      <alignment horizontal="center" vertical="center" wrapText="1"/>
      <protection hidden="1"/>
    </xf>
    <xf numFmtId="2" fontId="7" fillId="41" borderId="51" applyFont="0" applyFill="0" applyBorder="0" applyAlignment="0" applyProtection="0"/>
    <xf numFmtId="0" fontId="1" fillId="3" borderId="0" applyNumberFormat="0" applyBorder="0" applyAlignment="0" applyProtection="0"/>
    <xf numFmtId="0" fontId="1" fillId="16" borderId="0" applyNumberFormat="0" applyBorder="0" applyAlignment="0" applyProtection="0"/>
    <xf numFmtId="0" fontId="79" fillId="87" borderId="111" applyNumberFormat="0" applyFont="0" applyAlignment="0" applyProtection="0"/>
    <xf numFmtId="0" fontId="7" fillId="0" borderId="0"/>
    <xf numFmtId="0" fontId="1" fillId="19" borderId="0" applyNumberFormat="0" applyBorder="0" applyAlignment="0" applyProtection="0"/>
    <xf numFmtId="0" fontId="1" fillId="20" borderId="0" applyNumberFormat="0" applyBorder="0" applyAlignment="0" applyProtection="0"/>
    <xf numFmtId="0" fontId="38" fillId="68" borderId="49">
      <alignment horizontal="left" vertical="center" wrapText="1"/>
    </xf>
    <xf numFmtId="0" fontId="1" fillId="23" borderId="0" applyNumberFormat="0" applyBorder="0" applyAlignment="0" applyProtection="0"/>
    <xf numFmtId="0" fontId="1" fillId="24" borderId="0" applyNumberFormat="0" applyBorder="0" applyAlignment="0" applyProtection="0"/>
    <xf numFmtId="214" fontId="68" fillId="0" borderId="24"/>
    <xf numFmtId="0" fontId="1" fillId="27" borderId="0" applyNumberFormat="0" applyBorder="0" applyAlignment="0" applyProtection="0"/>
    <xf numFmtId="0" fontId="1" fillId="28" borderId="0" applyNumberFormat="0" applyBorder="0" applyAlignment="0" applyProtection="0"/>
    <xf numFmtId="0" fontId="7" fillId="0" borderId="0"/>
    <xf numFmtId="0" fontId="1" fillId="31" borderId="0" applyNumberFormat="0" applyBorder="0" applyAlignment="0" applyProtection="0"/>
    <xf numFmtId="0" fontId="1" fillId="32" borderId="0" applyNumberFormat="0" applyBorder="0" applyAlignment="0" applyProtection="0"/>
    <xf numFmtId="0" fontId="79" fillId="8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79" fillId="0" borderId="0"/>
    <xf numFmtId="0" fontId="79" fillId="0" borderId="0"/>
    <xf numFmtId="0" fontId="49" fillId="44" borderId="24" applyNumberFormat="0" applyFont="0" applyAlignment="0" applyProtection="0">
      <protection locked="0"/>
    </xf>
    <xf numFmtId="0" fontId="79" fillId="0" borderId="0"/>
    <xf numFmtId="0" fontId="79" fillId="0" borderId="0"/>
    <xf numFmtId="0" fontId="1" fillId="0" borderId="0"/>
    <xf numFmtId="0" fontId="1" fillId="14" borderId="14" applyNumberFormat="0" applyFont="0" applyAlignment="0" applyProtection="0"/>
    <xf numFmtId="0" fontId="79" fillId="78" borderId="0" applyNumberFormat="0" applyBorder="0" applyAlignment="0" applyProtection="0"/>
    <xf numFmtId="0" fontId="7" fillId="0" borderId="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165" fontId="200" fillId="0" borderId="24" applyNumberFormat="0" applyFont="0" applyFill="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79" fillId="0" borderId="0"/>
    <xf numFmtId="0" fontId="1" fillId="23" borderId="0" applyNumberFormat="0" applyBorder="0" applyAlignment="0" applyProtection="0"/>
    <xf numFmtId="0" fontId="1" fillId="24" borderId="0" applyNumberFormat="0" applyBorder="0" applyAlignment="0" applyProtection="0"/>
    <xf numFmtId="0" fontId="174" fillId="0" borderId="63" applyNumberFormat="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7" fillId="0" borderId="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251" fontId="154" fillId="48" borderId="69" applyNumberFormat="0" applyBorder="0" applyAlignment="0">
      <alignment horizontal="centerContinuous" vertical="center"/>
      <protection hidden="1"/>
    </xf>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214" fontId="68" fillId="0" borderId="24"/>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6" fontId="169" fillId="0" borderId="69" applyBorder="0"/>
    <xf numFmtId="0" fontId="1" fillId="23" borderId="0" applyNumberFormat="0" applyBorder="0" applyAlignment="0" applyProtection="0"/>
    <xf numFmtId="0" fontId="1" fillId="24" borderId="0" applyNumberFormat="0" applyBorder="0" applyAlignment="0" applyProtection="0"/>
    <xf numFmtId="1" fontId="176" fillId="63" borderId="110" applyNumberFormat="0" applyBorder="0" applyAlignment="0">
      <alignment horizontal="centerContinuous" vertical="center"/>
      <protection locked="0"/>
    </xf>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79" fillId="0" borderId="0"/>
    <xf numFmtId="0" fontId="1" fillId="23" borderId="0" applyNumberFormat="0" applyBorder="0" applyAlignment="0" applyProtection="0"/>
    <xf numFmtId="0" fontId="1" fillId="24" borderId="0" applyNumberFormat="0" applyBorder="0" applyAlignment="0" applyProtection="0"/>
    <xf numFmtId="250" fontId="64" fillId="58" borderId="106"/>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182" fontId="316" fillId="0" borderId="31" applyNumberFormat="0" applyAlignment="0" applyProtection="0">
      <alignment horizontal="right" vertical="center"/>
    </xf>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7" fillId="0" borderId="0"/>
    <xf numFmtId="214" fontId="68" fillId="0" borderId="24"/>
    <xf numFmtId="0" fontId="1" fillId="0" borderId="0"/>
    <xf numFmtId="250" fontId="64" fillId="58" borderId="106"/>
    <xf numFmtId="182" fontId="316" fillId="0" borderId="31" applyNumberFormat="0" applyAlignment="0" applyProtection="0">
      <alignment horizontal="right" vertical="center"/>
    </xf>
    <xf numFmtId="0" fontId="79" fillId="0" borderId="0"/>
    <xf numFmtId="0" fontId="49" fillId="44" borderId="24" applyNumberFormat="0" applyFont="0" applyAlignment="0" applyProtection="0">
      <protection locked="0"/>
    </xf>
    <xf numFmtId="165" fontId="200" fillId="0" borderId="24" applyNumberFormat="0" applyFont="0" applyFill="0" applyAlignment="0" applyProtection="0"/>
    <xf numFmtId="0" fontId="1" fillId="0" borderId="0"/>
    <xf numFmtId="0" fontId="1" fillId="0" borderId="0"/>
    <xf numFmtId="291" fontId="79" fillId="0" borderId="0" applyFill="0" applyBorder="0" applyProtection="0">
      <alignment horizontal="right" wrapText="1"/>
    </xf>
    <xf numFmtId="0" fontId="1" fillId="0" borderId="0"/>
    <xf numFmtId="0" fontId="1" fillId="0" borderId="0"/>
    <xf numFmtId="0" fontId="1" fillId="0" borderId="0"/>
    <xf numFmtId="0" fontId="1" fillId="0" borderId="0"/>
    <xf numFmtId="0" fontId="1" fillId="0" borderId="0"/>
    <xf numFmtId="0" fontId="1" fillId="0" borderId="0"/>
    <xf numFmtId="214" fontId="68" fillId="0" borderId="100"/>
    <xf numFmtId="0" fontId="7" fillId="0" borderId="0"/>
    <xf numFmtId="0" fontId="38" fillId="68" borderId="49">
      <alignment horizontal="left" vertical="center" wrapText="1"/>
    </xf>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50" fillId="0" borderId="99" applyNumberFormat="0" applyFill="0" applyAlignment="0" applyProtection="0"/>
    <xf numFmtId="0" fontId="7" fillId="0" borderId="0"/>
    <xf numFmtId="0" fontId="48" fillId="44" borderId="24" applyNumberFormat="0" applyFont="0" applyFill="0" applyAlignment="0" applyProtection="0">
      <protection locked="0"/>
    </xf>
    <xf numFmtId="0" fontId="7" fillId="0" borderId="16" applyNumberFormat="0" applyFill="0" applyAlignment="0" applyProtection="0"/>
    <xf numFmtId="0" fontId="49" fillId="44" borderId="2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24"/>
    <xf numFmtId="251" fontId="154" fillId="48" borderId="102" applyNumberFormat="0" applyBorder="0" applyAlignment="0">
      <alignment horizontal="centerContinuous" vertical="center"/>
      <protection hidden="1"/>
    </xf>
    <xf numFmtId="0" fontId="7" fillId="0" borderId="44" applyFill="0" applyProtection="0">
      <alignment horizontal="right"/>
    </xf>
    <xf numFmtId="0" fontId="174" fillId="0" borderId="63" applyNumberFormat="0" applyAlignment="0" applyProtection="0"/>
    <xf numFmtId="0" fontId="79" fillId="0" borderId="0"/>
    <xf numFmtId="0" fontId="38" fillId="68" borderId="49">
      <alignment horizontal="left" vertical="center" wrapText="1"/>
    </xf>
    <xf numFmtId="0" fontId="41" fillId="62" borderId="63">
      <alignment horizontal="center" vertical="center" wrapText="1"/>
      <protection hidden="1"/>
    </xf>
    <xf numFmtId="165" fontId="200" fillId="0" borderId="2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5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270" fillId="0" borderId="20"/>
    <xf numFmtId="0" fontId="1" fillId="0" borderId="0"/>
    <xf numFmtId="43" fontId="1" fillId="0" borderId="0" applyFont="0" applyFill="0" applyBorder="0" applyAlignment="0" applyProtection="0"/>
    <xf numFmtId="0" fontId="50" fillId="0" borderId="99" applyNumberFormat="0" applyFill="0" applyAlignment="0" applyProtection="0"/>
    <xf numFmtId="0" fontId="50" fillId="0" borderId="99" applyNumberFormat="0" applyFill="0" applyAlignment="0" applyProtection="0"/>
    <xf numFmtId="214" fontId="68" fillId="0" borderId="24"/>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24"/>
    <xf numFmtId="9" fontId="7" fillId="41" borderId="51" applyFont="0" applyFill="0" applyBorder="0" applyAlignment="0" applyProtection="0"/>
    <xf numFmtId="0" fontId="38" fillId="68" borderId="49">
      <alignment horizontal="left" vertical="center" wrapText="1"/>
    </xf>
    <xf numFmtId="0" fontId="7" fillId="0" borderId="44" applyFill="0" applyProtection="0">
      <alignment horizontal="right"/>
    </xf>
    <xf numFmtId="2" fontId="7" fillId="41" borderId="51" applyFont="0" applyFill="0" applyBorder="0" applyAlignment="0" applyProtection="0"/>
    <xf numFmtId="0" fontId="174" fillId="0" borderId="63" applyNumberFormat="0" applyAlignment="0" applyProtection="0"/>
    <xf numFmtId="0" fontId="38" fillId="68" borderId="49">
      <alignment horizontal="left" vertical="center" wrapText="1"/>
    </xf>
    <xf numFmtId="0" fontId="79" fillId="77" borderId="0" applyNumberFormat="0" applyBorder="0" applyAlignment="0" applyProtection="0"/>
    <xf numFmtId="214" fontId="68" fillId="0" borderId="24"/>
    <xf numFmtId="0" fontId="79" fillId="79" borderId="0" applyNumberFormat="0" applyBorder="0" applyAlignment="0" applyProtection="0"/>
    <xf numFmtId="214" fontId="7" fillId="41" borderId="51" applyFont="0" applyFill="0" applyBorder="0" applyAlignment="0" applyProtection="0"/>
    <xf numFmtId="5" fontId="127" fillId="0" borderId="24" applyAlignment="0" applyProtection="0"/>
    <xf numFmtId="0" fontId="38" fillId="68" borderId="49">
      <alignment horizontal="left" vertical="center" wrapText="1"/>
    </xf>
    <xf numFmtId="0" fontId="38" fillId="68" borderId="49">
      <alignment horizontal="left" vertical="center" wrapText="1"/>
    </xf>
    <xf numFmtId="0" fontId="174" fillId="0" borderId="63" applyNumberFormat="0" applyAlignment="0" applyProtection="0"/>
    <xf numFmtId="0" fontId="48" fillId="44" borderId="24" applyNumberFormat="0" applyFont="0" applyFill="0" applyAlignment="0" applyProtection="0">
      <protection locked="0"/>
    </xf>
    <xf numFmtId="0" fontId="50" fillId="0" borderId="99" applyNumberFormat="0" applyFill="0" applyAlignment="0" applyProtection="0"/>
    <xf numFmtId="165" fontId="200" fillId="0" borderId="24" applyNumberFormat="0" applyFont="0" applyFill="0" applyAlignment="0" applyProtection="0"/>
    <xf numFmtId="251" fontId="154" fillId="48" borderId="102" applyNumberFormat="0" applyBorder="0" applyAlignment="0">
      <alignment horizontal="centerContinuous" vertical="center"/>
      <protection hidden="1"/>
    </xf>
    <xf numFmtId="39" fontId="7" fillId="41" borderId="51" applyFont="0" applyFill="0" applyBorder="0" applyAlignment="0" applyProtection="0"/>
    <xf numFmtId="165" fontId="200" fillId="0" borderId="2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63">
      <alignment horizontal="center" vertical="center" wrapText="1"/>
      <protection hidden="1"/>
    </xf>
    <xf numFmtId="3" fontId="7" fillId="41" borderId="51" applyFont="0" applyFill="0" applyBorder="0" applyAlignment="0" applyProtection="0"/>
    <xf numFmtId="10" fontId="7" fillId="41" borderId="51" applyFont="0" applyFill="0" applyBorder="0" applyAlignment="0" applyProtection="0"/>
    <xf numFmtId="0" fontId="41" fillId="62" borderId="63">
      <alignment horizontal="center" vertical="center" wrapText="1"/>
      <protection hidden="1"/>
    </xf>
    <xf numFmtId="0" fontId="1" fillId="0" borderId="0"/>
    <xf numFmtId="0" fontId="1" fillId="0" borderId="0"/>
    <xf numFmtId="214" fontId="68" fillId="0" borderId="24"/>
    <xf numFmtId="214" fontId="68" fillId="0" borderId="24"/>
    <xf numFmtId="214" fontId="68" fillId="0" borderId="24"/>
    <xf numFmtId="214" fontId="68" fillId="0" borderId="2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98"/>
    <xf numFmtId="250" fontId="64" fillId="58" borderId="98"/>
    <xf numFmtId="0" fontId="50" fillId="0" borderId="99" applyNumberFormat="0" applyFill="0" applyAlignment="0" applyProtection="0"/>
    <xf numFmtId="0" fontId="50" fillId="0" borderId="99" applyNumberFormat="0" applyFill="0" applyAlignment="0" applyProtection="0"/>
    <xf numFmtId="0" fontId="50" fillId="0" borderId="99" applyNumberFormat="0" applyFill="0" applyAlignment="0" applyProtection="0"/>
    <xf numFmtId="246" fontId="1" fillId="0" borderId="100"/>
    <xf numFmtId="0" fontId="38" fillId="68" borderId="49">
      <alignment horizontal="left" vertical="center" wrapText="1"/>
    </xf>
    <xf numFmtId="5" fontId="127" fillId="0" borderId="24" applyAlignment="0" applyProtection="0"/>
    <xf numFmtId="5" fontId="127" fillId="0" borderId="24" applyAlignment="0" applyProtection="0"/>
    <xf numFmtId="0" fontId="7" fillId="0" borderId="44" applyFill="0" applyProtection="0">
      <alignment horizontal="right"/>
    </xf>
    <xf numFmtId="6" fontId="169" fillId="0" borderId="69" applyBorder="0"/>
    <xf numFmtId="6" fontId="169" fillId="0" borderId="69" applyBorder="0"/>
    <xf numFmtId="6" fontId="169" fillId="0" borderId="69" applyBorder="0"/>
    <xf numFmtId="6" fontId="169" fillId="0" borderId="69" applyBorder="0"/>
    <xf numFmtId="0" fontId="174" fillId="0" borderId="63" applyNumberFormat="0" applyAlignment="0" applyProtection="0"/>
    <xf numFmtId="0" fontId="174" fillId="0" borderId="63" applyNumberFormat="0" applyAlignment="0" applyProtection="0"/>
    <xf numFmtId="0" fontId="174" fillId="0" borderId="63" applyNumberFormat="0" applyAlignment="0" applyProtection="0"/>
    <xf numFmtId="3" fontId="7" fillId="41" borderId="51" applyFont="0" applyFill="0" applyBorder="0" applyAlignment="0" applyProtection="0"/>
    <xf numFmtId="0" fontId="50" fillId="0" borderId="107" applyNumberFormat="0" applyFill="0" applyAlignment="0" applyProtection="0"/>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41" fillId="62" borderId="63">
      <alignment horizontal="center" vertical="center" wrapText="1"/>
      <protection hidden="1"/>
    </xf>
    <xf numFmtId="0" fontId="41" fillId="62" borderId="63">
      <alignment horizontal="center" vertical="center" wrapText="1"/>
      <protection hidden="1"/>
    </xf>
    <xf numFmtId="0" fontId="41" fillId="62" borderId="63">
      <alignment horizontal="center" vertical="center" wrapText="1"/>
      <protection hidden="1"/>
    </xf>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4" fontId="7" fillId="41" borderId="51" applyFont="0" applyFill="0" applyBorder="0" applyAlignment="0" applyProtection="0"/>
    <xf numFmtId="198" fontId="79" fillId="41" borderId="0"/>
    <xf numFmtId="6" fontId="169" fillId="0" borderId="69" applyBorder="0"/>
    <xf numFmtId="10" fontId="7" fillId="41" borderId="51" applyFont="0" applyFill="0" applyBorder="0" applyAlignment="0" applyProtection="0"/>
    <xf numFmtId="0" fontId="41" fillId="0" borderId="72">
      <alignment horizontal="left" vertical="center"/>
    </xf>
    <xf numFmtId="0" fontId="79" fillId="80" borderId="0" applyNumberFormat="0" applyBorder="0" applyAlignment="0" applyProtection="0"/>
    <xf numFmtId="0" fontId="7" fillId="0" borderId="16" applyNumberFormat="0" applyFill="0" applyAlignment="0" applyProtection="0"/>
    <xf numFmtId="9" fontId="7" fillId="41" borderId="109" applyFont="0" applyFill="0" applyBorder="0" applyAlignment="0" applyProtection="0"/>
    <xf numFmtId="214" fontId="68" fillId="0" borderId="24"/>
    <xf numFmtId="0" fontId="50" fillId="0" borderId="107" applyNumberFormat="0" applyFill="0" applyAlignment="0" applyProtection="0"/>
    <xf numFmtId="0" fontId="50" fillId="0" borderId="107" applyNumberFormat="0" applyFill="0" applyAlignment="0" applyProtection="0"/>
    <xf numFmtId="187" fontId="63" fillId="44" borderId="24">
      <alignment vertical="center"/>
    </xf>
    <xf numFmtId="274" fontId="79" fillId="0" borderId="0" applyFill="0" applyBorder="0" applyProtection="0"/>
    <xf numFmtId="0" fontId="79" fillId="0" borderId="0"/>
    <xf numFmtId="0" fontId="79" fillId="0" borderId="0"/>
    <xf numFmtId="0" fontId="79" fillId="0" borderId="0"/>
    <xf numFmtId="0" fontId="49" fillId="44" borderId="24" applyNumberFormat="0" applyFont="0" applyAlignment="0" applyProtection="0">
      <protection locked="0"/>
    </xf>
    <xf numFmtId="5" fontId="127" fillId="0" borderId="24" applyAlignment="0" applyProtection="0"/>
    <xf numFmtId="221" fontId="1" fillId="0" borderId="24" applyNumberFormat="0" applyFill="0" applyAlignment="0" applyProtection="0"/>
    <xf numFmtId="0" fontId="79" fillId="87" borderId="111" applyNumberFormat="0" applyFont="0" applyAlignment="0" applyProtection="0"/>
    <xf numFmtId="0" fontId="79" fillId="81" borderId="0" applyNumberFormat="0" applyBorder="0" applyAlignment="0" applyProtection="0"/>
    <xf numFmtId="0" fontId="79" fillId="0" borderId="0"/>
    <xf numFmtId="0" fontId="79" fillId="0" borderId="0"/>
    <xf numFmtId="0" fontId="7" fillId="0" borderId="0"/>
    <xf numFmtId="0" fontId="41" fillId="62" borderId="63">
      <alignment horizontal="center" vertical="center" wrapText="1"/>
      <protection hidden="1"/>
    </xf>
    <xf numFmtId="0" fontId="79" fillId="79" borderId="0" applyNumberFormat="0" applyBorder="0" applyAlignment="0" applyProtection="0"/>
    <xf numFmtId="3" fontId="7" fillId="41" borderId="51" applyFont="0" applyFill="0" applyBorder="0" applyAlignment="0" applyProtection="0"/>
    <xf numFmtId="0" fontId="41" fillId="62" borderId="63">
      <alignment horizontal="center" vertical="center" wrapText="1"/>
      <protection hidden="1"/>
    </xf>
    <xf numFmtId="9" fontId="7" fillId="41" borderId="51" applyFont="0" applyFill="0" applyBorder="0" applyAlignment="0" applyProtection="0"/>
    <xf numFmtId="0" fontId="1" fillId="20" borderId="0" applyNumberFormat="0" applyBorder="0" applyAlignment="0" applyProtection="0"/>
    <xf numFmtId="0" fontId="41" fillId="62" borderId="63">
      <alignment horizontal="center" vertical="center" wrapText="1"/>
      <protection hidden="1"/>
    </xf>
    <xf numFmtId="0" fontId="318" fillId="44" borderId="89">
      <alignment horizontal="left" vertical="top" indent="2"/>
    </xf>
    <xf numFmtId="5" fontId="127" fillId="0" borderId="24" applyAlignment="0" applyProtection="0"/>
    <xf numFmtId="0" fontId="174" fillId="0" borderId="63" applyNumberFormat="0" applyAlignment="0" applyProtection="0"/>
    <xf numFmtId="0" fontId="41" fillId="62" borderId="63">
      <alignment horizontal="center" vertical="center" wrapText="1"/>
      <protection hidden="1"/>
    </xf>
    <xf numFmtId="0" fontId="58" fillId="0" borderId="0"/>
    <xf numFmtId="6" fontId="169" fillId="0" borderId="117" applyBorder="0"/>
    <xf numFmtId="0" fontId="128" fillId="0" borderId="29" applyNumberFormat="0" applyFill="0" applyProtection="0"/>
    <xf numFmtId="0" fontId="7" fillId="0" borderId="0"/>
    <xf numFmtId="0" fontId="7" fillId="0" borderId="0"/>
    <xf numFmtId="0" fontId="49" fillId="0" borderId="99" applyNumberFormat="0" applyFill="0" applyBorder="0" applyAlignment="0" applyProtection="0"/>
    <xf numFmtId="172" fontId="41" fillId="0" borderId="24"/>
    <xf numFmtId="0" fontId="241" fillId="0" borderId="25" applyNumberFormat="0" applyFont="0" applyFill="0" applyAlignment="0" applyProtection="0"/>
    <xf numFmtId="0" fontId="1" fillId="0" borderId="0" applyFont="0" applyFill="0" applyBorder="0" applyAlignment="0" applyProtection="0"/>
    <xf numFmtId="244" fontId="79" fillId="0" borderId="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44" fontId="41" fillId="0" borderId="24"/>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0" fontId="58" fillId="0" borderId="29"/>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99" applyNumberFormat="0" applyFill="0" applyBorder="0" applyAlignment="0" applyProtection="0"/>
    <xf numFmtId="0" fontId="49" fillId="0" borderId="99" applyNumberFormat="0" applyFill="0" applyBorder="0" applyAlignment="0" applyProtection="0"/>
    <xf numFmtId="0" fontId="261" fillId="0" borderId="99" applyNumberFormat="0" applyFill="0" applyBorder="0" applyAlignment="0" applyProtection="0"/>
    <xf numFmtId="222" fontId="1" fillId="0" borderId="0"/>
    <xf numFmtId="0" fontId="241" fillId="0" borderId="2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4" fontId="1" fillId="0" borderId="0" applyFont="0" applyFill="0" applyBorder="0" applyAlignment="0" applyProtection="0"/>
    <xf numFmtId="246" fontId="1" fillId="0" borderId="24"/>
    <xf numFmtId="0" fontId="134" fillId="0" borderId="24"/>
    <xf numFmtId="44" fontId="41" fillId="0" borderId="24"/>
    <xf numFmtId="7" fontId="41" fillId="0" borderId="2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0" fontId="318" fillId="44" borderId="89">
      <alignment horizontal="left" vertical="top" indent="2"/>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63"/>
    <xf numFmtId="0" fontId="90" fillId="0" borderId="63"/>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221" fontId="1" fillId="0" borderId="17" applyNumberFormat="0" applyFill="0" applyAlignment="0" applyProtection="0"/>
    <xf numFmtId="172" fontId="238" fillId="44" borderId="24">
      <alignment horizontal="right" vertical="center"/>
    </xf>
    <xf numFmtId="187" fontId="63" fillId="44" borderId="24">
      <alignment vertical="center"/>
    </xf>
    <xf numFmtId="235" fontId="1" fillId="0" borderId="86" applyFont="0" applyBorder="0"/>
    <xf numFmtId="39" fontId="7" fillId="41" borderId="51" applyFont="0" applyFill="0" applyBorder="0" applyAlignment="0" applyProtection="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0" fontId="79" fillId="0" borderId="0"/>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214" fontId="68" fillId="0" borderId="24"/>
    <xf numFmtId="0" fontId="359" fillId="0" borderId="20" applyProtection="0"/>
    <xf numFmtId="0" fontId="359" fillId="0" borderId="20" applyProtection="0"/>
    <xf numFmtId="256" fontId="1" fillId="41" borderId="26">
      <alignment horizontal="right"/>
    </xf>
    <xf numFmtId="5" fontId="127" fillId="0" borderId="24" applyAlignment="0" applyProtection="0"/>
    <xf numFmtId="0" fontId="79" fillId="0" borderId="0"/>
    <xf numFmtId="259" fontId="1" fillId="41" borderId="26">
      <alignment horizontal="right"/>
    </xf>
    <xf numFmtId="0" fontId="79" fillId="0" borderId="0"/>
    <xf numFmtId="214" fontId="68" fillId="0" borderId="24"/>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200" fillId="0" borderId="24" applyNumberFormat="0" applyFont="0" applyFill="0" applyAlignment="0" applyProtection="0"/>
    <xf numFmtId="0" fontId="79" fillId="78" borderId="0" applyNumberFormat="0" applyBorder="0" applyAlignment="0" applyProtection="0"/>
    <xf numFmtId="0" fontId="79" fillId="84" borderId="0" applyNumberFormat="0" applyBorder="0" applyAlignment="0" applyProtection="0"/>
    <xf numFmtId="0" fontId="134" fillId="0" borderId="24" applyFont="0" applyFill="0" applyBorder="0" applyAlignment="0" applyProtection="0">
      <alignment horizontal="center"/>
    </xf>
    <xf numFmtId="10" fontId="41" fillId="0" borderId="24"/>
    <xf numFmtId="0" fontId="79" fillId="0" borderId="0"/>
    <xf numFmtId="0" fontId="174" fillId="0" borderId="63" applyNumberFormat="0" applyAlignment="0" applyProtection="0"/>
    <xf numFmtId="212" fontId="79" fillId="41" borderId="26">
      <alignment horizontal="right"/>
    </xf>
    <xf numFmtId="0" fontId="79" fillId="83" borderId="0" applyNumberFormat="0" applyBorder="0" applyAlignment="0" applyProtection="0"/>
    <xf numFmtId="0" fontId="79" fillId="85" borderId="0" applyNumberFormat="0" applyBorder="0" applyAlignment="0" applyProtection="0"/>
    <xf numFmtId="0" fontId="79" fillId="80" borderId="0" applyNumberFormat="0" applyBorder="0" applyAlignment="0" applyProtection="0"/>
    <xf numFmtId="0" fontId="79" fillId="78" borderId="0" applyNumberFormat="0" applyBorder="0" applyAlignment="0" applyProtection="0"/>
    <xf numFmtId="0" fontId="38" fillId="68" borderId="49">
      <alignment horizontal="left" vertical="center" wrapText="1"/>
    </xf>
    <xf numFmtId="0" fontId="7" fillId="0" borderId="44" applyFill="0" applyProtection="0">
      <alignment horizontal="right"/>
    </xf>
    <xf numFmtId="0" fontId="7" fillId="0" borderId="0"/>
    <xf numFmtId="0" fontId="313" fillId="96" borderId="63"/>
    <xf numFmtId="0" fontId="313" fillId="96" borderId="63"/>
    <xf numFmtId="0" fontId="318" fillId="44" borderId="89">
      <alignment horizontal="left" vertical="top" indent="2"/>
    </xf>
    <xf numFmtId="185" fontId="79" fillId="41" borderId="26">
      <alignment horizontal="right"/>
    </xf>
    <xf numFmtId="0" fontId="7" fillId="0" borderId="0"/>
    <xf numFmtId="0" fontId="174" fillId="0" borderId="63" applyNumberFormat="0" applyAlignment="0" applyProtection="0"/>
    <xf numFmtId="0" fontId="7" fillId="0" borderId="0"/>
    <xf numFmtId="41" fontId="41" fillId="0" borderId="24"/>
    <xf numFmtId="0" fontId="7" fillId="0" borderId="16" applyNumberFormat="0" applyFill="0" applyAlignment="0" applyProtection="0"/>
    <xf numFmtId="0" fontId="41" fillId="0" borderId="31" applyNumberFormat="0" applyAlignment="0" applyProtection="0">
      <alignment horizontal="left" vertical="center"/>
    </xf>
    <xf numFmtId="10" fontId="7" fillId="41" borderId="51" applyFont="0" applyFill="0" applyBorder="0" applyAlignment="0" applyProtection="0"/>
    <xf numFmtId="0" fontId="79" fillId="0" borderId="0"/>
    <xf numFmtId="172" fontId="41" fillId="0" borderId="24"/>
    <xf numFmtId="0" fontId="50" fillId="0" borderId="99" applyNumberFormat="0" applyFill="0" applyAlignment="0" applyProtection="0"/>
    <xf numFmtId="0" fontId="58" fillId="0" borderId="24" applyNumberFormat="0" applyFont="0" applyFill="0" applyBorder="0" applyAlignment="0" applyProtection="0">
      <alignment horizontal="right"/>
    </xf>
    <xf numFmtId="0" fontId="79" fillId="0" borderId="0" applyAlignment="0">
      <alignment horizontal="left"/>
      <protection locked="0"/>
    </xf>
    <xf numFmtId="0" fontId="7" fillId="0" borderId="0"/>
    <xf numFmtId="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0" fillId="0" borderId="107" applyNumberFormat="0" applyFill="0" applyAlignment="0" applyProtection="0"/>
    <xf numFmtId="0" fontId="49" fillId="44" borderId="24" applyNumberFormat="0" applyFont="0" applyAlignment="0" applyProtection="0">
      <protection locked="0"/>
    </xf>
    <xf numFmtId="0" fontId="90" fillId="0" borderId="63"/>
    <xf numFmtId="0" fontId="79" fillId="0" borderId="0"/>
    <xf numFmtId="0" fontId="7" fillId="0" borderId="0"/>
    <xf numFmtId="214" fontId="68" fillId="0" borderId="24"/>
    <xf numFmtId="0" fontId="79" fillId="0" borderId="0"/>
    <xf numFmtId="214" fontId="68" fillId="0" borderId="24"/>
    <xf numFmtId="0" fontId="79" fillId="80" borderId="0" applyNumberFormat="0" applyBorder="0" applyAlignment="0" applyProtection="0"/>
    <xf numFmtId="0" fontId="90" fillId="0" borderId="63"/>
    <xf numFmtId="0" fontId="79" fillId="0" borderId="0"/>
    <xf numFmtId="0" fontId="1" fillId="0" borderId="0"/>
    <xf numFmtId="2" fontId="7" fillId="41" borderId="51" applyFont="0" applyFill="0" applyBorder="0" applyAlignment="0" applyProtection="0"/>
    <xf numFmtId="0" fontId="41" fillId="62" borderId="63">
      <alignment horizontal="center" vertical="center" wrapText="1"/>
      <protection hidden="1"/>
    </xf>
    <xf numFmtId="250" fontId="1" fillId="0" borderId="0" applyBorder="0" applyProtection="0">
      <alignment horizontal="right"/>
    </xf>
    <xf numFmtId="0" fontId="7" fillId="0" borderId="0"/>
    <xf numFmtId="3" fontId="7" fillId="41" borderId="51" applyFont="0" applyFill="0" applyBorder="0" applyAlignment="0" applyProtection="0"/>
    <xf numFmtId="0" fontId="79" fillId="77" borderId="0" applyNumberFormat="0" applyBorder="0" applyAlignment="0" applyProtection="0"/>
    <xf numFmtId="165" fontId="200" fillId="0" borderId="100" applyNumberFormat="0" applyFont="0" applyFill="0" applyAlignment="0" applyProtection="0"/>
    <xf numFmtId="0" fontId="7" fillId="0" borderId="0"/>
    <xf numFmtId="9" fontId="7" fillId="41" borderId="51" applyFont="0" applyFill="0" applyBorder="0" applyAlignment="0" applyProtection="0"/>
    <xf numFmtId="0" fontId="7" fillId="0" borderId="0"/>
    <xf numFmtId="37" fontId="7" fillId="0" borderId="0" applyFill="0" applyBorder="0" applyAlignment="0" applyProtection="0"/>
    <xf numFmtId="0" fontId="79" fillId="0" borderId="0"/>
    <xf numFmtId="0" fontId="79" fillId="0" borderId="0"/>
    <xf numFmtId="214" fontId="68" fillId="0" borderId="24"/>
    <xf numFmtId="0" fontId="79" fillId="0" borderId="0"/>
    <xf numFmtId="2" fontId="7" fillId="41" borderId="51" applyFont="0" applyFill="0" applyBorder="0" applyAlignment="0" applyProtection="0"/>
    <xf numFmtId="9" fontId="7" fillId="41" borderId="51" applyFont="0" applyFill="0" applyBorder="0" applyAlignment="0" applyProtection="0"/>
    <xf numFmtId="0" fontId="50" fillId="0" borderId="107" applyNumberFormat="0" applyFill="0" applyAlignment="0" applyProtection="0"/>
    <xf numFmtId="3" fontId="7" fillId="41" borderId="51" applyFont="0" applyFill="0" applyBorder="0" applyAlignment="0" applyProtection="0"/>
    <xf numFmtId="6" fontId="169" fillId="0" borderId="69" applyBorder="0"/>
    <xf numFmtId="0" fontId="41" fillId="62" borderId="63">
      <alignment horizontal="center" vertical="center" wrapText="1"/>
      <protection hidden="1"/>
    </xf>
    <xf numFmtId="0" fontId="50" fillId="0" borderId="99" applyNumberFormat="0" applyFill="0" applyAlignment="0" applyProtection="0"/>
    <xf numFmtId="0" fontId="79" fillId="77" borderId="0" applyNumberFormat="0" applyBorder="0" applyAlignment="0" applyProtection="0"/>
    <xf numFmtId="279" fontId="134" fillId="0" borderId="24"/>
    <xf numFmtId="7" fontId="41" fillId="0" borderId="24"/>
    <xf numFmtId="0" fontId="79" fillId="0" borderId="0"/>
    <xf numFmtId="0" fontId="79" fillId="78" borderId="0" applyNumberFormat="0" applyBorder="0" applyAlignment="0" applyProtection="0"/>
    <xf numFmtId="0" fontId="49" fillId="44" borderId="24" applyNumberFormat="0" applyFont="0" applyAlignment="0" applyProtection="0">
      <protection locked="0"/>
    </xf>
    <xf numFmtId="0" fontId="7" fillId="0" borderId="0"/>
    <xf numFmtId="3" fontId="7" fillId="41" borderId="51" applyFont="0" applyFill="0" applyBorder="0" applyAlignment="0" applyProtection="0"/>
    <xf numFmtId="0" fontId="79" fillId="80" borderId="0" applyNumberFormat="0" applyBorder="0" applyAlignment="0" applyProtection="0"/>
    <xf numFmtId="3" fontId="7" fillId="41" borderId="51" applyFont="0" applyFill="0" applyBorder="0" applyAlignment="0" applyProtection="0"/>
    <xf numFmtId="0" fontId="134" fillId="0" borderId="24" applyFont="0" applyFill="0" applyBorder="0" applyAlignment="0" applyProtection="0">
      <alignment horizontal="center"/>
    </xf>
    <xf numFmtId="0" fontId="7" fillId="0" borderId="0"/>
    <xf numFmtId="0" fontId="90" fillId="0" borderId="63"/>
    <xf numFmtId="0" fontId="79" fillId="80" borderId="0" applyNumberFormat="0" applyBorder="0" applyAlignment="0" applyProtection="0"/>
    <xf numFmtId="214" fontId="68" fillId="0" borderId="24"/>
    <xf numFmtId="0" fontId="38" fillId="68" borderId="108">
      <alignment horizontal="left" vertical="center" wrapText="1"/>
    </xf>
    <xf numFmtId="0" fontId="241" fillId="0" borderId="24" applyNumberFormat="0" applyFont="0" applyFill="0" applyAlignment="0" applyProtection="0"/>
    <xf numFmtId="0" fontId="7" fillId="0" borderId="0"/>
    <xf numFmtId="214" fontId="68" fillId="0" borderId="24"/>
    <xf numFmtId="0" fontId="41" fillId="62" borderId="103">
      <alignment horizontal="center" vertical="center" wrapText="1"/>
      <protection hidden="1"/>
    </xf>
    <xf numFmtId="291" fontId="79" fillId="0" borderId="0" applyFill="0" applyBorder="0" applyProtection="0">
      <alignment horizontal="right" wrapText="1"/>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3" fontId="7" fillId="41" borderId="51" applyFont="0" applyFill="0" applyBorder="0" applyAlignment="0" applyProtection="0"/>
    <xf numFmtId="0" fontId="7" fillId="0" borderId="0"/>
    <xf numFmtId="0" fontId="318" fillId="44" borderId="89">
      <alignment horizontal="left" vertical="top" indent="2"/>
    </xf>
    <xf numFmtId="0" fontId="7" fillId="0" borderId="0"/>
    <xf numFmtId="9" fontId="41" fillId="0" borderId="24"/>
    <xf numFmtId="172" fontId="41" fillId="0" borderId="24"/>
    <xf numFmtId="0" fontId="79" fillId="86" borderId="0" applyNumberFormat="0" applyBorder="0" applyAlignment="0" applyProtection="0"/>
    <xf numFmtId="10" fontId="41" fillId="0" borderId="24"/>
    <xf numFmtId="0" fontId="174" fillId="0" borderId="63" applyNumberFormat="0" applyAlignment="0" applyProtection="0"/>
    <xf numFmtId="280" fontId="79" fillId="0" borderId="0"/>
    <xf numFmtId="0" fontId="79" fillId="0" borderId="0"/>
    <xf numFmtId="0" fontId="79" fillId="0" borderId="0"/>
    <xf numFmtId="0" fontId="260" fillId="0" borderId="99" applyNumberFormat="0" applyFill="0" applyBorder="0" applyAlignment="0" applyProtection="0"/>
    <xf numFmtId="187" fontId="63" fillId="44" borderId="24">
      <alignment vertical="center"/>
    </xf>
    <xf numFmtId="0" fontId="134" fillId="0" borderId="100"/>
    <xf numFmtId="241" fontId="79" fillId="0" borderId="0" applyFill="0" applyBorder="0" applyProtection="0"/>
    <xf numFmtId="314" fontId="134" fillId="0" borderId="24"/>
    <xf numFmtId="0" fontId="172" fillId="0" borderId="64"/>
    <xf numFmtId="0" fontId="7" fillId="0" borderId="0"/>
    <xf numFmtId="0" fontId="79" fillId="82" borderId="0" applyNumberFormat="0" applyBorder="0" applyAlignment="0" applyProtection="0"/>
    <xf numFmtId="8" fontId="332" fillId="0" borderId="20">
      <alignment horizontal="right"/>
    </xf>
    <xf numFmtId="0" fontId="172" fillId="0" borderId="64"/>
    <xf numFmtId="0" fontId="172" fillId="0" borderId="64"/>
    <xf numFmtId="0" fontId="38" fillId="68" borderId="49">
      <alignment horizontal="left" vertical="center" wrapText="1"/>
    </xf>
    <xf numFmtId="0" fontId="7" fillId="0" borderId="0"/>
    <xf numFmtId="0" fontId="79" fillId="77" borderId="0" applyNumberFormat="0" applyBorder="0" applyAlignment="0" applyProtection="0"/>
    <xf numFmtId="0" fontId="79" fillId="0" borderId="0"/>
    <xf numFmtId="2" fontId="7" fillId="41" borderId="51" applyFont="0" applyFill="0" applyBorder="0" applyAlignment="0" applyProtection="0"/>
    <xf numFmtId="0" fontId="7" fillId="0" borderId="0"/>
    <xf numFmtId="165" fontId="200" fillId="0" borderId="24" applyNumberFormat="0" applyFont="0" applyFill="0" applyAlignment="0" applyProtection="0"/>
    <xf numFmtId="0" fontId="48" fillId="44" borderId="24" applyNumberFormat="0" applyFont="0" applyFill="0" applyAlignment="0" applyProtection="0">
      <protection locked="0"/>
    </xf>
    <xf numFmtId="0" fontId="7" fillId="0" borderId="0"/>
    <xf numFmtId="0" fontId="90" fillId="0" borderId="63"/>
    <xf numFmtId="0" fontId="90" fillId="0" borderId="63"/>
    <xf numFmtId="0" fontId="79" fillId="85" borderId="0" applyNumberFormat="0" applyBorder="0" applyAlignment="0" applyProtection="0"/>
    <xf numFmtId="0" fontId="7" fillId="0" borderId="0"/>
    <xf numFmtId="0" fontId="7" fillId="0" borderId="0"/>
    <xf numFmtId="0" fontId="79" fillId="0" borderId="0"/>
    <xf numFmtId="0" fontId="79" fillId="0" borderId="0"/>
    <xf numFmtId="0" fontId="7" fillId="0" borderId="44" applyFill="0" applyProtection="0">
      <alignment horizontal="right"/>
    </xf>
    <xf numFmtId="0" fontId="313" fillId="0" borderId="96"/>
    <xf numFmtId="0" fontId="38" fillId="68" borderId="108">
      <alignment horizontal="left" vertical="center" wrapText="1"/>
    </xf>
    <xf numFmtId="0" fontId="79" fillId="77" borderId="0" applyNumberFormat="0" applyBorder="0" applyAlignment="0" applyProtection="0"/>
    <xf numFmtId="0" fontId="174" fillId="0" borderId="63" applyNumberFormat="0" applyAlignment="0" applyProtection="0"/>
    <xf numFmtId="0" fontId="79" fillId="0" borderId="0"/>
    <xf numFmtId="9" fontId="41" fillId="0" borderId="24"/>
    <xf numFmtId="0" fontId="7" fillId="0" borderId="0"/>
    <xf numFmtId="222" fontId="79" fillId="0"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9" fillId="82" borderId="0" applyNumberFormat="0" applyBorder="0" applyAlignment="0" applyProtection="0"/>
    <xf numFmtId="0" fontId="38" fillId="68" borderId="49">
      <alignment horizontal="left" vertical="center" wrapText="1"/>
    </xf>
    <xf numFmtId="0" fontId="7" fillId="0" borderId="0"/>
    <xf numFmtId="0" fontId="7" fillId="0" borderId="24" applyNumberFormat="0" applyFont="0" applyFill="0" applyBorder="0" applyAlignment="0" applyProtection="0"/>
    <xf numFmtId="214" fontId="68" fillId="0" borderId="24"/>
    <xf numFmtId="0" fontId="79" fillId="0" borderId="0"/>
    <xf numFmtId="37" fontId="7" fillId="0" borderId="0" applyFill="0" applyBorder="0" applyAlignment="0" applyProtection="0"/>
    <xf numFmtId="0" fontId="174" fillId="0" borderId="63" applyNumberFormat="0" applyAlignment="0" applyProtection="0"/>
    <xf numFmtId="0" fontId="79" fillId="0" borderId="0"/>
    <xf numFmtId="0" fontId="49" fillId="44" borderId="24" applyNumberFormat="0" applyFont="0" applyAlignment="0" applyProtection="0">
      <protection locked="0"/>
    </xf>
    <xf numFmtId="0" fontId="7" fillId="0" borderId="44" applyFill="0" applyProtection="0">
      <alignment horizontal="right"/>
    </xf>
    <xf numFmtId="7" fontId="41" fillId="0" borderId="24"/>
    <xf numFmtId="44" fontId="41" fillId="0" borderId="24"/>
    <xf numFmtId="0" fontId="134" fillId="0" borderId="24"/>
    <xf numFmtId="0" fontId="139" fillId="0" borderId="42">
      <alignment vertical="center"/>
    </xf>
    <xf numFmtId="0" fontId="139" fillId="0" borderId="42">
      <alignment vertical="center"/>
    </xf>
    <xf numFmtId="0" fontId="79" fillId="0" borderId="0"/>
    <xf numFmtId="0" fontId="172" fillId="0" borderId="64"/>
    <xf numFmtId="0" fontId="172" fillId="0" borderId="64"/>
    <xf numFmtId="0" fontId="79" fillId="0" borderId="0"/>
    <xf numFmtId="0" fontId="7" fillId="0" borderId="0"/>
    <xf numFmtId="0" fontId="359" fillId="0" borderId="20" applyProtection="0"/>
    <xf numFmtId="0" fontId="79" fillId="80" borderId="0" applyNumberFormat="0" applyBorder="0" applyAlignment="0" applyProtection="0"/>
    <xf numFmtId="0" fontId="79" fillId="0" borderId="0"/>
    <xf numFmtId="172" fontId="41" fillId="0" borderId="24"/>
    <xf numFmtId="0" fontId="79" fillId="82" borderId="0" applyNumberFormat="0" applyBorder="0" applyAlignment="0" applyProtection="0"/>
    <xf numFmtId="250" fontId="1" fillId="0" borderId="0" applyBorder="0" applyProtection="0">
      <alignment horizontal="right"/>
    </xf>
    <xf numFmtId="0" fontId="7" fillId="0" borderId="0"/>
    <xf numFmtId="0" fontId="79" fillId="84" borderId="0" applyNumberFormat="0" applyBorder="0" applyAlignment="0" applyProtection="0"/>
    <xf numFmtId="0" fontId="79" fillId="0" borderId="0"/>
    <xf numFmtId="0" fontId="79" fillId="83" borderId="0" applyNumberFormat="0" applyBorder="0" applyAlignment="0" applyProtection="0"/>
    <xf numFmtId="3" fontId="7" fillId="41" borderId="51" applyFont="0" applyFill="0" applyBorder="0" applyAlignment="0" applyProtection="0"/>
    <xf numFmtId="39" fontId="7" fillId="41" borderId="51" applyFont="0" applyFill="0" applyBorder="0" applyAlignment="0" applyProtection="0"/>
    <xf numFmtId="165" fontId="200" fillId="0" borderId="24" applyNumberFormat="0" applyFont="0" applyFill="0" applyAlignment="0" applyProtection="0"/>
    <xf numFmtId="214" fontId="68" fillId="0" borderId="24"/>
    <xf numFmtId="0" fontId="7" fillId="0" borderId="0"/>
    <xf numFmtId="214" fontId="68" fillId="0" borderId="24"/>
    <xf numFmtId="0" fontId="79" fillId="0" borderId="0"/>
    <xf numFmtId="0" fontId="7" fillId="0" borderId="0"/>
    <xf numFmtId="43" fontId="7" fillId="0" borderId="0" applyFont="0" applyFill="0" applyBorder="0" applyAlignment="0" applyProtection="0"/>
    <xf numFmtId="0" fontId="7" fillId="0" borderId="0"/>
    <xf numFmtId="0" fontId="79" fillId="84" borderId="0" applyNumberFormat="0" applyBorder="0" applyAlignment="0" applyProtection="0"/>
    <xf numFmtId="248" fontId="79" fillId="0" borderId="0" applyFill="0" applyBorder="0" applyProtection="0"/>
    <xf numFmtId="0" fontId="79" fillId="0" borderId="0"/>
    <xf numFmtId="0" fontId="38" fillId="68" borderId="49">
      <alignment horizontal="left" vertical="center" wrapText="1"/>
    </xf>
    <xf numFmtId="165" fontId="200" fillId="0" borderId="24" applyNumberFormat="0" applyFont="0" applyFill="0" applyAlignment="0" applyProtection="0"/>
    <xf numFmtId="0" fontId="7" fillId="0" borderId="0"/>
    <xf numFmtId="0" fontId="38" fillId="68" borderId="49">
      <alignment horizontal="left" vertical="center" wrapText="1"/>
    </xf>
    <xf numFmtId="0" fontId="174" fillId="0" borderId="63" applyNumberFormat="0" applyAlignment="0" applyProtection="0"/>
    <xf numFmtId="0" fontId="79" fillId="0" borderId="0"/>
    <xf numFmtId="214" fontId="68" fillId="0" borderId="24"/>
    <xf numFmtId="0" fontId="50" fillId="0" borderId="107" applyNumberFormat="0" applyFill="0" applyAlignment="0" applyProtection="0"/>
    <xf numFmtId="0" fontId="48" fillId="44" borderId="24" applyNumberFormat="0" applyFont="0" applyFill="0" applyAlignment="0" applyProtection="0">
      <protection locked="0"/>
    </xf>
    <xf numFmtId="0" fontId="38" fillId="68" borderId="49">
      <alignment horizontal="left" vertical="center" wrapText="1"/>
    </xf>
    <xf numFmtId="0" fontId="79" fillId="0" borderId="0"/>
    <xf numFmtId="0" fontId="313" fillId="0" borderId="96"/>
    <xf numFmtId="43" fontId="7" fillId="0" borderId="0" applyFont="0" applyFill="0" applyBorder="0" applyAlignment="0" applyProtection="0"/>
    <xf numFmtId="0" fontId="7" fillId="0" borderId="0"/>
    <xf numFmtId="0" fontId="1" fillId="35" borderId="0" applyNumberFormat="0" applyBorder="0" applyAlignment="0" applyProtection="0"/>
    <xf numFmtId="0" fontId="313" fillId="0" borderId="63"/>
    <xf numFmtId="0" fontId="50" fillId="0" borderId="107" applyNumberFormat="0" applyFill="0" applyAlignment="0" applyProtection="0"/>
    <xf numFmtId="172" fontId="238" fillId="44" borderId="24">
      <alignment horizontal="right" vertical="center"/>
    </xf>
    <xf numFmtId="0" fontId="79" fillId="0" borderId="0"/>
    <xf numFmtId="0" fontId="313" fillId="96" borderId="103"/>
    <xf numFmtId="0" fontId="7" fillId="0" borderId="0"/>
    <xf numFmtId="37" fontId="7" fillId="0" borderId="0" applyFill="0" applyBorder="0" applyAlignment="0" applyProtection="0"/>
    <xf numFmtId="0" fontId="79" fillId="83" borderId="0" applyNumberFormat="0" applyBorder="0" applyAlignment="0" applyProtection="0"/>
    <xf numFmtId="3" fontId="7" fillId="41" borderId="109" applyFont="0" applyFill="0" applyBorder="0" applyAlignment="0" applyProtection="0"/>
    <xf numFmtId="0" fontId="79" fillId="80" borderId="0" applyNumberFormat="0" applyBorder="0" applyAlignment="0" applyProtection="0"/>
    <xf numFmtId="0" fontId="313" fillId="0" borderId="96"/>
    <xf numFmtId="10" fontId="41" fillId="0" borderId="100"/>
    <xf numFmtId="41" fontId="41" fillId="0" borderId="24"/>
    <xf numFmtId="214" fontId="68" fillId="0" borderId="24"/>
    <xf numFmtId="0" fontId="344" fillId="0" borderId="107" applyNumberFormat="0" applyFill="0" applyBorder="0" applyAlignment="0" applyProtection="0"/>
    <xf numFmtId="251" fontId="154" fillId="48" borderId="69" applyNumberFormat="0" applyBorder="0" applyAlignment="0">
      <alignment horizontal="centerContinuous" vertical="center"/>
      <protection hidden="1"/>
    </xf>
    <xf numFmtId="0" fontId="7" fillId="0" borderId="101" applyFill="0" applyProtection="0">
      <alignment horizontal="right"/>
    </xf>
    <xf numFmtId="0" fontId="174" fillId="0" borderId="63" applyNumberFormat="0" applyAlignment="0" applyProtection="0"/>
    <xf numFmtId="0" fontId="90" fillId="0" borderId="63"/>
    <xf numFmtId="0" fontId="90" fillId="0" borderId="63"/>
    <xf numFmtId="0" fontId="7" fillId="0" borderId="0"/>
    <xf numFmtId="0" fontId="50" fillId="0" borderId="107" applyNumberFormat="0" applyFill="0" applyAlignment="0" applyProtection="0"/>
    <xf numFmtId="0" fontId="49" fillId="44" borderId="24" applyNumberFormat="0" applyFont="0" applyAlignment="0" applyProtection="0">
      <protection locked="0"/>
    </xf>
    <xf numFmtId="9" fontId="7" fillId="41" borderId="51" applyFont="0" applyFill="0" applyBorder="0" applyAlignment="0" applyProtection="0"/>
    <xf numFmtId="0" fontId="7" fillId="0" borderId="0"/>
    <xf numFmtId="214" fontId="7" fillId="41" borderId="51" applyFont="0" applyFill="0" applyBorder="0" applyAlignment="0" applyProtection="0"/>
    <xf numFmtId="10" fontId="7" fillId="41" borderId="51" applyFont="0" applyFill="0" applyBorder="0" applyAlignment="0" applyProtection="0"/>
    <xf numFmtId="285" fontId="50" fillId="92" borderId="104" applyNumberFormat="0" applyBorder="0" applyAlignment="0" applyProtection="0">
      <alignment vertical="center"/>
    </xf>
    <xf numFmtId="0" fontId="7" fillId="0" borderId="0"/>
    <xf numFmtId="0" fontId="48" fillId="44" borderId="24" applyNumberFormat="0" applyFont="0" applyFill="0" applyAlignment="0" applyProtection="0">
      <protection locked="0"/>
    </xf>
    <xf numFmtId="5" fontId="127" fillId="0" borderId="24" applyAlignment="0" applyProtection="0"/>
    <xf numFmtId="0" fontId="79" fillId="77" borderId="0" applyNumberFormat="0" applyBorder="0" applyAlignment="0" applyProtection="0"/>
    <xf numFmtId="214" fontId="7" fillId="41" borderId="51" applyFont="0" applyFill="0" applyBorder="0" applyAlignment="0" applyProtection="0"/>
    <xf numFmtId="0" fontId="79" fillId="0" borderId="0"/>
    <xf numFmtId="0" fontId="7" fillId="0" borderId="0"/>
    <xf numFmtId="0" fontId="79" fillId="84" borderId="0" applyNumberFormat="0" applyBorder="0" applyAlignment="0" applyProtection="0"/>
    <xf numFmtId="0" fontId="79" fillId="80" borderId="0" applyNumberFormat="0" applyBorder="0" applyAlignment="0" applyProtection="0"/>
    <xf numFmtId="0" fontId="1" fillId="19" borderId="0" applyNumberFormat="0" applyBorder="0" applyAlignment="0" applyProtection="0"/>
    <xf numFmtId="0" fontId="79" fillId="85" borderId="0" applyNumberFormat="0" applyBorder="0" applyAlignment="0" applyProtection="0"/>
    <xf numFmtId="0" fontId="174" fillId="0" borderId="63" applyNumberFormat="0" applyAlignment="0" applyProtection="0"/>
    <xf numFmtId="165" fontId="200" fillId="0" borderId="24" applyNumberFormat="0" applyFont="0" applyFill="0" applyAlignment="0" applyProtection="0"/>
    <xf numFmtId="0" fontId="41" fillId="62" borderId="63">
      <alignment horizontal="center" vertical="center" wrapText="1"/>
      <protection hidden="1"/>
    </xf>
    <xf numFmtId="6" fontId="169" fillId="0" borderId="69" applyBorder="0"/>
    <xf numFmtId="9" fontId="7" fillId="41" borderId="51" applyFont="0" applyFill="0" applyBorder="0" applyAlignment="0" applyProtection="0"/>
    <xf numFmtId="0" fontId="41" fillId="0" borderId="31" applyNumberFormat="0" applyAlignment="0" applyProtection="0">
      <alignment horizontal="left" vertical="center"/>
    </xf>
    <xf numFmtId="3" fontId="7" fillId="41" borderId="51" applyFont="0" applyFill="0" applyBorder="0" applyAlignment="0" applyProtection="0"/>
    <xf numFmtId="0" fontId="7" fillId="0" borderId="0"/>
    <xf numFmtId="0" fontId="79" fillId="87" borderId="111" applyNumberFormat="0" applyFont="0" applyAlignment="0" applyProtection="0"/>
    <xf numFmtId="279" fontId="134" fillId="0" borderId="24"/>
    <xf numFmtId="275" fontId="134" fillId="0" borderId="24"/>
    <xf numFmtId="214" fontId="68" fillId="0" borderId="24"/>
    <xf numFmtId="0" fontId="79" fillId="0" borderId="0"/>
    <xf numFmtId="0" fontId="79" fillId="80" borderId="0" applyNumberFormat="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0" fontId="270" fillId="0" borderId="95"/>
    <xf numFmtId="0" fontId="270" fillId="0" borderId="20"/>
    <xf numFmtId="2" fontId="7" fillId="41" borderId="51" applyFont="0" applyFill="0" applyBorder="0" applyAlignment="0" applyProtection="0"/>
    <xf numFmtId="0" fontId="79" fillId="0" borderId="0"/>
    <xf numFmtId="10" fontId="7" fillId="41" borderId="109" applyFont="0" applyFill="0" applyBorder="0" applyAlignment="0" applyProtection="0"/>
    <xf numFmtId="0" fontId="79" fillId="0" borderId="0"/>
    <xf numFmtId="0" fontId="79" fillId="0" borderId="0"/>
    <xf numFmtId="0" fontId="79" fillId="0" borderId="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79" fillId="0" borderId="0"/>
    <xf numFmtId="0" fontId="313" fillId="0" borderId="96"/>
    <xf numFmtId="0" fontId="313" fillId="0" borderId="96"/>
    <xf numFmtId="0" fontId="313" fillId="0" borderId="63"/>
    <xf numFmtId="0" fontId="313" fillId="0" borderId="63"/>
    <xf numFmtId="0" fontId="79" fillId="87" borderId="111" applyNumberFormat="0" applyFont="0" applyAlignment="0" applyProtection="0"/>
    <xf numFmtId="0" fontId="174" fillId="0" borderId="63" applyNumberFormat="0" applyAlignment="0" applyProtection="0"/>
    <xf numFmtId="214" fontId="7" fillId="41" borderId="51" applyFont="0" applyFill="0" applyBorder="0" applyAlignment="0" applyProtection="0"/>
    <xf numFmtId="0" fontId="79" fillId="0" borderId="0"/>
    <xf numFmtId="0" fontId="79" fillId="0" borderId="0"/>
    <xf numFmtId="0" fontId="79" fillId="87" borderId="111" applyNumberFormat="0" applyFont="0" applyAlignment="0" applyProtection="0"/>
    <xf numFmtId="0" fontId="79" fillId="0" borderId="0"/>
    <xf numFmtId="0" fontId="41" fillId="62" borderId="103">
      <alignment horizontal="center" vertical="center" wrapText="1"/>
      <protection hidden="1"/>
    </xf>
    <xf numFmtId="0" fontId="79" fillId="0" borderId="0"/>
    <xf numFmtId="214" fontId="7" fillId="41" borderId="51" applyFont="0" applyFill="0" applyBorder="0" applyAlignment="0" applyProtection="0"/>
    <xf numFmtId="221" fontId="1" fillId="0" borderId="24" applyNumberFormat="0" applyFill="0" applyAlignment="0" applyProtection="0"/>
    <xf numFmtId="0" fontId="356" fillId="0" borderId="107" applyNumberFormat="0" applyFill="0" applyBorder="0" applyAlignment="0" applyProtection="0"/>
    <xf numFmtId="0" fontId="357" fillId="0" borderId="107" applyNumberFormat="0" applyFill="0" applyBorder="0" applyAlignment="0" applyProtection="0"/>
    <xf numFmtId="0" fontId="358" fillId="0" borderId="107" applyNumberFormat="0" applyFill="0" applyBorder="0" applyAlignment="0" applyProtection="0"/>
    <xf numFmtId="6" fontId="169" fillId="0" borderId="69" applyBorder="0"/>
    <xf numFmtId="0" fontId="79" fillId="0" borderId="0"/>
    <xf numFmtId="0" fontId="7" fillId="0" borderId="0"/>
    <xf numFmtId="6" fontId="169" fillId="0" borderId="69" applyBorder="0"/>
    <xf numFmtId="0" fontId="79" fillId="82" borderId="0" applyNumberFormat="0" applyBorder="0" applyAlignment="0" applyProtection="0"/>
    <xf numFmtId="0" fontId="79" fillId="86" borderId="0" applyNumberFormat="0" applyBorder="0" applyAlignment="0" applyProtection="0"/>
    <xf numFmtId="221" fontId="79" fillId="0" borderId="0" applyFill="0" applyBorder="0" applyAlignment="0" applyProtection="0">
      <protection locked="0"/>
    </xf>
    <xf numFmtId="3" fontId="7" fillId="41" borderId="51" applyFont="0" applyFill="0" applyBorder="0" applyAlignment="0" applyProtection="0"/>
    <xf numFmtId="0" fontId="359" fillId="0" borderId="20" applyProtection="0"/>
    <xf numFmtId="0" fontId="359" fillId="0" borderId="20" applyProtection="0"/>
    <xf numFmtId="0" fontId="90" fillId="0" borderId="103"/>
    <xf numFmtId="0" fontId="79" fillId="0" borderId="0"/>
    <xf numFmtId="44" fontId="7" fillId="0" borderId="0" applyFont="0" applyFill="0" applyBorder="0" applyAlignment="0" applyProtection="0"/>
    <xf numFmtId="0" fontId="7" fillId="0" borderId="0"/>
    <xf numFmtId="0" fontId="50" fillId="0" borderId="105" applyFont="0" applyFill="0" applyBorder="0" applyAlignment="0" applyProtection="0"/>
    <xf numFmtId="275" fontId="79" fillId="0" borderId="0" applyFill="0" applyBorder="0" applyProtection="0">
      <alignment horizontal="right"/>
    </xf>
    <xf numFmtId="0" fontId="79" fillId="0" borderId="0"/>
    <xf numFmtId="9" fontId="7" fillId="41" borderId="51" applyFont="0" applyFill="0" applyBorder="0" applyAlignment="0" applyProtection="0"/>
    <xf numFmtId="9" fontId="7" fillId="0" borderId="0" applyFont="0" applyFill="0" applyBorder="0" applyAlignment="0" applyProtection="0"/>
    <xf numFmtId="0" fontId="79" fillId="80" borderId="0" applyNumberFormat="0" applyBorder="0" applyAlignment="0" applyProtection="0"/>
    <xf numFmtId="43" fontId="7" fillId="0" borderId="0" applyFont="0" applyFill="0" applyBorder="0" applyAlignment="0" applyProtection="0"/>
    <xf numFmtId="0" fontId="7" fillId="0" borderId="0"/>
    <xf numFmtId="255" fontId="79" fillId="41" borderId="26">
      <alignment horizontal="right"/>
    </xf>
    <xf numFmtId="0" fontId="79" fillId="0" borderId="0"/>
    <xf numFmtId="0" fontId="313" fillId="0" borderId="63"/>
    <xf numFmtId="0" fontId="79" fillId="0" borderId="0"/>
    <xf numFmtId="0" fontId="79" fillId="0" borderId="0"/>
    <xf numFmtId="43" fontId="7" fillId="0" borderId="0" applyFont="0" applyFill="0" applyBorder="0" applyAlignment="0" applyProtection="0"/>
    <xf numFmtId="0" fontId="41" fillId="62" borderId="63">
      <alignment horizontal="center" vertical="center" wrapText="1"/>
      <protection hidden="1"/>
    </xf>
    <xf numFmtId="2" fontId="7" fillId="41" borderId="51" applyFont="0" applyFill="0" applyBorder="0" applyAlignment="0" applyProtection="0"/>
    <xf numFmtId="3" fontId="7" fillId="41" borderId="51" applyFont="0" applyFill="0" applyBorder="0" applyAlignment="0" applyProtection="0"/>
    <xf numFmtId="0" fontId="260" fillId="0" borderId="107" applyNumberFormat="0" applyFill="0" applyBorder="0" applyAlignment="0" applyProtection="0"/>
    <xf numFmtId="37" fontId="68" fillId="0" borderId="29" applyFont="0" applyFill="0" applyBorder="0" applyAlignment="0" applyProtection="0"/>
    <xf numFmtId="0" fontId="79" fillId="80" borderId="0" applyNumberFormat="0" applyBorder="0" applyAlignment="0" applyProtection="0"/>
    <xf numFmtId="286" fontId="79" fillId="0" borderId="0" applyFill="0" applyBorder="0" applyProtection="0"/>
    <xf numFmtId="0" fontId="79" fillId="87" borderId="111" applyNumberFormat="0" applyFont="0" applyAlignment="0" applyProtection="0"/>
    <xf numFmtId="246" fontId="1" fillId="0" borderId="24"/>
    <xf numFmtId="0" fontId="79" fillId="0" borderId="0"/>
    <xf numFmtId="0" fontId="79" fillId="0" borderId="0"/>
    <xf numFmtId="0" fontId="344" fillId="0" borderId="99" applyNumberFormat="0" applyFill="0" applyBorder="0" applyAlignment="0" applyProtection="0"/>
    <xf numFmtId="0" fontId="7" fillId="0" borderId="0"/>
    <xf numFmtId="0" fontId="79" fillId="85" borderId="0" applyNumberFormat="0" applyBorder="0" applyAlignment="0" applyProtection="0"/>
    <xf numFmtId="9" fontId="7" fillId="41" borderId="51" applyFont="0" applyFill="0" applyBorder="0" applyAlignment="0" applyProtection="0"/>
    <xf numFmtId="2" fontId="7" fillId="41" borderId="51" applyFont="0" applyFill="0" applyBorder="0" applyAlignment="0" applyProtection="0"/>
    <xf numFmtId="0" fontId="7" fillId="0" borderId="0"/>
    <xf numFmtId="0" fontId="79" fillId="0" borderId="0"/>
    <xf numFmtId="0" fontId="38" fillId="68" borderId="49">
      <alignment horizontal="left" vertical="center" wrapText="1"/>
    </xf>
    <xf numFmtId="0" fontId="174" fillId="0" borderId="63" applyNumberFormat="0" applyAlignment="0" applyProtection="0"/>
    <xf numFmtId="0" fontId="79" fillId="84" borderId="0" applyNumberFormat="0" applyBorder="0" applyAlignment="0" applyProtection="0"/>
    <xf numFmtId="5" fontId="127" fillId="0" borderId="24" applyAlignment="0" applyProtection="0"/>
    <xf numFmtId="0" fontId="79" fillId="0" borderId="0"/>
    <xf numFmtId="251" fontId="154" fillId="48" borderId="69" applyNumberFormat="0" applyBorder="0" applyAlignment="0">
      <alignment horizontal="centerContinuous" vertical="center"/>
      <protection hidden="1"/>
    </xf>
    <xf numFmtId="0" fontId="7" fillId="0" borderId="0"/>
    <xf numFmtId="0" fontId="79" fillId="0" borderId="0"/>
    <xf numFmtId="0" fontId="79" fillId="0" borderId="0"/>
    <xf numFmtId="0" fontId="79" fillId="84" borderId="0" applyNumberFormat="0" applyBorder="0" applyAlignment="0" applyProtection="0"/>
    <xf numFmtId="165" fontId="200" fillId="0" borderId="100" applyNumberFormat="0" applyFont="0" applyFill="0" applyAlignment="0" applyProtection="0"/>
    <xf numFmtId="236" fontId="140" fillId="0" borderId="29" applyBorder="0" applyProtection="0">
      <alignment horizontal="right" vertical="center"/>
    </xf>
    <xf numFmtId="0" fontId="313" fillId="0" borderId="96"/>
    <xf numFmtId="0" fontId="79" fillId="0" borderId="0"/>
    <xf numFmtId="0" fontId="174" fillId="0" borderId="63" applyNumberFormat="0" applyAlignment="0" applyProtection="0"/>
    <xf numFmtId="0" fontId="50" fillId="0" borderId="99" applyNumberFormat="0" applyFill="0" applyAlignment="0" applyProtection="0"/>
    <xf numFmtId="250" fontId="64" fillId="58" borderId="98"/>
    <xf numFmtId="0" fontId="38" fillId="68" borderId="49">
      <alignment horizontal="left" vertical="center" wrapText="1"/>
    </xf>
    <xf numFmtId="6" fontId="169" fillId="0" borderId="69" applyBorder="0"/>
    <xf numFmtId="0" fontId="79" fillId="0" borderId="0"/>
    <xf numFmtId="0" fontId="49" fillId="44" borderId="24" applyNumberFormat="0" applyFont="0" applyAlignment="0" applyProtection="0">
      <protection locked="0"/>
    </xf>
    <xf numFmtId="250" fontId="64" fillId="58" borderId="114"/>
    <xf numFmtId="0" fontId="7" fillId="0" borderId="0"/>
    <xf numFmtId="259" fontId="44" fillId="41" borderId="26">
      <alignment horizontal="right"/>
    </xf>
    <xf numFmtId="196" fontId="79" fillId="41" borderId="0"/>
    <xf numFmtId="165" fontId="200" fillId="0" borderId="24" applyNumberFormat="0" applyFont="0" applyFill="0" applyAlignment="0" applyProtection="0"/>
    <xf numFmtId="0" fontId="7" fillId="0" borderId="0"/>
    <xf numFmtId="0" fontId="79" fillId="77" borderId="0" applyNumberFormat="0" applyBorder="0" applyAlignment="0" applyProtection="0"/>
    <xf numFmtId="0" fontId="313" fillId="0" borderId="96"/>
    <xf numFmtId="0" fontId="7" fillId="0" borderId="0"/>
    <xf numFmtId="0" fontId="174" fillId="0" borderId="63" applyNumberFormat="0" applyAlignment="0" applyProtection="0"/>
    <xf numFmtId="0" fontId="7" fillId="0" borderId="44" applyFill="0" applyProtection="0">
      <alignment horizontal="right"/>
    </xf>
    <xf numFmtId="0" fontId="79" fillId="82" borderId="0" applyNumberFormat="0" applyBorder="0" applyAlignment="0" applyProtection="0"/>
    <xf numFmtId="197" fontId="79" fillId="0" borderId="0">
      <alignment horizontal="right"/>
    </xf>
    <xf numFmtId="0" fontId="1" fillId="31" borderId="0" applyNumberFormat="0" applyBorder="0" applyAlignment="0" applyProtection="0"/>
    <xf numFmtId="0" fontId="79" fillId="0" borderId="0"/>
    <xf numFmtId="250" fontId="64" fillId="58" borderId="106"/>
    <xf numFmtId="0" fontId="79" fillId="78" borderId="0" applyNumberFormat="0" applyBorder="0" applyAlignment="0" applyProtection="0"/>
    <xf numFmtId="0" fontId="41" fillId="62" borderId="63">
      <alignment horizontal="center" vertical="center" wrapText="1"/>
      <protection hidden="1"/>
    </xf>
    <xf numFmtId="0" fontId="79" fillId="0" borderId="0"/>
    <xf numFmtId="0" fontId="90" fillId="0" borderId="63"/>
    <xf numFmtId="3" fontId="7" fillId="41" borderId="51" applyFont="0" applyFill="0" applyBorder="0" applyAlignment="0" applyProtection="0"/>
    <xf numFmtId="0" fontId="7" fillId="0" borderId="0"/>
    <xf numFmtId="0" fontId="1" fillId="31" borderId="0" applyNumberFormat="0" applyBorder="0" applyAlignment="0" applyProtection="0"/>
    <xf numFmtId="9" fontId="7" fillId="41" borderId="51" applyFont="0" applyFill="0" applyBorder="0" applyAlignment="0" applyProtection="0"/>
    <xf numFmtId="0" fontId="128" fillId="0" borderId="29" applyNumberFormat="0" applyFill="0" applyProtection="0"/>
    <xf numFmtId="0" fontId="359" fillId="0" borderId="20" applyProtection="0"/>
    <xf numFmtId="0" fontId="174" fillId="0" borderId="63" applyNumberFormat="0" applyAlignment="0" applyProtection="0"/>
    <xf numFmtId="0" fontId="79" fillId="0" borderId="0"/>
    <xf numFmtId="0" fontId="313" fillId="96" borderId="63"/>
    <xf numFmtId="0" fontId="7" fillId="0" borderId="0"/>
    <xf numFmtId="0" fontId="79" fillId="0" borderId="0"/>
    <xf numFmtId="165" fontId="200" fillId="0" borderId="24" applyNumberFormat="0" applyFont="0" applyFill="0" applyAlignment="0" applyProtection="0"/>
    <xf numFmtId="0" fontId="1" fillId="16" borderId="0" applyNumberFormat="0" applyBorder="0" applyAlignment="0" applyProtection="0"/>
    <xf numFmtId="253" fontId="79" fillId="41" borderId="26">
      <alignment horizontal="right"/>
    </xf>
    <xf numFmtId="244" fontId="79" fillId="0" borderId="0"/>
    <xf numFmtId="0" fontId="79" fillId="0" borderId="0"/>
    <xf numFmtId="39" fontId="7" fillId="41" borderId="51" applyFont="0" applyFill="0" applyBorder="0" applyAlignment="0" applyProtection="0"/>
    <xf numFmtId="0" fontId="50" fillId="0" borderId="107" applyNumberFormat="0" applyFill="0" applyAlignment="0" applyProtection="0"/>
    <xf numFmtId="0" fontId="7" fillId="0" borderId="0"/>
    <xf numFmtId="0" fontId="79" fillId="0" borderId="0"/>
    <xf numFmtId="0" fontId="174" fillId="0" borderId="63" applyNumberFormat="0" applyAlignment="0" applyProtection="0"/>
    <xf numFmtId="0" fontId="7" fillId="0" borderId="0"/>
    <xf numFmtId="0" fontId="79" fillId="83" borderId="0" applyNumberFormat="0" applyBorder="0" applyAlignment="0" applyProtection="0"/>
    <xf numFmtId="0" fontId="79" fillId="82" borderId="0" applyNumberFormat="0" applyBorder="0" applyAlignment="0" applyProtection="0"/>
    <xf numFmtId="172" fontId="50" fillId="51" borderId="29" applyNumberFormat="0" applyFont="0" applyAlignment="0" applyProtection="0">
      <alignment horizontal="center"/>
      <protection locked="0"/>
    </xf>
    <xf numFmtId="0" fontId="318" fillId="44" borderId="89">
      <alignment horizontal="left" vertical="top" indent="2"/>
    </xf>
    <xf numFmtId="0" fontId="7" fillId="0" borderId="0"/>
    <xf numFmtId="0" fontId="79" fillId="0" borderId="0"/>
    <xf numFmtId="0" fontId="79" fillId="82" borderId="0" applyNumberFormat="0" applyBorder="0" applyAlignment="0" applyProtection="0"/>
    <xf numFmtId="0" fontId="79" fillId="77" borderId="0" applyNumberFormat="0" applyBorder="0" applyAlignment="0" applyProtection="0"/>
    <xf numFmtId="3" fontId="7" fillId="41" borderId="109" applyFont="0" applyFill="0" applyBorder="0" applyAlignment="0" applyProtection="0"/>
    <xf numFmtId="250" fontId="64" fillId="58" borderId="98"/>
    <xf numFmtId="0" fontId="79" fillId="0" borderId="0"/>
    <xf numFmtId="0" fontId="313" fillId="96" borderId="63"/>
    <xf numFmtId="0" fontId="79" fillId="0" borderId="0"/>
    <xf numFmtId="0" fontId="79" fillId="0" borderId="0"/>
    <xf numFmtId="250" fontId="64" fillId="58" borderId="106"/>
    <xf numFmtId="214" fontId="68" fillId="0" borderId="24"/>
    <xf numFmtId="0" fontId="79" fillId="0" borderId="0"/>
    <xf numFmtId="214" fontId="7" fillId="41" borderId="51" applyFont="0" applyFill="0" applyBorder="0" applyAlignment="0" applyProtection="0"/>
    <xf numFmtId="214" fontId="7" fillId="41" borderId="51" applyFont="0" applyFill="0" applyBorder="0" applyAlignment="0" applyProtection="0"/>
    <xf numFmtId="0" fontId="7" fillId="0" borderId="44" applyFill="0" applyProtection="0">
      <alignment horizontal="right"/>
    </xf>
    <xf numFmtId="0" fontId="79" fillId="85" borderId="0" applyNumberFormat="0" applyBorder="0" applyAlignment="0" applyProtection="0"/>
    <xf numFmtId="0" fontId="79" fillId="0" borderId="0"/>
    <xf numFmtId="5" fontId="127" fillId="0" borderId="24" applyAlignment="0" applyProtection="0"/>
    <xf numFmtId="0" fontId="50" fillId="0" borderId="99" applyNumberFormat="0" applyFill="0" applyAlignment="0" applyProtection="0"/>
    <xf numFmtId="0" fontId="41" fillId="0" borderId="31" applyNumberFormat="0" applyAlignment="0" applyProtection="0">
      <alignment horizontal="left" vertical="center"/>
    </xf>
    <xf numFmtId="39" fontId="7" fillId="41" borderId="51" applyFont="0" applyFill="0" applyBorder="0" applyAlignment="0" applyProtection="0"/>
    <xf numFmtId="0" fontId="79" fillId="0" borderId="0"/>
    <xf numFmtId="214" fontId="7" fillId="41" borderId="51" applyFont="0" applyFill="0" applyBorder="0" applyAlignment="0" applyProtection="0"/>
    <xf numFmtId="0" fontId="41" fillId="62" borderId="63">
      <alignment horizontal="center" vertical="center" wrapText="1"/>
      <protection hidden="1"/>
    </xf>
    <xf numFmtId="0" fontId="79" fillId="0" borderId="0"/>
    <xf numFmtId="0" fontId="41" fillId="0" borderId="31" applyNumberFormat="0" applyAlignment="0" applyProtection="0">
      <alignment horizontal="left" vertical="center"/>
    </xf>
    <xf numFmtId="1" fontId="176" fillId="63" borderId="71" applyNumberFormat="0" applyBorder="0" applyAlignment="0">
      <alignment horizontal="centerContinuous" vertical="center"/>
      <protection locked="0"/>
    </xf>
    <xf numFmtId="0" fontId="38" fillId="68" borderId="108">
      <alignment horizontal="left" vertical="center" wrapText="1"/>
    </xf>
    <xf numFmtId="0" fontId="79" fillId="0" borderId="0"/>
    <xf numFmtId="0" fontId="50" fillId="0" borderId="107" applyNumberFormat="0" applyFill="0" applyAlignment="0" applyProtection="0"/>
    <xf numFmtId="0" fontId="79" fillId="0" borderId="0"/>
    <xf numFmtId="275" fontId="134" fillId="0" borderId="24"/>
    <xf numFmtId="0" fontId="79" fillId="78" borderId="0" applyNumberFormat="0" applyBorder="0" applyAlignment="0" applyProtection="0"/>
    <xf numFmtId="0" fontId="48" fillId="44" borderId="24" applyNumberFormat="0" applyFont="0" applyFill="0" applyAlignment="0" applyProtection="0">
      <protection locked="0"/>
    </xf>
    <xf numFmtId="0" fontId="7" fillId="0" borderId="0"/>
    <xf numFmtId="0" fontId="79" fillId="0" borderId="0"/>
    <xf numFmtId="2" fontId="7" fillId="41" borderId="51" applyFont="0" applyFill="0" applyBorder="0" applyAlignment="0" applyProtection="0"/>
    <xf numFmtId="1" fontId="176" fillId="63" borderId="110" applyNumberFormat="0" applyBorder="0" applyAlignment="0">
      <alignment horizontal="centerContinuous" vertical="center"/>
      <protection locked="0"/>
    </xf>
    <xf numFmtId="0" fontId="7" fillId="0" borderId="0"/>
    <xf numFmtId="288" fontId="79" fillId="0" borderId="0" applyFill="0" applyBorder="0" applyProtection="0">
      <alignment horizontal="right" wrapText="1"/>
    </xf>
    <xf numFmtId="0" fontId="79" fillId="0" borderId="0"/>
    <xf numFmtId="0" fontId="41" fillId="0" borderId="31" applyNumberFormat="0" applyAlignment="0" applyProtection="0">
      <alignment horizontal="left" vertical="center"/>
    </xf>
    <xf numFmtId="0" fontId="79" fillId="81" borderId="0" applyNumberFormat="0" applyBorder="0" applyAlignment="0" applyProtection="0"/>
    <xf numFmtId="0" fontId="7" fillId="0" borderId="44" applyFill="0" applyProtection="0">
      <alignment horizontal="right"/>
    </xf>
    <xf numFmtId="0" fontId="1" fillId="0" borderId="0"/>
    <xf numFmtId="0" fontId="50" fillId="0" borderId="107" applyNumberFormat="0" applyFill="0" applyAlignment="0" applyProtection="0"/>
    <xf numFmtId="0" fontId="79" fillId="78" borderId="0" applyNumberFormat="0" applyBorder="0" applyAlignment="0" applyProtection="0"/>
    <xf numFmtId="0" fontId="48" fillId="44" borderId="24" applyNumberFormat="0" applyFont="0" applyFill="0" applyAlignment="0" applyProtection="0">
      <protection locked="0"/>
    </xf>
    <xf numFmtId="0" fontId="7" fillId="0" borderId="16" applyNumberFormat="0" applyFill="0" applyAlignment="0" applyProtection="0"/>
    <xf numFmtId="0" fontId="49" fillId="44" borderId="24" applyNumberFormat="0" applyFont="0" applyAlignment="0" applyProtection="0">
      <protection locked="0"/>
    </xf>
    <xf numFmtId="6" fontId="169" fillId="0" borderId="69" applyBorder="0"/>
    <xf numFmtId="9" fontId="7" fillId="41" borderId="51" applyFont="0" applyFill="0" applyBorder="0" applyAlignment="0" applyProtection="0"/>
    <xf numFmtId="0" fontId="90" fillId="0" borderId="63"/>
    <xf numFmtId="214" fontId="68" fillId="0" borderId="24"/>
    <xf numFmtId="39" fontId="7" fillId="41" borderId="51" applyFont="0" applyFill="0" applyBorder="0" applyAlignment="0" applyProtection="0"/>
    <xf numFmtId="2" fontId="7" fillId="41" borderId="51" applyFont="0" applyFill="0" applyBorder="0" applyAlignment="0" applyProtection="0"/>
    <xf numFmtId="0" fontId="41" fillId="62" borderId="63">
      <alignment horizontal="center" vertical="center" wrapText="1"/>
      <protection hidden="1"/>
    </xf>
    <xf numFmtId="0" fontId="50" fillId="0" borderId="99" applyNumberFormat="0" applyFill="0" applyAlignment="0" applyProtection="0"/>
    <xf numFmtId="5" fontId="127" fillId="0" borderId="24" applyAlignment="0" applyProtection="0"/>
    <xf numFmtId="0" fontId="41" fillId="0" borderId="31" applyNumberFormat="0" applyAlignment="0" applyProtection="0">
      <alignment horizontal="left" vertical="center"/>
    </xf>
    <xf numFmtId="0" fontId="318" fillId="44" borderId="89">
      <alignment horizontal="left" vertical="top" indent="2"/>
    </xf>
    <xf numFmtId="0" fontId="79" fillId="0" borderId="0"/>
    <xf numFmtId="0" fontId="79" fillId="0" borderId="0"/>
    <xf numFmtId="0" fontId="79" fillId="80" borderId="0" applyNumberFormat="0" applyBorder="0" applyAlignment="0" applyProtection="0"/>
    <xf numFmtId="0" fontId="79" fillId="0" borderId="0"/>
    <xf numFmtId="0" fontId="79" fillId="0" borderId="0"/>
    <xf numFmtId="0" fontId="50" fillId="0" borderId="107" applyNumberFormat="0" applyFill="0" applyAlignment="0" applyProtection="0"/>
    <xf numFmtId="0" fontId="7" fillId="0" borderId="0"/>
    <xf numFmtId="0" fontId="79" fillId="85" borderId="0" applyNumberFormat="0" applyBorder="0" applyAlignment="0" applyProtection="0"/>
    <xf numFmtId="0" fontId="41" fillId="62" borderId="103">
      <alignment horizontal="center" vertical="center" wrapText="1"/>
      <protection hidden="1"/>
    </xf>
    <xf numFmtId="0" fontId="79" fillId="0" borderId="0"/>
    <xf numFmtId="0" fontId="50" fillId="0" borderId="115" applyNumberFormat="0" applyFill="0" applyAlignment="0" applyProtection="0"/>
    <xf numFmtId="0" fontId="7" fillId="0" borderId="0"/>
    <xf numFmtId="0" fontId="79" fillId="0" borderId="0"/>
    <xf numFmtId="0" fontId="79" fillId="84" borderId="0" applyNumberFormat="0" applyBorder="0" applyAlignment="0" applyProtection="0"/>
    <xf numFmtId="197" fontId="79" fillId="41" borderId="26">
      <alignment horizontal="right"/>
    </xf>
    <xf numFmtId="39" fontId="7" fillId="41" borderId="51" applyFont="0" applyFill="0" applyBorder="0" applyAlignment="0" applyProtection="0"/>
    <xf numFmtId="0" fontId="79" fillId="0" borderId="0"/>
    <xf numFmtId="0" fontId="7" fillId="0" borderId="0"/>
    <xf numFmtId="0" fontId="38" fillId="68" borderId="49">
      <alignment horizontal="left" vertical="center" wrapText="1"/>
    </xf>
    <xf numFmtId="0" fontId="49" fillId="44" borderId="24" applyNumberFormat="0" applyFont="0" applyAlignment="0" applyProtection="0">
      <protection locked="0"/>
    </xf>
    <xf numFmtId="191" fontId="44" fillId="41" borderId="26">
      <alignment horizontal="right"/>
    </xf>
    <xf numFmtId="0" fontId="134" fillId="0" borderId="24" applyFont="0" applyFill="0" applyBorder="0" applyAlignment="0" applyProtection="0">
      <alignment horizontal="center"/>
    </xf>
    <xf numFmtId="0" fontId="79" fillId="0" borderId="0"/>
    <xf numFmtId="0" fontId="174" fillId="0" borderId="63" applyNumberFormat="0" applyAlignment="0" applyProtection="0"/>
    <xf numFmtId="0" fontId="7" fillId="0" borderId="0"/>
    <xf numFmtId="0" fontId="79" fillId="0" borderId="0"/>
    <xf numFmtId="0" fontId="128" fillId="0" borderId="29" applyNumberFormat="0" applyFill="0" applyProtection="0"/>
    <xf numFmtId="0" fontId="79" fillId="0" borderId="0"/>
    <xf numFmtId="0" fontId="79" fillId="0" borderId="0"/>
    <xf numFmtId="0" fontId="50" fillId="0" borderId="107" applyNumberFormat="0" applyFill="0" applyAlignment="0" applyProtection="0"/>
    <xf numFmtId="0" fontId="68" fillId="0" borderId="29" applyNumberFormat="0" applyFont="0" applyFill="0" applyProtection="0">
      <alignment horizontal="centerContinuous"/>
    </xf>
    <xf numFmtId="197" fontId="79" fillId="41" borderId="0"/>
    <xf numFmtId="214" fontId="68" fillId="0" borderId="24"/>
    <xf numFmtId="0" fontId="38" fillId="68" borderId="108">
      <alignment horizontal="left" vertical="center" wrapText="1"/>
    </xf>
    <xf numFmtId="0" fontId="1" fillId="0" borderId="0"/>
    <xf numFmtId="9" fontId="7" fillId="0" borderId="0" applyFont="0" applyFill="0" applyBorder="0" applyAlignment="0" applyProtection="0"/>
    <xf numFmtId="0" fontId="79" fillId="0" borderId="0"/>
    <xf numFmtId="0" fontId="7" fillId="0" borderId="0"/>
    <xf numFmtId="0" fontId="79" fillId="0" borderId="0"/>
    <xf numFmtId="0" fontId="68" fillId="0" borderId="29" applyNumberFormat="0" applyFont="0" applyFill="0" applyProtection="0">
      <alignment horizontal="centerContinuous"/>
    </xf>
    <xf numFmtId="0" fontId="38" fillId="68" borderId="49">
      <alignment horizontal="left" vertical="center" wrapText="1"/>
    </xf>
    <xf numFmtId="0" fontId="174" fillId="0" borderId="103" applyNumberFormat="0" applyAlignment="0" applyProtection="0"/>
    <xf numFmtId="5" fontId="127" fillId="0" borderId="24" applyAlignment="0" applyProtection="0"/>
    <xf numFmtId="6" fontId="169" fillId="0" borderId="69" applyBorder="0"/>
    <xf numFmtId="214" fontId="68" fillId="0" borderId="24"/>
    <xf numFmtId="251" fontId="154" fillId="48" borderId="102" applyNumberFormat="0" applyBorder="0" applyAlignment="0">
      <alignment horizontal="centerContinuous" vertical="center"/>
      <protection hidden="1"/>
    </xf>
    <xf numFmtId="0" fontId="7" fillId="0" borderId="44" applyFill="0" applyProtection="0">
      <alignment horizontal="right"/>
    </xf>
    <xf numFmtId="0" fontId="174" fillId="0" borderId="63" applyNumberFormat="0" applyAlignment="0" applyProtection="0"/>
    <xf numFmtId="10" fontId="7" fillId="41" borderId="51" applyFont="0" applyFill="0" applyBorder="0" applyAlignment="0" applyProtection="0"/>
    <xf numFmtId="0" fontId="38" fillId="68" borderId="49">
      <alignment horizontal="left" vertical="center" wrapText="1"/>
    </xf>
    <xf numFmtId="0" fontId="41" fillId="62" borderId="63">
      <alignment horizontal="center" vertical="center" wrapText="1"/>
      <protection hidden="1"/>
    </xf>
    <xf numFmtId="165" fontId="200" fillId="0" borderId="24" applyNumberFormat="0" applyFont="0" applyFill="0" applyAlignment="0" applyProtection="0"/>
    <xf numFmtId="251" fontId="154" fillId="48" borderId="102" applyNumberFormat="0" applyBorder="0" applyAlignment="0">
      <alignment horizontal="centerContinuous" vertical="center"/>
      <protection hidden="1"/>
    </xf>
    <xf numFmtId="0" fontId="79" fillId="77" borderId="0" applyNumberFormat="0" applyBorder="0" applyAlignment="0" applyProtection="0"/>
    <xf numFmtId="214" fontId="68" fillId="0" borderId="100"/>
    <xf numFmtId="250" fontId="1" fillId="0" borderId="0" applyBorder="0" applyProtection="0">
      <alignment horizontal="right"/>
    </xf>
    <xf numFmtId="250" fontId="64" fillId="58" borderId="106"/>
    <xf numFmtId="6" fontId="169" fillId="0" borderId="69" applyBorder="0"/>
    <xf numFmtId="0" fontId="79" fillId="0" borderId="0"/>
    <xf numFmtId="0" fontId="7" fillId="0" borderId="0"/>
    <xf numFmtId="5" fontId="127" fillId="0" borderId="24" applyAlignment="0" applyProtection="0"/>
    <xf numFmtId="0" fontId="260" fillId="0" borderId="99" applyNumberFormat="0" applyFill="0" applyBorder="0" applyAlignment="0" applyProtection="0"/>
    <xf numFmtId="0" fontId="261" fillId="0" borderId="99" applyNumberFormat="0" applyFill="0" applyBorder="0" applyAlignment="0" applyProtection="0"/>
    <xf numFmtId="0" fontId="79" fillId="0" borderId="0"/>
    <xf numFmtId="0" fontId="38" fillId="68" borderId="49">
      <alignment horizontal="left" vertical="center" wrapText="1"/>
    </xf>
    <xf numFmtId="0" fontId="38" fillId="68" borderId="49">
      <alignment horizontal="left" vertical="center" wrapText="1"/>
    </xf>
    <xf numFmtId="0" fontId="79" fillId="0" borderId="0"/>
    <xf numFmtId="0" fontId="172" fillId="0" borderId="64"/>
    <xf numFmtId="0" fontId="79" fillId="0" borderId="0"/>
    <xf numFmtId="0" fontId="79" fillId="85" borderId="0" applyNumberFormat="0" applyBorder="0" applyAlignment="0" applyProtection="0"/>
    <xf numFmtId="10" fontId="7" fillId="41" borderId="109" applyFont="0" applyFill="0" applyBorder="0" applyAlignment="0" applyProtection="0"/>
    <xf numFmtId="1" fontId="176" fillId="63" borderId="71" applyNumberFormat="0" applyBorder="0" applyAlignment="0">
      <alignment horizontal="centerContinuous" vertical="center"/>
      <protection locked="0"/>
    </xf>
    <xf numFmtId="0" fontId="318" fillId="44" borderId="89">
      <alignment horizontal="left" vertical="top" indent="2"/>
    </xf>
    <xf numFmtId="0" fontId="7" fillId="0" borderId="0"/>
    <xf numFmtId="0" fontId="48" fillId="44" borderId="24" applyNumberFormat="0" applyFont="0" applyFill="0" applyAlignment="0" applyProtection="0">
      <protection locked="0"/>
    </xf>
    <xf numFmtId="2" fontId="7" fillId="41" borderId="51" applyFont="0" applyFill="0" applyBorder="0" applyAlignment="0" applyProtection="0"/>
    <xf numFmtId="10" fontId="7" fillId="41" borderId="51" applyFont="0" applyFill="0" applyBorder="0" applyAlignment="0" applyProtection="0"/>
    <xf numFmtId="0" fontId="7" fillId="0" borderId="0"/>
    <xf numFmtId="0" fontId="79" fillId="83" borderId="0" applyNumberFormat="0" applyBorder="0" applyAlignment="0" applyProtection="0"/>
    <xf numFmtId="0" fontId="79" fillId="78" borderId="0" applyNumberFormat="0" applyBorder="0" applyAlignment="0" applyProtection="0"/>
    <xf numFmtId="0" fontId="79" fillId="0" borderId="0"/>
    <xf numFmtId="0" fontId="41" fillId="0" borderId="72">
      <alignment horizontal="left" vertical="center"/>
    </xf>
    <xf numFmtId="9" fontId="7" fillId="41" borderId="109" applyFont="0" applyFill="0" applyBorder="0" applyAlignment="0" applyProtection="0"/>
    <xf numFmtId="0" fontId="79" fillId="84" borderId="0" applyNumberFormat="0" applyBorder="0" applyAlignment="0" applyProtection="0"/>
    <xf numFmtId="0" fontId="79" fillId="0" borderId="0"/>
    <xf numFmtId="0" fontId="50" fillId="0" borderId="107" applyNumberFormat="0" applyFill="0" applyAlignment="0" applyProtection="0"/>
    <xf numFmtId="0" fontId="7" fillId="0" borderId="44" applyFill="0" applyProtection="0">
      <alignment horizontal="right"/>
    </xf>
    <xf numFmtId="0" fontId="79" fillId="83" borderId="0" applyNumberFormat="0" applyBorder="0" applyAlignment="0" applyProtection="0"/>
    <xf numFmtId="187" fontId="63" fillId="44" borderId="24">
      <alignment vertical="center"/>
    </xf>
    <xf numFmtId="214" fontId="7" fillId="41" borderId="109" applyFont="0" applyFill="0" applyBorder="0" applyAlignment="0" applyProtection="0"/>
    <xf numFmtId="229" fontId="79" fillId="0" borderId="22" applyFill="0">
      <alignment horizontal="right"/>
    </xf>
    <xf numFmtId="0" fontId="79" fillId="82" borderId="0" applyNumberFormat="0" applyBorder="0" applyAlignment="0" applyProtection="0"/>
    <xf numFmtId="0" fontId="79" fillId="0" borderId="0"/>
    <xf numFmtId="0" fontId="79" fillId="0" borderId="0"/>
    <xf numFmtId="10" fontId="7" fillId="41" borderId="51" applyFont="0" applyFill="0" applyBorder="0" applyAlignment="0" applyProtection="0"/>
    <xf numFmtId="10" fontId="7" fillId="41" borderId="51" applyFont="0" applyFill="0" applyBorder="0" applyAlignment="0" applyProtection="0"/>
    <xf numFmtId="0" fontId="38" fillId="68" borderId="49">
      <alignment horizontal="left" vertical="center" wrapText="1"/>
    </xf>
    <xf numFmtId="2" fontId="7" fillId="41" borderId="109" applyFont="0" applyFill="0" applyBorder="0" applyAlignment="0" applyProtection="0"/>
    <xf numFmtId="0" fontId="7" fillId="0" borderId="0"/>
    <xf numFmtId="39" fontId="7" fillId="41" borderId="51" applyFont="0" applyFill="0" applyBorder="0" applyAlignment="0" applyProtection="0"/>
    <xf numFmtId="0" fontId="7" fillId="0" borderId="0"/>
    <xf numFmtId="0" fontId="79" fillId="0" borderId="0"/>
    <xf numFmtId="0" fontId="79" fillId="0" borderId="0"/>
    <xf numFmtId="0" fontId="50" fillId="0" borderId="107" applyNumberFormat="0" applyFill="0" applyAlignment="0" applyProtection="0"/>
    <xf numFmtId="0" fontId="50" fillId="0" borderId="107" applyNumberFormat="0" applyFill="0" applyAlignment="0" applyProtection="0"/>
    <xf numFmtId="214" fontId="68" fillId="0" borderId="24"/>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41" fillId="0" borderId="72">
      <alignment horizontal="left" vertical="center"/>
    </xf>
    <xf numFmtId="0" fontId="49" fillId="44" borderId="24" applyNumberFormat="0" applyFont="0" applyAlignment="0" applyProtection="0">
      <protection locked="0"/>
    </xf>
    <xf numFmtId="3" fontId="7" fillId="41" borderId="51" applyFont="0" applyFill="0" applyBorder="0" applyAlignment="0" applyProtection="0"/>
    <xf numFmtId="0" fontId="79" fillId="0" borderId="0"/>
    <xf numFmtId="0" fontId="41" fillId="0" borderId="72">
      <alignment horizontal="left" vertical="center"/>
    </xf>
    <xf numFmtId="0" fontId="7" fillId="0" borderId="0"/>
    <xf numFmtId="214" fontId="7" fillId="41" borderId="51" applyFont="0" applyFill="0" applyBorder="0" applyAlignment="0" applyProtection="0"/>
    <xf numFmtId="0" fontId="7" fillId="0" borderId="0"/>
    <xf numFmtId="0" fontId="79" fillId="77" borderId="0" applyNumberFormat="0" applyBorder="0" applyAlignment="0" applyProtection="0"/>
    <xf numFmtId="214" fontId="7" fillId="41" borderId="51" applyFont="0" applyFill="0" applyBorder="0" applyAlignment="0" applyProtection="0"/>
    <xf numFmtId="0" fontId="79" fillId="0" borderId="0"/>
    <xf numFmtId="0" fontId="79" fillId="0" borderId="0"/>
    <xf numFmtId="0" fontId="79" fillId="0" borderId="0"/>
    <xf numFmtId="165" fontId="200" fillId="0" borderId="24" applyNumberFormat="0" applyFont="0" applyFill="0" applyAlignment="0" applyProtection="0"/>
    <xf numFmtId="0" fontId="79" fillId="80" borderId="0" applyNumberFormat="0" applyBorder="0" applyAlignment="0" applyProtection="0"/>
    <xf numFmtId="39" fontId="7" fillId="41" borderId="51" applyFont="0" applyFill="0" applyBorder="0" applyAlignment="0" applyProtection="0"/>
    <xf numFmtId="0" fontId="7" fillId="0" borderId="44" applyFill="0" applyProtection="0">
      <alignment horizontal="right"/>
    </xf>
    <xf numFmtId="0" fontId="58" fillId="0" borderId="92" applyNumberFormat="0" applyAlignment="0" applyProtection="0"/>
    <xf numFmtId="5" fontId="127" fillId="0" borderId="24" applyAlignment="0" applyProtection="0"/>
    <xf numFmtId="0" fontId="79" fillId="79" borderId="0" applyNumberFormat="0" applyBorder="0" applyAlignment="0" applyProtection="0"/>
    <xf numFmtId="251" fontId="154" fillId="48" borderId="69" applyNumberFormat="0" applyBorder="0" applyAlignment="0">
      <alignment horizontal="centerContinuous" vertical="center"/>
      <protection hidden="1"/>
    </xf>
    <xf numFmtId="292" fontId="44" fillId="0" borderId="0"/>
    <xf numFmtId="0" fontId="134" fillId="0" borderId="24" applyFont="0" applyFill="0" applyBorder="0" applyAlignment="0" applyProtection="0">
      <alignment horizontal="center"/>
    </xf>
    <xf numFmtId="0" fontId="79" fillId="84" borderId="0" applyNumberFormat="0" applyBorder="0" applyAlignment="0" applyProtection="0"/>
    <xf numFmtId="0" fontId="38" fillId="68" borderId="49">
      <alignment horizontal="left" vertical="center" wrapText="1"/>
    </xf>
    <xf numFmtId="0" fontId="79" fillId="0" borderId="0"/>
    <xf numFmtId="0" fontId="48" fillId="44" borderId="100" applyNumberFormat="0" applyFont="0" applyFill="0" applyAlignment="0" applyProtection="0">
      <protection locked="0"/>
    </xf>
    <xf numFmtId="8" fontId="332" fillId="0" borderId="20">
      <alignment horizontal="right"/>
    </xf>
    <xf numFmtId="39" fontId="7" fillId="41" borderId="109"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0" fontId="90" fillId="0" borderId="63"/>
    <xf numFmtId="0" fontId="79" fillId="0" borderId="0"/>
    <xf numFmtId="0" fontId="7" fillId="0" borderId="0"/>
    <xf numFmtId="0" fontId="79" fillId="0" borderId="0"/>
    <xf numFmtId="0" fontId="58" fillId="0" borderId="92" applyNumberFormat="0" applyAlignment="0" applyProtection="0"/>
    <xf numFmtId="0" fontId="41" fillId="62" borderId="63">
      <alignment horizontal="center" vertical="center" wrapText="1"/>
      <protection hidden="1"/>
    </xf>
    <xf numFmtId="214" fontId="7" fillId="41" borderId="51" applyFont="0" applyFill="0" applyBorder="0" applyAlignment="0" applyProtection="0"/>
    <xf numFmtId="0" fontId="79" fillId="0" borderId="0"/>
    <xf numFmtId="0" fontId="174" fillId="0" borderId="103" applyNumberFormat="0" applyAlignment="0" applyProtection="0"/>
    <xf numFmtId="5" fontId="127" fillId="0" borderId="24" applyAlignment="0" applyProtection="0"/>
    <xf numFmtId="0" fontId="79" fillId="0" borderId="0"/>
    <xf numFmtId="0" fontId="7" fillId="0" borderId="0"/>
    <xf numFmtId="44" fontId="41" fillId="0" borderId="24"/>
    <xf numFmtId="3" fontId="7" fillId="41" borderId="51" applyFont="0" applyFill="0" applyBorder="0" applyAlignment="0" applyProtection="0"/>
    <xf numFmtId="198" fontId="58" fillId="0" borderId="29" applyFont="0" applyFill="0" applyAlignment="0" applyProtection="0"/>
    <xf numFmtId="6" fontId="169" fillId="0" borderId="69" applyBorder="0"/>
    <xf numFmtId="0" fontId="79" fillId="0" borderId="0"/>
    <xf numFmtId="214" fontId="68" fillId="0" borderId="24"/>
    <xf numFmtId="0" fontId="48" fillId="44" borderId="24" applyNumberFormat="0" applyFont="0" applyFill="0" applyAlignment="0" applyProtection="0">
      <protection locked="0"/>
    </xf>
    <xf numFmtId="0" fontId="174" fillId="0" borderId="103" applyNumberFormat="0" applyAlignment="0" applyProtection="0"/>
    <xf numFmtId="5" fontId="127" fillId="0" borderId="24" applyAlignment="0" applyProtection="0"/>
    <xf numFmtId="6" fontId="169" fillId="0" borderId="69" applyBorder="0"/>
    <xf numFmtId="0" fontId="79" fillId="0" borderId="0"/>
    <xf numFmtId="0" fontId="38" fillId="68" borderId="49">
      <alignment horizontal="left" vertical="center" wrapText="1"/>
    </xf>
    <xf numFmtId="214" fontId="68" fillId="0" borderId="24"/>
    <xf numFmtId="9" fontId="7" fillId="41" borderId="51" applyFont="0" applyFill="0" applyBorder="0" applyAlignment="0" applyProtection="0"/>
    <xf numFmtId="0" fontId="38" fillId="68" borderId="49">
      <alignment horizontal="left" vertical="center" wrapText="1"/>
    </xf>
    <xf numFmtId="0" fontId="7" fillId="0" borderId="0"/>
    <xf numFmtId="0" fontId="7" fillId="0" borderId="44" applyFill="0" applyProtection="0">
      <alignment horizontal="right"/>
    </xf>
    <xf numFmtId="3" fontId="7" fillId="41" borderId="51" applyFont="0" applyFill="0" applyBorder="0" applyAlignment="0" applyProtection="0"/>
    <xf numFmtId="0" fontId="174" fillId="0" borderId="63" applyNumberFormat="0" applyAlignment="0" applyProtection="0"/>
    <xf numFmtId="0" fontId="79" fillId="83" borderId="0" applyNumberFormat="0" applyBorder="0" applyAlignment="0" applyProtection="0"/>
    <xf numFmtId="0" fontId="79" fillId="0" borderId="0"/>
    <xf numFmtId="214" fontId="68" fillId="0" borderId="24"/>
    <xf numFmtId="214" fontId="7" fillId="41" borderId="51" applyFont="0" applyFill="0" applyBorder="0" applyAlignment="0" applyProtection="0"/>
    <xf numFmtId="5" fontId="127" fillId="0" borderId="24" applyAlignment="0" applyProtection="0"/>
    <xf numFmtId="0" fontId="38" fillId="68" borderId="49">
      <alignment horizontal="left" vertical="center" wrapText="1"/>
    </xf>
    <xf numFmtId="0" fontId="38" fillId="68" borderId="49">
      <alignment horizontal="left" vertical="center" wrapText="1"/>
    </xf>
    <xf numFmtId="0" fontId="174" fillId="0" borderId="103" applyNumberFormat="0" applyAlignment="0" applyProtection="0"/>
    <xf numFmtId="0" fontId="48" fillId="44" borderId="24" applyNumberFormat="0" applyFont="0" applyFill="0" applyAlignment="0" applyProtection="0">
      <protection locked="0"/>
    </xf>
    <xf numFmtId="0" fontId="50" fillId="0" borderId="107" applyNumberFormat="0" applyFill="0" applyAlignment="0" applyProtection="0"/>
    <xf numFmtId="165" fontId="200" fillId="0" borderId="24" applyNumberFormat="0" applyFont="0" applyFill="0" applyAlignment="0" applyProtection="0"/>
    <xf numFmtId="251" fontId="154" fillId="48" borderId="102" applyNumberFormat="0" applyBorder="0" applyAlignment="0">
      <alignment horizontal="centerContinuous" vertical="center"/>
      <protection hidden="1"/>
    </xf>
    <xf numFmtId="39" fontId="7" fillId="41" borderId="51" applyFont="0" applyFill="0" applyBorder="0" applyAlignment="0" applyProtection="0"/>
    <xf numFmtId="165" fontId="200" fillId="0" borderId="24" applyNumberFormat="0" applyFont="0" applyFill="0" applyAlignment="0" applyProtection="0"/>
    <xf numFmtId="251" fontId="154" fillId="48" borderId="102" applyNumberFormat="0" applyBorder="0" applyAlignment="0">
      <alignment horizontal="centerContinuous" vertical="center"/>
      <protection hidden="1"/>
    </xf>
    <xf numFmtId="0" fontId="79" fillId="0" borderId="0"/>
    <xf numFmtId="0" fontId="41" fillId="62" borderId="103">
      <alignment horizontal="center" vertical="center" wrapText="1"/>
      <protection hidden="1"/>
    </xf>
    <xf numFmtId="3" fontId="7" fillId="41" borderId="51" applyFont="0" applyFill="0" applyBorder="0" applyAlignment="0" applyProtection="0"/>
    <xf numFmtId="10" fontId="7" fillId="41" borderId="51" applyFont="0" applyFill="0" applyBorder="0" applyAlignment="0" applyProtection="0"/>
    <xf numFmtId="0" fontId="41" fillId="62" borderId="63">
      <alignment horizontal="center" vertical="center" wrapText="1"/>
      <protection hidden="1"/>
    </xf>
    <xf numFmtId="251" fontId="154" fillId="48" borderId="69" applyNumberFormat="0" applyBorder="0" applyAlignment="0">
      <alignment horizontal="centerContinuous" vertical="center"/>
      <protection hidden="1"/>
    </xf>
    <xf numFmtId="0" fontId="7" fillId="0" borderId="0"/>
    <xf numFmtId="214" fontId="68" fillId="0" borderId="24"/>
    <xf numFmtId="214" fontId="68" fillId="0" borderId="24"/>
    <xf numFmtId="214" fontId="68" fillId="0" borderId="24"/>
    <xf numFmtId="214" fontId="68" fillId="0" borderId="24"/>
    <xf numFmtId="165" fontId="200" fillId="0" borderId="24" applyNumberFormat="0" applyFont="0" applyFill="0" applyAlignment="0" applyProtection="0"/>
    <xf numFmtId="9" fontId="7" fillId="41" borderId="51" applyFont="0" applyFill="0" applyBorder="0" applyAlignment="0" applyProtection="0"/>
    <xf numFmtId="3" fontId="7" fillId="41" borderId="109" applyFont="0" applyFill="0" applyBorder="0" applyAlignment="0" applyProtection="0"/>
    <xf numFmtId="292" fontId="79" fillId="0" borderId="0"/>
    <xf numFmtId="0" fontId="79" fillId="84" borderId="0" applyNumberFormat="0" applyBorder="0" applyAlignment="0" applyProtection="0"/>
    <xf numFmtId="250" fontId="64" fillId="58" borderId="106"/>
    <xf numFmtId="250" fontId="64" fillId="58" borderId="106"/>
    <xf numFmtId="0" fontId="50" fillId="0" borderId="107" applyNumberFormat="0" applyFill="0" applyAlignment="0" applyProtection="0"/>
    <xf numFmtId="0" fontId="50" fillId="0" borderId="107" applyNumberFormat="0" applyFill="0" applyAlignment="0" applyProtection="0"/>
    <xf numFmtId="0" fontId="50" fillId="0" borderId="107" applyNumberFormat="0" applyFill="0" applyAlignment="0" applyProtection="0"/>
    <xf numFmtId="0" fontId="48" fillId="44" borderId="24" applyNumberFormat="0" applyFont="0" applyFill="0" applyAlignment="0" applyProtection="0">
      <protection locked="0"/>
    </xf>
    <xf numFmtId="37" fontId="7" fillId="0" borderId="0" applyFill="0" applyBorder="0" applyAlignment="0" applyProtection="0"/>
    <xf numFmtId="5" fontId="127" fillId="0" borderId="24" applyAlignment="0" applyProtection="0"/>
    <xf numFmtId="5" fontId="127" fillId="0" borderId="24" applyAlignment="0" applyProtection="0"/>
    <xf numFmtId="0" fontId="7" fillId="0" borderId="44" applyFill="0" applyProtection="0">
      <alignment horizontal="right"/>
    </xf>
    <xf numFmtId="6" fontId="169" fillId="0" borderId="102" applyBorder="0"/>
    <xf numFmtId="6" fontId="169" fillId="0" borderId="102" applyBorder="0"/>
    <xf numFmtId="6" fontId="169" fillId="0" borderId="102" applyBorder="0"/>
    <xf numFmtId="6" fontId="169" fillId="0" borderId="102" applyBorder="0"/>
    <xf numFmtId="0" fontId="174" fillId="0" borderId="103" applyNumberFormat="0" applyAlignment="0" applyProtection="0"/>
    <xf numFmtId="0" fontId="174" fillId="0" borderId="103" applyNumberFormat="0" applyAlignment="0" applyProtection="0"/>
    <xf numFmtId="0" fontId="174" fillId="0" borderId="103" applyNumberFormat="0" applyAlignment="0" applyProtection="0"/>
    <xf numFmtId="0" fontId="41" fillId="62" borderId="63">
      <alignment horizontal="center" vertical="center" wrapText="1"/>
      <protection hidden="1"/>
    </xf>
    <xf numFmtId="0" fontId="79" fillId="80" borderId="0" applyNumberFormat="0" applyBorder="0" applyAlignment="0" applyProtection="0"/>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41" fillId="62" borderId="103">
      <alignment horizontal="center" vertical="center" wrapText="1"/>
      <protection hidden="1"/>
    </xf>
    <xf numFmtId="0" fontId="41" fillId="62" borderId="103">
      <alignment horizontal="center" vertical="center" wrapText="1"/>
      <protection hidden="1"/>
    </xf>
    <xf numFmtId="0" fontId="41" fillId="62" borderId="103">
      <alignment horizontal="center" vertical="center" wrapText="1"/>
      <protection hidden="1"/>
    </xf>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9" fontId="7" fillId="41" borderId="109" applyFont="0" applyFill="0" applyBorder="0" applyAlignment="0" applyProtection="0"/>
    <xf numFmtId="291" fontId="79" fillId="0" borderId="0" applyFill="0" applyBorder="0" applyProtection="0">
      <alignment horizontal="right" wrapText="1"/>
    </xf>
    <xf numFmtId="5" fontId="127" fillId="0" borderId="24" applyAlignment="0" applyProtection="0"/>
    <xf numFmtId="0" fontId="79" fillId="0" borderId="0"/>
    <xf numFmtId="0" fontId="48" fillId="44" borderId="24" applyNumberFormat="0" applyFont="0" applyFill="0" applyAlignment="0" applyProtection="0">
      <protection locked="0"/>
    </xf>
    <xf numFmtId="10" fontId="41" fillId="0" borderId="24"/>
    <xf numFmtId="0" fontId="7" fillId="0" borderId="0"/>
    <xf numFmtId="0" fontId="318" fillId="44" borderId="89">
      <alignment horizontal="left" vertical="top" indent="2"/>
    </xf>
    <xf numFmtId="0" fontId="174" fillId="0" borderId="63" applyNumberFormat="0" applyAlignment="0" applyProtection="0"/>
    <xf numFmtId="0" fontId="79" fillId="0" borderId="0"/>
    <xf numFmtId="0" fontId="7" fillId="0" borderId="0"/>
    <xf numFmtId="0" fontId="174" fillId="0" borderId="103" applyNumberFormat="0" applyAlignment="0" applyProtection="0"/>
    <xf numFmtId="0" fontId="7" fillId="0" borderId="0"/>
    <xf numFmtId="0" fontId="174" fillId="0" borderId="63" applyNumberFormat="0" applyAlignment="0" applyProtection="0"/>
    <xf numFmtId="0" fontId="79" fillId="81" borderId="0" applyNumberFormat="0" applyBorder="0" applyAlignment="0" applyProtection="0"/>
    <xf numFmtId="2" fontId="7" fillId="41" borderId="109" applyFont="0" applyFill="0" applyBorder="0" applyAlignment="0" applyProtection="0"/>
    <xf numFmtId="5" fontId="127" fillId="0" borderId="100" applyAlignment="0" applyProtection="0"/>
    <xf numFmtId="10" fontId="7" fillId="41" borderId="51" applyFont="0" applyFill="0" applyBorder="0" applyAlignment="0" applyProtection="0"/>
    <xf numFmtId="244" fontId="79" fillId="0" borderId="0"/>
    <xf numFmtId="214" fontId="68" fillId="0" borderId="24"/>
    <xf numFmtId="0" fontId="7" fillId="0" borderId="16" applyNumberFormat="0" applyFill="0" applyAlignment="0" applyProtection="0"/>
    <xf numFmtId="0" fontId="7" fillId="0" borderId="0"/>
    <xf numFmtId="0" fontId="90" fillId="0" borderId="63"/>
    <xf numFmtId="251" fontId="154" fillId="48" borderId="69" applyNumberFormat="0" applyBorder="0" applyAlignment="0">
      <alignment horizontal="centerContinuous" vertical="center"/>
      <protection hidden="1"/>
    </xf>
    <xf numFmtId="0" fontId="7" fillId="0" borderId="0"/>
    <xf numFmtId="0" fontId="7" fillId="0" borderId="0"/>
    <xf numFmtId="0" fontId="79" fillId="0" borderId="0"/>
    <xf numFmtId="0" fontId="79" fillId="0" borderId="0"/>
    <xf numFmtId="3" fontId="7" fillId="41" borderId="51" applyFont="0" applyFill="0" applyBorder="0" applyAlignment="0" applyProtection="0"/>
    <xf numFmtId="0" fontId="79" fillId="81" borderId="0" applyNumberFormat="0" applyBorder="0" applyAlignment="0" applyProtection="0"/>
    <xf numFmtId="244" fontId="79" fillId="0" borderId="0"/>
    <xf numFmtId="0" fontId="7" fillId="0" borderId="0"/>
    <xf numFmtId="276" fontId="79" fillId="0" borderId="0" applyFill="0" applyBorder="0" applyProtection="0"/>
    <xf numFmtId="0" fontId="79" fillId="0" borderId="0"/>
    <xf numFmtId="250" fontId="64" fillId="58" borderId="106"/>
    <xf numFmtId="0" fontId="79" fillId="0" borderId="0"/>
    <xf numFmtId="0" fontId="79" fillId="79" borderId="0" applyNumberFormat="0" applyBorder="0" applyAlignment="0" applyProtection="0"/>
    <xf numFmtId="250" fontId="64" fillId="58" borderId="98"/>
    <xf numFmtId="44" fontId="7" fillId="0" borderId="0" applyFont="0" applyFill="0" applyBorder="0" applyAlignment="0" applyProtection="0"/>
    <xf numFmtId="171" fontId="41" fillId="0" borderId="24"/>
    <xf numFmtId="0" fontId="38" fillId="68" borderId="49">
      <alignment horizontal="left" vertical="center" wrapText="1"/>
    </xf>
    <xf numFmtId="0" fontId="49" fillId="44" borderId="24" applyNumberFormat="0" applyFont="0" applyAlignment="0" applyProtection="0">
      <protection locked="0"/>
    </xf>
    <xf numFmtId="0" fontId="79" fillId="0" borderId="0"/>
    <xf numFmtId="0" fontId="318" fillId="44" borderId="89">
      <alignment horizontal="left" vertical="top" indent="2"/>
    </xf>
    <xf numFmtId="0" fontId="50" fillId="0" borderId="107" applyNumberFormat="0" applyFill="0" applyAlignment="0" applyProtection="0"/>
    <xf numFmtId="0" fontId="79" fillId="0" borderId="0"/>
    <xf numFmtId="0" fontId="41" fillId="62" borderId="63">
      <alignment horizontal="center" vertical="center" wrapText="1"/>
      <protection hidden="1"/>
    </xf>
    <xf numFmtId="314" fontId="134" fillId="0" borderId="24"/>
    <xf numFmtId="0" fontId="7" fillId="0" borderId="0"/>
    <xf numFmtId="0" fontId="79" fillId="0" borderId="0"/>
    <xf numFmtId="0" fontId="50" fillId="0" borderId="107" applyNumberFormat="0" applyFill="0" applyAlignment="0" applyProtection="0"/>
    <xf numFmtId="244" fontId="79" fillId="0" borderId="0"/>
    <xf numFmtId="0" fontId="79" fillId="0" borderId="0"/>
    <xf numFmtId="0" fontId="79" fillId="84" borderId="0" applyNumberFormat="0" applyBorder="0" applyAlignment="0" applyProtection="0"/>
    <xf numFmtId="0" fontId="7" fillId="0" borderId="0"/>
    <xf numFmtId="0" fontId="41" fillId="62" borderId="63">
      <alignment horizontal="center" vertical="center" wrapText="1"/>
      <protection hidden="1"/>
    </xf>
    <xf numFmtId="0" fontId="1" fillId="27" borderId="0" applyNumberFormat="0" applyBorder="0" applyAlignment="0" applyProtection="0"/>
    <xf numFmtId="250" fontId="64" fillId="58" borderId="106"/>
    <xf numFmtId="0" fontId="38" fillId="68" borderId="49">
      <alignment horizontal="left" vertical="center" wrapText="1"/>
    </xf>
    <xf numFmtId="0" fontId="79" fillId="0" borderId="0"/>
    <xf numFmtId="0" fontId="174" fillId="0" borderId="63" applyNumberFormat="0" applyAlignment="0" applyProtection="0"/>
    <xf numFmtId="6" fontId="169" fillId="0" borderId="69" applyBorder="0"/>
    <xf numFmtId="5" fontId="127" fillId="0" borderId="24" applyAlignment="0" applyProtection="0"/>
    <xf numFmtId="2" fontId="7" fillId="41" borderId="51" applyFont="0" applyFill="0" applyBorder="0" applyAlignment="0" applyProtection="0"/>
    <xf numFmtId="0" fontId="79" fillId="0" borderId="0"/>
    <xf numFmtId="41" fontId="41" fillId="0" borderId="24"/>
    <xf numFmtId="172" fontId="238" fillId="44" borderId="24">
      <alignment horizontal="right" vertical="center"/>
    </xf>
    <xf numFmtId="0" fontId="79" fillId="0" borderId="0"/>
    <xf numFmtId="0" fontId="358" fillId="0" borderId="99" applyNumberFormat="0" applyFill="0" applyBorder="0" applyAlignment="0" applyProtection="0"/>
    <xf numFmtId="214" fontId="7" fillId="41" borderId="109" applyFont="0" applyFill="0" applyBorder="0" applyAlignment="0" applyProtection="0"/>
    <xf numFmtId="0" fontId="174" fillId="0" borderId="63" applyNumberFormat="0" applyAlignment="0" applyProtection="0"/>
    <xf numFmtId="0" fontId="79" fillId="0" borderId="0"/>
    <xf numFmtId="0" fontId="79" fillId="0" borderId="0"/>
    <xf numFmtId="221" fontId="79" fillId="0" borderId="17" applyNumberFormat="0" applyFill="0" applyAlignment="0" applyProtection="0"/>
    <xf numFmtId="187" fontId="63" fillId="44" borderId="24">
      <alignment vertical="center"/>
    </xf>
    <xf numFmtId="0" fontId="7" fillId="0" borderId="0"/>
    <xf numFmtId="37" fontId="7" fillId="0" borderId="0" applyFill="0" applyBorder="0" applyAlignment="0" applyProtection="0"/>
    <xf numFmtId="3" fontId="7" fillId="41" borderId="109" applyFont="0" applyFill="0" applyBorder="0" applyAlignment="0" applyProtection="0"/>
    <xf numFmtId="0" fontId="344" fillId="0" borderId="107" applyNumberFormat="0" applyFill="0" applyBorder="0" applyAlignment="0" applyProtection="0"/>
    <xf numFmtId="0" fontId="50" fillId="0" borderId="99" applyNumberFormat="0" applyFill="0" applyAlignment="0" applyProtection="0"/>
    <xf numFmtId="0" fontId="79" fillId="0" borderId="0"/>
    <xf numFmtId="0" fontId="48" fillId="44" borderId="24" applyNumberFormat="0" applyFont="0" applyFill="0" applyAlignment="0" applyProtection="0">
      <protection locked="0"/>
    </xf>
    <xf numFmtId="0" fontId="79" fillId="0" borderId="0"/>
    <xf numFmtId="0" fontId="38" fillId="68" borderId="49">
      <alignment horizontal="left" vertical="center" wrapText="1"/>
    </xf>
    <xf numFmtId="259" fontId="79" fillId="41" borderId="26">
      <alignment horizontal="right"/>
    </xf>
    <xf numFmtId="214" fontId="68" fillId="0" borderId="24"/>
    <xf numFmtId="0" fontId="38" fillId="68" borderId="49">
      <alignment horizontal="left" vertical="center" wrapText="1"/>
    </xf>
    <xf numFmtId="0" fontId="79" fillId="87" borderId="111" applyNumberFormat="0" applyFont="0" applyAlignment="0" applyProtection="0"/>
    <xf numFmtId="0" fontId="79" fillId="83" borderId="0" applyNumberFormat="0" applyBorder="0" applyAlignment="0" applyProtection="0"/>
    <xf numFmtId="0" fontId="7" fillId="0" borderId="0"/>
    <xf numFmtId="0" fontId="260" fillId="0" borderId="107" applyNumberFormat="0" applyFill="0" applyBorder="0" applyAlignment="0" applyProtection="0"/>
    <xf numFmtId="0" fontId="49" fillId="0" borderId="107" applyNumberFormat="0" applyFill="0" applyBorder="0" applyAlignment="0" applyProtection="0"/>
    <xf numFmtId="0" fontId="261" fillId="0" borderId="107" applyNumberFormat="0" applyFill="0" applyBorder="0" applyAlignment="0" applyProtection="0"/>
    <xf numFmtId="0" fontId="7" fillId="0" borderId="0"/>
    <xf numFmtId="0" fontId="241" fillId="0" borderId="24" applyNumberFormat="0" applyFont="0" applyFill="0" applyAlignment="0" applyProtection="0"/>
    <xf numFmtId="0" fontId="7" fillId="0" borderId="0"/>
    <xf numFmtId="0" fontId="7" fillId="0" borderId="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21" fontId="1" fillId="0" borderId="20" applyNumberFormat="0" applyFill="0" applyAlignment="0" applyProtection="0"/>
    <xf numFmtId="246" fontId="1" fillId="0" borderId="24"/>
    <xf numFmtId="0" fontId="134" fillId="0" borderId="24"/>
    <xf numFmtId="44" fontId="41" fillId="0" borderId="24"/>
    <xf numFmtId="7" fontId="41" fillId="0" borderId="24"/>
    <xf numFmtId="0" fontId="79" fillId="0" borderId="0"/>
    <xf numFmtId="0" fontId="41" fillId="0" borderId="31" applyNumberFormat="0" applyAlignment="0" applyProtection="0">
      <alignment horizontal="left" vertical="center"/>
    </xf>
    <xf numFmtId="0" fontId="79" fillId="0" borderId="0"/>
    <xf numFmtId="0" fontId="79" fillId="0" borderId="0"/>
    <xf numFmtId="0" fontId="79" fillId="0" borderId="0"/>
    <xf numFmtId="0" fontId="7" fillId="0" borderId="0"/>
    <xf numFmtId="0" fontId="7" fillId="0" borderId="0"/>
    <xf numFmtId="0" fontId="7" fillId="0" borderId="0"/>
    <xf numFmtId="0" fontId="7" fillId="0" borderId="0"/>
    <xf numFmtId="0" fontId="90" fillId="0" borderId="63"/>
    <xf numFmtId="0" fontId="90" fillId="0" borderId="63"/>
    <xf numFmtId="0" fontId="50" fillId="0" borderId="107" applyNumberFormat="0" applyFill="0" applyAlignment="0" applyProtection="0"/>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172" fontId="238" fillId="44" borderId="24">
      <alignment horizontal="right" vertical="center"/>
    </xf>
    <xf numFmtId="187" fontId="63" fillId="44" borderId="24">
      <alignment vertical="center"/>
    </xf>
    <xf numFmtId="0" fontId="41" fillId="62" borderId="63">
      <alignment horizontal="center" vertical="center" wrapText="1"/>
      <protection hidden="1"/>
    </xf>
    <xf numFmtId="0" fontId="41" fillId="62" borderId="63">
      <alignment horizontal="center" vertical="center" wrapText="1"/>
      <protection hidden="1"/>
    </xf>
    <xf numFmtId="6" fontId="169" fillId="0" borderId="69" applyBorder="0"/>
    <xf numFmtId="9" fontId="7" fillId="41" borderId="51" applyFont="0" applyFill="0" applyBorder="0" applyAlignment="0" applyProtection="0"/>
    <xf numFmtId="0" fontId="50" fillId="0" borderId="107" applyNumberFormat="0" applyFill="0" applyAlignment="0" applyProtection="0"/>
    <xf numFmtId="0" fontId="7"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79" fillId="0" borderId="0"/>
    <xf numFmtId="0" fontId="41" fillId="0" borderId="3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79" fillId="0" borderId="0"/>
    <xf numFmtId="0" fontId="79" fillId="0" borderId="0"/>
    <xf numFmtId="0" fontId="79" fillId="86" borderId="0" applyNumberFormat="0" applyBorder="0" applyAlignment="0" applyProtection="0"/>
    <xf numFmtId="0" fontId="49" fillId="0" borderId="107" applyNumberFormat="0" applyFill="0" applyBorder="0" applyAlignment="0" applyProtection="0"/>
    <xf numFmtId="10" fontId="7" fillId="41" borderId="51" applyFont="0" applyFill="0" applyBorder="0" applyAlignment="0" applyProtection="0"/>
    <xf numFmtId="214" fontId="7" fillId="41" borderId="51" applyFont="0" applyFill="0" applyBorder="0" applyAlignment="0" applyProtection="0"/>
    <xf numFmtId="0" fontId="38" fillId="68" borderId="49">
      <alignment horizontal="left" vertical="center" wrapText="1"/>
    </xf>
    <xf numFmtId="37" fontId="7" fillId="0" borderId="0" applyFill="0" applyBorder="0" applyAlignment="0" applyProtection="0"/>
    <xf numFmtId="0" fontId="58" fillId="0" borderId="92" applyNumberFormat="0" applyAlignment="0" applyProtection="0"/>
    <xf numFmtId="0" fontId="58" fillId="0" borderId="92" applyNumberFormat="0" applyAlignment="0" applyProtection="0"/>
    <xf numFmtId="0" fontId="7" fillId="0" borderId="0"/>
    <xf numFmtId="0" fontId="134" fillId="0" borderId="24" applyFont="0" applyFill="0" applyBorder="0" applyAlignment="0" applyProtection="0">
      <alignment horizontal="center"/>
    </xf>
    <xf numFmtId="0" fontId="79" fillId="0" borderId="0"/>
    <xf numFmtId="8" fontId="332" fillId="0" borderId="20">
      <alignment horizontal="right"/>
    </xf>
    <xf numFmtId="0" fontId="7" fillId="0" borderId="0"/>
    <xf numFmtId="0" fontId="7" fillId="0" borderId="0"/>
    <xf numFmtId="0" fontId="7" fillId="0" borderId="0"/>
    <xf numFmtId="259" fontId="79" fillId="41" borderId="26">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313" fillId="96" borderId="63"/>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221" fontId="1" fillId="0" borderId="20" applyNumberFormat="0" applyFill="0" applyAlignment="0" applyProtection="0"/>
    <xf numFmtId="0" fontId="359" fillId="0" borderId="20" applyProtection="0"/>
    <xf numFmtId="0" fontId="359" fillId="0" borderId="20" applyProtection="0"/>
    <xf numFmtId="0" fontId="313" fillId="0" borderId="63"/>
    <xf numFmtId="197" fontId="79" fillId="41" borderId="0"/>
    <xf numFmtId="0" fontId="7" fillId="0" borderId="0"/>
    <xf numFmtId="0" fontId="7" fillId="0" borderId="0"/>
    <xf numFmtId="0" fontId="174" fillId="0" borderId="63" applyNumberFormat="0" applyAlignment="0" applyProtection="0"/>
    <xf numFmtId="0" fontId="79" fillId="77" borderId="0" applyNumberFormat="0" applyBorder="0" applyAlignment="0" applyProtection="0"/>
    <xf numFmtId="0" fontId="38" fillId="68" borderId="49">
      <alignment horizontal="left" vertical="center" wrapText="1"/>
    </xf>
    <xf numFmtId="0" fontId="79" fillId="0" borderId="0"/>
    <xf numFmtId="214" fontId="68" fillId="0" borderId="24"/>
    <xf numFmtId="2" fontId="7" fillId="41" borderId="51" applyFont="0" applyFill="0" applyBorder="0" applyAlignment="0" applyProtection="0"/>
    <xf numFmtId="0" fontId="79" fillId="0" borderId="0"/>
    <xf numFmtId="274" fontId="79" fillId="0" borderId="0" applyFill="0" applyBorder="0" applyProtection="0"/>
    <xf numFmtId="44" fontId="7" fillId="0" borderId="0" applyFont="0" applyFill="0" applyBorder="0" applyAlignment="0" applyProtection="0"/>
    <xf numFmtId="5" fontId="127" fillId="0" borderId="24" applyAlignment="0" applyProtection="0"/>
    <xf numFmtId="214" fontId="68" fillId="0" borderId="24"/>
    <xf numFmtId="0" fontId="79" fillId="77" borderId="0" applyNumberFormat="0" applyBorder="0" applyAlignment="0" applyProtection="0"/>
    <xf numFmtId="0" fontId="5" fillId="0" borderId="29" applyNumberFormat="0" applyFill="0" applyAlignment="0" applyProtection="0"/>
    <xf numFmtId="2" fontId="7" fillId="41" borderId="51" applyFont="0" applyFill="0" applyBorder="0" applyAlignment="0" applyProtection="0"/>
    <xf numFmtId="0" fontId="7" fillId="0" borderId="0"/>
    <xf numFmtId="0" fontId="79" fillId="0" borderId="0"/>
    <xf numFmtId="0" fontId="79" fillId="85" borderId="0" applyNumberFormat="0" applyBorder="0" applyAlignment="0" applyProtection="0"/>
    <xf numFmtId="0" fontId="79" fillId="0" borderId="0"/>
    <xf numFmtId="0" fontId="7" fillId="0" borderId="0"/>
    <xf numFmtId="0" fontId="41" fillId="0" borderId="31" applyNumberFormat="0" applyAlignment="0" applyProtection="0">
      <alignment horizontal="left" vertical="center"/>
    </xf>
    <xf numFmtId="214" fontId="68" fillId="0" borderId="24"/>
    <xf numFmtId="0" fontId="79" fillId="0" borderId="0"/>
    <xf numFmtId="0" fontId="79" fillId="0" borderId="0"/>
    <xf numFmtId="2" fontId="7" fillId="41" borderId="109" applyFont="0" applyFill="0" applyBorder="0" applyAlignment="0" applyProtection="0"/>
    <xf numFmtId="0" fontId="79" fillId="79" borderId="0" applyNumberFormat="0" applyBorder="0" applyAlignment="0" applyProtection="0"/>
    <xf numFmtId="0" fontId="7" fillId="0" borderId="0"/>
    <xf numFmtId="0" fontId="79" fillId="0" borderId="0"/>
    <xf numFmtId="0" fontId="50" fillId="0" borderId="107" applyNumberFormat="0" applyFill="0" applyAlignment="0" applyProtection="0"/>
    <xf numFmtId="6" fontId="169" fillId="0" borderId="69" applyBorder="0"/>
    <xf numFmtId="0" fontId="50" fillId="0" borderId="107" applyNumberFormat="0" applyFill="0" applyAlignment="0" applyProtection="0"/>
    <xf numFmtId="0" fontId="79" fillId="0" borderId="0"/>
    <xf numFmtId="0" fontId="79" fillId="0" borderId="0"/>
    <xf numFmtId="5" fontId="127" fillId="0" borderId="24" applyAlignment="0" applyProtection="0"/>
    <xf numFmtId="0" fontId="50" fillId="0" borderId="115" applyNumberFormat="0" applyFill="0" applyAlignment="0" applyProtection="0"/>
    <xf numFmtId="0" fontId="79" fillId="0" borderId="0"/>
    <xf numFmtId="0" fontId="7" fillId="0" borderId="0"/>
    <xf numFmtId="39" fontId="7" fillId="41" borderId="51" applyFont="0" applyFill="0" applyBorder="0" applyAlignment="0" applyProtection="0"/>
    <xf numFmtId="3" fontId="7" fillId="41" borderId="109" applyFont="0" applyFill="0" applyBorder="0" applyAlignment="0" applyProtection="0"/>
    <xf numFmtId="0" fontId="79" fillId="86" borderId="0" applyNumberFormat="0" applyBorder="0" applyAlignment="0" applyProtection="0"/>
    <xf numFmtId="0" fontId="41" fillId="0" borderId="31" applyNumberFormat="0" applyAlignment="0" applyProtection="0">
      <alignment horizontal="left" vertical="center"/>
    </xf>
    <xf numFmtId="2" fontId="7" fillId="41" borderId="51" applyFont="0" applyFill="0" applyBorder="0" applyAlignment="0" applyProtection="0"/>
    <xf numFmtId="165" fontId="200" fillId="0" borderId="24" applyNumberFormat="0" applyFont="0" applyFill="0" applyAlignment="0" applyProtection="0"/>
    <xf numFmtId="0" fontId="359" fillId="0" borderId="20" applyProtection="0"/>
    <xf numFmtId="0" fontId="344" fillId="0" borderId="115" applyNumberFormat="0" applyFill="0" applyBorder="0" applyAlignment="0" applyProtection="0"/>
    <xf numFmtId="165" fontId="200" fillId="0" borderId="100" applyNumberFormat="0" applyFont="0" applyFill="0" applyAlignment="0" applyProtection="0"/>
    <xf numFmtId="9" fontId="7" fillId="41" borderId="109" applyFont="0" applyFill="0" applyBorder="0" applyAlignment="0" applyProtection="0"/>
    <xf numFmtId="246" fontId="79" fillId="0" borderId="24"/>
    <xf numFmtId="2" fontId="7" fillId="41" borderId="51" applyFont="0" applyFill="0" applyBorder="0" applyAlignment="0" applyProtection="0"/>
    <xf numFmtId="3" fontId="7" fillId="41" borderId="51" applyFont="0" applyFill="0" applyBorder="0" applyAlignment="0" applyProtection="0"/>
    <xf numFmtId="0" fontId="79" fillId="81" borderId="0" applyNumberFormat="0" applyBorder="0" applyAlignment="0" applyProtection="0"/>
    <xf numFmtId="0" fontId="79" fillId="85" borderId="0" applyNumberFormat="0" applyBorder="0" applyAlignment="0" applyProtection="0"/>
    <xf numFmtId="0" fontId="134" fillId="0" borderId="24"/>
    <xf numFmtId="165" fontId="200" fillId="0" borderId="24" applyNumberFormat="0" applyFont="0" applyFill="0" applyAlignment="0" applyProtection="0"/>
    <xf numFmtId="197" fontId="79" fillId="41" borderId="0"/>
    <xf numFmtId="6" fontId="169" fillId="0" borderId="117" applyBorder="0"/>
    <xf numFmtId="0" fontId="7" fillId="0" borderId="0"/>
    <xf numFmtId="0" fontId="38" fillId="68" borderId="49">
      <alignment horizontal="left" vertical="center" wrapText="1"/>
    </xf>
    <xf numFmtId="214" fontId="7" fillId="41" borderId="51" applyFont="0" applyFill="0" applyBorder="0" applyAlignment="0" applyProtection="0"/>
    <xf numFmtId="0" fontId="79" fillId="0" borderId="0"/>
    <xf numFmtId="0" fontId="1" fillId="3" borderId="0" applyNumberFormat="0" applyBorder="0" applyAlignment="0" applyProtection="0"/>
    <xf numFmtId="0" fontId="38" fillId="68" borderId="49">
      <alignment horizontal="left" vertical="center" wrapText="1"/>
    </xf>
    <xf numFmtId="0" fontId="7" fillId="0" borderId="0"/>
    <xf numFmtId="0" fontId="38" fillId="68" borderId="49">
      <alignment horizontal="left" vertical="center" wrapText="1"/>
    </xf>
    <xf numFmtId="0" fontId="1" fillId="19" borderId="0" applyNumberFormat="0" applyBorder="0" applyAlignment="0" applyProtection="0"/>
    <xf numFmtId="0" fontId="174" fillId="0" borderId="63" applyNumberFormat="0" applyAlignment="0" applyProtection="0"/>
    <xf numFmtId="6" fontId="169" fillId="0" borderId="69" applyBorder="0"/>
    <xf numFmtId="0" fontId="174" fillId="0" borderId="63" applyNumberFormat="0" applyAlignment="0" applyProtection="0"/>
    <xf numFmtId="0" fontId="50" fillId="0" borderId="99" applyNumberFormat="0" applyFill="0" applyAlignment="0" applyProtection="0"/>
    <xf numFmtId="0" fontId="79" fillId="0" borderId="0"/>
    <xf numFmtId="44" fontId="41" fillId="0" borderId="24"/>
    <xf numFmtId="0" fontId="48" fillId="44" borderId="24" applyNumberFormat="0" applyFont="0" applyFill="0" applyAlignment="0" applyProtection="0">
      <protection locked="0"/>
    </xf>
    <xf numFmtId="0" fontId="134" fillId="0" borderId="100"/>
    <xf numFmtId="0" fontId="174" fillId="0" borderId="63" applyNumberFormat="0" applyAlignment="0" applyProtection="0"/>
    <xf numFmtId="214" fontId="7" fillId="41" borderId="51" applyFont="0" applyFill="0" applyBorder="0" applyAlignment="0" applyProtection="0"/>
    <xf numFmtId="0" fontId="7" fillId="0" borderId="0"/>
    <xf numFmtId="0" fontId="79" fillId="0" borderId="0"/>
    <xf numFmtId="0" fontId="7" fillId="0" borderId="0"/>
    <xf numFmtId="0" fontId="79" fillId="0" borderId="0"/>
    <xf numFmtId="214" fontId="68" fillId="0" borderId="24"/>
    <xf numFmtId="0" fontId="7" fillId="0" borderId="0"/>
    <xf numFmtId="0" fontId="79" fillId="0" borderId="0"/>
    <xf numFmtId="0" fontId="7" fillId="0" borderId="0"/>
    <xf numFmtId="0" fontId="174" fillId="0" borderId="63" applyNumberFormat="0" applyAlignment="0" applyProtection="0"/>
    <xf numFmtId="0" fontId="79" fillId="0" borderId="0"/>
    <xf numFmtId="0" fontId="79" fillId="0" borderId="0"/>
    <xf numFmtId="0" fontId="50" fillId="0" borderId="107" applyNumberFormat="0" applyFill="0" applyAlignment="0" applyProtection="0"/>
    <xf numFmtId="0" fontId="79" fillId="0" borderId="0"/>
    <xf numFmtId="221" fontId="79" fillId="0" borderId="21" applyNumberFormat="0" applyFill="0" applyAlignment="0" applyProtection="0">
      <alignment horizontal="center"/>
    </xf>
    <xf numFmtId="0" fontId="79" fillId="0" borderId="0"/>
    <xf numFmtId="250" fontId="64" fillId="58" borderId="106"/>
    <xf numFmtId="0" fontId="38" fillId="68" borderId="49">
      <alignment horizontal="left" vertical="center" wrapText="1"/>
    </xf>
    <xf numFmtId="9" fontId="7" fillId="41" borderId="109" applyFont="0" applyFill="0" applyBorder="0" applyAlignment="0" applyProtection="0"/>
    <xf numFmtId="0" fontId="358" fillId="0" borderId="107" applyNumberFormat="0" applyFill="0" applyBorder="0" applyAlignment="0" applyProtection="0"/>
    <xf numFmtId="0" fontId="318" fillId="44" borderId="89">
      <alignment horizontal="left" vertical="top" indent="2"/>
    </xf>
    <xf numFmtId="0" fontId="79" fillId="80" borderId="0" applyNumberFormat="0" applyBorder="0" applyAlignment="0" applyProtection="0"/>
    <xf numFmtId="0" fontId="90" fillId="0" borderId="63"/>
    <xf numFmtId="0" fontId="7" fillId="0" borderId="0"/>
    <xf numFmtId="0" fontId="7" fillId="0" borderId="0"/>
    <xf numFmtId="9" fontId="7" fillId="0" borderId="0" applyFont="0" applyFill="0" applyBorder="0" applyAlignment="0" applyProtection="0"/>
    <xf numFmtId="0" fontId="7" fillId="0" borderId="0"/>
    <xf numFmtId="6" fontId="169" fillId="0" borderId="102" applyBorder="0"/>
    <xf numFmtId="0" fontId="318" fillId="44" borderId="89">
      <alignment horizontal="left" vertical="top" indent="2"/>
    </xf>
    <xf numFmtId="0" fontId="313" fillId="96" borderId="103"/>
    <xf numFmtId="0" fontId="79" fillId="82" borderId="0" applyNumberFormat="0" applyBorder="0" applyAlignment="0" applyProtection="0"/>
    <xf numFmtId="0" fontId="318" fillId="44" borderId="89">
      <alignment horizontal="left" vertical="top" indent="2"/>
    </xf>
    <xf numFmtId="0" fontId="7" fillId="0" borderId="0"/>
    <xf numFmtId="0" fontId="79" fillId="0" borderId="0"/>
    <xf numFmtId="0" fontId="79" fillId="0" borderId="0"/>
    <xf numFmtId="0" fontId="58" fillId="0" borderId="92" applyNumberFormat="0" applyAlignment="0" applyProtection="0"/>
    <xf numFmtId="0" fontId="7" fillId="0" borderId="16" applyNumberFormat="0" applyFill="0" applyAlignment="0" applyProtection="0"/>
    <xf numFmtId="0" fontId="7" fillId="0" borderId="44" applyFill="0" applyProtection="0">
      <alignment horizontal="right"/>
    </xf>
    <xf numFmtId="171" fontId="41" fillId="0" borderId="24"/>
    <xf numFmtId="0" fontId="79" fillId="85" borderId="0" applyNumberFormat="0" applyBorder="0" applyAlignment="0" applyProtection="0"/>
    <xf numFmtId="39" fontId="7" fillId="41" borderId="51" applyFont="0" applyFill="0" applyBorder="0" applyAlignment="0" applyProtection="0"/>
    <xf numFmtId="0" fontId="139" fillId="0" borderId="42">
      <alignment vertical="center"/>
    </xf>
    <xf numFmtId="0" fontId="79" fillId="0" borderId="0"/>
    <xf numFmtId="0" fontId="79" fillId="78" borderId="0" applyNumberFormat="0" applyBorder="0" applyAlignment="0" applyProtection="0"/>
    <xf numFmtId="0" fontId="79" fillId="0" borderId="0"/>
    <xf numFmtId="0" fontId="79" fillId="78" borderId="0" applyNumberFormat="0" applyBorder="0" applyAlignment="0" applyProtection="0"/>
    <xf numFmtId="0" fontId="79" fillId="79" borderId="0" applyNumberFormat="0" applyBorder="0" applyAlignment="0" applyProtection="0"/>
    <xf numFmtId="0" fontId="79" fillId="87" borderId="111" applyNumberFormat="0" applyFont="0" applyAlignment="0" applyProtection="0"/>
    <xf numFmtId="0" fontId="79" fillId="83" borderId="0" applyNumberFormat="0" applyBorder="0" applyAlignment="0" applyProtection="0"/>
    <xf numFmtId="6" fontId="169" fillId="0" borderId="69" applyBorder="0"/>
    <xf numFmtId="10" fontId="7" fillId="41" borderId="109" applyFont="0" applyFill="0" applyBorder="0" applyAlignment="0" applyProtection="0"/>
    <xf numFmtId="7" fontId="41" fillId="0" borderId="24"/>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50" fillId="0" borderId="107" applyNumberFormat="0" applyFill="0" applyAlignment="0" applyProtection="0"/>
    <xf numFmtId="0" fontId="79" fillId="0" borderId="0"/>
    <xf numFmtId="0" fontId="79"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314" fontId="134" fillId="0" borderId="24"/>
    <xf numFmtId="0" fontId="41" fillId="62" borderId="103">
      <alignment horizontal="center" vertical="center" wrapText="1"/>
      <protection hidden="1"/>
    </xf>
    <xf numFmtId="0" fontId="79" fillId="0" borderId="0"/>
    <xf numFmtId="251" fontId="154" fillId="48" borderId="69" applyNumberFormat="0" applyBorder="0" applyAlignment="0">
      <alignment horizontal="centerContinuous" vertical="center"/>
      <protection hidden="1"/>
    </xf>
    <xf numFmtId="165" fontId="200" fillId="0" borderId="24" applyNumberFormat="0" applyFont="0" applyFill="0" applyAlignment="0" applyProtection="0"/>
    <xf numFmtId="10" fontId="7" fillId="41" borderId="51" applyFont="0" applyFill="0" applyBorder="0" applyAlignment="0" applyProtection="0"/>
    <xf numFmtId="0" fontId="174" fillId="0" borderId="63" applyNumberFormat="0" applyAlignment="0" applyProtection="0"/>
    <xf numFmtId="0" fontId="79" fillId="0" borderId="0"/>
    <xf numFmtId="279" fontId="134" fillId="0" borderId="24"/>
    <xf numFmtId="0" fontId="90" fillId="0" borderId="63"/>
    <xf numFmtId="0" fontId="58" fillId="0" borderId="92" applyNumberFormat="0" applyAlignment="0" applyProtection="0"/>
    <xf numFmtId="0" fontId="58" fillId="0" borderId="92" applyNumberFormat="0" applyAlignment="0" applyProtection="0"/>
    <xf numFmtId="0" fontId="172" fillId="0" borderId="64"/>
    <xf numFmtId="0" fontId="79" fillId="0" borderId="0"/>
    <xf numFmtId="8" fontId="332" fillId="0" borderId="20">
      <alignment horizontal="right"/>
    </xf>
    <xf numFmtId="0" fontId="79" fillId="0" borderId="0"/>
    <xf numFmtId="0" fontId="79" fillId="85" borderId="0" applyNumberFormat="0" applyBorder="0" applyAlignment="0" applyProtection="0"/>
    <xf numFmtId="0" fontId="79" fillId="0"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79" fillId="0" borderId="0"/>
    <xf numFmtId="250" fontId="64" fillId="58" borderId="106"/>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0" fontId="79" fillId="0" borderId="0"/>
    <xf numFmtId="0" fontId="313" fillId="0" borderId="96"/>
    <xf numFmtId="0" fontId="313" fillId="0" borderId="96"/>
    <xf numFmtId="0" fontId="359" fillId="0" borderId="20" applyProtection="0"/>
    <xf numFmtId="0" fontId="359" fillId="0" borderId="20" applyProtection="0"/>
    <xf numFmtId="10" fontId="7" fillId="41" borderId="51" applyFont="0" applyFill="0" applyBorder="0" applyAlignment="0" applyProtection="0"/>
    <xf numFmtId="0" fontId="79" fillId="0" borderId="0"/>
    <xf numFmtId="0" fontId="7" fillId="0" borderId="0"/>
    <xf numFmtId="0" fontId="79" fillId="0" borderId="0"/>
    <xf numFmtId="0" fontId="79" fillId="0" borderId="0"/>
    <xf numFmtId="0" fontId="7" fillId="0" borderId="0"/>
    <xf numFmtId="254" fontId="5" fillId="0" borderId="29" applyFill="0" applyAlignment="0" applyProtection="0">
      <alignment horizontal="center"/>
    </xf>
    <xf numFmtId="0" fontId="79" fillId="86" borderId="0" applyNumberFormat="0" applyBorder="0" applyAlignment="0" applyProtection="0"/>
    <xf numFmtId="5" fontId="127" fillId="0" borderId="24" applyAlignment="0" applyProtection="0"/>
    <xf numFmtId="0" fontId="7" fillId="0" borderId="0"/>
    <xf numFmtId="0" fontId="79" fillId="86" borderId="0" applyNumberFormat="0" applyBorder="0" applyAlignment="0" applyProtection="0"/>
    <xf numFmtId="0" fontId="79" fillId="0" borderId="0"/>
    <xf numFmtId="0" fontId="79" fillId="0" borderId="0"/>
    <xf numFmtId="221" fontId="1" fillId="0" borderId="20" applyNumberFormat="0" applyFill="0" applyAlignment="0" applyProtection="0"/>
    <xf numFmtId="0" fontId="38" fillId="68" borderId="108">
      <alignment horizontal="left" vertical="center" wrapText="1"/>
    </xf>
    <xf numFmtId="267" fontId="49" fillId="0" borderId="29" applyFont="0" applyFill="0" applyBorder="0" applyAlignment="0" applyProtection="0"/>
    <xf numFmtId="2" fontId="7" fillId="41" borderId="51" applyFont="0" applyFill="0" applyBorder="0" applyAlignment="0" applyProtection="0"/>
    <xf numFmtId="0" fontId="7" fillId="0" borderId="0"/>
    <xf numFmtId="0" fontId="7" fillId="0" borderId="0"/>
    <xf numFmtId="8" fontId="332" fillId="0" borderId="20">
      <alignment horizontal="right"/>
    </xf>
    <xf numFmtId="172" fontId="238" fillId="44" borderId="100">
      <alignment horizontal="right" vertical="center"/>
    </xf>
    <xf numFmtId="0" fontId="48" fillId="44" borderId="24" applyNumberFormat="0" applyFont="0" applyFill="0" applyAlignment="0" applyProtection="0">
      <protection locked="0"/>
    </xf>
    <xf numFmtId="39" fontId="7" fillId="41" borderId="51" applyFont="0" applyFill="0" applyBorder="0" applyAlignment="0" applyProtection="0"/>
    <xf numFmtId="0" fontId="79" fillId="0" borderId="0"/>
    <xf numFmtId="0" fontId="79" fillId="80" borderId="0" applyNumberFormat="0" applyBorder="0" applyAlignment="0" applyProtection="0"/>
    <xf numFmtId="0" fontId="50" fillId="0" borderId="107" applyNumberFormat="0" applyFill="0" applyAlignment="0" applyProtection="0"/>
    <xf numFmtId="0" fontId="79" fillId="0" borderId="0"/>
    <xf numFmtId="10" fontId="7" fillId="41" borderId="51" applyFont="0" applyFill="0" applyBorder="0" applyAlignment="0" applyProtection="0"/>
    <xf numFmtId="0" fontId="79" fillId="85" borderId="0" applyNumberFormat="0" applyBorder="0" applyAlignment="0" applyProtection="0"/>
    <xf numFmtId="0" fontId="79" fillId="0" borderId="0"/>
    <xf numFmtId="0" fontId="79" fillId="77" borderId="0" applyNumberFormat="0" applyBorder="0" applyAlignment="0" applyProtection="0"/>
    <xf numFmtId="0" fontId="79" fillId="0" borderId="0"/>
    <xf numFmtId="0" fontId="7" fillId="0" borderId="0"/>
    <xf numFmtId="214" fontId="7" fillId="41" borderId="51" applyFont="0" applyFill="0" applyBorder="0" applyAlignment="0" applyProtection="0"/>
    <xf numFmtId="214" fontId="68" fillId="0" borderId="24"/>
    <xf numFmtId="0" fontId="50" fillId="0" borderId="107" applyNumberFormat="0" applyFill="0" applyAlignment="0" applyProtection="0"/>
    <xf numFmtId="0" fontId="7" fillId="0" borderId="0"/>
    <xf numFmtId="165" fontId="200" fillId="0" borderId="24" applyNumberFormat="0" applyFont="0" applyFill="0" applyAlignment="0" applyProtection="0"/>
    <xf numFmtId="0" fontId="38" fillId="68" borderId="49">
      <alignment horizontal="left" vertical="center" wrapText="1"/>
    </xf>
    <xf numFmtId="222" fontId="79" fillId="0" borderId="0"/>
    <xf numFmtId="0" fontId="79" fillId="0" borderId="0"/>
    <xf numFmtId="43" fontId="7" fillId="0" borderId="0" applyFont="0" applyFill="0" applyBorder="0" applyAlignment="0" applyProtection="0"/>
    <xf numFmtId="298" fontId="79" fillId="0" borderId="0" applyFill="0" applyBorder="0" applyAlignment="0" applyProtection="0"/>
    <xf numFmtId="172" fontId="41" fillId="0" borderId="24"/>
    <xf numFmtId="214" fontId="68" fillId="0" borderId="24"/>
    <xf numFmtId="0" fontId="261" fillId="0" borderId="107" applyNumberFormat="0" applyFill="0" applyBorder="0" applyAlignment="0" applyProtection="0"/>
    <xf numFmtId="39" fontId="7" fillId="41" borderId="51" applyFont="0" applyFill="0" applyBorder="0" applyAlignment="0" applyProtection="0"/>
    <xf numFmtId="0" fontId="7" fillId="0" borderId="0"/>
    <xf numFmtId="0" fontId="79" fillId="0" borderId="0"/>
    <xf numFmtId="0" fontId="7" fillId="0" borderId="0"/>
    <xf numFmtId="0" fontId="50" fillId="0" borderId="107" applyNumberFormat="0" applyFill="0" applyAlignment="0" applyProtection="0"/>
    <xf numFmtId="214" fontId="68" fillId="0" borderId="24"/>
    <xf numFmtId="2" fontId="7" fillId="41" borderId="51" applyFont="0" applyFill="0" applyBorder="0" applyAlignment="0" applyProtection="0"/>
    <xf numFmtId="2" fontId="7" fillId="41" borderId="51" applyFont="0" applyFill="0" applyBorder="0" applyAlignment="0" applyProtection="0"/>
    <xf numFmtId="9" fontId="7" fillId="41" borderId="51" applyFont="0" applyFill="0" applyBorder="0" applyAlignment="0" applyProtection="0"/>
    <xf numFmtId="251" fontId="154" fillId="48" borderId="69" applyNumberFormat="0" applyBorder="0" applyAlignment="0">
      <alignment horizontal="centerContinuous" vertical="center"/>
      <protection hidden="1"/>
    </xf>
    <xf numFmtId="3" fontId="7" fillId="41" borderId="51" applyFont="0" applyFill="0" applyBorder="0" applyAlignment="0" applyProtection="0"/>
    <xf numFmtId="0" fontId="79" fillId="80" borderId="0" applyNumberFormat="0" applyBorder="0" applyAlignment="0" applyProtection="0"/>
    <xf numFmtId="0" fontId="79" fillId="0" borderId="0"/>
    <xf numFmtId="0" fontId="7" fillId="0" borderId="0"/>
    <xf numFmtId="0" fontId="79" fillId="0" borderId="0"/>
    <xf numFmtId="254" fontId="5" fillId="0" borderId="29" applyFill="0" applyAlignment="0" applyProtection="0">
      <alignment horizontal="center"/>
    </xf>
    <xf numFmtId="0" fontId="79" fillId="0" borderId="0"/>
    <xf numFmtId="0" fontId="7" fillId="0" borderId="0"/>
    <xf numFmtId="0" fontId="7" fillId="0" borderId="0"/>
    <xf numFmtId="0" fontId="79" fillId="0" borderId="0"/>
    <xf numFmtId="0" fontId="7" fillId="0" borderId="0"/>
    <xf numFmtId="0" fontId="7" fillId="0" borderId="0"/>
    <xf numFmtId="0" fontId="7" fillId="0" borderId="0"/>
    <xf numFmtId="0" fontId="38" fillId="68" borderId="49">
      <alignment horizontal="left" vertical="center" wrapText="1"/>
    </xf>
    <xf numFmtId="0" fontId="38" fillId="68" borderId="108">
      <alignment horizontal="left" vertical="center" wrapText="1"/>
    </xf>
    <xf numFmtId="0" fontId="79" fillId="0" borderId="0"/>
    <xf numFmtId="0" fontId="7" fillId="0" borderId="0"/>
    <xf numFmtId="0" fontId="79" fillId="0" borderId="0"/>
    <xf numFmtId="0" fontId="79" fillId="0" borderId="0"/>
    <xf numFmtId="0" fontId="7" fillId="0" borderId="0"/>
    <xf numFmtId="0" fontId="79" fillId="0" borderId="0"/>
    <xf numFmtId="0" fontId="313" fillId="96" borderId="63"/>
    <xf numFmtId="0" fontId="79" fillId="82" borderId="0" applyNumberFormat="0" applyBorder="0" applyAlignment="0" applyProtection="0"/>
    <xf numFmtId="0" fontId="313" fillId="0" borderId="96"/>
    <xf numFmtId="0" fontId="313" fillId="0" borderId="96"/>
    <xf numFmtId="214" fontId="68" fillId="0" borderId="100"/>
    <xf numFmtId="0" fontId="7" fillId="0" borderId="0"/>
    <xf numFmtId="270" fontId="79" fillId="41" borderId="26">
      <alignment horizontal="right"/>
    </xf>
    <xf numFmtId="0" fontId="41" fillId="0" borderId="30">
      <alignment horizontal="left" vertical="center"/>
    </xf>
    <xf numFmtId="0" fontId="79" fillId="0" borderId="0"/>
    <xf numFmtId="2" fontId="7" fillId="41" borderId="51" applyFont="0" applyFill="0" applyBorder="0" applyAlignment="0" applyProtection="0"/>
    <xf numFmtId="3" fontId="7" fillId="41" borderId="109" applyFont="0" applyFill="0" applyBorder="0" applyAlignment="0" applyProtection="0"/>
    <xf numFmtId="0" fontId="7" fillId="0" borderId="0"/>
    <xf numFmtId="257" fontId="79" fillId="41" borderId="26">
      <alignment horizontal="right"/>
    </xf>
    <xf numFmtId="6" fontId="169" fillId="0" borderId="69" applyBorder="0"/>
    <xf numFmtId="0" fontId="50" fillId="0" borderId="107" applyNumberFormat="0" applyFill="0" applyAlignment="0" applyProtection="0"/>
    <xf numFmtId="0" fontId="79" fillId="0" borderId="0"/>
    <xf numFmtId="0" fontId="79" fillId="0" borderId="0"/>
    <xf numFmtId="0" fontId="58" fillId="0" borderId="24" applyNumberFormat="0" applyFont="0" applyFill="0" applyBorder="0" applyAlignment="0" applyProtection="0">
      <alignment horizontal="right"/>
    </xf>
    <xf numFmtId="197" fontId="79" fillId="41" borderId="26">
      <alignment horizontal="right"/>
    </xf>
    <xf numFmtId="0" fontId="1" fillId="20" borderId="0" applyNumberFormat="0" applyBorder="0" applyAlignment="0" applyProtection="0"/>
    <xf numFmtId="0" fontId="41" fillId="62" borderId="63">
      <alignment horizontal="center" vertical="center" wrapText="1"/>
      <protection hidden="1"/>
    </xf>
    <xf numFmtId="0" fontId="79" fillId="0" borderId="0"/>
    <xf numFmtId="0" fontId="79" fillId="0" borderId="0"/>
    <xf numFmtId="0" fontId="79" fillId="0" borderId="0"/>
    <xf numFmtId="0" fontId="58" fillId="0" borderId="24" applyNumberFormat="0" applyFont="0" applyFill="0" applyBorder="0" applyAlignment="0" applyProtection="0">
      <alignment horizontal="right"/>
    </xf>
    <xf numFmtId="0" fontId="7" fillId="0" borderId="0"/>
    <xf numFmtId="0" fontId="49" fillId="44" borderId="24" applyNumberFormat="0" applyFont="0" applyAlignment="0" applyProtection="0">
      <protection locked="0"/>
    </xf>
    <xf numFmtId="0" fontId="41" fillId="0" borderId="30">
      <alignment horizontal="left" vertical="center"/>
    </xf>
    <xf numFmtId="250" fontId="64" fillId="58" borderId="114"/>
    <xf numFmtId="221" fontId="1" fillId="0" borderId="24" applyNumberFormat="0" applyFill="0" applyAlignment="0" applyProtection="0"/>
    <xf numFmtId="0" fontId="79" fillId="0" borderId="0"/>
    <xf numFmtId="0" fontId="79" fillId="0" borderId="0"/>
    <xf numFmtId="214" fontId="7" fillId="41" borderId="109" applyFont="0" applyFill="0" applyBorder="0" applyAlignment="0" applyProtection="0"/>
    <xf numFmtId="0" fontId="79" fillId="0" borderId="0"/>
    <xf numFmtId="0" fontId="79" fillId="80" borderId="0" applyNumberFormat="0" applyBorder="0" applyAlignment="0" applyProtection="0"/>
    <xf numFmtId="0" fontId="79" fillId="41" borderId="26">
      <alignment horizontal="right"/>
    </xf>
    <xf numFmtId="0" fontId="79" fillId="0" borderId="0"/>
    <xf numFmtId="0" fontId="174" fillId="0" borderId="103" applyNumberFormat="0" applyAlignment="0" applyProtection="0"/>
    <xf numFmtId="0" fontId="79" fillId="81" borderId="0" applyNumberFormat="0" applyBorder="0" applyAlignment="0" applyProtection="0"/>
    <xf numFmtId="0" fontId="58" fillId="0" borderId="0"/>
    <xf numFmtId="0" fontId="79" fillId="79" borderId="0" applyNumberFormat="0" applyBorder="0" applyAlignment="0" applyProtection="0"/>
    <xf numFmtId="0" fontId="79" fillId="78" borderId="0" applyNumberFormat="0" applyBorder="0" applyAlignment="0" applyProtection="0"/>
    <xf numFmtId="0" fontId="79" fillId="0" borderId="0"/>
    <xf numFmtId="251" fontId="154" fillId="48" borderId="117" applyNumberFormat="0" applyBorder="0" applyAlignment="0">
      <alignment horizontal="centerContinuous" vertical="center"/>
      <protection hidden="1"/>
    </xf>
    <xf numFmtId="0" fontId="79" fillId="0" borderId="0"/>
    <xf numFmtId="0" fontId="79" fillId="0" borderId="0"/>
    <xf numFmtId="0" fontId="79" fillId="0" borderId="0"/>
    <xf numFmtId="0" fontId="7" fillId="0" borderId="0"/>
    <xf numFmtId="0" fontId="79" fillId="0" borderId="0"/>
    <xf numFmtId="0" fontId="79" fillId="83" borderId="0" applyNumberFormat="0" applyBorder="0" applyAlignment="0" applyProtection="0"/>
    <xf numFmtId="0" fontId="79" fillId="0" borderId="0"/>
    <xf numFmtId="0" fontId="7" fillId="0" borderId="0"/>
    <xf numFmtId="0" fontId="174" fillId="0" borderId="63" applyNumberFormat="0" applyAlignment="0" applyProtection="0"/>
    <xf numFmtId="0" fontId="50" fillId="0" borderId="105" applyFont="0" applyFill="0" applyBorder="0" applyAlignment="0" applyProtection="0"/>
    <xf numFmtId="9" fontId="7" fillId="0" borderId="0" applyFont="0" applyFill="0" applyBorder="0" applyAlignment="0" applyProtection="0"/>
    <xf numFmtId="0" fontId="48" fillId="44" borderId="24" applyNumberFormat="0" applyFont="0" applyFill="0" applyAlignment="0" applyProtection="0">
      <protection locked="0"/>
    </xf>
    <xf numFmtId="244" fontId="79" fillId="0" borderId="0"/>
    <xf numFmtId="2" fontId="7" fillId="41" borderId="51" applyFont="0" applyFill="0" applyBorder="0" applyAlignment="0" applyProtection="0"/>
    <xf numFmtId="2"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214" fontId="7" fillId="41" borderId="51" applyFont="0" applyFill="0" applyBorder="0" applyAlignment="0" applyProtection="0"/>
    <xf numFmtId="0" fontId="7" fillId="0" borderId="0"/>
    <xf numFmtId="0" fontId="7" fillId="0" borderId="0"/>
    <xf numFmtId="0" fontId="41" fillId="62" borderId="63">
      <alignment horizontal="center" vertical="center" wrapText="1"/>
      <protection hidden="1"/>
    </xf>
    <xf numFmtId="0" fontId="7" fillId="0" borderId="0"/>
    <xf numFmtId="214" fontId="68" fillId="0" borderId="24"/>
    <xf numFmtId="250" fontId="64" fillId="58" borderId="106"/>
    <xf numFmtId="0" fontId="50" fillId="0" borderId="107" applyNumberFormat="0" applyFill="0" applyAlignment="0" applyProtection="0"/>
    <xf numFmtId="5" fontId="127" fillId="0" borderId="24" applyAlignment="0" applyProtection="0"/>
    <xf numFmtId="182" fontId="316" fillId="0" borderId="31" applyNumberFormat="0" applyAlignment="0" applyProtection="0">
      <alignment horizontal="righ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9" fillId="0" borderId="115" applyNumberFormat="0" applyFill="0" applyBorder="0" applyAlignment="0" applyProtection="0"/>
    <xf numFmtId="0" fontId="79" fillId="0" borderId="0"/>
    <xf numFmtId="250" fontId="64" fillId="58" borderId="114"/>
    <xf numFmtId="0" fontId="134" fillId="0" borderId="24"/>
    <xf numFmtId="165" fontId="200" fillId="0" borderId="24" applyNumberFormat="0" applyFont="0" applyFill="0" applyAlignment="0" applyProtection="0"/>
    <xf numFmtId="7" fontId="41" fillId="0" borderId="24"/>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79" fillId="0" borderId="0"/>
    <xf numFmtId="0" fontId="261" fillId="0" borderId="115" applyNumberFormat="0" applyFill="0" applyBorder="0" applyAlignment="0" applyProtection="0"/>
    <xf numFmtId="0" fontId="79" fillId="0" borderId="0"/>
    <xf numFmtId="250" fontId="64" fillId="58" borderId="106"/>
    <xf numFmtId="0" fontId="79" fillId="83" borderId="0" applyNumberFormat="0" applyBorder="0" applyAlignment="0" applyProtection="0"/>
    <xf numFmtId="0" fontId="7" fillId="0" borderId="0"/>
    <xf numFmtId="0" fontId="79" fillId="0" borderId="0"/>
    <xf numFmtId="0" fontId="58" fillId="0" borderId="92" applyNumberFormat="0" applyAlignment="0" applyProtection="0"/>
    <xf numFmtId="0" fontId="58" fillId="0" borderId="92" applyNumberFormat="0" applyAlignment="0" applyProtection="0"/>
    <xf numFmtId="0" fontId="241" fillId="0" borderId="24" applyNumberFormat="0" applyFont="0" applyFill="0" applyAlignment="0" applyProtection="0"/>
    <xf numFmtId="0" fontId="134" fillId="0" borderId="24"/>
    <xf numFmtId="0" fontId="79" fillId="0" borderId="0"/>
    <xf numFmtId="8" fontId="332" fillId="0" borderId="20">
      <alignment horizontal="right"/>
    </xf>
    <xf numFmtId="228" fontId="79" fillId="0" borderId="22">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79" fillId="79" borderId="0" applyNumberFormat="0" applyBorder="0" applyAlignment="0" applyProtection="0"/>
    <xf numFmtId="0" fontId="79" fillId="83" borderId="0" applyNumberFormat="0" applyBorder="0" applyAlignment="0" applyProtection="0"/>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0" fontId="7" fillId="0" borderId="0"/>
    <xf numFmtId="0" fontId="359" fillId="0" borderId="20" applyProtection="0"/>
    <xf numFmtId="0" fontId="359" fillId="0" borderId="20" applyProtection="0"/>
    <xf numFmtId="0" fontId="79" fillId="81" borderId="0" applyNumberFormat="0" applyBorder="0" applyAlignment="0" applyProtection="0"/>
    <xf numFmtId="0" fontId="313" fillId="0" borderId="63"/>
    <xf numFmtId="0" fontId="79" fillId="79" borderId="0" applyNumberFormat="0" applyBorder="0" applyAlignment="0" applyProtection="0"/>
    <xf numFmtId="0" fontId="7" fillId="0" borderId="0"/>
    <xf numFmtId="214" fontId="68" fillId="0" borderId="24"/>
    <xf numFmtId="39" fontId="7" fillId="41" borderId="109" applyFont="0" applyFill="0" applyBorder="0" applyAlignment="0" applyProtection="0"/>
    <xf numFmtId="0" fontId="79" fillId="0" borderId="0"/>
    <xf numFmtId="0" fontId="79" fillId="0" borderId="0"/>
    <xf numFmtId="226" fontId="79" fillId="0" borderId="22">
      <alignment horizontal="right"/>
    </xf>
    <xf numFmtId="0" fontId="79" fillId="84" borderId="0" applyNumberFormat="0" applyBorder="0" applyAlignment="0" applyProtection="0"/>
    <xf numFmtId="0" fontId="134" fillId="0" borderId="24"/>
    <xf numFmtId="0" fontId="79" fillId="0" borderId="0"/>
    <xf numFmtId="0" fontId="79" fillId="87" borderId="111" applyNumberFormat="0" applyFont="0" applyAlignment="0" applyProtection="0"/>
    <xf numFmtId="0" fontId="79" fillId="82" borderId="0" applyNumberFormat="0" applyBorder="0" applyAlignment="0" applyProtection="0"/>
    <xf numFmtId="0" fontId="79" fillId="83" borderId="0" applyNumberFormat="0" applyBorder="0" applyAlignment="0" applyProtection="0"/>
    <xf numFmtId="0" fontId="79" fillId="0" borderId="0"/>
    <xf numFmtId="237" fontId="79" fillId="0" borderId="0" applyFill="0" applyBorder="0" applyAlignment="0"/>
    <xf numFmtId="0" fontId="7" fillId="0" borderId="0"/>
    <xf numFmtId="0" fontId="79" fillId="86" borderId="0" applyNumberFormat="0" applyBorder="0" applyAlignment="0" applyProtection="0"/>
    <xf numFmtId="0" fontId="79" fillId="0" borderId="0"/>
    <xf numFmtId="0" fontId="79" fillId="0" borderId="0"/>
    <xf numFmtId="0" fontId="79" fillId="0" borderId="0"/>
    <xf numFmtId="0" fontId="79" fillId="80" borderId="0" applyNumberFormat="0" applyBorder="0" applyAlignment="0" applyProtection="0"/>
    <xf numFmtId="0" fontId="7" fillId="0" borderId="0"/>
    <xf numFmtId="0" fontId="79" fillId="83" borderId="0" applyNumberFormat="0" applyBorder="0" applyAlignment="0" applyProtection="0"/>
    <xf numFmtId="0" fontId="79" fillId="86" borderId="0" applyNumberFormat="0" applyBorder="0" applyAlignment="0" applyProtection="0"/>
    <xf numFmtId="0" fontId="7" fillId="0" borderId="0"/>
    <xf numFmtId="0" fontId="7" fillId="0" borderId="0"/>
    <xf numFmtId="0" fontId="79" fillId="0" borderId="0"/>
    <xf numFmtId="0" fontId="79" fillId="83" borderId="0" applyNumberFormat="0" applyBorder="0" applyAlignment="0" applyProtection="0"/>
    <xf numFmtId="0" fontId="7" fillId="0" borderId="0"/>
    <xf numFmtId="0" fontId="7" fillId="0" borderId="0"/>
    <xf numFmtId="198" fontId="58" fillId="0" borderId="29" applyFont="0" applyFill="0" applyAlignment="0" applyProtection="0"/>
    <xf numFmtId="0" fontId="79" fillId="0" borderId="0"/>
    <xf numFmtId="288" fontId="79" fillId="0" borderId="0" applyFill="0" applyBorder="0" applyProtection="0">
      <alignment horizontal="right" wrapText="1"/>
    </xf>
    <xf numFmtId="9" fontId="7" fillId="0" borderId="0" applyFont="0" applyFill="0" applyBorder="0" applyAlignment="0" applyProtection="0"/>
    <xf numFmtId="0" fontId="79" fillId="0" borderId="0"/>
    <xf numFmtId="0" fontId="79" fillId="0" borderId="0"/>
    <xf numFmtId="0" fontId="79" fillId="0" borderId="0"/>
    <xf numFmtId="0" fontId="79" fillId="0" borderId="0"/>
    <xf numFmtId="214" fontId="68" fillId="0" borderId="24"/>
    <xf numFmtId="0" fontId="79" fillId="87" borderId="111" applyNumberFormat="0" applyFont="0" applyAlignment="0" applyProtection="0"/>
    <xf numFmtId="0" fontId="79" fillId="79" borderId="0" applyNumberFormat="0" applyBorder="0" applyAlignment="0" applyProtection="0"/>
    <xf numFmtId="0" fontId="357" fillId="0" borderId="107" applyNumberFormat="0" applyFill="0" applyBorder="0" applyAlignment="0" applyProtection="0"/>
    <xf numFmtId="0" fontId="79" fillId="83" borderId="0" applyNumberFormat="0" applyBorder="0" applyAlignment="0" applyProtection="0"/>
    <xf numFmtId="214" fontId="68" fillId="0" borderId="24"/>
    <xf numFmtId="0" fontId="134" fillId="0" borderId="100" applyFont="0" applyFill="0" applyBorder="0" applyAlignment="0" applyProtection="0">
      <alignment horizontal="center"/>
    </xf>
    <xf numFmtId="0" fontId="79" fillId="0" borderId="0"/>
    <xf numFmtId="0" fontId="7" fillId="0" borderId="0"/>
    <xf numFmtId="0" fontId="79" fillId="0" borderId="0"/>
    <xf numFmtId="0" fontId="79" fillId="0" borderId="0"/>
    <xf numFmtId="0" fontId="7"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87" borderId="111" applyNumberFormat="0" applyFont="0" applyAlignment="0" applyProtection="0"/>
    <xf numFmtId="0" fontId="79" fillId="87" borderId="111" applyNumberFormat="0" applyFont="0" applyAlignment="0" applyProtection="0"/>
    <xf numFmtId="0" fontId="79" fillId="87" borderId="111" applyNumberFormat="0" applyFont="0" applyAlignment="0" applyProtection="0"/>
    <xf numFmtId="197" fontId="79" fillId="41" borderId="0"/>
    <xf numFmtId="182" fontId="316" fillId="0" borderId="31" applyNumberFormat="0" applyAlignment="0" applyProtection="0">
      <alignment horizontal="right" vertical="center"/>
    </xf>
    <xf numFmtId="0" fontId="7" fillId="0" borderId="0"/>
    <xf numFmtId="0" fontId="7" fillId="0" borderId="0"/>
    <xf numFmtId="0" fontId="49" fillId="44" borderId="24" applyNumberFormat="0" applyFont="0" applyAlignment="0" applyProtection="0">
      <protection locked="0"/>
    </xf>
    <xf numFmtId="0" fontId="79" fillId="78" borderId="0" applyNumberFormat="0" applyBorder="0" applyAlignment="0" applyProtection="0"/>
    <xf numFmtId="0" fontId="79" fillId="80" borderId="0" applyNumberFormat="0" applyBorder="0" applyAlignment="0" applyProtection="0"/>
    <xf numFmtId="165" fontId="200" fillId="0" borderId="24" applyNumberFormat="0" applyFont="0" applyFill="0" applyAlignment="0" applyProtection="0"/>
    <xf numFmtId="0" fontId="48" fillId="44" borderId="24" applyNumberFormat="0" applyFont="0" applyFill="0" applyAlignment="0" applyProtection="0">
      <protection locked="0"/>
    </xf>
    <xf numFmtId="2"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10" fontId="7" fillId="41" borderId="51" applyFont="0" applyFill="0" applyBorder="0" applyAlignment="0" applyProtection="0"/>
    <xf numFmtId="0" fontId="7" fillId="0" borderId="0"/>
    <xf numFmtId="0" fontId="79" fillId="0" borderId="0"/>
    <xf numFmtId="0" fontId="79" fillId="0" borderId="0"/>
    <xf numFmtId="0" fontId="79" fillId="0" borderId="0"/>
    <xf numFmtId="0" fontId="79" fillId="0" borderId="0"/>
    <xf numFmtId="0" fontId="79" fillId="87" borderId="111" applyNumberFormat="0" applyFont="0" applyAlignment="0" applyProtection="0"/>
    <xf numFmtId="244" fontId="79" fillId="0" borderId="0"/>
    <xf numFmtId="292" fontId="79" fillId="0" borderId="0"/>
    <xf numFmtId="198" fontId="44" fillId="41" borderId="0"/>
    <xf numFmtId="182" fontId="316" fillId="0" borderId="31" applyNumberFormat="0" applyAlignment="0" applyProtection="0">
      <alignment horizontal="right" vertical="center"/>
    </xf>
    <xf numFmtId="0" fontId="49" fillId="44" borderId="24" applyNumberFormat="0" applyFont="0" applyAlignment="0" applyProtection="0">
      <protection locked="0"/>
    </xf>
    <xf numFmtId="165" fontId="200" fillId="0" borderId="24" applyNumberFormat="0" applyFont="0" applyFill="0" applyAlignment="0" applyProtection="0"/>
    <xf numFmtId="0" fontId="174" fillId="0" borderId="63" applyNumberFormat="0" applyAlignment="0" applyProtection="0"/>
    <xf numFmtId="6" fontId="169" fillId="0" borderId="69" applyBorder="0"/>
    <xf numFmtId="0" fontId="38" fillId="68" borderId="49">
      <alignment horizontal="left" vertical="center" wrapText="1"/>
    </xf>
    <xf numFmtId="0" fontId="79" fillId="0" borderId="0"/>
    <xf numFmtId="0" fontId="79" fillId="0" borderId="0"/>
    <xf numFmtId="0" fontId="7" fillId="0" borderId="116" applyFill="0" applyProtection="0">
      <alignment horizontal="right"/>
    </xf>
    <xf numFmtId="0" fontId="79" fillId="0" borderId="0"/>
    <xf numFmtId="0" fontId="7" fillId="0" borderId="0"/>
    <xf numFmtId="0" fontId="7" fillId="0" borderId="0"/>
    <xf numFmtId="0" fontId="7" fillId="0" borderId="0"/>
    <xf numFmtId="0" fontId="7" fillId="0" borderId="0"/>
    <xf numFmtId="0" fontId="79" fillId="87" borderId="111" applyNumberFormat="0" applyFont="0" applyAlignment="0" applyProtection="0"/>
    <xf numFmtId="244" fontId="79" fillId="0" borderId="0"/>
    <xf numFmtId="0" fontId="7" fillId="0" borderId="0"/>
    <xf numFmtId="0" fontId="79" fillId="0" borderId="0"/>
    <xf numFmtId="0" fontId="41" fillId="62" borderId="103">
      <alignment horizontal="center" vertical="center" wrapText="1"/>
      <protection hidden="1"/>
    </xf>
    <xf numFmtId="0" fontId="79" fillId="0" borderId="0"/>
    <xf numFmtId="0" fontId="7" fillId="0" borderId="0"/>
    <xf numFmtId="0" fontId="79" fillId="87" borderId="111" applyNumberFormat="0" applyFont="0" applyAlignment="0" applyProtection="0"/>
    <xf numFmtId="0" fontId="7" fillId="0" borderId="0"/>
    <xf numFmtId="0" fontId="7" fillId="0" borderId="0"/>
    <xf numFmtId="0" fontId="79" fillId="0" borderId="0"/>
    <xf numFmtId="0" fontId="7" fillId="0" borderId="0"/>
    <xf numFmtId="0" fontId="7" fillId="0" borderId="0"/>
    <xf numFmtId="0" fontId="7" fillId="0" borderId="0"/>
    <xf numFmtId="0" fontId="7" fillId="0" borderId="0"/>
    <xf numFmtId="0" fontId="79" fillId="0" borderId="0"/>
    <xf numFmtId="214" fontId="68" fillId="0" borderId="24"/>
    <xf numFmtId="0" fontId="356" fillId="0" borderId="107" applyNumberFormat="0" applyFill="0" applyBorder="0" applyAlignment="0" applyProtection="0"/>
    <xf numFmtId="0" fontId="79" fillId="77" borderId="0" applyNumberFormat="0" applyBorder="0" applyAlignment="0" applyProtection="0"/>
    <xf numFmtId="0" fontId="79" fillId="78" borderId="0" applyNumberFormat="0" applyBorder="0" applyAlignment="0" applyProtection="0"/>
    <xf numFmtId="0" fontId="79" fillId="78" borderId="0" applyNumberFormat="0" applyBorder="0" applyAlignment="0" applyProtection="0"/>
    <xf numFmtId="0" fontId="260" fillId="0" borderId="107" applyNumberFormat="0" applyFill="0" applyBorder="0" applyAlignment="0" applyProtection="0"/>
    <xf numFmtId="0" fontId="49" fillId="0" borderId="107" applyNumberFormat="0" applyFill="0" applyBorder="0" applyAlignment="0" applyProtection="0"/>
    <xf numFmtId="0" fontId="261" fillId="0" borderId="107" applyNumberFormat="0" applyFill="0" applyBorder="0" applyAlignment="0" applyProtection="0"/>
    <xf numFmtId="0" fontId="79" fillId="84" borderId="0" applyNumberFormat="0" applyBorder="0" applyAlignment="0" applyProtection="0"/>
    <xf numFmtId="0" fontId="241" fillId="0" borderId="24" applyNumberFormat="0" applyFont="0" applyFill="0" applyAlignment="0" applyProtection="0"/>
    <xf numFmtId="0" fontId="79" fillId="86" borderId="0" applyNumberFormat="0" applyBorder="0" applyAlignment="0" applyProtection="0"/>
    <xf numFmtId="0" fontId="79" fillId="86" borderId="0" applyNumberFormat="0" applyBorder="0" applyAlignment="0" applyProtection="0"/>
    <xf numFmtId="221" fontId="79" fillId="0" borderId="21" applyNumberFormat="0" applyFill="0" applyAlignment="0" applyProtection="0">
      <alignment horizontal="center"/>
    </xf>
    <xf numFmtId="0" fontId="7" fillId="0" borderId="44" applyFill="0" applyProtection="0">
      <alignment horizontal="right"/>
    </xf>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6" fontId="1" fillId="0" borderId="24"/>
    <xf numFmtId="0" fontId="134" fillId="0" borderId="24"/>
    <xf numFmtId="44" fontId="41" fillId="0" borderId="24"/>
    <xf numFmtId="7" fontId="41" fillId="0" borderId="24"/>
    <xf numFmtId="0" fontId="50" fillId="0" borderId="107" applyNumberFormat="0" applyFill="0" applyAlignment="0" applyProtection="0"/>
    <xf numFmtId="39" fontId="7" fillId="41" borderId="109" applyFont="0" applyFill="0" applyBorder="0" applyAlignment="0" applyProtection="0"/>
    <xf numFmtId="214" fontId="7" fillId="41" borderId="51" applyFont="0" applyFill="0" applyBorder="0" applyAlignment="0" applyProtection="0"/>
    <xf numFmtId="0" fontId="90" fillId="0" borderId="63"/>
    <xf numFmtId="0" fontId="90" fillId="0" borderId="63"/>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172" fontId="238" fillId="44" borderId="24">
      <alignment horizontal="right" vertical="center"/>
    </xf>
    <xf numFmtId="187" fontId="63" fillId="44" borderId="24">
      <alignment vertical="center"/>
    </xf>
    <xf numFmtId="0" fontId="38" fillId="68" borderId="108">
      <alignment horizontal="left" vertical="center" wrapText="1"/>
    </xf>
    <xf numFmtId="0" fontId="174" fillId="0" borderId="103" applyNumberFormat="0" applyAlignment="0" applyProtection="0"/>
    <xf numFmtId="0" fontId="58" fillId="0" borderId="92" applyNumberFormat="0" applyAlignment="0" applyProtection="0"/>
    <xf numFmtId="276" fontId="79" fillId="0" borderId="0" applyFill="0" applyBorder="0" applyProtection="0"/>
    <xf numFmtId="0" fontId="7"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79" fillId="0" borderId="0"/>
    <xf numFmtId="0" fontId="7" fillId="0" borderId="0"/>
    <xf numFmtId="0" fontId="7" fillId="0" borderId="0"/>
    <xf numFmtId="171" fontId="62" fillId="0" borderId="29">
      <alignment horizontal="center"/>
    </xf>
    <xf numFmtId="0" fontId="79" fillId="77"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79" borderId="0" applyNumberFormat="0" applyBorder="0" applyAlignment="0" applyProtection="0"/>
    <xf numFmtId="0" fontId="79" fillId="81" borderId="0" applyNumberFormat="0" applyBorder="0" applyAlignment="0" applyProtection="0"/>
    <xf numFmtId="0" fontId="79" fillId="81" borderId="0" applyNumberFormat="0" applyBorder="0" applyAlignment="0" applyProtection="0"/>
    <xf numFmtId="0" fontId="241" fillId="0" borderId="24" applyNumberFormat="0" applyFont="0" applyFill="0" applyAlignment="0" applyProtection="0"/>
    <xf numFmtId="41" fontId="41" fillId="0" borderId="24"/>
    <xf numFmtId="246" fontId="79" fillId="0" borderId="24"/>
    <xf numFmtId="5" fontId="7" fillId="0" borderId="0" applyFill="0" applyBorder="0" applyAlignment="0" applyProtection="0"/>
    <xf numFmtId="0" fontId="58" fillId="0" borderId="92" applyNumberFormat="0" applyAlignment="0" applyProtection="0"/>
    <xf numFmtId="0" fontId="58" fillId="0" borderId="92" applyNumberFormat="0" applyAlignment="0" applyProtection="0"/>
    <xf numFmtId="165" fontId="200" fillId="0" borderId="100" applyNumberFormat="0" applyFont="0" applyFill="0" applyAlignment="0" applyProtection="0"/>
    <xf numFmtId="8" fontId="332" fillId="0" borderId="20">
      <alignment horizontal="right"/>
    </xf>
    <xf numFmtId="0" fontId="50" fillId="0" borderId="107" applyNumberFormat="0" applyFill="0" applyAlignment="0" applyProtection="0"/>
    <xf numFmtId="0" fontId="139" fillId="0" borderId="42">
      <alignment vertical="center"/>
    </xf>
    <xf numFmtId="0" fontId="139" fillId="0" borderId="42">
      <alignment vertical="center"/>
    </xf>
    <xf numFmtId="0" fontId="79" fillId="87" borderId="111" applyNumberFormat="0" applyFont="0" applyAlignment="0" applyProtection="0"/>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0" fontId="7" fillId="0" borderId="0"/>
    <xf numFmtId="0" fontId="359" fillId="0" borderId="20" applyProtection="0"/>
    <xf numFmtId="0" fontId="359" fillId="0" borderId="20" applyProtection="0"/>
    <xf numFmtId="212" fontId="79" fillId="41" borderId="26">
      <alignment horizontal="right"/>
    </xf>
    <xf numFmtId="44" fontId="41" fillId="0" borderId="24"/>
    <xf numFmtId="256" fontId="79" fillId="41" borderId="26">
      <alignment horizontal="right"/>
    </xf>
    <xf numFmtId="10" fontId="7" fillId="41" borderId="51" applyFont="0" applyFill="0" applyBorder="0" applyAlignment="0" applyProtection="0"/>
    <xf numFmtId="0" fontId="7" fillId="0" borderId="0"/>
    <xf numFmtId="0" fontId="79" fillId="82" borderId="0" applyNumberFormat="0" applyBorder="0" applyAlignment="0" applyProtection="0"/>
    <xf numFmtId="249" fontId="79" fillId="0" borderId="0" applyFill="0" applyBorder="0" applyProtection="0"/>
    <xf numFmtId="0" fontId="79" fillId="0" borderId="0"/>
    <xf numFmtId="0" fontId="79" fillId="78" borderId="0" applyNumberFormat="0" applyBorder="0" applyAlignment="0" applyProtection="0"/>
    <xf numFmtId="0" fontId="79" fillId="0" borderId="0"/>
    <xf numFmtId="214" fontId="7" fillId="41" borderId="51" applyFont="0" applyFill="0" applyBorder="0" applyAlignment="0" applyProtection="0"/>
    <xf numFmtId="214" fontId="7" fillId="41" borderId="51" applyFont="0" applyFill="0" applyBorder="0" applyAlignment="0" applyProtection="0"/>
    <xf numFmtId="0" fontId="38" fillId="68" borderId="108">
      <alignment horizontal="left" vertical="center" wrapText="1"/>
    </xf>
    <xf numFmtId="39" fontId="7" fillId="41" borderId="109" applyFont="0" applyFill="0" applyBorder="0" applyAlignment="0" applyProtection="0"/>
    <xf numFmtId="0" fontId="79" fillId="0" borderId="0"/>
    <xf numFmtId="0" fontId="58" fillId="0" borderId="92" applyNumberFormat="0" applyAlignment="0" applyProtection="0"/>
    <xf numFmtId="0" fontId="7" fillId="0" borderId="0"/>
    <xf numFmtId="0" fontId="7" fillId="0" borderId="0"/>
    <xf numFmtId="39" fontId="7" fillId="41" borderId="51" applyFont="0" applyFill="0" applyBorder="0" applyAlignment="0" applyProtection="0"/>
    <xf numFmtId="0" fontId="79" fillId="0" borderId="0"/>
    <xf numFmtId="0" fontId="79" fillId="0" borderId="0"/>
    <xf numFmtId="0" fontId="7" fillId="0" borderId="0"/>
    <xf numFmtId="0" fontId="7" fillId="0" borderId="0"/>
    <xf numFmtId="0" fontId="7" fillId="0" borderId="0"/>
    <xf numFmtId="279" fontId="134" fillId="0" borderId="100"/>
    <xf numFmtId="0" fontId="79" fillId="0" borderId="0"/>
    <xf numFmtId="39" fontId="7" fillId="41" borderId="51" applyFont="0" applyFill="0" applyBorder="0" applyAlignment="0" applyProtection="0"/>
    <xf numFmtId="0" fontId="79" fillId="0" borderId="0"/>
    <xf numFmtId="0" fontId="79" fillId="0" borderId="0"/>
    <xf numFmtId="0" fontId="79" fillId="82" borderId="0" applyNumberFormat="0" applyBorder="0" applyAlignment="0" applyProtection="0"/>
    <xf numFmtId="0" fontId="79" fillId="0" borderId="0"/>
    <xf numFmtId="0" fontId="7" fillId="0" borderId="0"/>
    <xf numFmtId="3" fontId="7" fillId="41" borderId="51" applyFont="0" applyFill="0" applyBorder="0" applyAlignment="0" applyProtection="0"/>
    <xf numFmtId="0" fontId="79" fillId="0" borderId="0"/>
    <xf numFmtId="0" fontId="79" fillId="0" borderId="0"/>
    <xf numFmtId="0" fontId="79" fillId="0" borderId="0"/>
    <xf numFmtId="0" fontId="7" fillId="0" borderId="0"/>
    <xf numFmtId="0" fontId="7" fillId="0" borderId="0"/>
    <xf numFmtId="0" fontId="7" fillId="0" borderId="101" applyFill="0" applyProtection="0">
      <alignment horizontal="right"/>
    </xf>
    <xf numFmtId="0" fontId="41" fillId="62" borderId="63">
      <alignment horizontal="center" vertical="center" wrapText="1"/>
      <protection hidden="1"/>
    </xf>
    <xf numFmtId="0" fontId="79" fillId="0" borderId="0"/>
    <xf numFmtId="0" fontId="79" fillId="0" borderId="0"/>
    <xf numFmtId="0" fontId="7" fillId="0" borderId="0"/>
    <xf numFmtId="0" fontId="7" fillId="0" borderId="0"/>
    <xf numFmtId="0" fontId="79" fillId="0" borderId="0"/>
    <xf numFmtId="197" fontId="79" fillId="41" borderId="0"/>
    <xf numFmtId="0" fontId="7" fillId="0" borderId="0"/>
    <xf numFmtId="0" fontId="134" fillId="0" borderId="24"/>
    <xf numFmtId="255" fontId="79" fillId="41" borderId="26">
      <alignment horizontal="right"/>
    </xf>
    <xf numFmtId="256" fontId="79" fillId="41" borderId="26">
      <alignment horizontal="right"/>
    </xf>
    <xf numFmtId="0" fontId="79" fillId="41" borderId="26">
      <alignment horizontal="right"/>
    </xf>
    <xf numFmtId="0" fontId="44" fillId="41" borderId="26">
      <alignment horizontal="right"/>
    </xf>
    <xf numFmtId="253" fontId="79" fillId="41" borderId="26">
      <alignment horizontal="right"/>
    </xf>
    <xf numFmtId="0" fontId="50" fillId="0" borderId="107" applyNumberFormat="0" applyFill="0" applyAlignment="0" applyProtection="0"/>
    <xf numFmtId="0" fontId="134" fillId="0" borderId="100" applyFont="0" applyFill="0" applyBorder="0" applyAlignment="0" applyProtection="0">
      <alignment horizontal="center"/>
    </xf>
    <xf numFmtId="214" fontId="68" fillId="0" borderId="100"/>
    <xf numFmtId="0" fontId="240" fillId="0" borderId="0" applyNumberFormat="0" applyFill="0" applyBorder="0" applyAlignment="0" applyProtection="0"/>
    <xf numFmtId="0" fontId="260" fillId="0" borderId="107" applyNumberFormat="0" applyFill="0" applyBorder="0" applyAlignment="0" applyProtection="0"/>
    <xf numFmtId="0" fontId="49" fillId="0" borderId="107" applyNumberFormat="0" applyFill="0" applyBorder="0" applyAlignment="0" applyProtection="0"/>
    <xf numFmtId="0" fontId="261" fillId="0" borderId="107" applyNumberFormat="0" applyFill="0" applyBorder="0" applyAlignment="0" applyProtection="0"/>
    <xf numFmtId="0" fontId="241" fillId="0" borderId="24" applyNumberFormat="0" applyFont="0" applyFill="0" applyAlignment="0" applyProtection="0"/>
    <xf numFmtId="251" fontId="154" fillId="48" borderId="69" applyNumberFormat="0" applyBorder="0" applyAlignment="0">
      <alignment horizontal="centerContinuous" vertical="center"/>
      <protection hidden="1"/>
    </xf>
    <xf numFmtId="0" fontId="50" fillId="0" borderId="115" applyNumberFormat="0" applyFill="0" applyAlignment="0" applyProtection="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6" fontId="1" fillId="0" borderId="24"/>
    <xf numFmtId="0" fontId="134" fillId="0" borderId="24"/>
    <xf numFmtId="44" fontId="41" fillId="0" borderId="24"/>
    <xf numFmtId="7" fontId="41" fillId="0" borderId="24"/>
    <xf numFmtId="0" fontId="90" fillId="0" borderId="103"/>
    <xf numFmtId="0" fontId="90" fillId="0" borderId="63"/>
    <xf numFmtId="0" fontId="90" fillId="0" borderId="63"/>
    <xf numFmtId="3" fontId="7" fillId="41" borderId="109" applyFont="0" applyFill="0" applyBorder="0" applyAlignment="0" applyProtection="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172" fontId="238" fillId="44" borderId="24">
      <alignment horizontal="right" vertical="center"/>
    </xf>
    <xf numFmtId="187" fontId="63" fillId="44" borderId="24">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5" fontId="127" fillId="0" borderId="10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79" fillId="0" borderId="0"/>
    <xf numFmtId="0" fontId="58" fillId="0" borderId="92" applyNumberFormat="0" applyAlignment="0" applyProtection="0"/>
    <xf numFmtId="0" fontId="58" fillId="0" borderId="92" applyNumberForma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8" fontId="332" fillId="0" borderId="20">
      <alignment horizontal="right"/>
    </xf>
    <xf numFmtId="0" fontId="7" fillId="0" borderId="0"/>
    <xf numFmtId="0" fontId="79" fillId="0" borderId="0"/>
    <xf numFmtId="0" fontId="79" fillId="0" borderId="0"/>
    <xf numFmtId="0" fontId="79" fillId="0" borderId="0"/>
    <xf numFmtId="0" fontId="79" fillId="0" borderId="0"/>
    <xf numFmtId="0" fontId="79" fillId="0"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79" fillId="83" borderId="0" applyNumberFormat="0" applyBorder="0" applyAlignment="0" applyProtection="0"/>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0" fontId="359" fillId="0" borderId="20" applyProtection="0"/>
    <xf numFmtId="0" fontId="359" fillId="0" borderId="20" applyProtection="0"/>
    <xf numFmtId="0" fontId="79" fillId="0" borderId="0"/>
    <xf numFmtId="0" fontId="79" fillId="0" borderId="0"/>
    <xf numFmtId="0" fontId="79" fillId="0" borderId="0"/>
    <xf numFmtId="0" fontId="79" fillId="0" borderId="0"/>
    <xf numFmtId="0" fontId="79" fillId="0" borderId="0"/>
    <xf numFmtId="0" fontId="79" fillId="0" borderId="0"/>
    <xf numFmtId="0" fontId="7" fillId="0" borderId="0"/>
    <xf numFmtId="0" fontId="79" fillId="0" borderId="0"/>
    <xf numFmtId="9" fontId="7" fillId="41" borderId="109" applyFont="0" applyFill="0" applyBorder="0" applyAlignment="0" applyProtection="0"/>
    <xf numFmtId="3" fontId="7" fillId="41" borderId="109" applyFont="0" applyFill="0" applyBorder="0" applyAlignment="0" applyProtection="0"/>
    <xf numFmtId="0" fontId="7" fillId="0" borderId="0"/>
    <xf numFmtId="0" fontId="79" fillId="0" borderId="0"/>
    <xf numFmtId="10" fontId="7" fillId="41" borderId="109" applyFont="0" applyFill="0" applyBorder="0" applyAlignment="0" applyProtection="0"/>
    <xf numFmtId="0" fontId="79" fillId="0" borderId="0"/>
    <xf numFmtId="10" fontId="7" fillId="41" borderId="109" applyFont="0" applyFill="0" applyBorder="0" applyAlignment="0" applyProtection="0"/>
    <xf numFmtId="214" fontId="7" fillId="41" borderId="109" applyFont="0" applyFill="0" applyBorder="0" applyAlignment="0" applyProtection="0"/>
    <xf numFmtId="0" fontId="79" fillId="0" borderId="0"/>
    <xf numFmtId="214" fontId="68" fillId="0" borderId="100"/>
    <xf numFmtId="0" fontId="7" fillId="0" borderId="0"/>
    <xf numFmtId="214" fontId="7" fillId="41" borderId="109" applyFont="0" applyFill="0" applyBorder="0" applyAlignment="0" applyProtection="0"/>
    <xf numFmtId="0" fontId="174" fillId="0" borderId="103" applyNumberFormat="0" applyAlignment="0" applyProtection="0"/>
    <xf numFmtId="0" fontId="79" fillId="0" borderId="0"/>
    <xf numFmtId="39" fontId="7" fillId="41" borderId="109" applyFont="0" applyFill="0" applyBorder="0" applyAlignment="0" applyProtection="0"/>
    <xf numFmtId="214" fontId="7" fillId="41" borderId="109" applyFont="0" applyFill="0" applyBorder="0" applyAlignment="0" applyProtection="0"/>
    <xf numFmtId="0" fontId="174" fillId="0" borderId="103" applyNumberFormat="0" applyAlignment="0" applyProtection="0"/>
    <xf numFmtId="0" fontId="79" fillId="0" borderId="0"/>
    <xf numFmtId="0" fontId="7" fillId="0" borderId="0"/>
    <xf numFmtId="0" fontId="79" fillId="0" borderId="0"/>
    <xf numFmtId="0" fontId="7" fillId="0" borderId="0"/>
    <xf numFmtId="0" fontId="38" fillId="68" borderId="108">
      <alignment horizontal="left" vertical="center" wrapText="1"/>
    </xf>
    <xf numFmtId="0" fontId="7" fillId="0" borderId="0"/>
    <xf numFmtId="0" fontId="79" fillId="0" borderId="0"/>
    <xf numFmtId="0" fontId="7" fillId="0" borderId="0"/>
    <xf numFmtId="196" fontId="79" fillId="41" borderId="0"/>
    <xf numFmtId="0" fontId="7" fillId="0" borderId="0"/>
    <xf numFmtId="0" fontId="48" fillId="44" borderId="100" applyNumberFormat="0" applyFont="0" applyFill="0" applyAlignment="0" applyProtection="0">
      <protection locked="0"/>
    </xf>
    <xf numFmtId="214" fontId="68" fillId="0" borderId="100"/>
    <xf numFmtId="0" fontId="50" fillId="0" borderId="115" applyNumberFormat="0" applyFill="0" applyAlignment="0" applyProtection="0"/>
    <xf numFmtId="0" fontId="50" fillId="0" borderId="115" applyNumberFormat="0" applyFill="0" applyAlignment="0" applyProtection="0"/>
    <xf numFmtId="2" fontId="7" fillId="41" borderId="109" applyFont="0" applyFill="0" applyBorder="0" applyAlignment="0" applyProtection="0"/>
    <xf numFmtId="165" fontId="200" fillId="0" borderId="100" applyNumberFormat="0" applyFont="0" applyFill="0" applyAlignment="0" applyProtection="0"/>
    <xf numFmtId="0" fontId="41" fillId="62" borderId="103">
      <alignment horizontal="center" vertical="center" wrapText="1"/>
      <protection hidden="1"/>
    </xf>
    <xf numFmtId="0" fontId="38" fillId="68" borderId="108">
      <alignment horizontal="left" vertical="center" wrapText="1"/>
    </xf>
    <xf numFmtId="0" fontId="7" fillId="0" borderId="116" applyFill="0" applyProtection="0">
      <alignment horizontal="right"/>
    </xf>
    <xf numFmtId="214" fontId="68" fillId="0" borderId="100"/>
    <xf numFmtId="0" fontId="50" fillId="0" borderId="119" applyFont="0" applyFill="0" applyBorder="0" applyAlignment="0" applyProtection="0"/>
    <xf numFmtId="0" fontId="260" fillId="0" borderId="99" applyNumberFormat="0" applyFill="0" applyBorder="0" applyAlignment="0" applyProtection="0"/>
    <xf numFmtId="0" fontId="49" fillId="0" borderId="99" applyNumberFormat="0" applyFill="0" applyBorder="0" applyAlignment="0" applyProtection="0"/>
    <xf numFmtId="0" fontId="261" fillId="0" borderId="99" applyNumberFormat="0" applyFill="0" applyBorder="0" applyAlignment="0" applyProtection="0"/>
    <xf numFmtId="0" fontId="359" fillId="0" borderId="20" applyProtection="0"/>
    <xf numFmtId="0" fontId="359" fillId="0" borderId="20" applyProtection="0"/>
    <xf numFmtId="0" fontId="358" fillId="0" borderId="115" applyNumberFormat="0" applyFill="0" applyBorder="0" applyAlignment="0" applyProtection="0"/>
    <xf numFmtId="0" fontId="357" fillId="0" borderId="115" applyNumberFormat="0" applyFill="0" applyBorder="0" applyAlignment="0" applyProtection="0"/>
    <xf numFmtId="0" fontId="313" fillId="0" borderId="103"/>
    <xf numFmtId="0" fontId="313" fillId="0" borderId="103"/>
    <xf numFmtId="0" fontId="313" fillId="0" borderId="96"/>
    <xf numFmtId="0" fontId="313" fillId="0" borderId="96"/>
    <xf numFmtId="221" fontId="1" fillId="0" borderId="100" applyNumberFormat="0" applyFill="0" applyAlignment="0" applyProtection="0"/>
    <xf numFmtId="221" fontId="1" fillId="0" borderId="20" applyNumberFormat="0" applyFill="0" applyAlignment="0" applyProtection="0"/>
    <xf numFmtId="221" fontId="1" fillId="0" borderId="20" applyNumberFormat="0" applyFill="0" applyAlignment="0" applyProtection="0"/>
    <xf numFmtId="0" fontId="270" fillId="0" borderId="20"/>
    <xf numFmtId="275" fontId="134" fillId="0" borderId="100"/>
    <xf numFmtId="0" fontId="172" fillId="0" borderId="64"/>
    <xf numFmtId="0" fontId="139" fillId="0" borderId="42">
      <alignment vertical="center"/>
    </xf>
    <xf numFmtId="0" fontId="139" fillId="0" borderId="42">
      <alignment vertical="center"/>
    </xf>
    <xf numFmtId="7" fontId="41" fillId="0" borderId="100"/>
    <xf numFmtId="44" fontId="41" fillId="0" borderId="100"/>
    <xf numFmtId="0" fontId="134" fillId="0" borderId="100"/>
    <xf numFmtId="171" fontId="41" fillId="0" borderId="100"/>
    <xf numFmtId="0" fontId="58" fillId="0" borderId="100" applyNumberFormat="0" applyFont="0" applyFill="0" applyBorder="0" applyAlignment="0" applyProtection="0">
      <alignment horizontal="right"/>
    </xf>
    <xf numFmtId="0" fontId="90" fillId="0" borderId="103"/>
    <xf numFmtId="0" fontId="90" fillId="0" borderId="103"/>
    <xf numFmtId="0" fontId="241" fillId="0" borderId="100" applyNumberFormat="0" applyFont="0" applyFill="0" applyAlignment="0" applyProtection="0"/>
    <xf numFmtId="0" fontId="260" fillId="0" borderId="115" applyNumberForma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3" fillId="96" borderId="103"/>
    <xf numFmtId="0" fontId="313" fillId="96" borderId="103"/>
    <xf numFmtId="250" fontId="1" fillId="0" borderId="0" applyBorder="0" applyProtection="0">
      <alignment horizontal="right"/>
    </xf>
    <xf numFmtId="9" fontId="7" fillId="41" borderId="109" applyFont="0" applyFill="0" applyBorder="0" applyAlignment="0" applyProtection="0"/>
    <xf numFmtId="10" fontId="7" fillId="41" borderId="109" applyFont="0" applyFill="0" applyBorder="0" applyAlignment="0" applyProtection="0"/>
    <xf numFmtId="214" fontId="7" fillId="41" borderId="109" applyFont="0" applyFill="0" applyBorder="0" applyAlignment="0" applyProtection="0"/>
    <xf numFmtId="39" fontId="7" fillId="41" borderId="109" applyFont="0" applyFill="0" applyBorder="0" applyAlignment="0" applyProtection="0"/>
    <xf numFmtId="3" fontId="7" fillId="41" borderId="109" applyFont="0" applyFill="0" applyBorder="0" applyAlignment="0" applyProtection="0"/>
    <xf numFmtId="0" fontId="41" fillId="62" borderId="103">
      <alignment horizontal="center" vertical="center" wrapText="1"/>
      <protection hidden="1"/>
    </xf>
    <xf numFmtId="0" fontId="38" fillId="68" borderId="108">
      <alignment horizontal="left" vertical="center" wrapText="1"/>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344" fillId="0" borderId="99" applyNumberFormat="0" applyFill="0" applyBorder="0" applyAlignment="0" applyProtection="0"/>
    <xf numFmtId="0" fontId="90" fillId="0" borderId="103"/>
    <xf numFmtId="0" fontId="90" fillId="0" borderId="103"/>
    <xf numFmtId="0" fontId="41" fillId="0" borderId="31" applyNumberFormat="0" applyAlignment="0" applyProtection="0">
      <alignment horizontal="left" vertical="center"/>
    </xf>
    <xf numFmtId="0" fontId="1" fillId="36" borderId="0" applyNumberFormat="0" applyBorder="0" applyAlignment="0" applyProtection="0"/>
    <xf numFmtId="0" fontId="1" fillId="35" borderId="0" applyNumberFormat="0" applyBorder="0" applyAlignment="0" applyProtection="0"/>
    <xf numFmtId="0" fontId="1" fillId="32" borderId="0" applyNumberFormat="0" applyBorder="0" applyAlignment="0" applyProtection="0"/>
    <xf numFmtId="0" fontId="1" fillId="28"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3" borderId="0" applyNumberFormat="0" applyBorder="0" applyAlignment="0" applyProtection="0"/>
    <xf numFmtId="0" fontId="313" fillId="0" borderId="96"/>
    <xf numFmtId="0" fontId="313" fillId="0" borderId="96"/>
    <xf numFmtId="0" fontId="313" fillId="0" borderId="103"/>
    <xf numFmtId="0" fontId="313" fillId="0" borderId="103"/>
    <xf numFmtId="0" fontId="356" fillId="0" borderId="99" applyNumberFormat="0" applyFill="0" applyBorder="0" applyAlignment="0" applyProtection="0"/>
    <xf numFmtId="0" fontId="357" fillId="0" borderId="99" applyNumberFormat="0" applyFill="0" applyBorder="0" applyAlignment="0" applyProtection="0"/>
    <xf numFmtId="0" fontId="358" fillId="0" borderId="99" applyNumberFormat="0" applyFill="0" applyBorder="0" applyAlignment="0" applyProtection="0"/>
    <xf numFmtId="44" fontId="7" fillId="0" borderId="0" applyFont="0" applyFill="0" applyBorder="0" applyAlignment="0" applyProtection="0"/>
    <xf numFmtId="0" fontId="50" fillId="0" borderId="105"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0" fontId="7" fillId="0" borderId="0"/>
    <xf numFmtId="41" fontId="41" fillId="0" borderId="100"/>
    <xf numFmtId="165" fontId="200" fillId="0" borderId="100" applyNumberFormat="0" applyFont="0" applyFill="0" applyAlignment="0" applyProtection="0"/>
    <xf numFmtId="0" fontId="49" fillId="44" borderId="100" applyNumberFormat="0" applyFont="0" applyAlignment="0" applyProtection="0">
      <protection locked="0"/>
    </xf>
    <xf numFmtId="0" fontId="49" fillId="44" borderId="100" applyNumberFormat="0" applyFont="0" applyAlignment="0" applyProtection="0">
      <protection locked="0"/>
    </xf>
    <xf numFmtId="251" fontId="154" fillId="48" borderId="102" applyNumberFormat="0" applyBorder="0" applyAlignment="0">
      <alignment horizontal="centerContinuous" vertical="center"/>
      <protection hidden="1"/>
    </xf>
    <xf numFmtId="0" fontId="48" fillId="44" borderId="100" applyNumberFormat="0" applyFont="0" applyFill="0" applyAlignment="0" applyProtection="0">
      <protection locked="0"/>
    </xf>
    <xf numFmtId="2" fontId="7" fillId="41" borderId="109" applyFont="0" applyFill="0" applyBorder="0" applyAlignment="0" applyProtection="0"/>
    <xf numFmtId="2" fontId="7" fillId="41" borderId="109" applyFont="0" applyFill="0" applyBorder="0" applyAlignment="0" applyProtection="0"/>
    <xf numFmtId="9" fontId="7" fillId="41" borderId="109" applyFont="0" applyFill="0" applyBorder="0" applyAlignment="0" applyProtection="0"/>
    <xf numFmtId="9" fontId="7" fillId="41" borderId="109" applyFont="0" applyFill="0" applyBorder="0" applyAlignment="0" applyProtection="0"/>
    <xf numFmtId="10" fontId="7" fillId="41" borderId="109" applyFont="0" applyFill="0" applyBorder="0" applyAlignment="0" applyProtection="0"/>
    <xf numFmtId="10" fontId="7" fillId="41" borderId="109" applyFont="0" applyFill="0" applyBorder="0" applyAlignment="0" applyProtection="0"/>
    <xf numFmtId="214" fontId="7" fillId="41" borderId="109" applyFont="0" applyFill="0" applyBorder="0" applyAlignment="0" applyProtection="0"/>
    <xf numFmtId="0" fontId="7" fillId="0" borderId="116" applyFill="0" applyProtection="0">
      <alignment horizontal="right"/>
    </xf>
    <xf numFmtId="9" fontId="41" fillId="0" borderId="100"/>
    <xf numFmtId="0" fontId="50" fillId="0" borderId="115" applyNumberFormat="0" applyFill="0" applyAlignment="0" applyProtection="0"/>
    <xf numFmtId="3" fontId="7" fillId="41" borderId="109" applyFont="0" applyFill="0" applyBorder="0" applyAlignment="0" applyProtection="0"/>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2" fontId="7" fillId="41" borderId="109" applyFont="0" applyFill="0" applyBorder="0" applyAlignment="0" applyProtection="0"/>
    <xf numFmtId="0" fontId="41" fillId="0" borderId="31" applyNumberFormat="0" applyAlignment="0" applyProtection="0">
      <alignment horizontal="left" vertical="center"/>
    </xf>
    <xf numFmtId="0" fontId="50" fillId="0" borderId="99" applyNumberFormat="0" applyFill="0" applyAlignment="0" applyProtection="0"/>
    <xf numFmtId="0" fontId="7" fillId="0" borderId="16" applyNumberFormat="0" applyFill="0" applyAlignment="0" applyProtection="0"/>
    <xf numFmtId="0" fontId="38" fillId="68" borderId="108">
      <alignment horizontal="left" vertical="center" wrapText="1"/>
    </xf>
    <xf numFmtId="8" fontId="332" fillId="0" borderId="20">
      <alignment horizontal="right"/>
    </xf>
    <xf numFmtId="172" fontId="41" fillId="0" borderId="100"/>
    <xf numFmtId="9" fontId="7" fillId="41" borderId="109" applyFont="0" applyFill="0" applyBorder="0" applyAlignment="0" applyProtection="0"/>
    <xf numFmtId="0" fontId="58" fillId="0" borderId="92" applyNumberFormat="0" applyAlignment="0" applyProtection="0"/>
    <xf numFmtId="0" fontId="48" fillId="44" borderId="100" applyNumberFormat="0" applyFont="0" applyFill="0" applyAlignment="0" applyProtection="0">
      <protection locked="0"/>
    </xf>
    <xf numFmtId="250" fontId="1" fillId="0" borderId="0" applyBorder="0" applyProtection="0">
      <alignment horizontal="right"/>
    </xf>
    <xf numFmtId="0" fontId="41" fillId="62" borderId="103">
      <alignment horizontal="center" vertical="center" wrapText="1"/>
      <protection hidden="1"/>
    </xf>
    <xf numFmtId="251" fontId="154" fillId="48" borderId="102" applyNumberFormat="0" applyBorder="0" applyAlignment="0">
      <alignment horizontal="centerContinuous" vertical="center"/>
      <protection hidden="1"/>
    </xf>
    <xf numFmtId="0" fontId="7" fillId="0" borderId="101" applyFill="0" applyProtection="0">
      <alignment horizontal="right"/>
    </xf>
    <xf numFmtId="0" fontId="174" fillId="0" borderId="103" applyNumberFormat="0" applyAlignment="0" applyProtection="0"/>
    <xf numFmtId="0" fontId="38" fillId="68" borderId="108">
      <alignment horizontal="left" vertical="center" wrapText="1"/>
    </xf>
    <xf numFmtId="0" fontId="41" fillId="62" borderId="103">
      <alignment horizontal="center" vertical="center" wrapText="1"/>
      <protection hidden="1"/>
    </xf>
    <xf numFmtId="0" fontId="174" fillId="0" borderId="103" applyNumberFormat="0" applyAlignment="0" applyProtection="0"/>
    <xf numFmtId="214" fontId="68" fillId="0" borderId="100"/>
    <xf numFmtId="214" fontId="68" fillId="0" borderId="100"/>
    <xf numFmtId="0" fontId="240" fillId="0" borderId="0" applyNumberFormat="0" applyFill="0" applyBorder="0" applyAlignment="0" applyProtection="0"/>
    <xf numFmtId="1" fontId="176" fillId="63" borderId="113" applyNumberFormat="0" applyBorder="0" applyAlignment="0">
      <alignment horizontal="centerContinuous" vertical="center"/>
      <protection locked="0"/>
    </xf>
    <xf numFmtId="2" fontId="7" fillId="41" borderId="109" applyFont="0" applyFill="0" applyBorder="0" applyAlignment="0" applyProtection="0"/>
    <xf numFmtId="0" fontId="50" fillId="0" borderId="115" applyNumberFormat="0" applyFill="0" applyAlignment="0" applyProtection="0"/>
    <xf numFmtId="39" fontId="7" fillId="41" borderId="109" applyFont="0" applyFill="0" applyBorder="0" applyAlignment="0" applyProtection="0"/>
    <xf numFmtId="0" fontId="50" fillId="0" borderId="99" applyNumberFormat="0" applyFill="0" applyAlignment="0" applyProtection="0"/>
    <xf numFmtId="0" fontId="50" fillId="0" borderId="99" applyNumberFormat="0" applyFill="0" applyAlignment="0" applyProtection="0"/>
    <xf numFmtId="0" fontId="41" fillId="0" borderId="112">
      <alignment horizontal="left" vertical="center"/>
    </xf>
    <xf numFmtId="0" fontId="38" fillId="68" borderId="108">
      <alignment horizontal="left" vertical="center" wrapText="1"/>
    </xf>
    <xf numFmtId="6" fontId="169" fillId="0" borderId="117" applyBorder="0"/>
    <xf numFmtId="2" fontId="7" fillId="41" borderId="109" applyFont="0" applyFill="0" applyBorder="0" applyAlignment="0" applyProtection="0"/>
    <xf numFmtId="165" fontId="200" fillId="0" borderId="100" applyNumberFormat="0" applyFont="0" applyFill="0" applyAlignment="0" applyProtection="0"/>
    <xf numFmtId="0" fontId="49" fillId="44" borderId="100" applyNumberFormat="0" applyFont="0" applyAlignment="0" applyProtection="0">
      <protection locked="0"/>
    </xf>
    <xf numFmtId="0" fontId="41" fillId="62" borderId="103">
      <alignment horizontal="center" vertical="center" wrapText="1"/>
      <protection hidden="1"/>
    </xf>
    <xf numFmtId="0" fontId="261" fillId="0" borderId="115" applyNumberFormat="0" applyFill="0" applyBorder="0" applyAlignment="0" applyProtection="0"/>
    <xf numFmtId="9" fontId="7" fillId="41" borderId="109" applyFont="0" applyFill="0" applyBorder="0" applyAlignment="0" applyProtection="0"/>
    <xf numFmtId="0" fontId="38" fillId="68" borderId="108">
      <alignment horizontal="left" vertical="center" wrapText="1"/>
    </xf>
    <xf numFmtId="0" fontId="7" fillId="0" borderId="101" applyFill="0" applyProtection="0">
      <alignment horizontal="right"/>
    </xf>
    <xf numFmtId="0" fontId="174" fillId="0" borderId="103" applyNumberFormat="0" applyAlignment="0" applyProtection="0"/>
    <xf numFmtId="214" fontId="7" fillId="41" borderId="109" applyFont="0" applyFill="0" applyBorder="0" applyAlignment="0" applyProtection="0"/>
    <xf numFmtId="0" fontId="38" fillId="68" borderId="108">
      <alignment horizontal="left" vertical="center" wrapText="1"/>
    </xf>
    <xf numFmtId="0" fontId="38" fillId="68" borderId="108">
      <alignment horizontal="left" vertical="center" wrapText="1"/>
    </xf>
    <xf numFmtId="0" fontId="174" fillId="0" borderId="103" applyNumberFormat="0" applyAlignment="0" applyProtection="0"/>
    <xf numFmtId="0" fontId="50" fillId="0" borderId="99" applyNumberFormat="0" applyFill="0" applyAlignment="0" applyProtection="0"/>
    <xf numFmtId="251" fontId="154" fillId="48" borderId="102" applyNumberFormat="0" applyBorder="0" applyAlignment="0">
      <alignment horizontal="centerContinuous" vertical="center"/>
      <protection hidden="1"/>
    </xf>
    <xf numFmtId="39" fontId="7" fillId="41" borderId="109" applyFont="0" applyFill="0" applyBorder="0" applyAlignment="0" applyProtection="0"/>
    <xf numFmtId="0" fontId="41" fillId="62" borderId="103">
      <alignment horizontal="center" vertical="center" wrapText="1"/>
      <protection hidden="1"/>
    </xf>
    <xf numFmtId="3" fontId="7" fillId="41" borderId="109" applyFont="0" applyFill="0" applyBorder="0" applyAlignment="0" applyProtection="0"/>
    <xf numFmtId="10" fontId="7" fillId="41" borderId="109" applyFont="0" applyFill="0" applyBorder="0" applyAlignment="0" applyProtection="0"/>
    <xf numFmtId="0" fontId="41" fillId="62" borderId="103">
      <alignment horizontal="center" vertical="center" wrapText="1"/>
      <protection hidden="1"/>
    </xf>
    <xf numFmtId="0" fontId="260" fillId="0" borderId="115" applyNumberFormat="0" applyFill="0" applyBorder="0" applyAlignment="0" applyProtection="0"/>
    <xf numFmtId="250" fontId="64" fillId="58" borderId="98"/>
    <xf numFmtId="250" fontId="64" fillId="58" borderId="98"/>
    <xf numFmtId="0" fontId="50" fillId="0" borderId="99" applyNumberFormat="0" applyFill="0" applyAlignment="0" applyProtection="0"/>
    <xf numFmtId="0" fontId="50" fillId="0" borderId="99" applyNumberFormat="0" applyFill="0" applyAlignment="0" applyProtection="0"/>
    <xf numFmtId="0" fontId="50" fillId="0" borderId="99" applyNumberFormat="0" applyFill="0" applyAlignment="0" applyProtection="0"/>
    <xf numFmtId="0" fontId="7" fillId="0" borderId="101" applyFill="0" applyProtection="0">
      <alignment horizontal="right"/>
    </xf>
    <xf numFmtId="6" fontId="169" fillId="0" borderId="102" applyBorder="0"/>
    <xf numFmtId="6" fontId="169" fillId="0" borderId="102" applyBorder="0"/>
    <xf numFmtId="6" fontId="169" fillId="0" borderId="102" applyBorder="0"/>
    <xf numFmtId="6" fontId="169" fillId="0" borderId="102" applyBorder="0"/>
    <xf numFmtId="0" fontId="174" fillId="0" borderId="103" applyNumberFormat="0" applyAlignment="0" applyProtection="0"/>
    <xf numFmtId="0" fontId="174" fillId="0" borderId="103" applyNumberFormat="0" applyAlignment="0" applyProtection="0"/>
    <xf numFmtId="0" fontId="174" fillId="0" borderId="103" applyNumberFormat="0" applyAlignment="0" applyProtection="0"/>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41" fillId="62" borderId="103">
      <alignment horizontal="center" vertical="center" wrapText="1"/>
      <protection hidden="1"/>
    </xf>
    <xf numFmtId="0" fontId="41" fillId="62" borderId="103">
      <alignment horizontal="center" vertical="center" wrapText="1"/>
      <protection hidden="1"/>
    </xf>
    <xf numFmtId="0" fontId="41" fillId="62" borderId="103">
      <alignment horizontal="center" vertical="center" wrapText="1"/>
      <protection hidden="1"/>
    </xf>
    <xf numFmtId="10" fontId="7" fillId="41" borderId="109" applyFont="0" applyFill="0" applyBorder="0" applyAlignment="0" applyProtection="0"/>
    <xf numFmtId="0" fontId="41" fillId="62" borderId="103">
      <alignment horizontal="center" vertical="center" wrapText="1"/>
      <protection hidden="1"/>
    </xf>
    <xf numFmtId="1" fontId="176" fillId="63" borderId="113" applyNumberFormat="0" applyBorder="0" applyAlignment="0">
      <alignment horizontal="centerContinuous" vertical="center"/>
      <protection locked="0"/>
    </xf>
    <xf numFmtId="251" fontId="154" fillId="48" borderId="102" applyNumberFormat="0" applyBorder="0" applyAlignment="0">
      <alignment horizontal="centerContinuous" vertical="center"/>
      <protection hidden="1"/>
    </xf>
    <xf numFmtId="214" fontId="68" fillId="0" borderId="100"/>
    <xf numFmtId="0" fontId="50" fillId="0" borderId="115" applyNumberFormat="0" applyFill="0" applyAlignment="0" applyProtection="0"/>
    <xf numFmtId="214" fontId="68" fillId="0" borderId="100"/>
    <xf numFmtId="214" fontId="68" fillId="0" borderId="100"/>
    <xf numFmtId="0" fontId="41" fillId="62" borderId="103">
      <alignment horizontal="center" vertical="center" wrapText="1"/>
      <protection hidden="1"/>
    </xf>
    <xf numFmtId="39" fontId="7" fillId="41" borderId="109" applyFont="0" applyFill="0" applyBorder="0" applyAlignment="0" applyProtection="0"/>
    <xf numFmtId="0" fontId="50" fillId="0" borderId="115" applyNumberFormat="0" applyFill="0" applyAlignment="0" applyProtection="0"/>
    <xf numFmtId="0" fontId="174" fillId="0" borderId="103" applyNumberFormat="0" applyAlignment="0" applyProtection="0"/>
    <xf numFmtId="0" fontId="38" fillId="68" borderId="108">
      <alignment horizontal="left" vertical="center" wrapText="1"/>
    </xf>
    <xf numFmtId="214" fontId="68" fillId="0" borderId="100"/>
    <xf numFmtId="5" fontId="127" fillId="0" borderId="100" applyAlignment="0" applyProtection="0"/>
    <xf numFmtId="0" fontId="49" fillId="44" borderId="100" applyNumberFormat="0" applyFont="0" applyAlignment="0" applyProtection="0">
      <protection locked="0"/>
    </xf>
    <xf numFmtId="0" fontId="49" fillId="44" borderId="100" applyNumberFormat="0" applyFont="0" applyAlignment="0" applyProtection="0">
      <protection locked="0"/>
    </xf>
    <xf numFmtId="251" fontId="154" fillId="48" borderId="117" applyNumberFormat="0" applyBorder="0" applyAlignment="0">
      <alignment horizontal="centerContinuous" vertical="center"/>
      <protection hidden="1"/>
    </xf>
    <xf numFmtId="0" fontId="260" fillId="0" borderId="99" applyNumberFormat="0" applyFill="0" applyBorder="0" applyAlignment="0" applyProtection="0"/>
    <xf numFmtId="0" fontId="49" fillId="0" borderId="99" applyNumberFormat="0" applyFill="0" applyBorder="0" applyAlignment="0" applyProtection="0"/>
    <xf numFmtId="0" fontId="261" fillId="0" borderId="99" applyNumberFormat="0" applyFill="0" applyBorder="0" applyAlignment="0" applyProtection="0"/>
    <xf numFmtId="285" fontId="50" fillId="92" borderId="118" applyNumberFormat="0" applyBorder="0" applyAlignment="0" applyProtection="0">
      <alignment vertical="center"/>
    </xf>
    <xf numFmtId="182" fontId="316" fillId="0" borderId="31" applyNumberFormat="0" applyAlignment="0" applyProtection="0">
      <alignment horizontal="right" vertical="center"/>
    </xf>
    <xf numFmtId="246" fontId="1" fillId="0" borderId="100"/>
    <xf numFmtId="0" fontId="134" fillId="0" borderId="100"/>
    <xf numFmtId="0" fontId="90" fillId="0" borderId="103"/>
    <xf numFmtId="0" fontId="90" fillId="0" borderId="103"/>
    <xf numFmtId="0" fontId="174" fillId="0" borderId="103" applyNumberFormat="0" applyAlignment="0" applyProtection="0"/>
    <xf numFmtId="0" fontId="313" fillId="0" borderId="96"/>
    <xf numFmtId="0" fontId="313" fillId="0" borderId="96"/>
    <xf numFmtId="2" fontId="7" fillId="41" borderId="109" applyFont="0" applyFill="0" applyBorder="0" applyAlignment="0" applyProtection="0"/>
    <xf numFmtId="0" fontId="49" fillId="44" borderId="100" applyNumberFormat="0" applyFont="0" applyAlignment="0" applyProtection="0">
      <protection locked="0"/>
    </xf>
    <xf numFmtId="0" fontId="7" fillId="0" borderId="16" applyNumberFormat="0" applyFill="0" applyAlignment="0" applyProtection="0"/>
    <xf numFmtId="0" fontId="48" fillId="44" borderId="100" applyNumberFormat="0" applyFont="0" applyFill="0" applyAlignment="0" applyProtection="0">
      <protection locked="0"/>
    </xf>
    <xf numFmtId="2" fontId="7" fillId="41" borderId="109" applyFont="0" applyFill="0" applyBorder="0" applyAlignment="0" applyProtection="0"/>
    <xf numFmtId="2" fontId="7" fillId="41" borderId="109" applyFont="0" applyFill="0" applyBorder="0" applyAlignment="0" applyProtection="0"/>
    <xf numFmtId="9" fontId="7" fillId="41" borderId="109" applyFont="0" applyFill="0" applyBorder="0" applyAlignment="0" applyProtection="0"/>
    <xf numFmtId="9" fontId="7" fillId="41" borderId="109" applyFont="0" applyFill="0" applyBorder="0" applyAlignment="0" applyProtection="0"/>
    <xf numFmtId="10" fontId="7" fillId="41" borderId="109" applyFont="0" applyFill="0" applyBorder="0" applyAlignment="0" applyProtection="0"/>
    <xf numFmtId="10" fontId="7" fillId="41" borderId="109" applyFont="0" applyFill="0" applyBorder="0" applyAlignment="0" applyProtection="0"/>
    <xf numFmtId="214" fontId="7" fillId="41" borderId="109" applyFont="0" applyFill="0" applyBorder="0" applyAlignment="0" applyProtection="0"/>
    <xf numFmtId="0" fontId="174" fillId="0" borderId="103" applyNumberFormat="0" applyAlignment="0" applyProtection="0"/>
    <xf numFmtId="0" fontId="90" fillId="0" borderId="103"/>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172" fontId="238" fillId="44" borderId="100">
      <alignment horizontal="right" vertical="center"/>
    </xf>
    <xf numFmtId="187" fontId="63" fillId="44" borderId="100">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0" fontId="359" fillId="0" borderId="20" applyProtection="0"/>
    <xf numFmtId="0" fontId="359" fillId="0" borderId="20" applyProtection="0"/>
    <xf numFmtId="43"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72">
      <alignment horizontal="left" vertical="center"/>
    </xf>
    <xf numFmtId="0" fontId="1" fillId="0" borderId="0"/>
    <xf numFmtId="43" fontId="1" fillId="0" borderId="0" applyFont="0" applyFill="0" applyBorder="0" applyAlignment="0" applyProtection="0"/>
    <xf numFmtId="37" fontId="7" fillId="0" borderId="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7" fillId="0" borderId="44" applyFill="0" applyProtection="0">
      <alignment horizontal="right"/>
    </xf>
    <xf numFmtId="0" fontId="174" fillId="0" borderId="120" applyNumberFormat="0" applyAlignment="0" applyProtection="0"/>
    <xf numFmtId="0" fontId="41" fillId="62" borderId="120">
      <alignment horizontal="center" vertical="center" wrapText="1"/>
      <protection hidden="1"/>
    </xf>
    <xf numFmtId="165" fontId="200" fillId="0" borderId="2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2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00"/>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24"/>
    <xf numFmtId="9" fontId="7" fillId="41" borderId="121" applyFont="0" applyFill="0" applyBorder="0" applyAlignment="0" applyProtection="0"/>
    <xf numFmtId="0" fontId="174" fillId="0" borderId="120" applyNumberFormat="0" applyAlignment="0" applyProtection="0"/>
    <xf numFmtId="214" fontId="68" fillId="0" borderId="24"/>
    <xf numFmtId="214" fontId="7" fillId="41" borderId="121" applyFont="0" applyFill="0" applyBorder="0" applyAlignment="0" applyProtection="0"/>
    <xf numFmtId="5" fontId="127" fillId="0" borderId="24" applyAlignment="0" applyProtection="0"/>
    <xf numFmtId="0" fontId="38" fillId="68" borderId="108">
      <alignment horizontal="left" vertical="center" wrapText="1"/>
    </xf>
    <xf numFmtId="0" fontId="174" fillId="0" borderId="120" applyNumberFormat="0" applyAlignment="0" applyProtection="0"/>
    <xf numFmtId="0" fontId="48" fillId="44" borderId="24" applyNumberFormat="0" applyFont="0" applyFill="0" applyAlignment="0" applyProtection="0">
      <protection locked="0"/>
    </xf>
    <xf numFmtId="165" fontId="200" fillId="0" borderId="100" applyNumberFormat="0" applyFont="0" applyFill="0" applyAlignment="0" applyProtection="0"/>
    <xf numFmtId="39" fontId="7" fillId="41" borderId="121" applyFont="0" applyFill="0" applyBorder="0" applyAlignment="0" applyProtection="0"/>
    <xf numFmtId="165" fontId="200" fillId="0" borderId="2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20">
      <alignment horizontal="center" vertical="center" wrapText="1"/>
      <protection hidden="1"/>
    </xf>
    <xf numFmtId="3" fontId="7" fillId="41" borderId="121" applyFont="0" applyFill="0" applyBorder="0" applyAlignment="0" applyProtection="0"/>
    <xf numFmtId="10" fontId="7" fillId="41" borderId="121" applyFont="0" applyFill="0" applyBorder="0" applyAlignment="0" applyProtection="0"/>
    <xf numFmtId="0" fontId="41" fillId="62" borderId="120">
      <alignment horizontal="center" vertical="center" wrapText="1"/>
      <protection hidden="1"/>
    </xf>
    <xf numFmtId="0" fontId="1" fillId="0" borderId="0"/>
    <xf numFmtId="0" fontId="1" fillId="0" borderId="0"/>
    <xf numFmtId="214" fontId="68" fillId="0" borderId="100"/>
    <xf numFmtId="214" fontId="68" fillId="0" borderId="100"/>
    <xf numFmtId="214" fontId="68" fillId="0" borderId="100"/>
    <xf numFmtId="214" fontId="68" fillId="0" borderId="10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14"/>
    <xf numFmtId="250" fontId="64" fillId="58" borderId="114"/>
    <xf numFmtId="5" fontId="127" fillId="0" borderId="24" applyAlignment="0" applyProtection="0"/>
    <xf numFmtId="5" fontId="127" fillId="0" borderId="24" applyAlignment="0" applyProtection="0"/>
    <xf numFmtId="6" fontId="169" fillId="0" borderId="117" applyBorder="0"/>
    <xf numFmtId="6" fontId="169" fillId="0" borderId="117" applyBorder="0"/>
    <xf numFmtId="6" fontId="169" fillId="0" borderId="117" applyBorder="0"/>
    <xf numFmtId="6" fontId="169" fillId="0" borderId="117" applyBorder="0"/>
    <xf numFmtId="0" fontId="174" fillId="0" borderId="120" applyNumberFormat="0" applyAlignment="0" applyProtection="0"/>
    <xf numFmtId="0" fontId="174" fillId="0" borderId="120" applyNumberFormat="0" applyAlignment="0" applyProtection="0"/>
    <xf numFmtId="0" fontId="174" fillId="0" borderId="120" applyNumberFormat="0" applyAlignment="0" applyProtection="0"/>
    <xf numFmtId="0" fontId="41" fillId="62" borderId="120">
      <alignment horizontal="center" vertical="center" wrapText="1"/>
      <protection hidden="1"/>
    </xf>
    <xf numFmtId="0" fontId="41" fillId="62" borderId="120">
      <alignment horizontal="center" vertical="center" wrapText="1"/>
      <protection hidden="1"/>
    </xf>
    <xf numFmtId="0" fontId="41" fillId="62" borderId="120">
      <alignment horizontal="center" vertical="center" wrapText="1"/>
      <protection hidden="1"/>
    </xf>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2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4" fontId="1" fillId="0" borderId="0" applyFont="0" applyFill="0" applyBorder="0" applyAlignment="0" applyProtection="0"/>
    <xf numFmtId="246" fontId="1" fillId="0" borderId="24"/>
    <xf numFmtId="0" fontId="134" fillId="0" borderId="24"/>
    <xf numFmtId="44" fontId="41" fillId="0" borderId="24"/>
    <xf numFmtId="7" fontId="41" fillId="0" borderId="2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20"/>
    <xf numFmtId="0" fontId="90" fillId="0" borderId="12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221" fontId="1" fillId="0" borderId="17" applyNumberFormat="0" applyFill="0" applyAlignment="0" applyProtection="0"/>
    <xf numFmtId="172" fontId="238" fillId="44" borderId="24">
      <alignment horizontal="right" vertical="center"/>
    </xf>
    <xf numFmtId="187" fontId="63" fillId="44" borderId="24">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0" fontId="313" fillId="96" borderId="120"/>
    <xf numFmtId="0" fontId="313" fillId="96" borderId="12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9" fontId="41" fillId="0" borderId="24"/>
    <xf numFmtId="172" fontId="41" fillId="0" borderId="24"/>
    <xf numFmtId="10" fontId="41" fillId="0" borderId="24"/>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24"/>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24" applyNumberFormat="0" applyFont="0" applyFill="0" applyBorder="0" applyAlignment="0" applyProtection="0"/>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90" fillId="0" borderId="120"/>
    <xf numFmtId="0" fontId="90" fillId="0" borderId="120"/>
    <xf numFmtId="279" fontId="134" fillId="0" borderId="24"/>
    <xf numFmtId="275" fontId="134" fillId="0" borderId="24"/>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0" fontId="313" fillId="0" borderId="120"/>
    <xf numFmtId="0" fontId="313" fillId="0" borderId="120"/>
    <xf numFmtId="0" fontId="50" fillId="0" borderId="119" applyFont="0" applyFill="0" applyBorder="0" applyAlignment="0" applyProtection="0"/>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48" fillId="44" borderId="24" applyNumberFormat="0" applyFont="0" applyFill="0" applyAlignment="0" applyProtection="0">
      <protection locked="0"/>
    </xf>
    <xf numFmtId="0" fontId="7" fillId="0" borderId="16" applyNumberFormat="0" applyFill="0" applyAlignment="0" applyProtection="0"/>
    <xf numFmtId="0" fontId="49" fillId="44" borderId="2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24"/>
    <xf numFmtId="251" fontId="154" fillId="48" borderId="117" applyNumberFormat="0" applyBorder="0" applyAlignment="0">
      <alignment horizontal="centerContinuous" vertical="center"/>
      <protection hidden="1"/>
    </xf>
    <xf numFmtId="0" fontId="174" fillId="0" borderId="120" applyNumberFormat="0" applyAlignment="0" applyProtection="0"/>
    <xf numFmtId="0" fontId="41" fillId="62" borderId="120">
      <alignment horizontal="center" vertical="center" wrapText="1"/>
      <protection hidden="1"/>
    </xf>
    <xf numFmtId="165" fontId="200" fillId="0" borderId="2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24"/>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24"/>
    <xf numFmtId="0" fontId="174" fillId="0" borderId="120" applyNumberFormat="0" applyAlignment="0" applyProtection="0"/>
    <xf numFmtId="214" fontId="68" fillId="0" borderId="24"/>
    <xf numFmtId="5" fontId="127" fillId="0" borderId="24" applyAlignment="0" applyProtection="0"/>
    <xf numFmtId="0" fontId="174" fillId="0" borderId="120" applyNumberFormat="0" applyAlignment="0" applyProtection="0"/>
    <xf numFmtId="0" fontId="48" fillId="44" borderId="24" applyNumberFormat="0" applyFont="0" applyFill="0" applyAlignment="0" applyProtection="0">
      <protection locked="0"/>
    </xf>
    <xf numFmtId="165" fontId="200" fillId="0" borderId="24" applyNumberFormat="0" applyFont="0" applyFill="0" applyAlignment="0" applyProtection="0"/>
    <xf numFmtId="251" fontId="154" fillId="48" borderId="117" applyNumberFormat="0" applyBorder="0" applyAlignment="0">
      <alignment horizontal="centerContinuous" vertical="center"/>
      <protection hidden="1"/>
    </xf>
    <xf numFmtId="165" fontId="200" fillId="0" borderId="2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20">
      <alignment horizontal="center" vertical="center" wrapText="1"/>
      <protection hidden="1"/>
    </xf>
    <xf numFmtId="0" fontId="41" fillId="62" borderId="120">
      <alignment horizontal="center" vertical="center" wrapText="1"/>
      <protection hidden="1"/>
    </xf>
    <xf numFmtId="0" fontId="1" fillId="0" borderId="0"/>
    <xf numFmtId="0" fontId="1" fillId="0" borderId="0"/>
    <xf numFmtId="214" fontId="68" fillId="0" borderId="24"/>
    <xf numFmtId="214" fontId="68" fillId="0" borderId="24"/>
    <xf numFmtId="214" fontId="68" fillId="0" borderId="24"/>
    <xf numFmtId="214" fontId="68" fillId="0" borderId="2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14"/>
    <xf numFmtId="250" fontId="64" fillId="58" borderId="114"/>
    <xf numFmtId="5" fontId="127" fillId="0" borderId="24" applyAlignment="0" applyProtection="0"/>
    <xf numFmtId="5" fontId="127" fillId="0" borderId="24" applyAlignment="0" applyProtection="0"/>
    <xf numFmtId="6" fontId="169" fillId="0" borderId="117" applyBorder="0"/>
    <xf numFmtId="6" fontId="169" fillId="0" borderId="117" applyBorder="0"/>
    <xf numFmtId="6" fontId="169" fillId="0" borderId="117" applyBorder="0"/>
    <xf numFmtId="6" fontId="169" fillId="0" borderId="117" applyBorder="0"/>
    <xf numFmtId="0" fontId="174" fillId="0" borderId="120" applyNumberFormat="0" applyAlignment="0" applyProtection="0"/>
    <xf numFmtId="0" fontId="174" fillId="0" borderId="120" applyNumberFormat="0" applyAlignment="0" applyProtection="0"/>
    <xf numFmtId="0" fontId="174" fillId="0" borderId="120" applyNumberFormat="0" applyAlignment="0" applyProtection="0"/>
    <xf numFmtId="0" fontId="41" fillId="62" borderId="120">
      <alignment horizontal="center" vertical="center" wrapText="1"/>
      <protection hidden="1"/>
    </xf>
    <xf numFmtId="0" fontId="41" fillId="62" borderId="120">
      <alignment horizontal="center" vertical="center" wrapText="1"/>
      <protection hidden="1"/>
    </xf>
    <xf numFmtId="0" fontId="41" fillId="62" borderId="120">
      <alignment horizontal="center" vertical="center" wrapText="1"/>
      <protection hidden="1"/>
    </xf>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2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4" fontId="1" fillId="0" borderId="0" applyFont="0" applyFill="0" applyBorder="0" applyAlignment="0" applyProtection="0"/>
    <xf numFmtId="246" fontId="1" fillId="0" borderId="24"/>
    <xf numFmtId="0" fontId="134" fillId="0" borderId="24"/>
    <xf numFmtId="44" fontId="41" fillId="0" borderId="24"/>
    <xf numFmtId="7" fontId="41" fillId="0" borderId="2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20"/>
    <xf numFmtId="0" fontId="90" fillId="0" borderId="12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221" fontId="1" fillId="0" borderId="17" applyNumberFormat="0" applyFill="0" applyAlignment="0" applyProtection="0"/>
    <xf numFmtId="172" fontId="238" fillId="44" borderId="24">
      <alignment horizontal="right" vertical="center"/>
    </xf>
    <xf numFmtId="187" fontId="63" fillId="44" borderId="24">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50" fillId="89" borderId="65" applyNumberFormat="0" applyFont="0" applyBorder="0" applyAlignment="0" applyProtection="0">
      <alignment horizontal="center"/>
    </xf>
    <xf numFmtId="0" fontId="50" fillId="43" borderId="65" applyNumberFormat="0" applyFont="0" applyBorder="0" applyAlignment="0" applyProtection="0">
      <alignment horizontal="center"/>
    </xf>
    <xf numFmtId="0" fontId="7" fillId="0" borderId="0"/>
    <xf numFmtId="0" fontId="7" fillId="0" borderId="0"/>
    <xf numFmtId="43"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72">
      <alignment horizontal="left" vertical="center"/>
    </xf>
    <xf numFmtId="0" fontId="1" fillId="0" borderId="0"/>
    <xf numFmtId="43" fontId="1" fillId="0" borderId="0" applyFont="0" applyFill="0" applyBorder="0" applyAlignment="0" applyProtection="0"/>
    <xf numFmtId="0" fontId="50" fillId="0" borderId="107" applyNumberFormat="0" applyFill="0" applyAlignment="0" applyProtection="0"/>
    <xf numFmtId="37" fontId="7" fillId="0" borderId="0" applyFill="0" applyBorder="0" applyAlignment="0" applyProtection="0"/>
    <xf numFmtId="0" fontId="48" fillId="44" borderId="100" applyNumberFormat="0" applyFont="0" applyFill="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0" fontId="7" fillId="0" borderId="44" applyFill="0" applyProtection="0">
      <alignment horizontal="right"/>
    </xf>
    <xf numFmtId="0" fontId="174" fillId="0" borderId="103" applyNumberFormat="0" applyAlignment="0" applyProtection="0"/>
    <xf numFmtId="0" fontId="38" fillId="68" borderId="49">
      <alignment horizontal="left" vertical="center" wrapText="1"/>
    </xf>
    <xf numFmtId="0" fontId="41" fillId="62" borderId="103">
      <alignment horizontal="center" vertical="center" wrapText="1"/>
      <protection hidden="1"/>
    </xf>
    <xf numFmtId="3" fontId="7" fillId="41" borderId="109" applyFont="0" applyFill="0" applyBorder="0" applyAlignment="0" applyProtection="0"/>
    <xf numFmtId="39" fontId="7" fillId="41" borderId="109" applyFont="0" applyFill="0" applyBorder="0" applyAlignment="0" applyProtection="0"/>
    <xf numFmtId="214" fontId="7" fillId="41" borderId="109" applyFont="0" applyFill="0" applyBorder="0" applyAlignment="0" applyProtection="0"/>
    <xf numFmtId="10" fontId="7" fillId="41" borderId="109" applyFont="0" applyFill="0" applyBorder="0" applyAlignment="0" applyProtection="0"/>
    <xf numFmtId="9" fontId="7" fillId="41" borderId="109" applyFont="0" applyFill="0" applyBorder="0" applyAlignment="0" applyProtection="0"/>
    <xf numFmtId="2" fontId="7" fillId="41" borderId="109"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50" fillId="0" borderId="107" applyNumberFormat="0" applyFill="0" applyAlignment="0" applyProtection="0"/>
    <xf numFmtId="0" fontId="50" fillId="0" borderId="107"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8" fillId="68" borderId="49">
      <alignment horizontal="left" vertical="center" wrapText="1"/>
    </xf>
    <xf numFmtId="250" fontId="64" fillId="58" borderId="106"/>
    <xf numFmtId="0" fontId="7" fillId="0" borderId="44" applyFill="0" applyProtection="0">
      <alignment horizontal="right"/>
    </xf>
    <xf numFmtId="250" fontId="64" fillId="58" borderId="106"/>
    <xf numFmtId="0" fontId="174" fillId="0" borderId="103" applyNumberFormat="0" applyAlignment="0" applyProtection="0"/>
    <xf numFmtId="0" fontId="38" fillId="68" borderId="49">
      <alignment horizontal="left" vertical="center" wrapText="1"/>
    </xf>
    <xf numFmtId="0" fontId="50" fillId="0" borderId="107" applyNumberFormat="0" applyFill="0" applyAlignment="0" applyProtection="0"/>
    <xf numFmtId="3" fontId="7" fillId="41" borderId="109" applyFont="0" applyFill="0" applyBorder="0" applyAlignment="0" applyProtection="0"/>
    <xf numFmtId="39" fontId="7" fillId="41" borderId="109" applyFont="0" applyFill="0" applyBorder="0" applyAlignment="0" applyProtection="0"/>
    <xf numFmtId="214" fontId="7" fillId="41" borderId="109" applyFont="0" applyFill="0" applyBorder="0" applyAlignment="0" applyProtection="0"/>
    <xf numFmtId="10" fontId="7" fillId="41" borderId="109" applyFont="0" applyFill="0" applyBorder="0" applyAlignment="0" applyProtection="0"/>
    <xf numFmtId="9" fontId="7" fillId="41" borderId="109" applyFont="0" applyFill="0" applyBorder="0" applyAlignment="0" applyProtection="0"/>
    <xf numFmtId="2" fontId="7" fillId="41" borderId="109"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03">
      <alignment horizontal="center" vertical="center" wrapText="1"/>
      <protection hidden="1"/>
    </xf>
    <xf numFmtId="3" fontId="7" fillId="41" borderId="109" applyFont="0" applyFill="0" applyBorder="0" applyAlignment="0" applyProtection="0"/>
    <xf numFmtId="39" fontId="7" fillId="41" borderId="109" applyFont="0" applyFill="0" applyBorder="0" applyAlignment="0" applyProtection="0"/>
    <xf numFmtId="214" fontId="7" fillId="41" borderId="109" applyFont="0" applyFill="0" applyBorder="0" applyAlignment="0" applyProtection="0"/>
    <xf numFmtId="10" fontId="7" fillId="41" borderId="109" applyFont="0" applyFill="0" applyBorder="0" applyAlignment="0" applyProtection="0"/>
    <xf numFmtId="9" fontId="7" fillId="41" borderId="109" applyFont="0" applyFill="0" applyBorder="0" applyAlignment="0" applyProtection="0"/>
    <xf numFmtId="2" fontId="7" fillId="41" borderId="109" applyFont="0" applyFill="0" applyBorder="0" applyAlignment="0" applyProtection="0"/>
    <xf numFmtId="0" fontId="1" fillId="0" borderId="0"/>
    <xf numFmtId="0" fontId="1" fillId="0" borderId="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100" applyAlignment="0" applyProtection="0"/>
    <xf numFmtId="5" fontId="127" fillId="0" borderId="100" applyAlignment="0" applyProtection="0"/>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3" fontId="7" fillId="41" borderId="121" applyFont="0" applyFill="0" applyBorder="0" applyAlignment="0" applyProtection="0"/>
    <xf numFmtId="3" fontId="7" fillId="41" borderId="121" applyFont="0" applyFill="0" applyBorder="0" applyAlignment="0" applyProtection="0"/>
    <xf numFmtId="3" fontId="7" fillId="41" borderId="121" applyFont="0" applyFill="0" applyBorder="0" applyAlignment="0" applyProtection="0"/>
    <xf numFmtId="3"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100" applyNumberFormat="0" applyFont="0" applyFill="0" applyAlignment="0" applyProtection="0"/>
    <xf numFmtId="0" fontId="49" fillId="44" borderId="100" applyNumberFormat="0" applyFont="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00"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00" applyNumberFormat="0" applyFont="0" applyFill="0" applyBorder="0" applyAlignment="0" applyProtection="0">
      <alignment horizontal="right"/>
    </xf>
    <xf numFmtId="41" fontId="41" fillId="0" borderId="100"/>
    <xf numFmtId="171" fontId="41" fillId="0" borderId="100"/>
    <xf numFmtId="0" fontId="134" fillId="0" borderId="100"/>
    <xf numFmtId="244" fontId="1" fillId="0" borderId="0" applyFont="0" applyFill="0" applyBorder="0" applyAlignment="0" applyProtection="0"/>
    <xf numFmtId="246" fontId="1" fillId="0" borderId="100"/>
    <xf numFmtId="0" fontId="134" fillId="0" borderId="100"/>
    <xf numFmtId="44" fontId="41" fillId="0" borderId="100"/>
    <xf numFmtId="7" fontId="41" fillId="0" borderId="10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221" fontId="1" fillId="0" borderId="17" applyNumberFormat="0" applyFill="0" applyAlignment="0" applyProtection="0"/>
    <xf numFmtId="172" fontId="238" fillId="44" borderId="100">
      <alignment horizontal="right" vertical="center"/>
    </xf>
    <xf numFmtId="187" fontId="63" fillId="44" borderId="100">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9" fontId="41" fillId="0" borderId="100"/>
    <xf numFmtId="172" fontId="41" fillId="0" borderId="100"/>
    <xf numFmtId="10" fontId="41" fillId="0" borderId="10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10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100" applyNumberFormat="0" applyFont="0" applyFill="0" applyBorder="0" applyAlignment="0" applyProtection="0"/>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79" fontId="134" fillId="0" borderId="100"/>
    <xf numFmtId="275" fontId="134" fillId="0" borderId="100"/>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48" fillId="44" borderId="100" applyNumberFormat="0" applyFont="0" applyFill="0" applyAlignment="0" applyProtection="0">
      <protection locked="0"/>
    </xf>
    <xf numFmtId="0" fontId="7" fillId="0" borderId="16" applyNumberFormat="0" applyFill="0" applyAlignment="0" applyProtection="0"/>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00"/>
    <xf numFmtId="0" fontId="38" fillId="68" borderId="108">
      <alignment horizontal="left" vertical="center" wrapText="1"/>
    </xf>
    <xf numFmtId="165" fontId="200" fillId="0" borderId="100"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2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00"/>
    <xf numFmtId="0" fontId="49" fillId="44" borderId="100" applyNumberFormat="0" applyFont="0" applyAlignment="0" applyProtection="0">
      <protection locked="0"/>
    </xf>
    <xf numFmtId="0" fontId="48" fillId="44" borderId="100" applyNumberFormat="0" applyFont="0" applyFill="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00"/>
    <xf numFmtId="9" fontId="7" fillId="41" borderId="121" applyFont="0" applyFill="0" applyBorder="0" applyAlignment="0" applyProtection="0"/>
    <xf numFmtId="0" fontId="38" fillId="68" borderId="108">
      <alignment horizontal="left" vertical="center" wrapText="1"/>
    </xf>
    <xf numFmtId="214" fontId="68" fillId="0" borderId="100"/>
    <xf numFmtId="214" fontId="7" fillId="41" borderId="121" applyFont="0" applyFill="0" applyBorder="0" applyAlignment="0" applyProtection="0"/>
    <xf numFmtId="5" fontId="127" fillId="0" borderId="100" applyAlignment="0" applyProtection="0"/>
    <xf numFmtId="0" fontId="38" fillId="68" borderId="108">
      <alignment horizontal="left" vertical="center" wrapText="1"/>
    </xf>
    <xf numFmtId="0" fontId="38" fillId="68" borderId="108">
      <alignment horizontal="left" vertical="center" wrapText="1"/>
    </xf>
    <xf numFmtId="0" fontId="48" fillId="44" borderId="100" applyNumberFormat="0" applyFont="0" applyFill="0" applyAlignment="0" applyProtection="0">
      <protection locked="0"/>
    </xf>
    <xf numFmtId="165" fontId="200" fillId="0" borderId="100" applyNumberFormat="0" applyFont="0" applyFill="0" applyAlignment="0" applyProtection="0"/>
    <xf numFmtId="39" fontId="7" fillId="41" borderId="121" applyFont="0" applyFill="0" applyBorder="0" applyAlignment="0" applyProtection="0"/>
    <xf numFmtId="165" fontId="200" fillId="0" borderId="100"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 fontId="7" fillId="41" borderId="121" applyFont="0" applyFill="0" applyBorder="0" applyAlignment="0" applyProtection="0"/>
    <xf numFmtId="10" fontId="7" fillId="41" borderId="121" applyFont="0" applyFill="0" applyBorder="0" applyAlignment="0" applyProtection="0"/>
    <xf numFmtId="0" fontId="1" fillId="0" borderId="0"/>
    <xf numFmtId="0" fontId="1" fillId="0" borderId="0"/>
    <xf numFmtId="214" fontId="68" fillId="0" borderId="100"/>
    <xf numFmtId="214" fontId="68" fillId="0" borderId="100"/>
    <xf numFmtId="214" fontId="68" fillId="0" borderId="100"/>
    <xf numFmtId="214" fontId="68" fillId="0" borderId="10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100" applyAlignment="0" applyProtection="0"/>
    <xf numFmtId="5" fontId="127" fillId="0" borderId="100" applyAlignment="0" applyProtection="0"/>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100" applyNumberFormat="0" applyFont="0" applyFill="0" applyAlignment="0" applyProtection="0"/>
    <xf numFmtId="0" fontId="49" fillId="44" borderId="100" applyNumberFormat="0" applyFont="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00"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00" applyNumberFormat="0" applyFont="0" applyFill="0" applyBorder="0" applyAlignment="0" applyProtection="0">
      <alignment horizontal="right"/>
    </xf>
    <xf numFmtId="41" fontId="41" fillId="0" borderId="100"/>
    <xf numFmtId="171" fontId="41" fillId="0" borderId="100"/>
    <xf numFmtId="0" fontId="134" fillId="0" borderId="100"/>
    <xf numFmtId="244" fontId="1" fillId="0" borderId="0" applyFont="0" applyFill="0" applyBorder="0" applyAlignment="0" applyProtection="0"/>
    <xf numFmtId="246" fontId="1" fillId="0" borderId="100"/>
    <xf numFmtId="0" fontId="134" fillId="0" borderId="100"/>
    <xf numFmtId="44" fontId="41" fillId="0" borderId="100"/>
    <xf numFmtId="7" fontId="41" fillId="0" borderId="10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221" fontId="1" fillId="0" borderId="17" applyNumberFormat="0" applyFill="0" applyAlignment="0" applyProtection="0"/>
    <xf numFmtId="172" fontId="238" fillId="44" borderId="100">
      <alignment horizontal="right" vertical="center"/>
    </xf>
    <xf numFmtId="187" fontId="63" fillId="44" borderId="100">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0" fontId="49" fillId="44" borderId="151" applyNumberFormat="0" applyFont="0" applyAlignment="0" applyProtection="0">
      <protection locked="0"/>
    </xf>
    <xf numFmtId="9" fontId="7" fillId="0" borderId="0" applyFont="0" applyFill="0" applyBorder="0" applyAlignment="0" applyProtection="0"/>
    <xf numFmtId="44" fontId="7" fillId="0" borderId="0" applyFont="0" applyFill="0" applyBorder="0" applyAlignment="0" applyProtection="0"/>
    <xf numFmtId="0" fontId="1" fillId="0" borderId="0"/>
    <xf numFmtId="251" fontId="154" fillId="48" borderId="153" applyNumberFormat="0" applyBorder="0" applyAlignment="0">
      <alignment horizontal="centerContinuous" vertical="center"/>
      <protection hidden="1"/>
    </xf>
    <xf numFmtId="0" fontId="41" fillId="62" borderId="154">
      <alignment horizontal="center" vertical="center" wrapText="1"/>
      <protection hidden="1"/>
    </xf>
    <xf numFmtId="0" fontId="260" fillId="0" borderId="181" applyNumberFormat="0" applyFill="0" applyBorder="0" applyAlignment="0" applyProtection="0"/>
    <xf numFmtId="0" fontId="1" fillId="0" borderId="0"/>
    <xf numFmtId="43" fontId="1" fillId="0" borderId="0" applyFont="0" applyFill="0" applyBorder="0" applyAlignment="0" applyProtection="0"/>
    <xf numFmtId="0" fontId="38" fillId="68" borderId="168">
      <alignment horizontal="left" vertical="center" wrapText="1"/>
    </xf>
    <xf numFmtId="214" fontId="68" fillId="0" borderId="151"/>
    <xf numFmtId="0" fontId="134" fillId="0" borderId="151" applyFont="0" applyFill="0" applyBorder="0" applyAlignment="0" applyProtection="0">
      <alignment horizontal="center"/>
    </xf>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90" fillId="0" borderId="154"/>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90" fillId="0" borderId="143"/>
    <xf numFmtId="214" fontId="68" fillId="0" borderId="151"/>
    <xf numFmtId="0" fontId="1" fillId="0" borderId="0"/>
    <xf numFmtId="0" fontId="174" fillId="0" borderId="154" applyNumberFormat="0" applyAlignment="0" applyProtection="0"/>
    <xf numFmtId="0" fontId="90" fillId="0" borderId="143"/>
    <xf numFmtId="0" fontId="1" fillId="0" borderId="0"/>
    <xf numFmtId="43" fontId="1" fillId="0" borderId="0" applyFont="0" applyFill="0" applyBorder="0" applyAlignment="0" applyProtection="0"/>
    <xf numFmtId="214" fontId="68" fillId="0" borderId="151"/>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10" fontId="41" fillId="0" borderId="151"/>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200" fillId="0" borderId="151" applyNumberFormat="0" applyFont="0" applyFill="0" applyAlignment="0" applyProtection="0"/>
    <xf numFmtId="214" fontId="68" fillId="0" borderId="17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165" fontId="200" fillId="0" borderId="17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50" fillId="0" borderId="179" applyFont="0" applyFill="0" applyBorder="0" applyAlignment="0" applyProtection="0"/>
    <xf numFmtId="6" fontId="169" fillId="0" borderId="153" applyBorder="0"/>
    <xf numFmtId="6" fontId="169" fillId="0" borderId="173" applyBorder="0"/>
    <xf numFmtId="9" fontId="7" fillId="41" borderId="183" applyFont="0" applyFill="0" applyBorder="0" applyAlignment="0" applyProtection="0"/>
    <xf numFmtId="0" fontId="134" fillId="0" borderId="151" applyFont="0" applyFill="0" applyBorder="0" applyAlignment="0" applyProtection="0">
      <alignment horizontal="center"/>
    </xf>
    <xf numFmtId="0" fontId="261" fillId="0" borderId="172" applyNumberFormat="0" applyFill="0" applyBorder="0" applyAlignment="0" applyProtection="0"/>
    <xf numFmtId="0" fontId="48" fillId="44" borderId="151" applyNumberFormat="0" applyFont="0" applyFill="0" applyAlignment="0" applyProtection="0">
      <protection locked="0"/>
    </xf>
    <xf numFmtId="0" fontId="49" fillId="0" borderId="181" applyNumberFormat="0" applyFill="0" applyBorder="0" applyAlignment="0" applyProtection="0"/>
    <xf numFmtId="10" fontId="7" fillId="41" borderId="167" applyFont="0" applyFill="0" applyBorder="0" applyAlignment="0" applyProtection="0"/>
    <xf numFmtId="172" fontId="41" fillId="0" borderId="151"/>
    <xf numFmtId="0" fontId="1" fillId="3" borderId="0" applyNumberFormat="0" applyBorder="0" applyAlignment="0" applyProtection="0"/>
    <xf numFmtId="0" fontId="1" fillId="16" borderId="0" applyNumberFormat="0" applyBorder="0" applyAlignment="0" applyProtection="0"/>
    <xf numFmtId="5" fontId="127" fillId="0" borderId="151"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4" fillId="0" borderId="177" applyNumberFormat="0" applyAlignment="0" applyProtection="0"/>
    <xf numFmtId="0" fontId="1" fillId="31" borderId="0" applyNumberFormat="0" applyBorder="0" applyAlignment="0" applyProtection="0"/>
    <xf numFmtId="0" fontId="1" fillId="32" borderId="0" applyNumberFormat="0" applyBorder="0" applyAlignment="0" applyProtection="0"/>
    <xf numFmtId="0" fontId="90" fillId="0" borderId="154"/>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313" fillId="96" borderId="154"/>
    <xf numFmtId="0" fontId="1" fillId="0" borderId="0"/>
    <xf numFmtId="39" fontId="7" fillId="41" borderId="167" applyFont="0" applyFill="0" applyBorder="0" applyAlignment="0" applyProtection="0"/>
    <xf numFmtId="0" fontId="134" fillId="0" borderId="151"/>
    <xf numFmtId="0" fontId="41" fillId="62" borderId="154">
      <alignment horizontal="center" vertical="center" wrapText="1"/>
      <protection hidden="1"/>
    </xf>
    <xf numFmtId="0" fontId="41" fillId="0" borderId="31" applyNumberFormat="0" applyAlignment="0" applyProtection="0">
      <alignment horizontal="left" vertical="center"/>
    </xf>
    <xf numFmtId="0" fontId="41" fillId="0" borderId="72">
      <alignment horizontal="left" vertical="center"/>
    </xf>
    <xf numFmtId="0" fontId="1" fillId="0" borderId="0"/>
    <xf numFmtId="43" fontId="1" fillId="0" borderId="0" applyFont="0" applyFill="0" applyBorder="0" applyAlignment="0" applyProtection="0"/>
    <xf numFmtId="214" fontId="7" fillId="41" borderId="183" applyFont="0" applyFill="0" applyBorder="0" applyAlignment="0" applyProtection="0"/>
    <xf numFmtId="2" fontId="7" fillId="41" borderId="183" applyFont="0" applyFill="0" applyBorder="0" applyAlignment="0" applyProtection="0"/>
    <xf numFmtId="0" fontId="313" fillId="96" borderId="154"/>
    <xf numFmtId="2" fontId="7" fillId="41" borderId="145" applyFont="0" applyFill="0" applyBorder="0" applyAlignment="0" applyProtection="0"/>
    <xf numFmtId="6" fontId="169" fillId="0" borderId="176" applyBorder="0"/>
    <xf numFmtId="0" fontId="7" fillId="0" borderId="0"/>
    <xf numFmtId="44" fontId="7" fillId="0" borderId="0" applyFont="0" applyFill="0" applyBorder="0" applyAlignment="0" applyProtection="0"/>
    <xf numFmtId="37" fontId="7" fillId="0" borderId="0" applyFill="0" applyBorder="0" applyAlignment="0" applyProtection="0"/>
    <xf numFmtId="5" fontId="127" fillId="0" borderId="151" applyAlignment="0" applyProtection="0"/>
    <xf numFmtId="0" fontId="50" fillId="0" borderId="172" applyNumberFormat="0" applyFill="0" applyAlignment="0" applyProtection="0"/>
    <xf numFmtId="0" fontId="50" fillId="0" borderId="172" applyNumberFormat="0" applyFill="0" applyAlignment="0" applyProtection="0"/>
    <xf numFmtId="0" fontId="50" fillId="0" borderId="172" applyNumberFormat="0" applyFill="0" applyAlignment="0" applyProtection="0"/>
    <xf numFmtId="6" fontId="169" fillId="0" borderId="173" applyBorder="0"/>
    <xf numFmtId="2" fontId="7" fillId="41" borderId="167" applyFont="0" applyFill="0" applyBorder="0" applyAlignment="0" applyProtection="0"/>
    <xf numFmtId="6" fontId="169" fillId="0" borderId="176" applyBorder="0"/>
    <xf numFmtId="0" fontId="41" fillId="62" borderId="154">
      <alignment horizontal="center" vertical="center" wrapText="1"/>
      <protection hidden="1"/>
    </xf>
    <xf numFmtId="0" fontId="356" fillId="0" borderId="181" applyNumberFormat="0" applyFill="0" applyBorder="0" applyAlignment="0" applyProtection="0"/>
    <xf numFmtId="39" fontId="7" fillId="41" borderId="167" applyFont="0" applyFill="0" applyBorder="0" applyAlignment="0" applyProtection="0"/>
    <xf numFmtId="6" fontId="169" fillId="0" borderId="176" applyBorder="0"/>
    <xf numFmtId="0" fontId="174" fillId="0" borderId="177" applyNumberFormat="0" applyAlignment="0" applyProtection="0"/>
    <xf numFmtId="39" fontId="7" fillId="41" borderId="167" applyFont="0" applyFill="0" applyBorder="0" applyAlignment="0" applyProtection="0"/>
    <xf numFmtId="0" fontId="49" fillId="0" borderId="181" applyNumberFormat="0" applyFill="0" applyBorder="0" applyAlignment="0" applyProtection="0"/>
    <xf numFmtId="251" fontId="154" fillId="48" borderId="173" applyNumberFormat="0" applyBorder="0" applyAlignment="0">
      <alignment horizontal="centerContinuous" vertical="center"/>
      <protection hidden="1"/>
    </xf>
    <xf numFmtId="44" fontId="41" fillId="0" borderId="151"/>
    <xf numFmtId="0" fontId="90" fillId="0" borderId="177"/>
    <xf numFmtId="0" fontId="41" fillId="62" borderId="177">
      <alignment horizontal="center" vertical="center" wrapText="1"/>
      <protection hidden="1"/>
    </xf>
    <xf numFmtId="0" fontId="38" fillId="68" borderId="144">
      <alignment horizontal="left" vertical="center" wrapText="1"/>
    </xf>
    <xf numFmtId="5" fontId="127" fillId="0" borderId="142" applyAlignment="0" applyProtection="0"/>
    <xf numFmtId="214" fontId="7" fillId="41" borderId="145" applyFont="0" applyFill="0" applyBorder="0" applyAlignment="0" applyProtection="0"/>
    <xf numFmtId="1" fontId="176" fillId="63" borderId="147" applyNumberFormat="0" applyBorder="0" applyAlignment="0">
      <alignment horizontal="centerContinuous" vertical="center"/>
      <protection locked="0"/>
    </xf>
    <xf numFmtId="6" fontId="169" fillId="0" borderId="173" applyBorder="0"/>
    <xf numFmtId="165" fontId="200" fillId="0" borderId="151" applyNumberFormat="0" applyFont="0" applyFill="0" applyAlignment="0" applyProtection="0"/>
    <xf numFmtId="3" fontId="7" fillId="41" borderId="145" applyFont="0" applyFill="0" applyBorder="0" applyAlignment="0" applyProtection="0"/>
    <xf numFmtId="0" fontId="41" fillId="62" borderId="154">
      <alignment horizontal="center" vertical="center" wrapText="1"/>
      <protection hidden="1"/>
    </xf>
    <xf numFmtId="10" fontId="7" fillId="41" borderId="167" applyFont="0" applyFill="0" applyBorder="0" applyAlignment="0" applyProtection="0"/>
    <xf numFmtId="0" fontId="38" fillId="68" borderId="168">
      <alignment horizontal="left" vertical="center" wrapText="1"/>
    </xf>
    <xf numFmtId="165" fontId="200" fillId="0" borderId="151" applyNumberFormat="0" applyFont="0" applyFill="0" applyAlignment="0" applyProtection="0"/>
    <xf numFmtId="0" fontId="38" fillId="68" borderId="182">
      <alignment horizontal="left" vertical="center" wrapText="1"/>
    </xf>
    <xf numFmtId="0" fontId="50" fillId="0" borderId="181" applyNumberFormat="0" applyFill="0" applyAlignment="0" applyProtection="0"/>
    <xf numFmtId="6" fontId="169" fillId="0" borderId="176" applyBorder="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1" fontId="176" fillId="63" borderId="184" applyNumberFormat="0" applyBorder="0" applyAlignment="0">
      <alignment horizontal="centerContinuous" vertical="center"/>
      <protection locked="0"/>
    </xf>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313" fillId="96" borderId="154"/>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34" fillId="0" borderId="151" applyFont="0" applyFill="0" applyBorder="0" applyAlignment="0" applyProtection="0">
      <alignment horizontal="center"/>
    </xf>
    <xf numFmtId="0" fontId="1" fillId="0" borderId="0"/>
    <xf numFmtId="43" fontId="1" fillId="0" borderId="0" applyFont="0" applyFill="0" applyBorder="0" applyAlignment="0" applyProtection="0"/>
    <xf numFmtId="39" fontId="7" fillId="41" borderId="167"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214" fontId="68" fillId="0" borderId="151"/>
    <xf numFmtId="0" fontId="50" fillId="0" borderId="172" applyNumberFormat="0" applyFill="0" applyAlignment="0" applyProtection="0"/>
    <xf numFmtId="6" fontId="169" fillId="0" borderId="176" applyBorder="0"/>
    <xf numFmtId="0" fontId="50" fillId="0" borderId="172" applyNumberFormat="0" applyFill="0" applyAlignment="0" applyProtection="0"/>
    <xf numFmtId="0" fontId="38" fillId="68" borderId="168">
      <alignment horizontal="left" vertical="center" wrapText="1"/>
    </xf>
    <xf numFmtId="165" fontId="200" fillId="0" borderId="174" applyNumberFormat="0" applyFont="0" applyFill="0" applyAlignment="0" applyProtection="0"/>
    <xf numFmtId="251" fontId="154" fillId="48" borderId="153" applyNumberFormat="0" applyBorder="0" applyAlignment="0">
      <alignment horizontal="centerContinuous" vertical="center"/>
      <protection hidden="1"/>
    </xf>
    <xf numFmtId="0" fontId="1" fillId="0" borderId="0"/>
    <xf numFmtId="9" fontId="1" fillId="0" borderId="0" applyFont="0" applyFill="0" applyBorder="0" applyAlignment="0" applyProtection="0"/>
    <xf numFmtId="0" fontId="38" fillId="68" borderId="168">
      <alignment horizontal="left" vertical="center" wrapText="1"/>
    </xf>
    <xf numFmtId="0" fontId="38" fillId="68" borderId="182">
      <alignment horizontal="left" vertical="center" wrapText="1"/>
    </xf>
    <xf numFmtId="0" fontId="261" fillId="0" borderId="181" applyNumberFormat="0" applyFill="0" applyBorder="0" applyAlignment="0" applyProtection="0"/>
    <xf numFmtId="0" fontId="357" fillId="0" borderId="172" applyNumberFormat="0" applyFill="0" applyBorder="0" applyAlignment="0" applyProtection="0"/>
    <xf numFmtId="165" fontId="200" fillId="0" borderId="174" applyNumberFormat="0" applyFont="0" applyFill="0" applyAlignment="0" applyProtection="0"/>
    <xf numFmtId="6" fontId="169" fillId="0" borderId="176" applyBorder="0"/>
    <xf numFmtId="6" fontId="169" fillId="0" borderId="176" applyBorder="0"/>
    <xf numFmtId="0" fontId="38" fillId="68" borderId="182">
      <alignment horizontal="left" vertical="center" wrapText="1"/>
    </xf>
    <xf numFmtId="214" fontId="68" fillId="0" borderId="24"/>
    <xf numFmtId="0" fontId="41" fillId="0" borderId="169">
      <alignment horizontal="left" vertical="center"/>
    </xf>
    <xf numFmtId="10" fontId="7" fillId="41" borderId="167" applyFont="0" applyFill="0" applyBorder="0" applyAlignment="0" applyProtection="0"/>
    <xf numFmtId="214" fontId="68" fillId="0" borderId="151"/>
    <xf numFmtId="0" fontId="49" fillId="0" borderId="172" applyNumberFormat="0" applyFill="0" applyBorder="0" applyAlignment="0" applyProtection="0"/>
    <xf numFmtId="6" fontId="169" fillId="0" borderId="173" applyBorder="0"/>
    <xf numFmtId="44" fontId="41" fillId="0" borderId="174"/>
    <xf numFmtId="0" fontId="49" fillId="44" borderId="151" applyNumberFormat="0" applyFont="0" applyAlignment="0" applyProtection="0">
      <protection locked="0"/>
    </xf>
    <xf numFmtId="250" fontId="64" fillId="58" borderId="180"/>
    <xf numFmtId="0" fontId="1" fillId="3" borderId="0" applyNumberFormat="0" applyBorder="0" applyAlignment="0" applyProtection="0"/>
    <xf numFmtId="43" fontId="7" fillId="0" borderId="0" applyFont="0" applyFill="0" applyBorder="0" applyAlignment="0" applyProtection="0"/>
    <xf numFmtId="221" fontId="1" fillId="0" borderId="142" applyNumberFormat="0" applyFill="0" applyAlignment="0" applyProtection="0"/>
    <xf numFmtId="221" fontId="1" fillId="0" borderId="20" applyNumberFormat="0" applyFill="0" applyAlignment="0" applyProtection="0"/>
    <xf numFmtId="221" fontId="1" fillId="0" borderId="20" applyNumberFormat="0" applyFill="0" applyAlignment="0" applyProtection="0"/>
    <xf numFmtId="0" fontId="59" fillId="0" borderId="147" applyNumberFormat="0" applyFill="0" applyBorder="0" applyAlignment="0">
      <alignment horizontal="left" vertical="center"/>
    </xf>
    <xf numFmtId="0" fontId="270" fillId="0" borderId="20"/>
    <xf numFmtId="0" fontId="270" fillId="0" borderId="95"/>
    <xf numFmtId="37" fontId="7" fillId="0" borderId="0" applyFill="0" applyBorder="0" applyAlignment="0" applyProtection="0"/>
    <xf numFmtId="275" fontId="134" fillId="0" borderId="142"/>
    <xf numFmtId="279" fontId="134" fillId="0" borderId="142"/>
    <xf numFmtId="0" fontId="172" fillId="0" borderId="64"/>
    <xf numFmtId="0" fontId="7" fillId="0" borderId="152" applyFill="0" applyProtection="0">
      <alignment horizontal="right"/>
    </xf>
    <xf numFmtId="10" fontId="7" fillId="41" borderId="167" applyFont="0" applyFill="0" applyBorder="0" applyAlignment="0" applyProtection="0"/>
    <xf numFmtId="0" fontId="41" fillId="62" borderId="154">
      <alignment horizontal="center" vertical="center" wrapText="1"/>
      <protection hidden="1"/>
    </xf>
    <xf numFmtId="3" fontId="7" fillId="41" borderId="167" applyFont="0" applyFill="0" applyBorder="0" applyAlignment="0" applyProtection="0"/>
    <xf numFmtId="250" fontId="64" fillId="58" borderId="171"/>
    <xf numFmtId="0" fontId="50" fillId="0" borderId="172" applyNumberFormat="0" applyFill="0" applyAlignment="0" applyProtection="0"/>
    <xf numFmtId="0" fontId="7" fillId="0" borderId="175" applyFill="0" applyProtection="0">
      <alignment horizontal="right"/>
    </xf>
    <xf numFmtId="0" fontId="38" fillId="68" borderId="168">
      <alignment horizontal="left" vertical="center" wrapText="1"/>
    </xf>
    <xf numFmtId="6" fontId="169" fillId="0" borderId="176" applyBorder="0"/>
    <xf numFmtId="251" fontId="154" fillId="48" borderId="173" applyNumberFormat="0" applyBorder="0" applyAlignment="0">
      <alignment horizontal="centerContinuous" vertical="center"/>
      <protection hidden="1"/>
    </xf>
    <xf numFmtId="251" fontId="154" fillId="48" borderId="173" applyNumberFormat="0" applyBorder="0" applyAlignment="0">
      <alignment horizontal="centerContinuous" vertical="center"/>
      <protection hidden="1"/>
    </xf>
    <xf numFmtId="5" fontId="127" fillId="0" borderId="174" applyAlignment="0" applyProtection="0"/>
    <xf numFmtId="5" fontId="127" fillId="0" borderId="174" applyAlignment="0" applyProtection="0"/>
    <xf numFmtId="0" fontId="7" fillId="0" borderId="175" applyFill="0" applyProtection="0">
      <alignment horizontal="right"/>
    </xf>
    <xf numFmtId="0" fontId="48" fillId="44" borderId="151" applyNumberFormat="0" applyFont="0" applyFill="0" applyAlignment="0" applyProtection="0">
      <protection locked="0"/>
    </xf>
    <xf numFmtId="0" fontId="174" fillId="0" borderId="120" applyNumberFormat="0" applyAlignment="0" applyProtection="0"/>
    <xf numFmtId="0" fontId="49" fillId="44" borderId="151" applyNumberFormat="0" applyFont="0" applyAlignment="0" applyProtection="0">
      <protection locked="0"/>
    </xf>
    <xf numFmtId="0" fontId="41" fillId="62" borderId="154">
      <alignment horizontal="center" vertical="center" wrapText="1"/>
      <protection hidden="1"/>
    </xf>
    <xf numFmtId="2" fontId="7" fillId="41" borderId="167" applyFont="0" applyFill="0" applyBorder="0" applyAlignment="0" applyProtection="0"/>
    <xf numFmtId="6" fontId="169" fillId="0" borderId="173" applyBorder="0"/>
    <xf numFmtId="7" fontId="41" fillId="0" borderId="142"/>
    <xf numFmtId="0" fontId="134" fillId="0" borderId="142"/>
    <xf numFmtId="2" fontId="7" fillId="41" borderId="167" applyFont="0" applyFill="0" applyBorder="0" applyAlignment="0" applyProtection="0"/>
    <xf numFmtId="214" fontId="68" fillId="0" borderId="151"/>
    <xf numFmtId="165" fontId="200" fillId="0" borderId="151" applyNumberFormat="0" applyFont="0" applyFill="0" applyAlignment="0" applyProtection="0"/>
    <xf numFmtId="0" fontId="7" fillId="0" borderId="16" applyNumberFormat="0" applyFill="0" applyAlignment="0" applyProtection="0"/>
    <xf numFmtId="0" fontId="41" fillId="62" borderId="154">
      <alignment horizontal="center" vertical="center" wrapText="1"/>
      <protection hidden="1"/>
    </xf>
    <xf numFmtId="0" fontId="41" fillId="62" borderId="154">
      <alignment horizontal="center" vertical="center" wrapText="1"/>
      <protection hidden="1"/>
    </xf>
    <xf numFmtId="0" fontId="49" fillId="0" borderId="172" applyNumberFormat="0" applyFill="0" applyBorder="0" applyAlignment="0" applyProtection="0"/>
    <xf numFmtId="0" fontId="49" fillId="44" borderId="151" applyNumberFormat="0" applyFont="0" applyAlignment="0" applyProtection="0">
      <protection locked="0"/>
    </xf>
    <xf numFmtId="165" fontId="200" fillId="0" borderId="151" applyNumberFormat="0" applyFont="0" applyFill="0" applyAlignment="0" applyProtection="0"/>
    <xf numFmtId="0" fontId="48" fillId="44" borderId="151" applyNumberFormat="0" applyFont="0" applyFill="0" applyAlignment="0" applyProtection="0">
      <protection locked="0"/>
    </xf>
    <xf numFmtId="0" fontId="38" fillId="68" borderId="108">
      <alignment horizontal="left" vertical="center" wrapText="1"/>
    </xf>
    <xf numFmtId="6" fontId="169" fillId="0" borderId="173" applyBorder="0"/>
    <xf numFmtId="41" fontId="41" fillId="0" borderId="151"/>
    <xf numFmtId="214" fontId="68" fillId="0" borderId="174"/>
    <xf numFmtId="0" fontId="241" fillId="0" borderId="151" applyNumberFormat="0" applyFont="0" applyFill="0" applyAlignment="0" applyProtection="0"/>
    <xf numFmtId="246" fontId="1" fillId="0" borderId="151"/>
    <xf numFmtId="0" fontId="134" fillId="0" borderId="151"/>
    <xf numFmtId="0" fontId="90" fillId="0" borderId="154"/>
    <xf numFmtId="165" fontId="200" fillId="0" borderId="174" applyNumberFormat="0" applyFont="0" applyFill="0" applyAlignment="0" applyProtection="0"/>
    <xf numFmtId="0" fontId="313" fillId="0" borderId="177"/>
    <xf numFmtId="0" fontId="313" fillId="0" borderId="96"/>
    <xf numFmtId="0" fontId="313" fillId="0" borderId="96"/>
    <xf numFmtId="221" fontId="1" fillId="0" borderId="174" applyNumberFormat="0" applyFill="0" applyAlignment="0" applyProtection="0"/>
    <xf numFmtId="2" fontId="7" fillId="41" borderId="145" applyFont="0" applyFill="0" applyBorder="0" applyAlignment="0" applyProtection="0"/>
    <xf numFmtId="0" fontId="41" fillId="0" borderId="146">
      <alignment horizontal="left" vertical="center"/>
    </xf>
    <xf numFmtId="0" fontId="48" fillId="44" borderId="142" applyNumberFormat="0" applyFont="0" applyFill="0" applyAlignment="0" applyProtection="0">
      <protection locked="0"/>
    </xf>
    <xf numFmtId="0" fontId="7" fillId="0" borderId="138" applyFill="0" applyProtection="0">
      <alignment horizontal="right"/>
    </xf>
    <xf numFmtId="251" fontId="154" fillId="48" borderId="139" applyNumberFormat="0" applyBorder="0" applyAlignment="0">
      <alignment horizontal="centerContinuous" vertical="center"/>
      <protection hidden="1"/>
    </xf>
    <xf numFmtId="250" fontId="64" fillId="58" borderId="180"/>
    <xf numFmtId="5" fontId="127" fillId="0" borderId="142" applyAlignment="0" applyProtection="0"/>
    <xf numFmtId="214" fontId="7" fillId="41" borderId="167" applyFont="0" applyFill="0" applyBorder="0" applyAlignment="0" applyProtection="0"/>
    <xf numFmtId="214" fontId="68" fillId="0" borderId="142"/>
    <xf numFmtId="0" fontId="49" fillId="0" borderId="181" applyNumberFormat="0" applyFill="0" applyBorder="0" applyAlignment="0" applyProtection="0"/>
    <xf numFmtId="0" fontId="358" fillId="0" borderId="181" applyNumberFormat="0" applyFill="0" applyBorder="0" applyAlignment="0" applyProtection="0"/>
    <xf numFmtId="9" fontId="7" fillId="41" borderId="145" applyFont="0" applyFill="0" applyBorder="0" applyAlignment="0" applyProtection="0"/>
    <xf numFmtId="10" fontId="7" fillId="41" borderId="145" applyFont="0" applyFill="0" applyBorder="0" applyAlignment="0" applyProtection="0"/>
    <xf numFmtId="0" fontId="41" fillId="62" borderId="143">
      <alignment horizontal="center" vertical="center" wrapText="1"/>
      <protection hidden="1"/>
    </xf>
    <xf numFmtId="0" fontId="41" fillId="0" borderId="169">
      <alignment horizontal="left" vertical="center"/>
    </xf>
    <xf numFmtId="3" fontId="7" fillId="41" borderId="167" applyFont="0" applyFill="0" applyBorder="0" applyAlignment="0" applyProtection="0"/>
    <xf numFmtId="3" fontId="7" fillId="41" borderId="167" applyFont="0" applyFill="0" applyBorder="0" applyAlignment="0" applyProtection="0"/>
    <xf numFmtId="251" fontId="154" fillId="48" borderId="153" applyNumberFormat="0" applyBorder="0" applyAlignment="0">
      <alignment horizontal="centerContinuous" vertical="center"/>
      <protection hidden="1"/>
    </xf>
    <xf numFmtId="0" fontId="41" fillId="62" borderId="154">
      <alignment horizontal="center" vertical="center" wrapText="1"/>
      <protection hidden="1"/>
    </xf>
    <xf numFmtId="5" fontId="127" fillId="0" borderId="174" applyAlignment="0" applyProtection="0"/>
    <xf numFmtId="214" fontId="68" fillId="0" borderId="151"/>
    <xf numFmtId="0" fontId="174" fillId="0" borderId="154" applyNumberFormat="0" applyAlignment="0" applyProtection="0"/>
    <xf numFmtId="165" fontId="200" fillId="0" borderId="151" applyNumberFormat="0" applyFont="0" applyFill="0" applyAlignment="0" applyProtection="0"/>
    <xf numFmtId="165" fontId="200" fillId="0" borderId="151" applyNumberFormat="0" applyFont="0" applyFill="0" applyAlignment="0" applyProtection="0"/>
    <xf numFmtId="0" fontId="38" fillId="68" borderId="144">
      <alignment horizontal="left" vertical="center" wrapText="1"/>
    </xf>
    <xf numFmtId="1" fontId="176" fillId="63" borderId="170" applyNumberFormat="0" applyBorder="0" applyAlignment="0">
      <alignment horizontal="centerContinuous" vertical="center"/>
      <protection locked="0"/>
    </xf>
    <xf numFmtId="0" fontId="38" fillId="68" borderId="168">
      <alignment horizontal="left" vertical="center" wrapText="1"/>
    </xf>
    <xf numFmtId="0" fontId="41" fillId="62" borderId="154">
      <alignment horizontal="center" vertical="center" wrapText="1"/>
      <protection hidden="1"/>
    </xf>
    <xf numFmtId="214" fontId="7" fillId="41" borderId="167" applyFont="0" applyFill="0" applyBorder="0" applyAlignment="0" applyProtection="0"/>
    <xf numFmtId="9" fontId="7" fillId="41" borderId="167" applyFont="0" applyFill="0" applyBorder="0" applyAlignment="0" applyProtection="0"/>
    <xf numFmtId="2" fontId="7" fillId="41" borderId="167" applyFont="0" applyFill="0" applyBorder="0" applyAlignment="0" applyProtection="0"/>
    <xf numFmtId="3" fontId="7" fillId="41" borderId="167" applyFont="0" applyFill="0" applyBorder="0" applyAlignment="0" applyProtection="0"/>
    <xf numFmtId="0" fontId="41" fillId="62" borderId="154">
      <alignment horizontal="center" vertical="center" wrapText="1"/>
      <protection hidden="1"/>
    </xf>
    <xf numFmtId="0" fontId="38" fillId="68" borderId="168">
      <alignment horizontal="left" vertical="center" wrapText="1"/>
    </xf>
    <xf numFmtId="39" fontId="7" fillId="41" borderId="167" applyFont="0" applyFill="0" applyBorder="0" applyAlignment="0" applyProtection="0"/>
    <xf numFmtId="0" fontId="38" fillId="68" borderId="168">
      <alignment horizontal="left" vertical="center" wrapText="1"/>
    </xf>
    <xf numFmtId="0" fontId="174" fillId="0" borderId="143" applyNumberFormat="0" applyAlignment="0" applyProtection="0"/>
    <xf numFmtId="0" fontId="41" fillId="62" borderId="154">
      <alignment horizontal="center" vertical="center" wrapText="1"/>
      <protection hidden="1"/>
    </xf>
    <xf numFmtId="0" fontId="41" fillId="62" borderId="154">
      <alignment horizontal="center" vertical="center" wrapText="1"/>
      <protection hidden="1"/>
    </xf>
    <xf numFmtId="10" fontId="7" fillId="41" borderId="167" applyFont="0" applyFill="0" applyBorder="0" applyAlignment="0" applyProtection="0"/>
    <xf numFmtId="44" fontId="41" fillId="0" borderId="151"/>
    <xf numFmtId="214" fontId="68" fillId="0" borderId="174"/>
    <xf numFmtId="214" fontId="68" fillId="0" borderId="151"/>
    <xf numFmtId="214" fontId="68" fillId="0" borderId="151"/>
    <xf numFmtId="250" fontId="64" fillId="58" borderId="171"/>
    <xf numFmtId="246" fontId="1" fillId="0" borderId="174"/>
    <xf numFmtId="0" fontId="7" fillId="0" borderId="152" applyFill="0" applyProtection="0">
      <alignment horizontal="right"/>
    </xf>
    <xf numFmtId="6" fontId="169" fillId="0" borderId="173" applyBorder="0"/>
    <xf numFmtId="3" fontId="7" fillId="41" borderId="167" applyFont="0" applyFill="0" applyBorder="0" applyAlignment="0" applyProtection="0"/>
    <xf numFmtId="0" fontId="38" fillId="68" borderId="168">
      <alignment horizontal="left" vertical="center" wrapText="1"/>
    </xf>
    <xf numFmtId="0" fontId="41" fillId="62" borderId="154">
      <alignment horizontal="center" vertical="center" wrapText="1"/>
      <protection hidden="1"/>
    </xf>
    <xf numFmtId="165" fontId="200" fillId="0" borderId="151" applyNumberFormat="0" applyFont="0" applyFill="0" applyAlignment="0" applyProtection="0"/>
    <xf numFmtId="0" fontId="41" fillId="62" borderId="154">
      <alignment horizontal="center" vertical="center" wrapText="1"/>
      <protection hidden="1"/>
    </xf>
    <xf numFmtId="0" fontId="313" fillId="0" borderId="154"/>
    <xf numFmtId="0" fontId="41" fillId="62" borderId="120">
      <alignment horizontal="center" vertical="center" wrapText="1"/>
      <protection hidden="1"/>
    </xf>
    <xf numFmtId="0" fontId="41" fillId="0" borderId="31" applyNumberFormat="0" applyAlignment="0" applyProtection="0">
      <alignment horizontal="left" vertical="center"/>
    </xf>
    <xf numFmtId="3"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214" fontId="68" fillId="0" borderId="151"/>
    <xf numFmtId="0" fontId="174" fillId="0" borderId="154" applyNumberFormat="0" applyAlignment="0" applyProtection="0"/>
    <xf numFmtId="0" fontId="58" fillId="0" borderId="174" applyNumberFormat="0" applyFont="0" applyFill="0" applyBorder="0" applyAlignment="0" applyProtection="0">
      <alignment horizontal="right"/>
    </xf>
    <xf numFmtId="0" fontId="174" fillId="0" borderId="154" applyNumberFormat="0" applyAlignment="0" applyProtection="0"/>
    <xf numFmtId="0" fontId="50" fillId="0" borderId="181" applyNumberFormat="0" applyFill="0" applyAlignment="0" applyProtection="0"/>
    <xf numFmtId="0" fontId="313" fillId="0" borderId="96"/>
    <xf numFmtId="0" fontId="313" fillId="0" borderId="96"/>
    <xf numFmtId="0" fontId="50" fillId="0" borderId="181" applyNumberFormat="0" applyFill="0" applyAlignment="0" applyProtection="0"/>
    <xf numFmtId="6" fontId="169" fillId="0" borderId="173" applyBorder="0"/>
    <xf numFmtId="221" fontId="1" fillId="0" borderId="151" applyNumberFormat="0" applyFill="0" applyAlignment="0" applyProtection="0"/>
    <xf numFmtId="0" fontId="1" fillId="20" borderId="0" applyNumberFormat="0" applyBorder="0" applyAlignment="0" applyProtection="0"/>
    <xf numFmtId="0" fontId="1" fillId="32" borderId="0" applyNumberFormat="0" applyBorder="0" applyAlignment="0" applyProtection="0"/>
    <xf numFmtId="187" fontId="63" fillId="44" borderId="151">
      <alignment vertical="center"/>
    </xf>
    <xf numFmtId="165" fontId="200" fillId="0" borderId="24" applyNumberFormat="0" applyFont="0" applyFill="0" applyAlignment="0" applyProtection="0"/>
    <xf numFmtId="251" fontId="154" fillId="48" borderId="173" applyNumberFormat="0" applyBorder="0" applyAlignment="0">
      <alignment horizontal="centerContinuous" vertical="center"/>
      <protection hidden="1"/>
    </xf>
    <xf numFmtId="3" fontId="7" fillId="41" borderId="167" applyFont="0" applyFill="0" applyBorder="0" applyAlignment="0" applyProtection="0"/>
    <xf numFmtId="39" fontId="7" fillId="41" borderId="167" applyFont="0" applyFill="0" applyBorder="0" applyAlignment="0" applyProtection="0"/>
    <xf numFmtId="0" fontId="41" fillId="0" borderId="185">
      <alignment horizontal="left" vertical="center"/>
    </xf>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14" fontId="68" fillId="0" borderId="17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51" fontId="154" fillId="48" borderId="117" applyNumberFormat="0" applyBorder="0" applyAlignment="0">
      <alignment horizontal="centerContinuous" vertical="center"/>
      <protection hidden="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2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122">
      <alignment horizontal="left" vertical="center"/>
    </xf>
    <xf numFmtId="0" fontId="1" fillId="0" borderId="0"/>
    <xf numFmtId="43" fontId="1" fillId="0" borderId="0" applyFont="0" applyFill="0" applyBorder="0" applyAlignment="0" applyProtection="0"/>
    <xf numFmtId="0" fontId="50" fillId="0" borderId="125" applyNumberFormat="0" applyFill="0" applyAlignment="0" applyProtection="0"/>
    <xf numFmtId="214" fontId="68" fillId="0" borderId="24"/>
    <xf numFmtId="0" fontId="58" fillId="0" borderId="92" applyNumberFormat="0" applyAlignment="0" applyProtection="0"/>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7" fillId="41" borderId="183" applyFont="0" applyFill="0" applyBorder="0" applyAlignment="0" applyProtection="0"/>
    <xf numFmtId="214" fontId="68" fillId="0" borderId="24"/>
    <xf numFmtId="9" fontId="7" fillId="41" borderId="121" applyFont="0" applyFill="0" applyBorder="0" applyAlignment="0" applyProtection="0"/>
    <xf numFmtId="250" fontId="64" fillId="58" borderId="124"/>
    <xf numFmtId="251" fontId="154" fillId="48" borderId="117" applyNumberFormat="0" applyBorder="0" applyAlignment="0">
      <alignment horizontal="centerContinuous" vertical="center"/>
      <protection hidden="1"/>
    </xf>
    <xf numFmtId="0" fontId="7" fillId="0" borderId="126" applyFill="0" applyProtection="0">
      <alignment horizontal="right"/>
    </xf>
    <xf numFmtId="1" fontId="176" fillId="63" borderId="123" applyNumberFormat="0" applyBorder="0" applyAlignment="0">
      <alignment horizontal="centerContinuous" vertical="center"/>
      <protection locked="0"/>
    </xf>
    <xf numFmtId="0" fontId="49" fillId="44" borderId="151" applyNumberFormat="0" applyFont="0" applyAlignment="0" applyProtection="0">
      <protection locked="0"/>
    </xf>
    <xf numFmtId="39" fontId="7" fillId="41" borderId="167" applyFont="0" applyFill="0" applyBorder="0" applyAlignment="0" applyProtection="0"/>
    <xf numFmtId="1" fontId="176" fillId="63" borderId="123" applyNumberFormat="0" applyBorder="0" applyAlignment="0">
      <alignment horizontal="centerContinuous" vertical="center"/>
      <protection locked="0"/>
    </xf>
    <xf numFmtId="214" fontId="7" fillId="41" borderId="121" applyFont="0" applyFill="0" applyBorder="0" applyAlignment="0" applyProtection="0"/>
    <xf numFmtId="5" fontId="127" fillId="0" borderId="24" applyAlignment="0" applyProtection="0"/>
    <xf numFmtId="0" fontId="38" fillId="68" borderId="108">
      <alignment horizontal="left" vertical="center" wrapText="1"/>
    </xf>
    <xf numFmtId="0" fontId="38" fillId="68" borderId="108">
      <alignment horizontal="left" vertical="center" wrapText="1"/>
    </xf>
    <xf numFmtId="171" fontId="41" fillId="0" borderId="151"/>
    <xf numFmtId="0" fontId="174" fillId="0" borderId="120" applyNumberFormat="0" applyAlignment="0" applyProtection="0"/>
    <xf numFmtId="0" fontId="48" fillId="44" borderId="24" applyNumberFormat="0" applyFont="0" applyFill="0" applyAlignment="0" applyProtection="0">
      <protection locked="0"/>
    </xf>
    <xf numFmtId="0" fontId="58" fillId="0" borderId="92" applyNumberFormat="0" applyAlignment="0" applyProtection="0"/>
    <xf numFmtId="0" fontId="41" fillId="0" borderId="122">
      <alignment horizontal="left" vertical="center"/>
    </xf>
    <xf numFmtId="0" fontId="174" fillId="0" borderId="154" applyNumberFormat="0" applyAlignment="0" applyProtection="0"/>
    <xf numFmtId="165" fontId="200" fillId="0" borderId="24" applyNumberFormat="0" applyFont="0" applyFill="0" applyAlignment="0" applyProtection="0"/>
    <xf numFmtId="39" fontId="7" fillId="41" borderId="121" applyFont="0" applyFill="0" applyBorder="0" applyAlignment="0" applyProtection="0"/>
    <xf numFmtId="3"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0" fontId="261" fillId="0" borderId="172" applyNumberFormat="0" applyFill="0" applyBorder="0" applyAlignment="0" applyProtection="0"/>
    <xf numFmtId="165" fontId="200" fillId="0" borderId="24" applyNumberFormat="0" applyFont="0" applyFill="0" applyAlignment="0" applyProtection="0"/>
    <xf numFmtId="6" fontId="169" fillId="0" borderId="173" applyBorder="0"/>
    <xf numFmtId="165" fontId="200" fillId="0" borderId="151"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20">
      <alignment horizontal="center" vertical="center" wrapText="1"/>
      <protection hidden="1"/>
    </xf>
    <xf numFmtId="3" fontId="7" fillId="41" borderId="121" applyFont="0" applyFill="0" applyBorder="0" applyAlignment="0" applyProtection="0"/>
    <xf numFmtId="10" fontId="7" fillId="41" borderId="121" applyFont="0" applyFill="0" applyBorder="0" applyAlignment="0" applyProtection="0"/>
    <xf numFmtId="0" fontId="38" fillId="68" borderId="168">
      <alignment horizontal="left" vertical="center" wrapText="1"/>
    </xf>
    <xf numFmtId="0" fontId="313" fillId="0" borderId="96"/>
    <xf numFmtId="0" fontId="313" fillId="0" borderId="177"/>
    <xf numFmtId="7" fontId="41" fillId="0" borderId="174"/>
    <xf numFmtId="9" fontId="7" fillId="41" borderId="183" applyFont="0" applyFill="0" applyBorder="0" applyAlignment="0" applyProtection="0"/>
    <xf numFmtId="2" fontId="7" fillId="41" borderId="183" applyFont="0" applyFill="0" applyBorder="0" applyAlignment="0" applyProtection="0"/>
    <xf numFmtId="0" fontId="50" fillId="0" borderId="172" applyNumberFormat="0" applyFill="0" applyAlignment="0" applyProtection="0"/>
    <xf numFmtId="0" fontId="7" fillId="0" borderId="152" applyFill="0" applyProtection="0">
      <alignment horizontal="right"/>
    </xf>
    <xf numFmtId="6" fontId="169" fillId="0" borderId="153" applyBorder="0"/>
    <xf numFmtId="0" fontId="38" fillId="68" borderId="168">
      <alignment horizontal="left" vertical="center" wrapText="1"/>
    </xf>
    <xf numFmtId="0" fontId="41" fillId="62" borderId="154">
      <alignment horizontal="center" vertical="center" wrapText="1"/>
      <protection hidden="1"/>
    </xf>
    <xf numFmtId="0" fontId="261" fillId="0" borderId="172" applyNumberFormat="0" applyFill="0" applyBorder="0" applyAlignment="0" applyProtection="0"/>
    <xf numFmtId="0" fontId="1" fillId="0" borderId="0"/>
    <xf numFmtId="0" fontId="1" fillId="0" borderId="0"/>
    <xf numFmtId="214" fontId="68" fillId="0" borderId="24"/>
    <xf numFmtId="214" fontId="68" fillId="0" borderId="24"/>
    <xf numFmtId="214" fontId="68" fillId="0" borderId="24"/>
    <xf numFmtId="214" fontId="68" fillId="0" borderId="2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50" fillId="0" borderId="181" applyNumberFormat="0" applyFill="0" applyAlignment="0" applyProtection="0"/>
    <xf numFmtId="0" fontId="49" fillId="0" borderId="181" applyNumberFormat="0" applyFill="0" applyBorder="0" applyAlignment="0" applyProtection="0"/>
    <xf numFmtId="0" fontId="41" fillId="62" borderId="177">
      <alignment horizontal="center" vertical="center" wrapText="1"/>
      <protection hidden="1"/>
    </xf>
    <xf numFmtId="0" fontId="174" fillId="0" borderId="154" applyNumberFormat="0" applyAlignment="0" applyProtection="0"/>
    <xf numFmtId="0" fontId="50" fillId="0" borderId="181" applyNumberFormat="0" applyFill="0" applyAlignment="0" applyProtection="0"/>
    <xf numFmtId="250" fontId="64" fillId="58" borderId="124"/>
    <xf numFmtId="250" fontId="64" fillId="58" borderId="124"/>
    <xf numFmtId="0" fontId="50" fillId="0" borderId="125" applyNumberFormat="0" applyFill="0" applyAlignment="0" applyProtection="0"/>
    <xf numFmtId="0" fontId="50" fillId="0" borderId="125" applyNumberFormat="0" applyFill="0" applyAlignment="0" applyProtection="0"/>
    <xf numFmtId="0" fontId="50" fillId="0" borderId="125" applyNumberFormat="0" applyFill="0" applyAlignment="0" applyProtection="0"/>
    <xf numFmtId="0" fontId="139" fillId="0" borderId="42">
      <alignment vertical="center"/>
    </xf>
    <xf numFmtId="0" fontId="139" fillId="0" borderId="42">
      <alignment vertical="center"/>
    </xf>
    <xf numFmtId="6" fontId="169" fillId="0" borderId="69" applyBorder="0"/>
    <xf numFmtId="6" fontId="169" fillId="0" borderId="69" applyBorder="0"/>
    <xf numFmtId="6" fontId="169" fillId="0" borderId="69" applyBorder="0"/>
    <xf numFmtId="6" fontId="169" fillId="0" borderId="69" applyBorder="0"/>
    <xf numFmtId="250" fontId="1" fillId="0" borderId="0" applyBorder="0" applyProtection="0">
      <alignment horizontal="right"/>
    </xf>
    <xf numFmtId="0" fontId="174" fillId="0" borderId="120" applyNumberFormat="0" applyAlignment="0" applyProtection="0"/>
    <xf numFmtId="0" fontId="174" fillId="0" borderId="120" applyNumberFormat="0" applyAlignment="0" applyProtection="0"/>
    <xf numFmtId="0" fontId="174" fillId="0" borderId="120" applyNumberFormat="0" applyAlignment="0" applyProtection="0"/>
    <xf numFmtId="1" fontId="176" fillId="63" borderId="113" applyNumberFormat="0" applyBorder="0" applyAlignment="0">
      <alignment horizontal="centerContinuous" vertical="center"/>
      <protection locked="0"/>
    </xf>
    <xf numFmtId="1" fontId="176" fillId="63" borderId="113" applyNumberFormat="0" applyBorder="0" applyAlignment="0">
      <alignment horizontal="centerContinuous" vertical="center"/>
      <protection locked="0"/>
    </xf>
    <xf numFmtId="0" fontId="41" fillId="0" borderId="72">
      <alignment horizontal="left" vertical="center"/>
    </xf>
    <xf numFmtId="0" fontId="41" fillId="0" borderId="72">
      <alignment horizontal="left" vertical="center"/>
    </xf>
    <xf numFmtId="0" fontId="41" fillId="0" borderId="169">
      <alignment horizontal="left" vertical="center"/>
    </xf>
    <xf numFmtId="214" fontId="68" fillId="0" borderId="151"/>
    <xf numFmtId="0" fontId="49" fillId="44" borderId="151" applyNumberFormat="0" applyFont="0" applyAlignment="0" applyProtection="0">
      <protection locked="0"/>
    </xf>
    <xf numFmtId="0" fontId="261" fillId="0" borderId="181" applyNumberFormat="0" applyFill="0" applyBorder="0" applyAlignment="0" applyProtection="0"/>
    <xf numFmtId="172" fontId="238" fillId="44" borderId="151">
      <alignment horizontal="right" vertical="center"/>
    </xf>
    <xf numFmtId="0" fontId="38" fillId="68" borderId="144">
      <alignment horizontal="left" vertical="center" wrapText="1"/>
    </xf>
    <xf numFmtId="0" fontId="48" fillId="44" borderId="151" applyNumberFormat="0" applyFont="0" applyFill="0" applyAlignment="0" applyProtection="0">
      <protection locked="0"/>
    </xf>
    <xf numFmtId="0" fontId="41" fillId="62" borderId="154">
      <alignment horizontal="center" vertical="center" wrapText="1"/>
      <protection hidden="1"/>
    </xf>
    <xf numFmtId="3" fontId="7" fillId="41" borderId="167" applyFont="0" applyFill="0" applyBorder="0" applyAlignment="0" applyProtection="0"/>
    <xf numFmtId="10" fontId="7" fillId="41" borderId="167" applyFont="0" applyFill="0" applyBorder="0" applyAlignment="0" applyProtection="0"/>
    <xf numFmtId="0" fontId="174" fillId="0" borderId="154" applyNumberFormat="0" applyAlignment="0" applyProtection="0"/>
    <xf numFmtId="0" fontId="174" fillId="0" borderId="154" applyNumberFormat="0" applyAlignment="0" applyProtection="0"/>
    <xf numFmtId="0" fontId="48" fillId="44" borderId="151" applyNumberFormat="0" applyFont="0" applyFill="0" applyAlignment="0" applyProtection="0">
      <protection locked="0"/>
    </xf>
    <xf numFmtId="3" fontId="7" fillId="41" borderId="167" applyFont="0" applyFill="0" applyBorder="0" applyAlignment="0" applyProtection="0"/>
    <xf numFmtId="3" fontId="7" fillId="41" borderId="167" applyFont="0" applyFill="0" applyBorder="0" applyAlignment="0" applyProtection="0"/>
    <xf numFmtId="10" fontId="7" fillId="41" borderId="167" applyFont="0" applyFill="0" applyBorder="0" applyAlignment="0" applyProtection="0"/>
    <xf numFmtId="2" fontId="7" fillId="41" borderId="167" applyFont="0" applyFill="0" applyBorder="0" applyAlignment="0" applyProtection="0"/>
    <xf numFmtId="0" fontId="50" fillId="0" borderId="181" applyNumberFormat="0" applyFill="0" applyAlignment="0" applyProtection="0"/>
    <xf numFmtId="214" fontId="7" fillId="41" borderId="167" applyFont="0" applyFill="0" applyBorder="0" applyAlignment="0" applyProtection="0"/>
    <xf numFmtId="2" fontId="7" fillId="41" borderId="167" applyFont="0" applyFill="0" applyBorder="0" applyAlignment="0" applyProtection="0"/>
    <xf numFmtId="9" fontId="7" fillId="41" borderId="167" applyFont="0" applyFill="0" applyBorder="0" applyAlignment="0" applyProtection="0"/>
    <xf numFmtId="6" fontId="169" fillId="0" borderId="173" applyBorder="0"/>
    <xf numFmtId="172" fontId="238" fillId="44" borderId="151">
      <alignment horizontal="right" vertical="center"/>
    </xf>
    <xf numFmtId="0" fontId="260" fillId="0" borderId="172" applyNumberFormat="0" applyFill="0" applyBorder="0" applyAlignment="0" applyProtection="0"/>
    <xf numFmtId="0" fontId="41" fillId="62" borderId="154">
      <alignment horizontal="center" vertical="center" wrapText="1"/>
      <protection hidden="1"/>
    </xf>
    <xf numFmtId="214" fontId="68" fillId="0" borderId="151"/>
    <xf numFmtId="0" fontId="50" fillId="0" borderId="172" applyNumberFormat="0" applyFill="0" applyAlignment="0" applyProtection="0"/>
    <xf numFmtId="6" fontId="169" fillId="0" borderId="173" applyBorder="0"/>
    <xf numFmtId="0" fontId="174" fillId="0" borderId="154" applyNumberFormat="0" applyAlignment="0" applyProtection="0"/>
    <xf numFmtId="0" fontId="50" fillId="0" borderId="181" applyNumberFormat="0" applyFill="0" applyAlignment="0" applyProtection="0"/>
    <xf numFmtId="0" fontId="38" fillId="68" borderId="168">
      <alignment horizontal="left" vertical="center" wrapText="1"/>
    </xf>
    <xf numFmtId="0" fontId="48" fillId="44" borderId="151" applyNumberFormat="0" applyFont="0" applyFill="0" applyAlignment="0" applyProtection="0">
      <protection locked="0"/>
    </xf>
    <xf numFmtId="165" fontId="200" fillId="0" borderId="151" applyNumberFormat="0" applyFont="0" applyFill="0" applyAlignment="0" applyProtection="0"/>
    <xf numFmtId="0" fontId="41" fillId="62" borderId="120">
      <alignment horizontal="center" vertical="center" wrapText="1"/>
      <protection hidden="1"/>
    </xf>
    <xf numFmtId="0" fontId="41" fillId="62" borderId="120">
      <alignment horizontal="center" vertical="center" wrapText="1"/>
      <protection hidden="1"/>
    </xf>
    <xf numFmtId="0" fontId="41" fillId="62" borderId="120">
      <alignment horizontal="center" vertical="center" wrapText="1"/>
      <protection hidden="1"/>
    </xf>
    <xf numFmtId="3" fontId="7" fillId="41" borderId="121" applyFont="0" applyFill="0" applyBorder="0" applyAlignment="0" applyProtection="0"/>
    <xf numFmtId="3" fontId="7" fillId="41" borderId="121" applyFont="0" applyFill="0" applyBorder="0" applyAlignment="0" applyProtection="0"/>
    <xf numFmtId="3" fontId="7" fillId="41" borderId="121" applyFont="0" applyFill="0" applyBorder="0" applyAlignment="0" applyProtection="0"/>
    <xf numFmtId="3"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3" fontId="7" fillId="41" borderId="167" applyFont="0" applyFill="0" applyBorder="0" applyAlignment="0" applyProtection="0"/>
    <xf numFmtId="10" fontId="7" fillId="41" borderId="167" applyFont="0" applyFill="0" applyBorder="0" applyAlignment="0" applyProtection="0"/>
    <xf numFmtId="9" fontId="7" fillId="41" borderId="167"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0" fillId="0" borderId="181" applyNumberFormat="0" applyFill="0" applyAlignment="0" applyProtection="0"/>
    <xf numFmtId="0" fontId="174" fillId="0" borderId="177" applyNumberFormat="0" applyAlignment="0" applyProtection="0"/>
    <xf numFmtId="0" fontId="38" fillId="68" borderId="182">
      <alignment horizontal="left" vertical="center" wrapText="1"/>
    </xf>
    <xf numFmtId="214" fontId="68" fillId="0" borderId="174"/>
    <xf numFmtId="5" fontId="127" fillId="0" borderId="174" applyAlignment="0" applyProtection="0"/>
    <xf numFmtId="10" fontId="7" fillId="41" borderId="183" applyFont="0" applyFill="0" applyBorder="0" applyAlignment="0" applyProtection="0"/>
    <xf numFmtId="0" fontId="7" fillId="0" borderId="152" applyFill="0" applyProtection="0">
      <alignment horizontal="right"/>
    </xf>
    <xf numFmtId="214" fontId="7" fillId="41" borderId="183" applyFont="0" applyFill="0" applyBorder="0" applyAlignment="0" applyProtection="0"/>
    <xf numFmtId="0" fontId="174" fillId="0" borderId="177" applyNumberFormat="0" applyAlignment="0" applyProtection="0"/>
    <xf numFmtId="3" fontId="7" fillId="41" borderId="167" applyFont="0" applyFill="0" applyBorder="0" applyAlignment="0" applyProtection="0"/>
    <xf numFmtId="0" fontId="90" fillId="0" borderId="177"/>
    <xf numFmtId="2" fontId="7" fillId="41" borderId="145" applyFont="0" applyFill="0" applyBorder="0" applyAlignment="0" applyProtection="0"/>
    <xf numFmtId="0" fontId="134" fillId="0" borderId="174" applyFont="0" applyFill="0" applyBorder="0" applyAlignment="0" applyProtection="0">
      <alignment horizontal="center"/>
    </xf>
    <xf numFmtId="39" fontId="7" fillId="41" borderId="167" applyFont="0" applyFill="0" applyBorder="0" applyAlignment="0" applyProtection="0"/>
    <xf numFmtId="0" fontId="134" fillId="0" borderId="174" applyFont="0" applyFill="0" applyBorder="0" applyAlignment="0" applyProtection="0">
      <alignment horizontal="center"/>
    </xf>
    <xf numFmtId="9" fontId="7" fillId="41" borderId="167" applyFont="0" applyFill="0" applyBorder="0" applyAlignment="0" applyProtection="0"/>
    <xf numFmtId="0" fontId="174" fillId="0" borderId="154" applyNumberFormat="0" applyAlignment="0" applyProtection="0"/>
    <xf numFmtId="0" fontId="38" fillId="68" borderId="168">
      <alignment horizontal="left" vertical="center" wrapText="1"/>
    </xf>
    <xf numFmtId="0" fontId="174" fillId="0" borderId="154" applyNumberFormat="0" applyAlignment="0" applyProtection="0"/>
    <xf numFmtId="0" fontId="313" fillId="0" borderId="96"/>
    <xf numFmtId="0" fontId="41" fillId="62" borderId="154">
      <alignment horizontal="center" vertical="center" wrapText="1"/>
      <protection hidden="1"/>
    </xf>
    <xf numFmtId="0" fontId="7" fillId="0" borderId="152" applyFill="0" applyProtection="0">
      <alignment horizontal="right"/>
    </xf>
    <xf numFmtId="251" fontId="154" fillId="48" borderId="139" applyNumberFormat="0" applyBorder="0" applyAlignment="0">
      <alignment horizontal="centerContinuous" vertical="center"/>
      <protection hidden="1"/>
    </xf>
    <xf numFmtId="0" fontId="241" fillId="0" borderId="151" applyNumberFormat="0" applyFont="0" applyFill="0" applyAlignment="0" applyProtection="0"/>
    <xf numFmtId="0" fontId="7" fillId="0" borderId="142" applyNumberFormat="0" applyFont="0" applyFill="0" applyBorder="0" applyAlignment="0" applyProtection="0"/>
    <xf numFmtId="182" fontId="316" fillId="0" borderId="31" applyNumberFormat="0" applyAlignment="0" applyProtection="0">
      <alignment horizontal="right" vertical="center"/>
    </xf>
    <xf numFmtId="0" fontId="48" fillId="44" borderId="151" applyNumberFormat="0" applyFont="0" applyFill="0" applyAlignment="0" applyProtection="0">
      <protection locked="0"/>
    </xf>
    <xf numFmtId="182" fontId="316" fillId="0" borderId="31" applyNumberFormat="0" applyAlignment="0" applyProtection="0">
      <alignment horizontal="right" vertical="center"/>
    </xf>
    <xf numFmtId="0" fontId="50" fillId="0" borderId="181" applyNumberFormat="0" applyFill="0" applyAlignment="0" applyProtection="0"/>
    <xf numFmtId="0" fontId="50" fillId="0" borderId="181" applyNumberFormat="0" applyFill="0" applyAlignment="0" applyProtection="0"/>
    <xf numFmtId="0" fontId="41" fillId="62" borderId="154">
      <alignment horizontal="center" vertical="center" wrapText="1"/>
      <protection hidden="1"/>
    </xf>
    <xf numFmtId="0" fontId="50" fillId="0" borderId="181" applyNumberFormat="0" applyFill="0" applyAlignment="0" applyProtection="0"/>
    <xf numFmtId="0" fontId="90" fillId="0" borderId="154"/>
    <xf numFmtId="250" fontId="64" fillId="58" borderId="180"/>
    <xf numFmtId="214" fontId="68" fillId="0" borderId="151"/>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50" fontId="64" fillId="58" borderId="171"/>
    <xf numFmtId="0" fontId="174" fillId="0" borderId="154" applyNumberFormat="0" applyAlignment="0" applyProtection="0"/>
    <xf numFmtId="9" fontId="7" fillId="41" borderId="167" applyFont="0" applyFill="0" applyBorder="0" applyAlignment="0" applyProtection="0"/>
    <xf numFmtId="3" fontId="7" fillId="41" borderId="167" applyFont="0" applyFill="0" applyBorder="0" applyAlignment="0" applyProtection="0"/>
    <xf numFmtId="10" fontId="7" fillId="41" borderId="167" applyFont="0" applyFill="0" applyBorder="0" applyAlignment="0" applyProtection="0"/>
    <xf numFmtId="39" fontId="7" fillId="41" borderId="167" applyFont="0" applyFill="0" applyBorder="0" applyAlignment="0" applyProtection="0"/>
    <xf numFmtId="214" fontId="7" fillId="41" borderId="167" applyFont="0" applyFill="0" applyBorder="0" applyAlignment="0" applyProtection="0"/>
    <xf numFmtId="0" fontId="38" fillId="68" borderId="168">
      <alignment horizontal="left" vertical="center" wrapText="1"/>
    </xf>
    <xf numFmtId="214" fontId="7" fillId="41" borderId="167" applyFont="0" applyFill="0" applyBorder="0" applyAlignment="0" applyProtection="0"/>
    <xf numFmtId="250" fontId="64" fillId="58" borderId="180"/>
    <xf numFmtId="0" fontId="134" fillId="0" borderId="151"/>
    <xf numFmtId="10" fontId="7" fillId="41" borderId="167" applyFont="0" applyFill="0" applyBorder="0" applyAlignment="0" applyProtection="0"/>
    <xf numFmtId="0" fontId="134" fillId="0" borderId="151" applyFont="0" applyFill="0" applyBorder="0" applyAlignment="0" applyProtection="0">
      <alignment horizontal="center"/>
    </xf>
    <xf numFmtId="0" fontId="174" fillId="0" borderId="177" applyNumberFormat="0" applyAlignment="0" applyProtection="0"/>
    <xf numFmtId="0" fontId="174" fillId="0" borderId="154" applyNumberFormat="0" applyAlignment="0" applyProtection="0"/>
    <xf numFmtId="6" fontId="169" fillId="0" borderId="173" applyBorder="0"/>
    <xf numFmtId="214" fontId="7" fillId="41" borderId="183" applyFont="0" applyFill="0" applyBorder="0" applyAlignment="0" applyProtection="0"/>
    <xf numFmtId="39" fontId="7" fillId="41" borderId="167" applyFont="0" applyFill="0" applyBorder="0" applyAlignment="0" applyProtection="0"/>
    <xf numFmtId="6" fontId="169" fillId="0" borderId="173" applyBorder="0"/>
    <xf numFmtId="214" fontId="68" fillId="0" borderId="151"/>
    <xf numFmtId="0" fontId="90" fillId="0" borderId="154"/>
    <xf numFmtId="6" fontId="169" fillId="0" borderId="173" applyBorder="0"/>
    <xf numFmtId="250" fontId="64" fillId="58" borderId="180"/>
    <xf numFmtId="39" fontId="7" fillId="41" borderId="183" applyFont="0" applyFill="0" applyBorder="0" applyAlignment="0" applyProtection="0"/>
    <xf numFmtId="165" fontId="200" fillId="0" borderId="151" applyNumberFormat="0" applyFont="0" applyFill="0" applyAlignment="0" applyProtection="0"/>
    <xf numFmtId="3" fontId="7" fillId="41" borderId="183" applyFont="0" applyFill="0" applyBorder="0" applyAlignment="0" applyProtection="0"/>
    <xf numFmtId="10" fontId="7" fillId="41" borderId="167" applyFont="0" applyFill="0" applyBorder="0" applyAlignment="0" applyProtection="0"/>
    <xf numFmtId="7" fontId="41" fillId="0" borderId="151"/>
    <xf numFmtId="0" fontId="38" fillId="68" borderId="168">
      <alignment horizontal="left" vertical="center" wrapText="1"/>
    </xf>
    <xf numFmtId="8" fontId="332" fillId="0" borderId="20">
      <alignment horizontal="right"/>
    </xf>
    <xf numFmtId="0" fontId="174" fillId="0" borderId="177" applyNumberFormat="0" applyAlignment="0" applyProtection="0"/>
    <xf numFmtId="165" fontId="200" fillId="0" borderId="142" applyNumberFormat="0" applyFont="0" applyFill="0" applyAlignment="0" applyProtection="0"/>
    <xf numFmtId="0" fontId="313" fillId="96" borderId="143"/>
    <xf numFmtId="0" fontId="41" fillId="62" borderId="154">
      <alignment horizontal="center" vertical="center" wrapText="1"/>
      <protection hidden="1"/>
    </xf>
    <xf numFmtId="0" fontId="313" fillId="96" borderId="143"/>
    <xf numFmtId="0" fontId="48" fillId="44" borderId="151" applyNumberFormat="0" applyFont="0" applyFill="0" applyAlignment="0" applyProtection="0">
      <protection locked="0"/>
    </xf>
    <xf numFmtId="314" fontId="134" fillId="0" borderId="142"/>
    <xf numFmtId="10" fontId="7" fillId="41" borderId="167" applyFont="0" applyFill="0" applyBorder="0" applyAlignment="0" applyProtection="0"/>
    <xf numFmtId="0" fontId="41" fillId="62" borderId="154">
      <alignment horizontal="center" vertical="center" wrapText="1"/>
      <protection hidden="1"/>
    </xf>
    <xf numFmtId="9" fontId="7" fillId="41" borderId="167" applyFont="0" applyFill="0" applyBorder="0" applyAlignment="0" applyProtection="0"/>
    <xf numFmtId="1" fontId="176" fillId="63" borderId="170" applyNumberFormat="0" applyBorder="0" applyAlignment="0">
      <alignment horizontal="centerContinuous" vertical="center"/>
      <protection locked="0"/>
    </xf>
    <xf numFmtId="39" fontId="7" fillId="41" borderId="167" applyFont="0" applyFill="0" applyBorder="0" applyAlignment="0" applyProtection="0"/>
    <xf numFmtId="2" fontId="7" fillId="41" borderId="167" applyFont="0" applyFill="0" applyBorder="0" applyAlignment="0" applyProtection="0"/>
    <xf numFmtId="0" fontId="134" fillId="0" borderId="151"/>
    <xf numFmtId="0" fontId="41" fillId="62" borderId="177">
      <alignment horizontal="center" vertical="center" wrapText="1"/>
      <protection hidden="1"/>
    </xf>
    <xf numFmtId="181" fontId="44" fillId="0" borderId="0" applyFont="0" applyFill="0" applyBorder="0" applyAlignment="0" applyProtection="0"/>
    <xf numFmtId="0" fontId="1" fillId="0" borderId="0" applyFont="0" applyFill="0" applyBorder="0" applyAlignment="0" applyProtection="0"/>
    <xf numFmtId="183" fontId="44"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0" fontId="49" fillId="44" borderId="142" applyNumberFormat="0" applyFont="0" applyAlignment="0" applyProtection="0">
      <protection locked="0"/>
    </xf>
    <xf numFmtId="0" fontId="49" fillId="44" borderId="142" applyNumberFormat="0" applyFont="0" applyAlignment="0" applyProtection="0">
      <protection locked="0"/>
    </xf>
    <xf numFmtId="165" fontId="200" fillId="0" borderId="142" applyNumberFormat="0" applyFont="0" applyFill="0" applyAlignment="0" applyProtection="0"/>
    <xf numFmtId="165" fontId="200" fillId="0" borderId="142" applyNumberFormat="0" applyFont="0" applyFill="0" applyAlignment="0" applyProtection="0"/>
    <xf numFmtId="165" fontId="200" fillId="0" borderId="142" applyNumberFormat="0" applyFont="0" applyFill="0" applyAlignment="0" applyProtection="0"/>
    <xf numFmtId="0" fontId="48" fillId="44" borderId="142" applyNumberFormat="0" applyFont="0" applyFill="0" applyAlignment="0" applyProtection="0">
      <protection locked="0"/>
    </xf>
    <xf numFmtId="0" fontId="48" fillId="44" borderId="142" applyNumberFormat="0" applyFont="0" applyFill="0" applyAlignment="0" applyProtection="0">
      <protection locked="0"/>
    </xf>
    <xf numFmtId="0" fontId="41" fillId="62" borderId="143">
      <alignment horizontal="center" vertical="center" wrapText="1"/>
      <protection hidden="1"/>
    </xf>
    <xf numFmtId="0" fontId="41" fillId="62" borderId="143">
      <alignment horizontal="center" vertical="center" wrapText="1"/>
      <protection hidden="1"/>
    </xf>
    <xf numFmtId="0" fontId="41" fillId="62" borderId="143">
      <alignment horizontal="center" vertical="center" wrapText="1"/>
      <protection hidden="1"/>
    </xf>
    <xf numFmtId="192" fontId="1" fillId="0" borderId="0" applyFont="0" applyFill="0" applyBorder="0" applyAlignment="0" applyProtection="0"/>
    <xf numFmtId="0" fontId="38" fillId="68" borderId="144">
      <alignment horizontal="left" vertical="center" wrapText="1"/>
    </xf>
    <xf numFmtId="189" fontId="1" fillId="0" borderId="0" applyFont="0" applyFill="0" applyBorder="0" applyAlignment="0" applyProtection="0"/>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1" fontId="176" fillId="63" borderId="147" applyNumberFormat="0" applyBorder="0" applyAlignment="0">
      <alignment horizontal="centerContinuous" vertical="center"/>
      <protection locked="0"/>
    </xf>
    <xf numFmtId="1" fontId="176" fillId="63" borderId="147" applyNumberFormat="0" applyBorder="0" applyAlignment="0">
      <alignment horizontal="centerContinuous" vertical="center"/>
      <protection locked="0"/>
    </xf>
    <xf numFmtId="0" fontId="174" fillId="0" borderId="143" applyNumberFormat="0" applyAlignment="0" applyProtection="0"/>
    <xf numFmtId="0" fontId="174" fillId="0" borderId="143" applyNumberFormat="0" applyAlignment="0" applyProtection="0"/>
    <xf numFmtId="0" fontId="174" fillId="0" borderId="143" applyNumberFormat="0" applyAlignment="0" applyProtection="0"/>
    <xf numFmtId="6" fontId="169" fillId="0" borderId="139" applyBorder="0"/>
    <xf numFmtId="6" fontId="169" fillId="0" borderId="139" applyBorder="0"/>
    <xf numFmtId="6" fontId="169" fillId="0" borderId="139" applyBorder="0"/>
    <xf numFmtId="6" fontId="169" fillId="0" borderId="139" applyBorder="0"/>
    <xf numFmtId="0" fontId="7" fillId="0" borderId="138" applyFill="0" applyProtection="0">
      <alignment horizontal="right"/>
    </xf>
    <xf numFmtId="5" fontId="127" fillId="0" borderId="142" applyAlignment="0" applyProtection="0"/>
    <xf numFmtId="5" fontId="127" fillId="0" borderId="142" applyAlignment="0" applyProtection="0"/>
    <xf numFmtId="44" fontId="41" fillId="0" borderId="151"/>
    <xf numFmtId="0" fontId="50" fillId="0" borderId="149" applyNumberFormat="0" applyFill="0" applyAlignment="0" applyProtection="0"/>
    <xf numFmtId="0" fontId="50" fillId="0" borderId="149" applyNumberFormat="0" applyFill="0" applyAlignment="0" applyProtection="0"/>
    <xf numFmtId="0" fontId="50" fillId="0" borderId="149" applyNumberFormat="0" applyFill="0" applyAlignment="0" applyProtection="0"/>
    <xf numFmtId="250" fontId="64" fillId="58" borderId="148"/>
    <xf numFmtId="250" fontId="64" fillId="58" borderId="148"/>
    <xf numFmtId="9" fontId="7" fillId="41" borderId="167" applyFont="0" applyFill="0" applyBorder="0" applyAlignment="0" applyProtection="0"/>
    <xf numFmtId="214" fontId="7" fillId="41" borderId="167" applyFont="0" applyFill="0" applyBorder="0" applyAlignment="0" applyProtection="0"/>
    <xf numFmtId="165" fontId="200" fillId="0" borderId="151" applyNumberFormat="0" applyFont="0" applyFill="0" applyAlignment="0" applyProtection="0"/>
    <xf numFmtId="0" fontId="38" fillId="68" borderId="182">
      <alignment horizontal="left" vertical="center" wrapText="1"/>
    </xf>
    <xf numFmtId="0" fontId="41" fillId="62" borderId="154">
      <alignment horizontal="center" vertical="center" wrapText="1"/>
      <protection hidden="1"/>
    </xf>
    <xf numFmtId="0" fontId="7" fillId="0" borderId="16" applyNumberFormat="0" applyFill="0" applyAlignment="0" applyProtection="0"/>
    <xf numFmtId="0" fontId="174" fillId="0" borderId="177" applyNumberFormat="0" applyAlignment="0" applyProtection="0"/>
    <xf numFmtId="214" fontId="68" fillId="0" borderId="142"/>
    <xf numFmtId="214" fontId="68" fillId="0" borderId="142"/>
    <xf numFmtId="214" fontId="68" fillId="0" borderId="142"/>
    <xf numFmtId="214" fontId="68" fillId="0" borderId="142"/>
    <xf numFmtId="0" fontId="41" fillId="62" borderId="143">
      <alignment horizontal="center" vertical="center" wrapText="1"/>
      <protection hidden="1"/>
    </xf>
    <xf numFmtId="10" fontId="7" fillId="41" borderId="145" applyFont="0" applyFill="0" applyBorder="0" applyAlignment="0" applyProtection="0"/>
    <xf numFmtId="3" fontId="7" fillId="41" borderId="145" applyFont="0" applyFill="0" applyBorder="0" applyAlignment="0" applyProtection="0"/>
    <xf numFmtId="0" fontId="41" fillId="62" borderId="143">
      <alignment horizontal="center" vertical="center" wrapText="1"/>
      <protection hidden="1"/>
    </xf>
    <xf numFmtId="193" fontId="44" fillId="0" borderId="0" applyFont="0" applyFill="0" applyBorder="0" applyAlignment="0" applyProtection="0"/>
    <xf numFmtId="194" fontId="44" fillId="0" borderId="0" applyFont="0" applyFill="0" applyBorder="0" applyAlignment="0" applyProtection="0"/>
    <xf numFmtId="195" fontId="1" fillId="0" borderId="0" applyFont="0" applyFill="0" applyBorder="0" applyAlignment="0" applyProtection="0"/>
    <xf numFmtId="165" fontId="200" fillId="0" borderId="142" applyNumberFormat="0" applyFont="0" applyFill="0" applyAlignment="0" applyProtection="0"/>
    <xf numFmtId="39" fontId="7" fillId="41" borderId="145" applyFont="0" applyFill="0" applyBorder="0" applyAlignment="0" applyProtection="0"/>
    <xf numFmtId="251" fontId="154" fillId="48" borderId="139" applyNumberFormat="0" applyBorder="0" applyAlignment="0">
      <alignment horizontal="centerContinuous" vertical="center"/>
      <protection hidden="1"/>
    </xf>
    <xf numFmtId="181" fontId="1" fillId="0" borderId="0" applyFont="0" applyFill="0" applyBorder="0" applyAlignment="0" applyProtection="0"/>
    <xf numFmtId="181" fontId="1" fillId="0" borderId="0" applyFont="0" applyFill="0" applyBorder="0" applyAlignment="0" applyProtection="0"/>
    <xf numFmtId="165" fontId="200" fillId="0" borderId="142" applyNumberFormat="0" applyFont="0" applyFill="0" applyAlignment="0" applyProtection="0"/>
    <xf numFmtId="196" fontId="1" fillId="0" borderId="0" applyFont="0" applyFill="0" applyBorder="0" applyAlignment="0" applyProtection="0"/>
    <xf numFmtId="0" fontId="50" fillId="0" borderId="149" applyNumberFormat="0" applyFill="0" applyAlignment="0" applyProtection="0"/>
    <xf numFmtId="0" fontId="48" fillId="44" borderId="142" applyNumberFormat="0" applyFont="0" applyFill="0" applyAlignment="0" applyProtection="0">
      <protection locked="0"/>
    </xf>
    <xf numFmtId="197" fontId="1" fillId="0" borderId="0" applyFont="0" applyFill="0" applyBorder="0" applyAlignment="0" applyProtection="0"/>
    <xf numFmtId="198" fontId="1" fillId="0" borderId="0" applyFont="0" applyFill="0" applyBorder="0" applyAlignment="0" applyProtection="0"/>
    <xf numFmtId="0" fontId="174" fillId="0" borderId="143" applyNumberFormat="0" applyAlignment="0" applyProtection="0"/>
    <xf numFmtId="0" fontId="38" fillId="68" borderId="144">
      <alignment horizontal="left" vertical="center" wrapText="1"/>
    </xf>
    <xf numFmtId="0" fontId="38" fillId="68" borderId="144">
      <alignment horizontal="left" vertical="center" wrapText="1"/>
    </xf>
    <xf numFmtId="188" fontId="1" fillId="0" borderId="0" applyFont="0" applyFill="0" applyBorder="0" applyAlignment="0" applyProtection="0"/>
    <xf numFmtId="5" fontId="127" fillId="0" borderId="142" applyAlignment="0" applyProtection="0"/>
    <xf numFmtId="214" fontId="7" fillId="41" borderId="145"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 fontId="176" fillId="63" borderId="147" applyNumberFormat="0" applyBorder="0" applyAlignment="0">
      <alignment horizontal="centerContinuous" vertical="center"/>
      <protection locked="0"/>
    </xf>
    <xf numFmtId="214" fontId="68" fillId="0" borderId="142"/>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0" fontId="174" fillId="0" borderId="143" applyNumberFormat="0" applyAlignment="0" applyProtection="0"/>
    <xf numFmtId="1" fontId="176" fillId="63" borderId="147" applyNumberFormat="0" applyBorder="0" applyAlignment="0">
      <alignment horizontal="centerContinuous" vertical="center"/>
      <protection locked="0"/>
    </xf>
    <xf numFmtId="0" fontId="7" fillId="0" borderId="138" applyFill="0" applyProtection="0">
      <alignment horizontal="right"/>
    </xf>
    <xf numFmtId="0" fontId="38" fillId="68" borderId="144">
      <alignment horizontal="left" vertical="center" wrapText="1"/>
    </xf>
    <xf numFmtId="9" fontId="7" fillId="41" borderId="145" applyFont="0" applyFill="0" applyBorder="0" applyAlignment="0" applyProtection="0"/>
    <xf numFmtId="202" fontId="44" fillId="0" borderId="0" applyFont="0" applyFill="0" applyBorder="0" applyAlignment="0" applyProtection="0"/>
    <xf numFmtId="203" fontId="44" fillId="0" borderId="0" applyFont="0" applyFill="0" applyBorder="0" applyAlignment="0" applyProtection="0"/>
    <xf numFmtId="214" fontId="68" fillId="0" borderId="142"/>
    <xf numFmtId="165" fontId="200" fillId="0" borderId="151" applyNumberFormat="0" applyFont="0" applyFill="0" applyAlignment="0" applyProtection="0"/>
    <xf numFmtId="5" fontId="127" fillId="0" borderId="142" applyAlignment="0" applyProtection="0"/>
    <xf numFmtId="194" fontId="44" fillId="0" borderId="0" applyFont="0" applyFill="0" applyBorder="0" applyAlignment="0" applyProtection="0"/>
    <xf numFmtId="187" fontId="1" fillId="0" borderId="0" applyFont="0" applyFill="0" applyBorder="0" applyAlignment="0" applyProtection="0"/>
    <xf numFmtId="165" fontId="200" fillId="0" borderId="151" applyNumberFormat="0" applyFont="0" applyFill="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09" fontId="44" fillId="0" borderId="0" applyFont="0" applyFill="0" applyBorder="0" applyAlignment="0" applyProtection="0"/>
    <xf numFmtId="181" fontId="44" fillId="0" borderId="0" applyFont="0" applyFill="0" applyBorder="0" applyAlignment="0" applyProtection="0"/>
    <xf numFmtId="214" fontId="7" fillId="41" borderId="167" applyFont="0" applyFill="0" applyBorder="0" applyAlignment="0" applyProtection="0"/>
    <xf numFmtId="210" fontId="1" fillId="0" borderId="0" applyFont="0" applyFill="0" applyBorder="0" applyAlignment="0" applyProtection="0"/>
    <xf numFmtId="0" fontId="38" fillId="68" borderId="182">
      <alignment horizontal="left" vertical="center" wrapText="1"/>
    </xf>
    <xf numFmtId="211" fontId="1" fillId="0" borderId="0" applyFont="0" applyFill="0" applyBorder="0" applyProtection="0">
      <alignment horizontal="right"/>
    </xf>
    <xf numFmtId="0" fontId="50" fillId="0" borderId="181" applyNumberFormat="0" applyFill="0" applyAlignment="0" applyProtection="0"/>
    <xf numFmtId="9" fontId="7" fillId="41" borderId="167" applyFont="0" applyFill="0" applyBorder="0" applyAlignment="0" applyProtection="0"/>
    <xf numFmtId="0" fontId="358" fillId="0" borderId="181" applyNumberFormat="0" applyFill="0" applyBorder="0" applyAlignment="0" applyProtection="0"/>
    <xf numFmtId="214" fontId="7" fillId="41" borderId="167" applyFont="0" applyFill="0" applyBorder="0" applyAlignment="0" applyProtection="0"/>
    <xf numFmtId="214" fontId="7" fillId="41" borderId="167" applyFont="0" applyFill="0" applyBorder="0" applyAlignment="0" applyProtection="0"/>
    <xf numFmtId="0" fontId="261" fillId="0" borderId="172" applyNumberFormat="0" applyFill="0" applyBorder="0" applyAlignment="0" applyProtection="0"/>
    <xf numFmtId="0" fontId="41" fillId="62" borderId="154">
      <alignment horizontal="center" vertical="center" wrapText="1"/>
      <protection hidden="1"/>
    </xf>
    <xf numFmtId="0" fontId="356" fillId="0" borderId="181" applyNumberFormat="0" applyFill="0" applyBorder="0" applyAlignment="0" applyProtection="0"/>
    <xf numFmtId="212" fontId="44" fillId="0" borderId="0" applyFont="0" applyFill="0" applyBorder="0" applyAlignment="0" applyProtection="0"/>
    <xf numFmtId="193" fontId="44"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6" fontId="44" fillId="0" borderId="0" applyFont="0" applyFill="0" applyBorder="0" applyAlignment="0" applyProtection="0"/>
    <xf numFmtId="2" fontId="7" fillId="41" borderId="167" applyFont="0" applyFill="0" applyBorder="0" applyAlignment="0" applyProtection="0"/>
    <xf numFmtId="193" fontId="44" fillId="0" borderId="0" applyFont="0" applyFill="0" applyBorder="0" applyAlignment="0" applyProtection="0"/>
    <xf numFmtId="0" fontId="38" fillId="68" borderId="168">
      <alignment horizontal="left" vertical="center" wrapText="1"/>
    </xf>
    <xf numFmtId="0" fontId="50" fillId="0" borderId="172" applyNumberFormat="0" applyFill="0" applyAlignment="0" applyProtection="0"/>
    <xf numFmtId="0" fontId="344" fillId="0" borderId="172" applyNumberFormat="0" applyFill="0" applyBorder="0" applyAlignment="0" applyProtection="0"/>
    <xf numFmtId="6" fontId="169" fillId="0" borderId="176" applyBorder="0"/>
    <xf numFmtId="194" fontId="44" fillId="0" borderId="0" applyFont="0" applyFill="0" applyBorder="0" applyAlignment="0" applyProtection="0"/>
    <xf numFmtId="0" fontId="38" fillId="68" borderId="168">
      <alignment horizontal="left" vertical="center" wrapText="1"/>
    </xf>
    <xf numFmtId="219" fontId="1" fillId="0" borderId="0" applyFont="0" applyFill="0" applyBorder="0" applyAlignment="0" applyProtection="0"/>
    <xf numFmtId="171" fontId="41" fillId="0" borderId="174"/>
    <xf numFmtId="5" fontId="127" fillId="0" borderId="151" applyAlignment="0" applyProtection="0"/>
    <xf numFmtId="0" fontId="49" fillId="44" borderId="142" applyNumberFormat="0" applyFont="0" applyAlignment="0" applyProtection="0">
      <protection locked="0"/>
    </xf>
    <xf numFmtId="0" fontId="48" fillId="44" borderId="142" applyNumberFormat="0" applyFont="0" applyFill="0" applyAlignment="0" applyProtection="0">
      <protection locked="0"/>
    </xf>
    <xf numFmtId="0" fontId="49" fillId="44" borderId="142" applyNumberFormat="0" applyFont="0" applyAlignment="0" applyProtection="0">
      <protection locked="0"/>
    </xf>
    <xf numFmtId="214" fontId="68" fillId="0" borderId="142"/>
    <xf numFmtId="0" fontId="50" fillId="0" borderId="149" applyNumberFormat="0" applyFill="0" applyAlignment="0" applyProtection="0"/>
    <xf numFmtId="0" fontId="50" fillId="0" borderId="149" applyNumberFormat="0" applyFill="0" applyAlignment="0" applyProtection="0"/>
    <xf numFmtId="6" fontId="169" fillId="0" borderId="173" applyBorder="0"/>
    <xf numFmtId="3" fontId="7" fillId="41" borderId="167" applyFont="0" applyFill="0" applyBorder="0" applyAlignment="0" applyProtection="0"/>
    <xf numFmtId="39" fontId="7" fillId="41" borderId="167" applyFont="0" applyFill="0" applyBorder="0" applyAlignment="0" applyProtection="0"/>
    <xf numFmtId="0" fontId="357" fillId="0" borderId="181" applyNumberFormat="0" applyFill="0" applyBorder="0" applyAlignment="0" applyProtection="0"/>
    <xf numFmtId="214" fontId="7" fillId="41" borderId="167" applyFont="0" applyFill="0" applyBorder="0" applyAlignment="0" applyProtection="0"/>
    <xf numFmtId="0" fontId="38" fillId="68" borderId="182">
      <alignment horizontal="left" vertical="center" wrapText="1"/>
    </xf>
    <xf numFmtId="6" fontId="169" fillId="0" borderId="173" applyBorder="0"/>
    <xf numFmtId="2" fontId="7" fillId="41" borderId="167" applyFont="0" applyFill="0" applyBorder="0" applyAlignment="0" applyProtection="0"/>
    <xf numFmtId="0" fontId="50" fillId="0" borderId="181" applyNumberFormat="0" applyFill="0" applyAlignment="0" applyProtection="0"/>
    <xf numFmtId="0" fontId="90" fillId="0" borderId="154"/>
    <xf numFmtId="6" fontId="169" fillId="0" borderId="173" applyBorder="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165" fontId="200" fillId="0" borderId="151" applyNumberFormat="0" applyFont="0" applyFill="0" applyAlignment="0" applyProtection="0"/>
    <xf numFmtId="226" fontId="1" fillId="0" borderId="65">
      <alignment horizontal="right"/>
    </xf>
    <xf numFmtId="181" fontId="7" fillId="0" borderId="72" applyFont="0" applyFill="0" applyBorder="0" applyAlignment="0" applyProtection="0"/>
    <xf numFmtId="0" fontId="7" fillId="0" borderId="151" applyNumberFormat="0" applyFont="0" applyFill="0" applyBorder="0" applyAlignment="0" applyProtection="0"/>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7" fillId="0" borderId="152" applyFill="0" applyProtection="0">
      <alignment horizontal="right"/>
    </xf>
    <xf numFmtId="0" fontId="38" fillId="68" borderId="168">
      <alignment horizontal="left" vertical="center" wrapText="1"/>
    </xf>
    <xf numFmtId="0" fontId="174" fillId="0" borderId="177" applyNumberFormat="0" applyAlignment="0" applyProtection="0"/>
    <xf numFmtId="0" fontId="260" fillId="0" borderId="125" applyNumberFormat="0" applyFill="0" applyBorder="0" applyAlignment="0" applyProtection="0"/>
    <xf numFmtId="0" fontId="49" fillId="0" borderId="125" applyNumberFormat="0" applyFill="0" applyBorder="0" applyAlignment="0" applyProtection="0"/>
    <xf numFmtId="0" fontId="261" fillId="0" borderId="125" applyNumberFormat="0" applyFill="0" applyBorder="0" applyAlignment="0" applyProtection="0"/>
    <xf numFmtId="0" fontId="313" fillId="0" borderId="96"/>
    <xf numFmtId="0" fontId="174" fillId="0" borderId="177" applyNumberFormat="0" applyAlignment="0" applyProtection="0"/>
    <xf numFmtId="222" fontId="1" fillId="0" borderId="0"/>
    <xf numFmtId="0" fontId="38" fillId="68" borderId="168">
      <alignment horizontal="left" vertical="center" wrapText="1"/>
    </xf>
    <xf numFmtId="39" fontId="7" fillId="41" borderId="183" applyFont="0" applyFill="0" applyBorder="0" applyAlignment="0" applyProtection="0"/>
    <xf numFmtId="251" fontId="154" fillId="48" borderId="173" applyNumberFormat="0" applyBorder="0" applyAlignment="0">
      <alignment horizontal="centerContinuous" vertical="center"/>
      <protection hidden="1"/>
    </xf>
    <xf numFmtId="9" fontId="7" fillId="0" borderId="0" applyFont="0" applyFill="0" applyBorder="0" applyAlignment="0" applyProtection="0"/>
    <xf numFmtId="0" fontId="358" fillId="0" borderId="149" applyNumberFormat="0" applyFill="0" applyBorder="0" applyAlignment="0" applyProtection="0"/>
    <xf numFmtId="0" fontId="357" fillId="0" borderId="149" applyNumberFormat="0" applyFill="0" applyBorder="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0" fontId="313" fillId="0" borderId="143"/>
    <xf numFmtId="0" fontId="313" fillId="0" borderId="143"/>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285" fontId="50" fillId="92" borderId="140" applyNumberFormat="0" applyBorder="0" applyAlignment="0" applyProtection="0">
      <alignment vertical="center"/>
    </xf>
    <xf numFmtId="0" fontId="90" fillId="0" borderId="143"/>
    <xf numFmtId="0" fontId="90" fillId="0" borderId="143"/>
    <xf numFmtId="0" fontId="172" fillId="0" borderId="64"/>
    <xf numFmtId="10" fontId="41" fillId="0" borderId="142"/>
    <xf numFmtId="172" fontId="41" fillId="0" borderId="142"/>
    <xf numFmtId="9" fontId="41" fillId="0" borderId="142"/>
    <xf numFmtId="244" fontId="1" fillId="0" borderId="0" applyFont="0" applyFill="0" applyBorder="0" applyAlignment="0" applyProtection="0"/>
    <xf numFmtId="246" fontId="1" fillId="0" borderId="100"/>
    <xf numFmtId="0" fontId="38" fillId="68" borderId="168">
      <alignment horizontal="left" vertical="center" wrapText="1"/>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6" fontId="44" fillId="41" borderId="26">
      <alignment horizontal="right"/>
    </xf>
    <xf numFmtId="257" fontId="1" fillId="41" borderId="26">
      <alignment horizontal="right"/>
    </xf>
    <xf numFmtId="214" fontId="68" fillId="0" borderId="151"/>
    <xf numFmtId="0" fontId="1" fillId="41" borderId="26">
      <alignment horizontal="right"/>
    </xf>
    <xf numFmtId="0" fontId="49" fillId="44" borderId="151" applyNumberFormat="0" applyFont="0" applyAlignment="0" applyProtection="0">
      <protection locked="0"/>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20"/>
    <xf numFmtId="0" fontId="90" fillId="0" borderId="120"/>
    <xf numFmtId="1" fontId="176" fillId="63" borderId="170" applyNumberFormat="0" applyBorder="0" applyAlignment="0">
      <alignment horizontal="centerContinuous" vertical="center"/>
      <protection locked="0"/>
    </xf>
    <xf numFmtId="0" fontId="174" fillId="0" borderId="154" applyNumberFormat="0" applyAlignment="0" applyProtection="0"/>
    <xf numFmtId="0" fontId="48" fillId="44" borderId="151" applyNumberFormat="0" applyFont="0" applyFill="0" applyAlignment="0" applyProtection="0">
      <protection locked="0"/>
    </xf>
    <xf numFmtId="10" fontId="7" fillId="41" borderId="167" applyFont="0" applyFill="0" applyBorder="0" applyAlignment="0" applyProtection="0"/>
    <xf numFmtId="9" fontId="7" fillId="41" borderId="167" applyFont="0" applyFill="0" applyBorder="0" applyAlignment="0" applyProtection="0"/>
    <xf numFmtId="2" fontId="7" fillId="41" borderId="167" applyFont="0" applyFill="0" applyBorder="0" applyAlignment="0" applyProtection="0"/>
    <xf numFmtId="0" fontId="50" fillId="0" borderId="181" applyNumberFormat="0" applyFill="0" applyAlignment="0" applyProtection="0"/>
    <xf numFmtId="0" fontId="41" fillId="62" borderId="154">
      <alignment horizontal="center" vertical="center" wrapText="1"/>
      <protection hidden="1"/>
    </xf>
    <xf numFmtId="39" fontId="7" fillId="41" borderId="167" applyFont="0" applyFill="0" applyBorder="0" applyAlignment="0" applyProtection="0"/>
    <xf numFmtId="0" fontId="50" fillId="0" borderId="172" applyNumberFormat="0" applyFill="0" applyAlignment="0" applyProtection="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0" fontId="41" fillId="62" borderId="154">
      <alignment horizontal="center" vertical="center" wrapText="1"/>
      <protection hidden="1"/>
    </xf>
    <xf numFmtId="9" fontId="7" fillId="41" borderId="167" applyFont="0" applyFill="0" applyBorder="0" applyAlignment="0" applyProtection="0"/>
    <xf numFmtId="0" fontId="38" fillId="68" borderId="168">
      <alignment horizontal="left" vertical="center" wrapText="1"/>
    </xf>
    <xf numFmtId="0" fontId="38" fillId="68" borderId="168">
      <alignment horizontal="left" vertical="center" wrapText="1"/>
    </xf>
    <xf numFmtId="241" fontId="1" fillId="0" borderId="0" applyFill="0" applyBorder="0" applyProtection="0"/>
    <xf numFmtId="0" fontId="174" fillId="0" borderId="154" applyNumberFormat="0" applyAlignment="0" applyProtection="0"/>
    <xf numFmtId="9" fontId="7" fillId="41" borderId="167" applyFont="0" applyFill="0" applyBorder="0" applyAlignment="0" applyProtection="0"/>
    <xf numFmtId="0" fontId="134" fillId="0" borderId="151"/>
    <xf numFmtId="0" fontId="41" fillId="62" borderId="154">
      <alignment horizontal="center" vertical="center" wrapText="1"/>
      <protection hidden="1"/>
    </xf>
    <xf numFmtId="165" fontId="200" fillId="0" borderId="174" applyNumberFormat="0" applyFont="0" applyFill="0" applyAlignment="0" applyProtection="0"/>
    <xf numFmtId="0" fontId="50" fillId="0" borderId="181" applyNumberFormat="0" applyFill="0" applyAlignment="0" applyProtection="0"/>
    <xf numFmtId="10" fontId="7" fillId="41" borderId="167" applyFont="0" applyFill="0" applyBorder="0" applyAlignment="0" applyProtection="0"/>
    <xf numFmtId="214" fontId="68" fillId="0" borderId="151"/>
    <xf numFmtId="214" fontId="68" fillId="0" borderId="151"/>
    <xf numFmtId="250" fontId="64" fillId="58" borderId="171"/>
    <xf numFmtId="251" fontId="154" fillId="48" borderId="173" applyNumberFormat="0" applyBorder="0" applyAlignment="0">
      <alignment horizontal="centerContinuous" vertical="center"/>
      <protection hidden="1"/>
    </xf>
    <xf numFmtId="187" fontId="63" fillId="44" borderId="142">
      <alignment vertical="center"/>
    </xf>
    <xf numFmtId="251" fontId="154" fillId="48" borderId="173" applyNumberFormat="0" applyBorder="0" applyAlignment="0">
      <alignment horizontal="centerContinuous" vertical="center"/>
      <protection hidden="1"/>
    </xf>
    <xf numFmtId="0" fontId="7" fillId="0" borderId="152" applyFill="0" applyProtection="0">
      <alignment horizontal="right"/>
    </xf>
    <xf numFmtId="6" fontId="169" fillId="0" borderId="176" applyBorder="0"/>
    <xf numFmtId="6" fontId="169" fillId="0" borderId="176" applyBorder="0"/>
    <xf numFmtId="221" fontId="1" fillId="0" borderId="17" applyNumberFormat="0" applyFill="0" applyAlignment="0" applyProtection="0"/>
    <xf numFmtId="0" fontId="174" fillId="0" borderId="177" applyNumberFormat="0" applyAlignment="0" applyProtection="0"/>
    <xf numFmtId="0" fontId="174" fillId="0" borderId="177" applyNumberFormat="0" applyAlignment="0" applyProtection="0"/>
    <xf numFmtId="0" fontId="41" fillId="62" borderId="154">
      <alignment horizontal="center" vertical="center" wrapText="1"/>
      <protection hidden="1"/>
    </xf>
    <xf numFmtId="172" fontId="238" fillId="44" borderId="142">
      <alignment horizontal="right" vertical="center"/>
    </xf>
    <xf numFmtId="1" fontId="176" fillId="63" borderId="170" applyNumberFormat="0" applyBorder="0" applyAlignment="0">
      <alignment horizontal="centerContinuous" vertical="center"/>
      <protection locked="0"/>
    </xf>
    <xf numFmtId="1" fontId="176" fillId="63" borderId="170" applyNumberFormat="0" applyBorder="0" applyAlignment="0">
      <alignment horizontal="centerContinuous" vertical="center"/>
      <protection locked="0"/>
    </xf>
    <xf numFmtId="0" fontId="41" fillId="0" borderId="169">
      <alignment horizontal="left" vertical="center"/>
    </xf>
    <xf numFmtId="0" fontId="41" fillId="0" borderId="169">
      <alignment horizontal="left" vertical="center"/>
    </xf>
    <xf numFmtId="250" fontId="64" fillId="58" borderId="180"/>
    <xf numFmtId="214" fontId="68" fillId="0" borderId="151"/>
    <xf numFmtId="0" fontId="7" fillId="0" borderId="152" applyFill="0" applyProtection="0">
      <alignment horizontal="right"/>
    </xf>
    <xf numFmtId="0" fontId="38" fillId="68" borderId="168">
      <alignment horizontal="left" vertical="center" wrapText="1"/>
    </xf>
    <xf numFmtId="0" fontId="38" fillId="68" borderId="168">
      <alignment horizontal="left" vertical="center" wrapText="1"/>
    </xf>
    <xf numFmtId="0" fontId="38" fillId="68" borderId="168">
      <alignment horizontal="left" vertical="center" wrapText="1"/>
    </xf>
    <xf numFmtId="0" fontId="38" fillId="68" borderId="168">
      <alignment horizontal="left" vertical="center" wrapText="1"/>
    </xf>
    <xf numFmtId="214" fontId="68" fillId="0" borderId="151"/>
    <xf numFmtId="9" fontId="7" fillId="41" borderId="167" applyFont="0" applyFill="0" applyBorder="0" applyAlignment="0" applyProtection="0"/>
    <xf numFmtId="0" fontId="38" fillId="68" borderId="182">
      <alignment horizontal="left" vertical="center" wrapText="1"/>
    </xf>
    <xf numFmtId="9" fontId="7" fillId="41" borderId="167" applyFont="0" applyFill="0" applyBorder="0" applyAlignment="0" applyProtection="0"/>
    <xf numFmtId="3" fontId="7" fillId="41" borderId="167" applyFont="0" applyFill="0" applyBorder="0" applyAlignment="0" applyProtection="0"/>
    <xf numFmtId="3" fontId="7" fillId="41" borderId="167" applyFont="0" applyFill="0" applyBorder="0" applyAlignment="0" applyProtection="0"/>
    <xf numFmtId="39" fontId="7" fillId="41" borderId="167" applyFont="0" applyFill="0" applyBorder="0" applyAlignment="0" applyProtection="0"/>
    <xf numFmtId="214" fontId="7" fillId="41" borderId="167" applyFont="0" applyFill="0" applyBorder="0" applyAlignment="0" applyProtection="0"/>
    <xf numFmtId="10" fontId="7" fillId="41" borderId="167" applyFont="0" applyFill="0" applyBorder="0" applyAlignment="0" applyProtection="0"/>
    <xf numFmtId="214" fontId="7" fillId="41" borderId="167" applyFont="0" applyFill="0" applyBorder="0" applyAlignment="0" applyProtection="0"/>
    <xf numFmtId="10" fontId="7" fillId="41" borderId="167" applyFont="0" applyFill="0" applyBorder="0" applyAlignment="0" applyProtection="0"/>
    <xf numFmtId="9" fontId="7" fillId="41" borderId="167" applyFont="0" applyFill="0" applyBorder="0" applyAlignment="0" applyProtection="0"/>
    <xf numFmtId="9" fontId="7" fillId="41" borderId="167" applyFont="0" applyFill="0" applyBorder="0" applyAlignment="0" applyProtection="0"/>
    <xf numFmtId="0" fontId="134" fillId="0" borderId="142" applyFont="0" applyFill="0" applyBorder="0" applyAlignment="0" applyProtection="0">
      <alignment horizontal="center"/>
    </xf>
    <xf numFmtId="0" fontId="134" fillId="0" borderId="142" applyFont="0" applyFill="0" applyBorder="0" applyAlignment="0" applyProtection="0">
      <alignment horizontal="center"/>
    </xf>
    <xf numFmtId="9" fontId="7" fillId="41" borderId="167" applyFont="0" applyFill="0" applyBorder="0" applyAlignment="0" applyProtection="0"/>
    <xf numFmtId="2" fontId="7" fillId="41" borderId="167" applyFont="0" applyFill="0" applyBorder="0" applyAlignment="0" applyProtection="0"/>
    <xf numFmtId="2" fontId="7" fillId="41" borderId="167" applyFont="0" applyFill="0" applyBorder="0" applyAlignment="0" applyProtection="0"/>
    <xf numFmtId="9" fontId="7" fillId="41" borderId="167" applyFont="0" applyFill="0" applyBorder="0" applyAlignment="0" applyProtection="0"/>
    <xf numFmtId="251" fontId="154" fillId="48" borderId="176" applyNumberFormat="0" applyBorder="0" applyAlignment="0">
      <alignment horizontal="centerContinuous" vertical="center"/>
      <protection hidden="1"/>
    </xf>
    <xf numFmtId="1" fontId="176" fillId="63" borderId="170" applyNumberFormat="0" applyBorder="0" applyAlignment="0">
      <alignment horizontal="centerContinuous" vertical="center"/>
      <protection locked="0"/>
    </xf>
    <xf numFmtId="250" fontId="64" fillId="58" borderId="180"/>
    <xf numFmtId="3" fontId="7" fillId="41" borderId="167" applyFont="0" applyFill="0" applyBorder="0" applyAlignment="0" applyProtection="0"/>
    <xf numFmtId="6" fontId="169" fillId="0" borderId="173" applyBorder="0"/>
    <xf numFmtId="0" fontId="41" fillId="62" borderId="154">
      <alignment horizontal="center" vertical="center" wrapText="1"/>
      <protection hidden="1"/>
    </xf>
    <xf numFmtId="0" fontId="49" fillId="44" borderId="151" applyNumberFormat="0" applyFont="0" applyAlignment="0" applyProtection="0">
      <protection locked="0"/>
    </xf>
    <xf numFmtId="285" fontId="50" fillId="92" borderId="178" applyNumberFormat="0" applyBorder="0" applyAlignment="0" applyProtection="0">
      <alignment vertical="center"/>
    </xf>
    <xf numFmtId="0" fontId="50" fillId="0" borderId="172" applyNumberFormat="0" applyFill="0" applyAlignment="0" applyProtection="0"/>
    <xf numFmtId="6" fontId="169" fillId="0" borderId="173" applyBorder="0"/>
    <xf numFmtId="0" fontId="261" fillId="0" borderId="172" applyNumberFormat="0" applyFill="0" applyBorder="0" applyAlignment="0" applyProtection="0"/>
    <xf numFmtId="0" fontId="38" fillId="68" borderId="168">
      <alignment horizontal="left" vertical="center" wrapText="1"/>
    </xf>
    <xf numFmtId="187" fontId="63" fillId="44" borderId="151">
      <alignment vertical="center"/>
    </xf>
    <xf numFmtId="2" fontId="7" fillId="41" borderId="167" applyFont="0" applyFill="0" applyBorder="0" applyAlignment="0" applyProtection="0"/>
    <xf numFmtId="0" fontId="174" fillId="0" borderId="154" applyNumberFormat="0" applyAlignment="0" applyProtection="0"/>
    <xf numFmtId="2" fontId="7" fillId="41" borderId="167" applyFont="0" applyFill="0" applyBorder="0" applyAlignment="0" applyProtection="0"/>
    <xf numFmtId="0" fontId="7" fillId="0" borderId="151" applyNumberFormat="0" applyFont="0" applyFill="0" applyBorder="0" applyAlignment="0" applyProtection="0"/>
    <xf numFmtId="44" fontId="41" fillId="0" borderId="142"/>
    <xf numFmtId="235" fontId="1" fillId="0" borderId="86" applyFont="0" applyBorder="0"/>
    <xf numFmtId="5" fontId="127" fillId="0" borderId="174" applyAlignment="0" applyProtection="0"/>
    <xf numFmtId="10" fontId="7" fillId="41" borderId="167" applyFont="0" applyFill="0" applyBorder="0" applyAlignment="0" applyProtection="0"/>
    <xf numFmtId="0" fontId="313" fillId="96" borderId="154"/>
    <xf numFmtId="259" fontId="44" fillId="41" borderId="26">
      <alignment horizontal="right"/>
    </xf>
    <xf numFmtId="10" fontId="7" fillId="41" borderId="167" applyFont="0" applyFill="0" applyBorder="0" applyAlignment="0" applyProtection="0"/>
    <xf numFmtId="208" fontId="1" fillId="41" borderId="26">
      <alignment horizontal="right"/>
    </xf>
    <xf numFmtId="191" fontId="1" fillId="41" borderId="26">
      <alignment horizontal="right"/>
    </xf>
    <xf numFmtId="0" fontId="134" fillId="0" borderId="142"/>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58" fillId="0" borderId="142" applyNumberFormat="0" applyFont="0" applyFill="0" applyBorder="0" applyAlignment="0" applyProtection="0">
      <alignment horizontal="right"/>
    </xf>
    <xf numFmtId="0" fontId="1" fillId="0" borderId="0" applyAlignment="0">
      <alignment horizontal="left"/>
      <protection locked="0"/>
    </xf>
    <xf numFmtId="5" fontId="127" fillId="0" borderId="151" applyAlignment="0" applyProtection="0"/>
    <xf numFmtId="227" fontId="1" fillId="0" borderId="0"/>
    <xf numFmtId="0" fontId="174" fillId="0" borderId="154" applyNumberFormat="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241" fillId="0" borderId="142" applyNumberFormat="0" applyFont="0" applyFill="0" applyAlignment="0" applyProtection="0"/>
    <xf numFmtId="0" fontId="261" fillId="0" borderId="149" applyNumberFormat="0" applyFill="0" applyBorder="0" applyAlignment="0" applyProtection="0"/>
    <xf numFmtId="0" fontId="49" fillId="0" borderId="149" applyNumberFormat="0" applyFill="0" applyBorder="0" applyAlignment="0" applyProtection="0"/>
    <xf numFmtId="0" fontId="260" fillId="0" borderId="149" applyNumberFormat="0" applyFill="0" applyBorder="0" applyAlignment="0" applyProtection="0"/>
    <xf numFmtId="0" fontId="241" fillId="0" borderId="151" applyNumberFormat="0" applyFont="0" applyFill="0" applyAlignment="0" applyProtection="0"/>
    <xf numFmtId="274" fontId="1" fillId="0" borderId="0" applyFill="0" applyBorder="0" applyProtection="0"/>
    <xf numFmtId="251" fontId="1" fillId="0" borderId="0" applyFill="0" applyBorder="0" applyProtection="0"/>
    <xf numFmtId="2" fontId="7" fillId="41" borderId="167" applyFont="0" applyFill="0" applyBorder="0" applyAlignment="0" applyProtection="0"/>
    <xf numFmtId="9" fontId="7" fillId="41" borderId="167" applyFont="0" applyFill="0" applyBorder="0" applyAlignment="0" applyProtection="0"/>
    <xf numFmtId="9" fontId="7" fillId="41" borderId="167" applyFont="0" applyFill="0" applyBorder="0" applyAlignment="0" applyProtection="0"/>
    <xf numFmtId="10" fontId="7" fillId="41" borderId="167" applyFont="0" applyFill="0" applyBorder="0" applyAlignment="0" applyProtection="0"/>
    <xf numFmtId="0" fontId="38" fillId="68" borderId="168">
      <alignment horizontal="left" vertical="center" wrapText="1"/>
    </xf>
    <xf numFmtId="0" fontId="7" fillId="0" borderId="175" applyFill="0" applyProtection="0">
      <alignment horizontal="right"/>
    </xf>
    <xf numFmtId="0" fontId="313" fillId="96" borderId="120"/>
    <xf numFmtId="0" fontId="313" fillId="96" borderId="120"/>
    <xf numFmtId="0" fontId="41" fillId="62" borderId="177">
      <alignment horizontal="center" vertical="center" wrapText="1"/>
      <protection hidden="1"/>
    </xf>
    <xf numFmtId="0" fontId="260" fillId="0" borderId="181" applyNumberFormat="0" applyFill="0" applyBorder="0" applyAlignment="0" applyProtection="0"/>
    <xf numFmtId="279" fontId="1" fillId="0" borderId="0" applyFont="0" applyFill="0" applyBorder="0" applyAlignment="0" applyProtection="0"/>
    <xf numFmtId="280" fontId="1" fillId="0" borderId="0" applyFont="0" applyFill="0" applyBorder="0" applyAlignment="0" applyProtection="0"/>
    <xf numFmtId="246" fontId="1" fillId="0" borderId="151"/>
    <xf numFmtId="270" fontId="44" fillId="0" borderId="0">
      <alignment horizontal="right"/>
    </xf>
    <xf numFmtId="7" fontId="41" fillId="0" borderId="151"/>
    <xf numFmtId="197" fontId="1" fillId="0" borderId="0">
      <alignment horizontal="right"/>
    </xf>
    <xf numFmtId="214" fontId="7" fillId="41" borderId="167" applyFont="0" applyFill="0" applyBorder="0" applyAlignment="0" applyProtection="0"/>
    <xf numFmtId="0" fontId="90" fillId="0" borderId="154"/>
    <xf numFmtId="0" fontId="134" fillId="0" borderId="151" applyFont="0" applyFill="0" applyBorder="0" applyAlignment="0" applyProtection="0">
      <alignment horizontal="center"/>
    </xf>
    <xf numFmtId="0" fontId="134" fillId="0" borderId="151" applyFont="0" applyFill="0" applyBorder="0" applyAlignment="0" applyProtection="0">
      <alignment horizontal="center"/>
    </xf>
    <xf numFmtId="172" fontId="238" fillId="44" borderId="151">
      <alignment horizontal="right" vertical="center"/>
    </xf>
    <xf numFmtId="187" fontId="63" fillId="44" borderId="151">
      <alignment vertical="center"/>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0" fillId="0" borderId="181" applyNumberFormat="0" applyFill="0" applyAlignment="0" applyProtection="0"/>
    <xf numFmtId="0" fontId="134" fillId="0" borderId="174" applyFont="0" applyFill="0" applyBorder="0" applyAlignment="0" applyProtection="0">
      <alignment horizontal="center"/>
    </xf>
    <xf numFmtId="0" fontId="260" fillId="0" borderId="181" applyNumberFormat="0" applyFill="0" applyBorder="0" applyAlignment="0" applyProtection="0"/>
    <xf numFmtId="0" fontId="50" fillId="0" borderId="181" applyNumberFormat="0" applyFill="0" applyAlignment="0" applyProtection="0"/>
    <xf numFmtId="275" fontId="1" fillId="0" borderId="0" applyFill="0" applyBorder="0" applyProtection="0">
      <alignment horizontal="right"/>
    </xf>
    <xf numFmtId="171" fontId="41" fillId="0" borderId="151"/>
    <xf numFmtId="0" fontId="134" fillId="0" borderId="151"/>
    <xf numFmtId="7" fontId="41" fillId="0" borderId="151"/>
    <xf numFmtId="279" fontId="1" fillId="0" borderId="0" applyFont="0" applyFill="0" applyBorder="0" applyAlignment="0" applyProtection="0"/>
    <xf numFmtId="280" fontId="1" fillId="0" borderId="0" applyFont="0" applyFill="0" applyBorder="0" applyAlignment="0" applyProtection="0"/>
    <xf numFmtId="3" fontId="7" fillId="41" borderId="183" applyFont="0" applyFill="0" applyBorder="0" applyAlignment="0" applyProtection="0"/>
    <xf numFmtId="0" fontId="90" fillId="0" borderId="154"/>
    <xf numFmtId="10" fontId="7" fillId="41" borderId="183" applyFont="0" applyFill="0" applyBorder="0" applyAlignment="0" applyProtection="0"/>
    <xf numFmtId="214" fontId="7" fillId="41" borderId="183" applyFont="0" applyFill="0" applyBorder="0" applyAlignment="0" applyProtection="0"/>
    <xf numFmtId="0" fontId="174" fillId="0" borderId="177" applyNumberFormat="0" applyAlignment="0" applyProtection="0"/>
    <xf numFmtId="0" fontId="38" fillId="68" borderId="182">
      <alignment horizontal="left" vertical="center" wrapText="1"/>
    </xf>
    <xf numFmtId="0" fontId="358" fillId="0" borderId="181" applyNumberFormat="0" applyFill="0" applyBorder="0" applyAlignment="0" applyProtection="0"/>
    <xf numFmtId="0" fontId="357" fillId="0" borderId="181" applyNumberFormat="0" applyFill="0" applyBorder="0" applyAlignment="0" applyProtection="0"/>
    <xf numFmtId="0" fontId="38" fillId="68" borderId="168">
      <alignment horizontal="left" vertical="center" wrapText="1"/>
    </xf>
    <xf numFmtId="165" fontId="200" fillId="0" borderId="142" applyNumberFormat="0" applyFont="0" applyFill="0" applyAlignment="0" applyProtection="0"/>
    <xf numFmtId="9" fontId="7" fillId="41" borderId="145" applyFont="0" applyFill="0" applyBorder="0" applyAlignment="0" applyProtection="0"/>
    <xf numFmtId="10" fontId="7" fillId="41" borderId="145" applyFont="0" applyFill="0" applyBorder="0" applyAlignment="0" applyProtection="0"/>
    <xf numFmtId="214" fontId="7" fillId="41" borderId="145" applyFont="0" applyFill="0" applyBorder="0" applyAlignment="0" applyProtection="0"/>
    <xf numFmtId="39" fontId="7" fillId="41" borderId="145" applyFont="0" applyFill="0" applyBorder="0" applyAlignment="0" applyProtection="0"/>
    <xf numFmtId="170" fontId="50" fillId="0" borderId="72" applyBorder="0"/>
    <xf numFmtId="3" fontId="7" fillId="41" borderId="145" applyFont="0" applyFill="0" applyBorder="0" applyAlignment="0" applyProtection="0"/>
    <xf numFmtId="250" fontId="1" fillId="0" borderId="0" applyBorder="0" applyProtection="0">
      <alignment horizontal="right"/>
    </xf>
    <xf numFmtId="250" fontId="1" fillId="39" borderId="0" applyProtection="0">
      <alignment horizontal="right"/>
    </xf>
    <xf numFmtId="165" fontId="200" fillId="0" borderId="142" applyNumberFormat="0" applyFont="0" applyFill="0" applyAlignment="0" applyProtection="0"/>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0" fontId="260" fillId="0" borderId="172" applyNumberFormat="0" applyFill="0" applyBorder="0" applyAlignment="0" applyProtection="0"/>
    <xf numFmtId="250" fontId="64" fillId="58" borderId="148"/>
    <xf numFmtId="9" fontId="7" fillId="41" borderId="145" applyFont="0" applyFill="0" applyBorder="0" applyAlignment="0" applyProtection="0"/>
    <xf numFmtId="214" fontId="68" fillId="0" borderId="142"/>
    <xf numFmtId="291" fontId="1" fillId="0" borderId="0" applyFill="0" applyBorder="0" applyProtection="0">
      <alignment horizontal="right" wrapText="1"/>
    </xf>
    <xf numFmtId="291" fontId="1" fillId="0" borderId="0" applyFill="0" applyBorder="0" applyProtection="0">
      <alignment horizontal="right" wrapText="1"/>
    </xf>
    <xf numFmtId="9" fontId="7" fillId="41" borderId="167" applyFont="0" applyFill="0" applyBorder="0" applyAlignment="0" applyProtection="0"/>
    <xf numFmtId="244" fontId="1" fillId="0" borderId="0"/>
    <xf numFmtId="244" fontId="1" fillId="0" borderId="0"/>
    <xf numFmtId="292" fontId="1" fillId="0" borderId="0"/>
    <xf numFmtId="244" fontId="1" fillId="0" borderId="0"/>
    <xf numFmtId="244" fontId="1" fillId="0" borderId="0"/>
    <xf numFmtId="2" fontId="7" fillId="41" borderId="167" applyFont="0" applyFill="0" applyBorder="0" applyAlignment="0" applyProtection="0"/>
    <xf numFmtId="0" fontId="38" fillId="68" borderId="168">
      <alignment horizontal="left" vertical="center" wrapText="1"/>
    </xf>
    <xf numFmtId="0" fontId="50" fillId="0" borderId="172" applyNumberFormat="0" applyFill="0" applyAlignment="0" applyProtection="0"/>
    <xf numFmtId="3" fontId="7" fillId="41" borderId="167" applyFont="0" applyFill="0" applyBorder="0" applyAlignment="0" applyProtection="0"/>
    <xf numFmtId="6" fontId="169" fillId="0" borderId="176" applyBorder="0"/>
    <xf numFmtId="0" fontId="356" fillId="0" borderId="172" applyNumberFormat="0" applyFill="0" applyBorder="0" applyAlignment="0" applyProtection="0"/>
    <xf numFmtId="0" fontId="38" fillId="68" borderId="168">
      <alignment horizontal="left" vertical="center" wrapText="1"/>
    </xf>
    <xf numFmtId="0" fontId="49" fillId="44" borderId="142" applyNumberFormat="0" applyFont="0" applyAlignment="0" applyProtection="0">
      <protection locked="0"/>
    </xf>
    <xf numFmtId="0" fontId="48" fillId="44" borderId="142" applyNumberFormat="0" applyFont="0" applyFill="0" applyAlignment="0" applyProtection="0">
      <protection locked="0"/>
    </xf>
    <xf numFmtId="0" fontId="58" fillId="0" borderId="92" applyNumberFormat="0" applyAlignment="0" applyProtection="0"/>
    <xf numFmtId="0" fontId="58" fillId="0" borderId="92" applyNumberFormat="0" applyAlignment="0" applyProtection="0"/>
    <xf numFmtId="0" fontId="49" fillId="44" borderId="142" applyNumberFormat="0" applyFont="0" applyAlignment="0" applyProtection="0">
      <protection locked="0"/>
    </xf>
    <xf numFmtId="3" fontId="7" fillId="41" borderId="167" applyFont="0" applyFill="0" applyBorder="0" applyAlignment="0" applyProtection="0"/>
    <xf numFmtId="6" fontId="169" fillId="0" borderId="176" applyBorder="0"/>
    <xf numFmtId="0" fontId="58" fillId="0" borderId="151" applyNumberFormat="0" applyFont="0" applyFill="0" applyBorder="0" applyAlignment="0" applyProtection="0">
      <alignment horizontal="right"/>
    </xf>
    <xf numFmtId="0" fontId="50" fillId="0" borderId="149" applyNumberFormat="0" applyFill="0" applyAlignment="0" applyProtection="0"/>
    <xf numFmtId="0" fontId="41" fillId="0" borderId="146">
      <alignment horizontal="left" vertical="center"/>
    </xf>
    <xf numFmtId="214" fontId="68" fillId="0" borderId="151"/>
    <xf numFmtId="0" fontId="174" fillId="0" borderId="154" applyNumberFormat="0" applyAlignment="0" applyProtection="0"/>
    <xf numFmtId="3" fontId="7" fillId="41" borderId="167" applyFont="0" applyFill="0" applyBorder="0" applyAlignment="0" applyProtection="0"/>
    <xf numFmtId="0" fontId="7" fillId="0" borderId="175" applyFill="0" applyProtection="0">
      <alignment horizontal="right"/>
    </xf>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 fontId="7" fillId="41" borderId="145" applyFont="0" applyFill="0" applyBorder="0" applyAlignment="0" applyProtection="0"/>
    <xf numFmtId="214" fontId="7" fillId="41" borderId="145" applyFont="0" applyFill="0" applyBorder="0" applyAlignment="0" applyProtection="0"/>
    <xf numFmtId="39" fontId="7" fillId="41" borderId="145" applyFont="0" applyFill="0" applyBorder="0" applyAlignment="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98" fontId="44"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9" fontId="7" fillId="41" borderId="167" applyFont="0" applyFill="0" applyBorder="0" applyAlignment="0" applyProtection="0"/>
    <xf numFmtId="2" fontId="7" fillId="41" borderId="167" applyFont="0" applyFill="0" applyBorder="0" applyAlignment="0" applyProtection="0"/>
    <xf numFmtId="0" fontId="7" fillId="0" borderId="72" applyNumberFormat="0" applyFont="0" applyFill="0" applyBorder="0" applyAlignment="0" applyProtection="0"/>
    <xf numFmtId="0" fontId="139" fillId="0" borderId="42">
      <alignment vertical="center"/>
    </xf>
    <xf numFmtId="0" fontId="139" fillId="0" borderId="42">
      <alignment vertical="center"/>
    </xf>
    <xf numFmtId="0" fontId="7" fillId="0" borderId="152" applyFill="0" applyProtection="0">
      <alignment horizontal="right"/>
    </xf>
    <xf numFmtId="0" fontId="134" fillId="0" borderId="151"/>
    <xf numFmtId="0" fontId="172" fillId="0" borderId="64"/>
    <xf numFmtId="0" fontId="172" fillId="0" borderId="64"/>
    <xf numFmtId="0" fontId="1" fillId="0" borderId="0" applyFill="0" applyBorder="0">
      <alignment horizontal="right"/>
      <protection hidden="1"/>
    </xf>
    <xf numFmtId="0" fontId="334" fillId="1" borderId="72" applyNumberFormat="0" applyFont="0" applyAlignment="0">
      <alignment horizontal="center"/>
    </xf>
    <xf numFmtId="3" fontId="7" fillId="41" borderId="183" applyFont="0" applyFill="0" applyBorder="0" applyAlignment="0" applyProtection="0"/>
    <xf numFmtId="0" fontId="50" fillId="0" borderId="181" applyNumberFormat="0" applyFill="0" applyAlignment="0" applyProtection="0"/>
    <xf numFmtId="0" fontId="90" fillId="0" borderId="154"/>
    <xf numFmtId="250" fontId="1" fillId="0" borderId="0" applyBorder="0" applyProtection="0">
      <alignment horizontal="right"/>
    </xf>
    <xf numFmtId="9" fontId="7" fillId="41" borderId="167" applyFont="0" applyFill="0" applyBorder="0" applyAlignment="0" applyProtection="0"/>
    <xf numFmtId="0" fontId="7" fillId="0" borderId="152" applyFill="0" applyProtection="0">
      <alignment horizontal="right"/>
    </xf>
    <xf numFmtId="227" fontId="1" fillId="0" borderId="0" applyFill="0" applyBorder="0" applyProtection="0">
      <alignment horizontal="right" wrapText="1"/>
    </xf>
    <xf numFmtId="214" fontId="68" fillId="0" borderId="151"/>
    <xf numFmtId="0" fontId="7" fillId="0" borderId="16" applyNumberFormat="0" applyFill="0" applyAlignment="0" applyProtection="0"/>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0" fontId="357" fillId="0" borderId="172" applyNumberFormat="0" applyFill="0" applyBorder="0" applyAlignment="0" applyProtection="0"/>
    <xf numFmtId="0" fontId="1" fillId="31" borderId="0" applyNumberFormat="0" applyBorder="0" applyAlignment="0" applyProtection="0"/>
    <xf numFmtId="233" fontId="1" fillId="91" borderId="0" applyNumberFormat="0" applyFont="0" applyBorder="0">
      <alignment horizontal="center" vertical="center"/>
      <protection locked="0"/>
    </xf>
    <xf numFmtId="0" fontId="344" fillId="0" borderId="125" applyNumberFormat="0" applyFill="0" applyBorder="0" applyAlignment="0" applyProtection="0"/>
    <xf numFmtId="0" fontId="90" fillId="0" borderId="120"/>
    <xf numFmtId="0" fontId="90" fillId="0" borderId="120"/>
    <xf numFmtId="3" fontId="7" fillId="41" borderId="167" applyFont="0" applyFill="0" applyBorder="0" applyAlignment="0" applyProtection="0"/>
    <xf numFmtId="9" fontId="7" fillId="41" borderId="167" applyFont="0" applyFill="0" applyBorder="0" applyAlignment="0" applyProtection="0"/>
    <xf numFmtId="0" fontId="174" fillId="0" borderId="154" applyNumberFormat="0" applyAlignment="0" applyProtection="0"/>
    <xf numFmtId="0" fontId="134" fillId="0" borderId="151"/>
    <xf numFmtId="0" fontId="41" fillId="62" borderId="154">
      <alignment horizontal="center" vertical="center" wrapText="1"/>
      <protection hidden="1"/>
    </xf>
    <xf numFmtId="0" fontId="41" fillId="62" borderId="154">
      <alignment horizontal="center" vertical="center" wrapText="1"/>
      <protection hidden="1"/>
    </xf>
    <xf numFmtId="214" fontId="68" fillId="0" borderId="151"/>
    <xf numFmtId="0" fontId="41" fillId="62" borderId="154">
      <alignment horizontal="center" vertical="center" wrapText="1"/>
      <protection hidden="1"/>
    </xf>
    <xf numFmtId="165" fontId="200" fillId="0" borderId="174" applyNumberFormat="0" applyFont="0" applyFill="0" applyAlignment="0" applyProtection="0"/>
    <xf numFmtId="37" fontId="7" fillId="0" borderId="0" applyFill="0" applyBorder="0" applyAlignment="0" applyProtection="0"/>
    <xf numFmtId="0" fontId="50" fillId="0" borderId="181" applyNumberFormat="0" applyFill="0" applyAlignment="0" applyProtection="0"/>
    <xf numFmtId="0" fontId="49" fillId="44" borderId="151" applyNumberFormat="0" applyFont="0" applyAlignment="0" applyProtection="0">
      <protection locked="0"/>
    </xf>
    <xf numFmtId="0" fontId="41" fillId="62" borderId="154">
      <alignment horizontal="center" vertical="center" wrapText="1"/>
      <protection hidden="1"/>
    </xf>
    <xf numFmtId="221" fontId="1" fillId="0" borderId="151" applyNumberFormat="0" applyFill="0" applyAlignment="0" applyProtection="0"/>
    <xf numFmtId="1" fontId="100" fillId="0" borderId="72" applyFill="0" applyBorder="0" applyProtection="0">
      <alignment horizontal="right"/>
    </xf>
    <xf numFmtId="251" fontId="154" fillId="48" borderId="153" applyNumberFormat="0" applyBorder="0" applyAlignment="0">
      <alignment horizontal="centerContinuous" vertical="center"/>
      <protection hidden="1"/>
    </xf>
    <xf numFmtId="0" fontId="174" fillId="0" borderId="154" applyNumberFormat="0" applyAlignment="0" applyProtection="0"/>
    <xf numFmtId="0" fontId="1" fillId="32" borderId="0" applyNumberFormat="0" applyBorder="0" applyAlignment="0" applyProtection="0"/>
    <xf numFmtId="0" fontId="270" fillId="0" borderId="95"/>
    <xf numFmtId="0" fontId="270" fillId="0" borderId="20"/>
    <xf numFmtId="0" fontId="1" fillId="3" borderId="0" applyNumberFormat="0" applyBorder="0" applyAlignment="0" applyProtection="0"/>
    <xf numFmtId="214" fontId="68" fillId="0" borderId="151"/>
    <xf numFmtId="0" fontId="59" fillId="0" borderId="113" applyNumberFormat="0" applyFill="0" applyBorder="0" applyAlignment="0">
      <alignment horizontal="left" vertical="center"/>
    </xf>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0" fontId="313" fillId="0" borderId="120"/>
    <xf numFmtId="0" fontId="313" fillId="0" borderId="120"/>
    <xf numFmtId="250" fontId="64" fillId="58" borderId="180"/>
    <xf numFmtId="0" fontId="49" fillId="44" borderId="151" applyNumberFormat="0" applyFont="0" applyAlignment="0" applyProtection="0">
      <protection locked="0"/>
    </xf>
    <xf numFmtId="39" fontId="7" fillId="41" borderId="167" applyFont="0" applyFill="0" applyBorder="0" applyAlignment="0" applyProtection="0"/>
    <xf numFmtId="246" fontId="1" fillId="0" borderId="151"/>
    <xf numFmtId="0" fontId="174" fillId="0" borderId="177" applyNumberFormat="0" applyAlignment="0" applyProtection="0"/>
    <xf numFmtId="0" fontId="354" fillId="0" borderId="72"/>
    <xf numFmtId="0" fontId="356" fillId="0" borderId="125" applyNumberFormat="0" applyFill="0" applyBorder="0" applyAlignment="0" applyProtection="0"/>
    <xf numFmtId="0" fontId="357" fillId="0" borderId="125" applyNumberFormat="0" applyFill="0" applyBorder="0" applyAlignment="0" applyProtection="0"/>
    <xf numFmtId="0" fontId="358" fillId="0" borderId="125" applyNumberFormat="0" applyFill="0" applyBorder="0" applyAlignment="0" applyProtection="0"/>
    <xf numFmtId="0" fontId="49" fillId="44" borderId="151" applyNumberFormat="0" applyFont="0" applyAlignment="0" applyProtection="0">
      <protection locked="0"/>
    </xf>
    <xf numFmtId="0" fontId="90" fillId="0" borderId="177"/>
    <xf numFmtId="0" fontId="359" fillId="0" borderId="20" applyProtection="0"/>
    <xf numFmtId="0" fontId="359" fillId="0" borderId="20" applyProtection="0"/>
    <xf numFmtId="44" fontId="7" fillId="0" borderId="0" applyFont="0" applyFill="0" applyBorder="0" applyAlignment="0" applyProtection="0"/>
    <xf numFmtId="1" fontId="176" fillId="63" borderId="170" applyNumberFormat="0" applyBorder="0" applyAlignment="0">
      <alignment horizontal="centerContinuous" vertical="center"/>
      <protection locked="0"/>
    </xf>
    <xf numFmtId="0" fontId="41" fillId="62" borderId="154">
      <alignment horizontal="center" vertical="center" wrapText="1"/>
      <protection hidden="1"/>
    </xf>
    <xf numFmtId="0" fontId="50" fillId="0" borderId="97" applyFont="0" applyFill="0" applyBorder="0" applyAlignment="0" applyProtection="0"/>
    <xf numFmtId="43" fontId="7" fillId="0" borderId="0" applyFont="0" applyFill="0" applyBorder="0" applyAlignment="0" applyProtection="0"/>
    <xf numFmtId="0" fontId="7" fillId="0" borderId="0"/>
    <xf numFmtId="255" fontId="44" fillId="41" borderId="26">
      <alignment horizontal="right"/>
    </xf>
    <xf numFmtId="256" fontId="1" fillId="41" borderId="26">
      <alignment horizontal="right"/>
    </xf>
    <xf numFmtId="257" fontId="44" fillId="41" borderId="26">
      <alignment horizontal="right"/>
    </xf>
    <xf numFmtId="0" fontId="44" fillId="41" borderId="26">
      <alignment horizontal="right"/>
    </xf>
    <xf numFmtId="0" fontId="44" fillId="41" borderId="26">
      <alignment horizontal="right"/>
    </xf>
    <xf numFmtId="212" fontId="44" fillId="41" borderId="26">
      <alignment horizontal="right"/>
    </xf>
    <xf numFmtId="253" fontId="44" fillId="41" borderId="26">
      <alignment horizontal="right"/>
    </xf>
    <xf numFmtId="253" fontId="44" fillId="41" borderId="26">
      <alignment horizontal="right"/>
    </xf>
    <xf numFmtId="259" fontId="44" fillId="41" borderId="26">
      <alignment horizontal="right"/>
    </xf>
    <xf numFmtId="259" fontId="1" fillId="41" borderId="26">
      <alignment horizontal="right"/>
    </xf>
    <xf numFmtId="208" fontId="44" fillId="41" borderId="26">
      <alignment horizontal="right"/>
    </xf>
    <xf numFmtId="191" fontId="44" fillId="41" borderId="26">
      <alignment horizontal="right"/>
    </xf>
    <xf numFmtId="191" fontId="44" fillId="41" borderId="26">
      <alignment horizontal="right"/>
    </xf>
    <xf numFmtId="197" fontId="44" fillId="41" borderId="26">
      <alignment horizontal="right"/>
    </xf>
    <xf numFmtId="197" fontId="44" fillId="41" borderId="26">
      <alignment horizontal="right"/>
    </xf>
    <xf numFmtId="185" fontId="44" fillId="41" borderId="26">
      <alignment horizontal="right"/>
    </xf>
    <xf numFmtId="185" fontId="44" fillId="41" borderId="26">
      <alignment horizontal="right"/>
    </xf>
    <xf numFmtId="270" fontId="44" fillId="41" borderId="26">
      <alignment horizontal="right"/>
    </xf>
    <xf numFmtId="270" fontId="1" fillId="0" borderId="0">
      <alignment horizontal="right"/>
    </xf>
    <xf numFmtId="197" fontId="44" fillId="0" borderId="0">
      <alignment horizontal="right"/>
    </xf>
    <xf numFmtId="244" fontId="1" fillId="0" borderId="0"/>
    <xf numFmtId="244" fontId="1" fillId="0" borderId="0"/>
    <xf numFmtId="292" fontId="44" fillId="0" borderId="0"/>
    <xf numFmtId="244" fontId="1" fillId="0" borderId="0"/>
    <xf numFmtId="244" fontId="1" fillId="0" borderId="0"/>
    <xf numFmtId="197" fontId="44" fillId="41" borderId="0"/>
    <xf numFmtId="197" fontId="44" fillId="41" borderId="0"/>
    <xf numFmtId="197" fontId="44" fillId="41" borderId="0"/>
    <xf numFmtId="196" fontId="44" fillId="41" borderId="0"/>
    <xf numFmtId="197" fontId="44" fillId="41" borderId="0"/>
    <xf numFmtId="198" fontId="1" fillId="41" borderId="0"/>
    <xf numFmtId="0" fontId="1" fillId="0" borderId="0"/>
    <xf numFmtId="0" fontId="1" fillId="31" borderId="0" applyNumberFormat="0" applyBorder="0" applyAlignment="0" applyProtection="0"/>
    <xf numFmtId="214" fontId="7" fillId="41" borderId="167" applyFont="0" applyFill="0" applyBorder="0" applyAlignment="0" applyProtection="0"/>
    <xf numFmtId="187" fontId="63" fillId="44" borderId="151">
      <alignment vertical="center"/>
    </xf>
    <xf numFmtId="187" fontId="63" fillId="44" borderId="151">
      <alignment vertical="center"/>
    </xf>
    <xf numFmtId="0" fontId="241" fillId="0" borderId="151" applyNumberFormat="0" applyFont="0" applyFill="0" applyAlignment="0" applyProtection="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251" fontId="154" fillId="48" borderId="173" applyNumberFormat="0" applyBorder="0" applyAlignment="0">
      <alignment horizontal="centerContinuous" vertical="center"/>
      <protection hidden="1"/>
    </xf>
    <xf numFmtId="0" fontId="1" fillId="19" borderId="0" applyNumberFormat="0" applyBorder="0" applyAlignment="0" applyProtection="0"/>
    <xf numFmtId="0" fontId="1" fillId="20" borderId="0" applyNumberFormat="0" applyBorder="0" applyAlignment="0" applyProtection="0"/>
    <xf numFmtId="0" fontId="49" fillId="44" borderId="151" applyNumberFormat="0" applyFont="0" applyAlignment="0" applyProtection="0">
      <protection locked="0"/>
    </xf>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49" fillId="44" borderId="151" applyNumberFormat="0" applyFont="0" applyAlignment="0" applyProtection="0">
      <protection locked="0"/>
    </xf>
    <xf numFmtId="0" fontId="1" fillId="35" borderId="0" applyNumberFormat="0" applyBorder="0" applyAlignment="0" applyProtection="0"/>
    <xf numFmtId="0" fontId="1" fillId="36" borderId="0" applyNumberFormat="0" applyBorder="0" applyAlignment="0" applyProtection="0"/>
    <xf numFmtId="0" fontId="1" fillId="0" borderId="0"/>
    <xf numFmtId="41" fontId="41" fillId="0" borderId="151"/>
    <xf numFmtId="171" fontId="41" fillId="0" borderId="151"/>
    <xf numFmtId="187" fontId="63" fillId="44" borderId="151">
      <alignment vertical="center"/>
    </xf>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7" fillId="0" borderId="152" applyFill="0" applyProtection="0">
      <alignment horizontal="right"/>
    </xf>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214" fontId="68" fillId="0" borderId="151"/>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241" fillId="0" borderId="151" applyNumberFormat="0" applyFont="0" applyFill="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58" fillId="0" borderId="151" applyNumberFormat="0" applyFont="0" applyFill="0" applyBorder="0" applyAlignment="0" applyProtection="0">
      <alignment horizontal="right"/>
    </xf>
    <xf numFmtId="0" fontId="1" fillId="0" borderId="0"/>
    <xf numFmtId="0" fontId="1" fillId="14" borderId="14" applyNumberFormat="0" applyFont="0" applyAlignment="0" applyProtection="0"/>
    <xf numFmtId="0" fontId="241" fillId="0" borderId="151" applyNumberFormat="0" applyFont="0" applyFill="0" applyAlignment="0" applyProtection="0"/>
    <xf numFmtId="0" fontId="1" fillId="0" borderId="0"/>
    <xf numFmtId="5" fontId="127" fillId="0" borderId="151" applyAlignment="0" applyProtection="0"/>
    <xf numFmtId="0" fontId="50" fillId="0" borderId="181" applyNumberFormat="0" applyFill="0" applyAlignment="0" applyProtection="0"/>
    <xf numFmtId="0" fontId="1" fillId="0" borderId="0"/>
    <xf numFmtId="0" fontId="1" fillId="0" borderId="0"/>
    <xf numFmtId="0" fontId="1" fillId="0" borderId="0"/>
    <xf numFmtId="0" fontId="1" fillId="36" borderId="0" applyNumberFormat="0" applyBorder="0" applyAlignment="0" applyProtection="0"/>
    <xf numFmtId="0" fontId="1" fillId="0" borderId="0"/>
    <xf numFmtId="0" fontId="1" fillId="3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72">
      <alignment horizontal="left" vertical="center"/>
    </xf>
    <xf numFmtId="0" fontId="1" fillId="0" borderId="0"/>
    <xf numFmtId="43" fontId="1" fillId="0" borderId="0" applyFont="0" applyFill="0" applyBorder="0" applyAlignment="0" applyProtection="0"/>
    <xf numFmtId="0" fontId="50" fillId="0" borderId="125" applyNumberFormat="0" applyFill="0" applyAlignment="0" applyProtection="0"/>
    <xf numFmtId="0" fontId="7" fillId="0" borderId="16"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251" fontId="154" fillId="48" borderId="69" applyNumberFormat="0" applyBorder="0" applyAlignment="0">
      <alignment horizontal="centerContinuous" vertical="center"/>
      <protection hidden="1"/>
    </xf>
    <xf numFmtId="0" fontId="174" fillId="0" borderId="120" applyNumberFormat="0" applyAlignment="0" applyProtection="0"/>
    <xf numFmtId="1" fontId="176" fillId="63" borderId="113" applyNumberFormat="0" applyBorder="0" applyAlignment="0">
      <alignment horizontal="centerContinuous" vertical="center"/>
      <protection locked="0"/>
    </xf>
    <xf numFmtId="0" fontId="174" fillId="0" borderId="154" applyNumberFormat="0" applyAlignment="0" applyProtection="0"/>
    <xf numFmtId="0" fontId="41" fillId="62" borderId="120">
      <alignment horizontal="center" vertical="center" wrapText="1"/>
      <protection hidden="1"/>
    </xf>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2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72">
      <alignment horizontal="left" vertical="center"/>
    </xf>
    <xf numFmtId="0" fontId="1" fillId="0" borderId="0"/>
    <xf numFmtId="43" fontId="1" fillId="0" borderId="0" applyFont="0" applyFill="0" applyBorder="0" applyAlignment="0" applyProtection="0"/>
    <xf numFmtId="0" fontId="50" fillId="0" borderId="125" applyNumberFormat="0" applyFill="0" applyAlignment="0" applyProtection="0"/>
    <xf numFmtId="0" fontId="50" fillId="0" borderId="125" applyNumberFormat="0" applyFill="0" applyAlignment="0" applyProtection="0"/>
    <xf numFmtId="3" fontId="7" fillId="41" borderId="167"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7" fillId="41" borderId="121" applyFont="0" applyFill="0" applyBorder="0" applyAlignment="0" applyProtection="0"/>
    <xf numFmtId="1" fontId="176" fillId="63" borderId="113" applyNumberFormat="0" applyBorder="0" applyAlignment="0">
      <alignment horizontal="centerContinuous" vertical="center"/>
      <protection locked="0"/>
    </xf>
    <xf numFmtId="0" fontId="174" fillId="0" borderId="120" applyNumberFormat="0" applyAlignment="0" applyProtection="0"/>
    <xf numFmtId="1" fontId="176" fillId="63" borderId="113" applyNumberFormat="0" applyBorder="0" applyAlignment="0">
      <alignment horizontal="centerContinuous" vertical="center"/>
      <protection locked="0"/>
    </xf>
    <xf numFmtId="214" fontId="7" fillId="41" borderId="121" applyFont="0" applyFill="0" applyBorder="0" applyAlignment="0" applyProtection="0"/>
    <xf numFmtId="0" fontId="359" fillId="0" borderId="20" applyProtection="0"/>
    <xf numFmtId="0" fontId="174" fillId="0" borderId="120" applyNumberFormat="0" applyAlignment="0" applyProtection="0"/>
    <xf numFmtId="0" fontId="48" fillId="44" borderId="151" applyNumberFormat="0" applyFont="0" applyFill="0" applyAlignment="0" applyProtection="0">
      <protection locked="0"/>
    </xf>
    <xf numFmtId="0" fontId="50" fillId="0" borderId="125" applyNumberFormat="0" applyFill="0" applyAlignment="0" applyProtection="0"/>
    <xf numFmtId="0" fontId="41" fillId="0" borderId="72">
      <alignment horizontal="left" vertical="center"/>
    </xf>
    <xf numFmtId="0" fontId="38" fillId="68" borderId="182">
      <alignment horizontal="left" vertical="center" wrapText="1"/>
    </xf>
    <xf numFmtId="251" fontId="154" fillId="48" borderId="69" applyNumberFormat="0" applyBorder="0" applyAlignment="0">
      <alignment horizontal="centerContinuous" vertical="center"/>
      <protection hidden="1"/>
    </xf>
    <xf numFmtId="39" fontId="7" fillId="41" borderId="121"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20">
      <alignment horizontal="center" vertical="center" wrapText="1"/>
      <protection hidden="1"/>
    </xf>
    <xf numFmtId="3" fontId="7" fillId="41" borderId="121" applyFont="0" applyFill="0" applyBorder="0" applyAlignment="0" applyProtection="0"/>
    <xf numFmtId="10" fontId="7" fillId="41" borderId="121" applyFont="0" applyFill="0" applyBorder="0" applyAlignment="0" applyProtection="0"/>
    <xf numFmtId="0" fontId="41" fillId="62" borderId="120">
      <alignment horizontal="center" vertical="center" wrapText="1"/>
      <protection hidden="1"/>
    </xf>
    <xf numFmtId="0" fontId="1" fillId="0" borderId="0"/>
    <xf numFmtId="0" fontId="1" fillId="0" borderId="0"/>
    <xf numFmtId="0" fontId="41" fillId="62" borderId="177">
      <alignment horizontal="center" vertical="center" wrapText="1"/>
      <protection hidden="1"/>
    </xf>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24"/>
    <xf numFmtId="250" fontId="64" fillId="58" borderId="124"/>
    <xf numFmtId="0" fontId="50" fillId="0" borderId="125" applyNumberFormat="0" applyFill="0" applyAlignment="0" applyProtection="0"/>
    <xf numFmtId="0" fontId="50" fillId="0" borderId="125" applyNumberFormat="0" applyFill="0" applyAlignment="0" applyProtection="0"/>
    <xf numFmtId="0" fontId="50" fillId="0" borderId="125" applyNumberFormat="0" applyFill="0" applyAlignment="0" applyProtection="0"/>
    <xf numFmtId="0" fontId="359" fillId="0" borderId="20" applyProtection="0"/>
    <xf numFmtId="6" fontId="169" fillId="0" borderId="69" applyBorder="0"/>
    <xf numFmtId="6" fontId="169" fillId="0" borderId="69" applyBorder="0"/>
    <xf numFmtId="6" fontId="169" fillId="0" borderId="69" applyBorder="0"/>
    <xf numFmtId="6" fontId="169" fillId="0" borderId="69" applyBorder="0"/>
    <xf numFmtId="0" fontId="174" fillId="0" borderId="120" applyNumberFormat="0" applyAlignment="0" applyProtection="0"/>
    <xf numFmtId="0" fontId="174" fillId="0" borderId="120" applyNumberFormat="0" applyAlignment="0" applyProtection="0"/>
    <xf numFmtId="0" fontId="174" fillId="0" borderId="120" applyNumberFormat="0" applyAlignment="0" applyProtection="0"/>
    <xf numFmtId="1" fontId="176" fillId="63" borderId="113" applyNumberFormat="0" applyBorder="0" applyAlignment="0">
      <alignment horizontal="centerContinuous" vertical="center"/>
      <protection locked="0"/>
    </xf>
    <xf numFmtId="1" fontId="176" fillId="63" borderId="113" applyNumberFormat="0" applyBorder="0" applyAlignment="0">
      <alignment horizontal="centerContinuous" vertical="center"/>
      <protection locked="0"/>
    </xf>
    <xf numFmtId="0" fontId="41" fillId="0" borderId="72">
      <alignment horizontal="left" vertical="center"/>
    </xf>
    <xf numFmtId="0" fontId="41" fillId="0" borderId="72">
      <alignment horizontal="left" vertical="center"/>
    </xf>
    <xf numFmtId="165" fontId="200" fillId="0" borderId="151" applyNumberFormat="0" applyFont="0" applyFill="0" applyAlignment="0" applyProtection="0"/>
    <xf numFmtId="0" fontId="41" fillId="62" borderId="120">
      <alignment horizontal="center" vertical="center" wrapText="1"/>
      <protection hidden="1"/>
    </xf>
    <xf numFmtId="0" fontId="41" fillId="62" borderId="120">
      <alignment horizontal="center" vertical="center" wrapText="1"/>
      <protection hidden="1"/>
    </xf>
    <xf numFmtId="0" fontId="41" fillId="62" borderId="120">
      <alignment horizontal="center" vertical="center" wrapText="1"/>
      <protection hidden="1"/>
    </xf>
    <xf numFmtId="0" fontId="49" fillId="0" borderId="181"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238" fillId="44" borderId="174">
      <alignment horizontal="right" vertical="center"/>
    </xf>
    <xf numFmtId="0" fontId="313" fillId="0" borderId="96"/>
    <xf numFmtId="0" fontId="50" fillId="0" borderId="172" applyNumberFormat="0" applyFill="0" applyAlignment="0" applyProtection="0"/>
    <xf numFmtId="214" fontId="68" fillId="0" borderId="151"/>
    <xf numFmtId="9" fontId="41" fillId="0" borderId="151"/>
    <xf numFmtId="0" fontId="50" fillId="0" borderId="172" applyNumberFormat="0" applyFill="0" applyAlignment="0" applyProtection="0"/>
    <xf numFmtId="0" fontId="357" fillId="0" borderId="172" applyNumberFormat="0" applyFill="0" applyBorder="0" applyAlignment="0" applyProtection="0"/>
    <xf numFmtId="214" fontId="7" fillId="41" borderId="167" applyFont="0" applyFill="0" applyBorder="0" applyAlignment="0" applyProtection="0"/>
    <xf numFmtId="0" fontId="41" fillId="62" borderId="154">
      <alignment horizontal="center" vertical="center" wrapText="1"/>
      <protection hidden="1"/>
    </xf>
    <xf numFmtId="0" fontId="134" fillId="0" borderId="151" applyFont="0" applyFill="0" applyBorder="0" applyAlignment="0" applyProtection="0">
      <alignment horizontal="center"/>
    </xf>
    <xf numFmtId="0" fontId="38" fillId="68" borderId="168">
      <alignment horizontal="left" vertical="center" wrapText="1"/>
    </xf>
    <xf numFmtId="6" fontId="169" fillId="0" borderId="173" applyBorder="0"/>
    <xf numFmtId="214" fontId="68" fillId="0" borderId="174"/>
    <xf numFmtId="5" fontId="127" fillId="0" borderId="174" applyAlignment="0" applyProtection="0"/>
    <xf numFmtId="0" fontId="41" fillId="62" borderId="154">
      <alignment horizontal="center" vertical="center" wrapText="1"/>
      <protection hidden="1"/>
    </xf>
    <xf numFmtId="0" fontId="41" fillId="62" borderId="154">
      <alignment horizontal="center" vertical="center" wrapText="1"/>
      <protection hidden="1"/>
    </xf>
    <xf numFmtId="251" fontId="154" fillId="48" borderId="173" applyNumberFormat="0" applyBorder="0" applyAlignment="0">
      <alignment horizontal="centerContinuous" vertical="center"/>
      <protection hidden="1"/>
    </xf>
    <xf numFmtId="181" fontId="44" fillId="0" borderId="0" applyFont="0" applyFill="0" applyBorder="0" applyAlignment="0" applyProtection="0"/>
    <xf numFmtId="0" fontId="1" fillId="0" borderId="0" applyFont="0" applyFill="0" applyBorder="0" applyAlignment="0" applyProtection="0"/>
    <xf numFmtId="183" fontId="44"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202" fontId="44" fillId="0" borderId="0" applyFont="0" applyFill="0" applyBorder="0" applyAlignment="0" applyProtection="0"/>
    <xf numFmtId="203" fontId="44" fillId="0" borderId="0" applyFont="0" applyFill="0" applyBorder="0" applyAlignment="0" applyProtection="0"/>
    <xf numFmtId="194" fontId="44"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09" fontId="44" fillId="0" borderId="0" applyFont="0" applyFill="0" applyBorder="0" applyAlignment="0" applyProtection="0"/>
    <xf numFmtId="181" fontId="44"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2" fontId="44" fillId="0" borderId="0" applyFont="0" applyFill="0" applyBorder="0" applyAlignment="0" applyProtection="0"/>
    <xf numFmtId="193" fontId="44"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6" fontId="44"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125" applyNumberFormat="0" applyFill="0" applyBorder="0" applyAlignment="0" applyProtection="0"/>
    <xf numFmtId="0" fontId="49" fillId="0" borderId="125" applyNumberFormat="0" applyFill="0" applyBorder="0" applyAlignment="0" applyProtection="0"/>
    <xf numFmtId="0" fontId="261" fillId="0" borderId="125" applyNumberFormat="0" applyFill="0" applyBorder="0" applyAlignment="0" applyProtection="0"/>
    <xf numFmtId="222" fontId="1" fillId="0" borderId="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344" fillId="0" borderId="149" applyNumberFormat="0" applyFill="0" applyBorder="0" applyAlignment="0" applyProtection="0"/>
    <xf numFmtId="244" fontId="1" fillId="0" borderId="0" applyFont="0" applyFill="0" applyBorder="0" applyAlignment="0" applyProtection="0"/>
    <xf numFmtId="246" fontId="1" fillId="0" borderId="10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6" fontId="44"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20"/>
    <xf numFmtId="0" fontId="90" fillId="0" borderId="12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221" fontId="1" fillId="0" borderId="17" applyNumberFormat="0" applyFill="0" applyAlignment="0" applyProtection="0"/>
    <xf numFmtId="9" fontId="7" fillId="41" borderId="167" applyFont="0" applyFill="0" applyBorder="0" applyAlignment="0" applyProtection="0"/>
    <xf numFmtId="235" fontId="1" fillId="0" borderId="86" applyFont="0" applyBorder="0"/>
    <xf numFmtId="259" fontId="44" fillId="41" borderId="26">
      <alignment horizontal="right"/>
    </xf>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270" fontId="44" fillId="0" borderId="0">
      <alignment horizontal="right"/>
    </xf>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98" fontId="44"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0" fontId="174" fillId="0" borderId="177" applyNumberFormat="0" applyAlignment="0" applyProtection="0"/>
    <xf numFmtId="0" fontId="359" fillId="0" borderId="20" applyProtection="0"/>
    <xf numFmtId="0" fontId="359" fillId="0" borderId="20" applyProtection="0"/>
    <xf numFmtId="256" fontId="1" fillId="41" borderId="26">
      <alignment horizontal="right"/>
    </xf>
    <xf numFmtId="0" fontId="44" fillId="41" borderId="26">
      <alignment horizontal="right"/>
    </xf>
    <xf numFmtId="0" fontId="44" fillId="41" borderId="26">
      <alignment horizontal="right"/>
    </xf>
    <xf numFmtId="259" fontId="1" fillId="41" borderId="26">
      <alignment horizontal="right"/>
    </xf>
    <xf numFmtId="191" fontId="44" fillId="41" borderId="26">
      <alignment horizontal="right"/>
    </xf>
    <xf numFmtId="191" fontId="44" fillId="41" borderId="26">
      <alignment horizontal="right"/>
    </xf>
    <xf numFmtId="270" fontId="1" fillId="0" borderId="0">
      <alignment horizontal="right"/>
    </xf>
    <xf numFmtId="244" fontId="1" fillId="0" borderId="0"/>
    <xf numFmtId="244" fontId="1" fillId="0" borderId="0"/>
    <xf numFmtId="292" fontId="44"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169">
      <alignment horizontal="left" vertical="center"/>
    </xf>
    <xf numFmtId="39" fontId="7" fillId="41" borderId="121" applyFont="0" applyFill="0" applyBorder="0" applyAlignment="0" applyProtection="0"/>
    <xf numFmtId="0" fontId="1" fillId="0" borderId="0"/>
    <xf numFmtId="250" fontId="64" fillId="58" borderId="171"/>
    <xf numFmtId="6" fontId="169" fillId="0" borderId="117" applyBorder="0"/>
    <xf numFmtId="0" fontId="270" fillId="0" borderId="95"/>
    <xf numFmtId="0" fontId="1" fillId="0" borderId="0"/>
    <xf numFmtId="10" fontId="7" fillId="41" borderId="133" applyFont="0" applyFill="0" applyBorder="0" applyAlignment="0" applyProtection="0"/>
    <xf numFmtId="250" fontId="64" fillId="58" borderId="114"/>
    <xf numFmtId="5" fontId="127" fillId="0" borderId="24" applyAlignment="0" applyProtection="0"/>
    <xf numFmtId="10" fontId="7" fillId="41" borderId="183" applyFont="0" applyFill="0" applyBorder="0" applyAlignment="0" applyProtection="0"/>
    <xf numFmtId="6" fontId="169" fillId="0" borderId="117" applyBorder="0"/>
    <xf numFmtId="0" fontId="174" fillId="0" borderId="143" applyNumberFormat="0" applyAlignment="0" applyProtection="0"/>
    <xf numFmtId="0" fontId="38" fillId="68" borderId="108">
      <alignment horizontal="left" vertical="center" wrapText="1"/>
    </xf>
    <xf numFmtId="39" fontId="7" fillId="41" borderId="145" applyFont="0" applyFill="0" applyBorder="0" applyAlignment="0" applyProtection="0"/>
    <xf numFmtId="39" fontId="7" fillId="41" borderId="133" applyFont="0" applyFill="0" applyBorder="0" applyAlignment="0" applyProtection="0"/>
    <xf numFmtId="0" fontId="1" fillId="0" borderId="0"/>
    <xf numFmtId="43" fontId="1" fillId="0" borderId="0" applyFont="0" applyFill="0" applyBorder="0" applyAlignment="0" applyProtection="0"/>
    <xf numFmtId="9" fontId="7" fillId="41" borderId="121"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9" fontId="7" fillId="41" borderId="121" applyFont="0" applyFill="0" applyBorder="0" applyAlignment="0" applyProtection="0"/>
    <xf numFmtId="0" fontId="41" fillId="0" borderId="122">
      <alignment horizontal="left" vertical="center"/>
    </xf>
    <xf numFmtId="165" fontId="200" fillId="0" borderId="24" applyNumberFormat="0" applyFont="0" applyFill="0" applyAlignment="0" applyProtection="0"/>
    <xf numFmtId="214" fontId="7" fillId="41" borderId="121" applyFont="0" applyFill="0" applyBorder="0" applyAlignment="0" applyProtection="0"/>
    <xf numFmtId="0" fontId="1" fillId="0" borderId="0"/>
    <xf numFmtId="0" fontId="38" fillId="68" borderId="132">
      <alignment horizontal="left" vertical="center" wrapText="1"/>
    </xf>
    <xf numFmtId="0" fontId="49" fillId="44" borderId="24" applyNumberFormat="0" applyFont="0" applyAlignment="0" applyProtection="0">
      <protection locked="0"/>
    </xf>
    <xf numFmtId="256" fontId="44" fillId="41" borderId="26">
      <alignment horizontal="right"/>
    </xf>
    <xf numFmtId="9" fontId="7" fillId="41" borderId="121" applyFont="0" applyFill="0" applyBorder="0" applyAlignment="0" applyProtection="0"/>
    <xf numFmtId="0" fontId="41" fillId="0" borderId="169">
      <alignment horizontal="left" vertical="center"/>
    </xf>
    <xf numFmtId="3" fontId="7" fillId="41" borderId="121" applyFont="0" applyFill="0" applyBorder="0" applyAlignment="0" applyProtection="0"/>
    <xf numFmtId="0" fontId="1" fillId="0" borderId="0"/>
    <xf numFmtId="43" fontId="1" fillId="0" borderId="0" applyFont="0" applyFill="0" applyBorder="0" applyAlignment="0" applyProtection="0"/>
    <xf numFmtId="0" fontId="313" fillId="96" borderId="120"/>
    <xf numFmtId="0" fontId="38" fillId="68" borderId="108">
      <alignment horizontal="left" vertical="center" wrapText="1"/>
    </xf>
    <xf numFmtId="3" fontId="7" fillId="41" borderId="167"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74" fillId="0" borderId="131" applyNumberForma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87" fontId="63" fillId="44" borderId="174">
      <alignment vertical="center"/>
    </xf>
    <xf numFmtId="0" fontId="48" fillId="44" borderId="24" applyNumberFormat="0" applyFont="0" applyFill="0" applyAlignment="0" applyProtection="0">
      <protection locked="0"/>
    </xf>
    <xf numFmtId="3" fontId="7" fillId="41" borderId="121" applyFont="0" applyFill="0" applyBorder="0" applyAlignment="0" applyProtection="0"/>
    <xf numFmtId="0" fontId="313" fillId="96" borderId="120"/>
    <xf numFmtId="0" fontId="1" fillId="0" borderId="0"/>
    <xf numFmtId="43" fontId="1" fillId="0" borderId="0" applyFont="0" applyFill="0" applyBorder="0" applyAlignment="0" applyProtection="0"/>
    <xf numFmtId="214" fontId="7" fillId="41" borderId="121" applyFont="0" applyFill="0" applyBorder="0" applyAlignment="0" applyProtection="0"/>
    <xf numFmtId="2" fontId="7" fillId="41" borderId="121" applyFont="0" applyFill="0" applyBorder="0" applyAlignment="0" applyProtection="0"/>
    <xf numFmtId="2" fontId="7" fillId="41" borderId="167"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4" fillId="41" borderId="26">
      <alignment horizontal="right"/>
    </xf>
    <xf numFmtId="0" fontId="41" fillId="0" borderId="127">
      <alignment horizontal="left" vertic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1" fillId="62" borderId="120">
      <alignment horizontal="center" vertical="center" wrapText="1"/>
      <protection hidden="1"/>
    </xf>
    <xf numFmtId="214" fontId="68" fillId="0" borderId="24"/>
    <xf numFmtId="43" fontId="1" fillId="0" borderId="0" applyFont="0" applyFill="0" applyBorder="0" applyAlignment="0" applyProtection="0"/>
    <xf numFmtId="6" fontId="169" fillId="0" borderId="117" applyBorder="0"/>
    <xf numFmtId="0" fontId="50" fillId="0" borderId="115" applyNumberFormat="0" applyFill="0" applyAlignment="0" applyProtection="0"/>
    <xf numFmtId="3" fontId="7" fillId="41" borderId="121" applyFont="0" applyFill="0" applyBorder="0" applyAlignment="0" applyProtection="0"/>
    <xf numFmtId="0" fontId="1" fillId="0" borderId="0"/>
    <xf numFmtId="0" fontId="38" fillId="68" borderId="132">
      <alignment horizontal="left" vertical="center" wrapText="1"/>
    </xf>
    <xf numFmtId="0" fontId="7" fillId="0" borderId="152"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5" fontId="127" fillId="0" borderId="24" applyAlignment="0" applyProtection="0"/>
    <xf numFmtId="41" fontId="41" fillId="0" borderId="24"/>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9" fontId="7" fillId="41" borderId="121"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38" fillId="68" borderId="108">
      <alignment horizontal="left" vertical="center" wrapText="1"/>
    </xf>
    <xf numFmtId="0" fontId="1" fillId="36" borderId="0" applyNumberFormat="0" applyBorder="0" applyAlignment="0" applyProtection="0"/>
    <xf numFmtId="0" fontId="1" fillId="0" borderId="0"/>
    <xf numFmtId="0" fontId="41" fillId="62" borderId="177">
      <alignment horizontal="center" vertical="center" wrapText="1"/>
      <protection hidden="1"/>
    </xf>
    <xf numFmtId="214" fontId="68" fillId="0" borderId="100"/>
    <xf numFmtId="6" fontId="169" fillId="0" borderId="117" applyBorder="0"/>
    <xf numFmtId="1" fontId="176" fillId="63" borderId="110" applyNumberFormat="0" applyBorder="0" applyAlignment="0">
      <alignment horizontal="centerContinuous" vertical="center"/>
      <protection locked="0"/>
    </xf>
    <xf numFmtId="214" fontId="68" fillId="0" borderId="24"/>
    <xf numFmtId="0" fontId="41" fillId="0" borderId="31" applyNumberFormat="0" applyAlignment="0" applyProtection="0">
      <alignment horizontal="left" vertical="center"/>
    </xf>
    <xf numFmtId="182" fontId="316" fillId="0" borderId="31" applyNumberFormat="0" applyAlignment="0" applyProtection="0">
      <alignment horizontal="right" vertical="center"/>
    </xf>
    <xf numFmtId="0" fontId="41" fillId="62" borderId="120">
      <alignment horizontal="center" vertical="center" wrapText="1"/>
      <protection hidden="1"/>
    </xf>
    <xf numFmtId="0" fontId="174" fillId="0" borderId="120" applyNumberForma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57" fillId="0" borderId="115" applyNumberFormat="0" applyFill="0" applyBorder="0" applyAlignment="0" applyProtection="0"/>
    <xf numFmtId="0" fontId="1" fillId="14" borderId="14" applyNumberFormat="0" applyFont="0" applyAlignment="0" applyProtection="0"/>
    <xf numFmtId="0" fontId="1" fillId="0" borderId="0"/>
    <xf numFmtId="2" fontId="7" fillId="41" borderId="167" applyFont="0" applyFill="0" applyBorder="0" applyAlignment="0" applyProtection="0"/>
    <xf numFmtId="165" fontId="200" fillId="0" borderId="24" applyNumberFormat="0" applyFont="0" applyFill="0" applyAlignment="0" applyProtection="0"/>
    <xf numFmtId="0" fontId="41" fillId="0" borderId="31" applyNumberFormat="0" applyAlignment="0" applyProtection="0">
      <alignment horizontal="left" vertical="center"/>
    </xf>
    <xf numFmtId="0" fontId="50" fillId="0" borderId="115" applyNumberFormat="0" applyFill="0" applyAlignment="0" applyProtection="0"/>
    <xf numFmtId="0" fontId="1" fillId="0" borderId="0"/>
    <xf numFmtId="43" fontId="1" fillId="0" borderId="0" applyFont="0" applyFill="0" applyBorder="0" applyAlignment="0" applyProtection="0"/>
    <xf numFmtId="0" fontId="7" fillId="0" borderId="175" applyFill="0" applyProtection="0">
      <alignment horizontal="right"/>
    </xf>
    <xf numFmtId="165" fontId="200" fillId="0" borderId="24" applyNumberFormat="0" applyFont="0" applyFill="0" applyAlignment="0" applyProtection="0"/>
    <xf numFmtId="0" fontId="38" fillId="68" borderId="182">
      <alignment horizontal="left" vertical="center" wrapText="1"/>
    </xf>
    <xf numFmtId="214" fontId="68" fillId="0" borderId="24"/>
    <xf numFmtId="0" fontId="41" fillId="0" borderId="31" applyNumberFormat="0" applyAlignment="0" applyProtection="0">
      <alignment horizontal="left" vertical="center"/>
    </xf>
    <xf numFmtId="5" fontId="127" fillId="0" borderId="24" applyAlignment="0" applyProtection="0"/>
    <xf numFmtId="0" fontId="41" fillId="62" borderId="154">
      <alignment horizontal="center" vertical="center" wrapText="1"/>
      <protection hidden="1"/>
    </xf>
    <xf numFmtId="0" fontId="58" fillId="0" borderId="151" applyNumberFormat="0" applyFont="0" applyFill="0" applyBorder="0" applyAlignment="0" applyProtection="0">
      <alignment horizontal="right"/>
    </xf>
    <xf numFmtId="0" fontId="174" fillId="0" borderId="120" applyNumberFormat="0" applyAlignment="0" applyProtection="0"/>
    <xf numFmtId="0" fontId="50" fillId="0" borderId="115" applyNumberFormat="0" applyFill="0" applyAlignment="0" applyProtection="0"/>
    <xf numFmtId="214" fontId="68" fillId="0" borderId="24"/>
    <xf numFmtId="9" fontId="7" fillId="41" borderId="133" applyFont="0" applyFill="0" applyBorder="0" applyAlignment="0" applyProtection="0"/>
    <xf numFmtId="250" fontId="64" fillId="58" borderId="171"/>
    <xf numFmtId="44" fontId="41" fillId="0" borderId="174"/>
    <xf numFmtId="3" fontId="7" fillId="41" borderId="133" applyFont="0" applyFill="0" applyBorder="0" applyAlignment="0" applyProtection="0"/>
    <xf numFmtId="0" fontId="50" fillId="0" borderId="115" applyNumberFormat="0" applyFill="0" applyAlignment="0" applyProtection="0"/>
    <xf numFmtId="0" fontId="50" fillId="0" borderId="125" applyNumberFormat="0" applyFill="0" applyAlignment="0" applyProtection="0"/>
    <xf numFmtId="250" fontId="64" fillId="58" borderId="180"/>
    <xf numFmtId="0" fontId="50" fillId="0" borderId="181" applyNumberFormat="0" applyFill="0" applyAlignment="0" applyProtection="0"/>
    <xf numFmtId="0" fontId="1" fillId="27" borderId="0" applyNumberFormat="0" applyBorder="0" applyAlignment="0" applyProtection="0"/>
    <xf numFmtId="214" fontId="7" fillId="41" borderId="121" applyFont="0" applyFill="0" applyBorder="0" applyAlignment="0" applyProtection="0"/>
    <xf numFmtId="41" fontId="41" fillId="0" borderId="151"/>
    <xf numFmtId="0" fontId="139" fillId="0" borderId="42">
      <alignment vertical="center"/>
    </xf>
    <xf numFmtId="0" fontId="38" fillId="68" borderId="108">
      <alignment horizontal="left" vertical="center" wrapText="1"/>
    </xf>
    <xf numFmtId="39" fontId="7" fillId="41" borderId="121" applyFont="0" applyFill="0" applyBorder="0" applyAlignment="0" applyProtection="0"/>
    <xf numFmtId="6" fontId="169" fillId="0" borderId="117" applyBorder="0"/>
    <xf numFmtId="6" fontId="169" fillId="0" borderId="117" applyBorder="0"/>
    <xf numFmtId="6" fontId="169" fillId="0" borderId="117" applyBorder="0"/>
    <xf numFmtId="251" fontId="154" fillId="48" borderId="69" applyNumberFormat="0" applyBorder="0" applyAlignment="0">
      <alignment horizontal="centerContinuous" vertical="center"/>
      <protection hidden="1"/>
    </xf>
    <xf numFmtId="250" fontId="64" fillId="58" borderId="124"/>
    <xf numFmtId="0" fontId="7" fillId="0" borderId="130" applyNumberFormat="0" applyFont="0" applyFill="0" applyBorder="0" applyAlignment="0" applyProtection="0"/>
    <xf numFmtId="0" fontId="41" fillId="62" borderId="120">
      <alignment horizontal="center" vertical="center" wrapText="1"/>
      <protection hidden="1"/>
    </xf>
    <xf numFmtId="3" fontId="7" fillId="41" borderId="145" applyFont="0" applyFill="0" applyBorder="0" applyAlignment="0" applyProtection="0"/>
    <xf numFmtId="214" fontId="7" fillId="41" borderId="121" applyFont="0" applyFill="0" applyBorder="0" applyAlignment="0" applyProtection="0"/>
    <xf numFmtId="2" fontId="7" fillId="41" borderId="121" applyFont="0" applyFill="0" applyBorder="0" applyAlignment="0" applyProtection="0"/>
    <xf numFmtId="3" fontId="7" fillId="41" borderId="121" applyFont="0" applyFill="0" applyBorder="0" applyAlignment="0" applyProtection="0"/>
    <xf numFmtId="250" fontId="64" fillId="58" borderId="124"/>
    <xf numFmtId="9" fontId="7" fillId="41" borderId="121" applyFont="0" applyFill="0" applyBorder="0" applyAlignment="0" applyProtection="0"/>
    <xf numFmtId="5" fontId="127" fillId="0" borderId="24" applyAlignment="0" applyProtection="0"/>
    <xf numFmtId="0" fontId="38" fillId="68" borderId="144">
      <alignment horizontal="left" vertical="center" wrapText="1"/>
    </xf>
    <xf numFmtId="214" fontId="68" fillId="0" borderId="24"/>
    <xf numFmtId="0" fontId="41" fillId="62" borderId="120">
      <alignment horizontal="center" vertical="center" wrapText="1"/>
      <protection hidden="1"/>
    </xf>
    <xf numFmtId="0" fontId="41" fillId="62" borderId="154">
      <alignment horizontal="center" vertical="center" wrapText="1"/>
      <protection hidden="1"/>
    </xf>
    <xf numFmtId="39" fontId="7" fillId="41" borderId="121" applyFont="0" applyFill="0" applyBorder="0" applyAlignment="0" applyProtection="0"/>
    <xf numFmtId="0" fontId="49" fillId="44" borderId="24" applyNumberFormat="0" applyFont="0" applyAlignment="0" applyProtection="0">
      <protection locked="0"/>
    </xf>
    <xf numFmtId="6" fontId="169" fillId="0" borderId="139" applyBorder="0"/>
    <xf numFmtId="0" fontId="260" fillId="0" borderId="115" applyNumberFormat="0" applyFill="0" applyBorder="0" applyAlignment="0" applyProtection="0"/>
    <xf numFmtId="0" fontId="134" fillId="0" borderId="24"/>
    <xf numFmtId="9" fontId="7" fillId="41" borderId="121" applyFont="0" applyFill="0" applyBorder="0" applyAlignment="0" applyProtection="0"/>
    <xf numFmtId="6" fontId="169" fillId="0" borderId="117" applyBorder="0"/>
    <xf numFmtId="0" fontId="139" fillId="0" borderId="42">
      <alignment vertical="center"/>
    </xf>
    <xf numFmtId="0" fontId="359" fillId="0" borderId="20" applyProtection="0"/>
    <xf numFmtId="0" fontId="48" fillId="44" borderId="24" applyNumberFormat="0" applyFont="0" applyFill="0" applyAlignment="0" applyProtection="0">
      <protection locked="0"/>
    </xf>
    <xf numFmtId="0" fontId="58" fillId="0" borderId="92" applyNumberFormat="0" applyAlignment="0" applyProtection="0"/>
    <xf numFmtId="165" fontId="200" fillId="0" borderId="24" applyNumberFormat="0" applyFont="0" applyFill="0" applyAlignment="0" applyProtection="0"/>
    <xf numFmtId="0" fontId="48" fillId="44" borderId="100" applyNumberFormat="0" applyFont="0" applyFill="0" applyAlignment="0" applyProtection="0">
      <protection locked="0"/>
    </xf>
    <xf numFmtId="0" fontId="270" fillId="0" borderId="95"/>
    <xf numFmtId="0" fontId="174" fillId="0" borderId="120" applyNumberFormat="0" applyAlignment="0" applyProtection="0"/>
    <xf numFmtId="165" fontId="200" fillId="0" borderId="130" applyNumberFormat="0" applyFont="0" applyFill="0" applyAlignment="0" applyProtection="0"/>
    <xf numFmtId="0" fontId="38" fillId="68" borderId="108">
      <alignment horizontal="left" vertical="center" wrapText="1"/>
    </xf>
    <xf numFmtId="39" fontId="7" fillId="41" borderId="121" applyFont="0" applyFill="0" applyBorder="0" applyAlignment="0" applyProtection="0"/>
    <xf numFmtId="5" fontId="127" fillId="0" borderId="130" applyAlignment="0" applyProtection="0"/>
    <xf numFmtId="0" fontId="49" fillId="44" borderId="100" applyNumberFormat="0" applyFont="0" applyAlignment="0" applyProtection="0">
      <protection locked="0"/>
    </xf>
    <xf numFmtId="0" fontId="358" fillId="0" borderId="172" applyNumberFormat="0" applyFill="0" applyBorder="0" applyAlignment="0" applyProtection="0"/>
    <xf numFmtId="0" fontId="50" fillId="0" borderId="125"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2" fontId="7" fillId="41" borderId="121"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48" fillId="44" borderId="24" applyNumberFormat="0" applyFont="0" applyFill="0" applyAlignment="0" applyProtection="0">
      <protection locked="0"/>
    </xf>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246" fontId="1" fillId="0" borderId="142"/>
    <xf numFmtId="0" fontId="1" fillId="0" borderId="0"/>
    <xf numFmtId="43" fontId="1" fillId="0" borderId="0" applyFont="0" applyFill="0" applyBorder="0" applyAlignment="0" applyProtection="0"/>
    <xf numFmtId="2" fontId="7" fillId="41" borderId="121" applyFont="0" applyFill="0" applyBorder="0" applyAlignment="0" applyProtection="0"/>
    <xf numFmtId="0" fontId="48" fillId="44" borderId="130" applyNumberFormat="0" applyFont="0" applyFill="0" applyAlignment="0" applyProtection="0">
      <protection locked="0"/>
    </xf>
    <xf numFmtId="1" fontId="176" fillId="63" borderId="170" applyNumberFormat="0" applyBorder="0" applyAlignment="0">
      <alignment horizontal="centerContinuous" vertical="center"/>
      <protection locked="0"/>
    </xf>
    <xf numFmtId="0" fontId="38" fillId="68" borderId="108">
      <alignment horizontal="left" vertical="center" wrapText="1"/>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10" fontId="7" fillId="41" borderId="121" applyFont="0" applyFill="0" applyBorder="0" applyAlignment="0" applyProtection="0"/>
    <xf numFmtId="3" fontId="7" fillId="41" borderId="121" applyFont="0" applyFill="0" applyBorder="0" applyAlignment="0" applyProtection="0"/>
    <xf numFmtId="0" fontId="172" fillId="0" borderId="64"/>
    <xf numFmtId="214" fontId="68" fillId="0" borderId="24"/>
    <xf numFmtId="0" fontId="1" fillId="0" borderId="0"/>
    <xf numFmtId="0" fontId="1" fillId="0" borderId="0"/>
    <xf numFmtId="0" fontId="48" fillId="44" borderId="100" applyNumberFormat="0" applyFont="0" applyFill="0" applyAlignment="0" applyProtection="0">
      <protection locked="0"/>
    </xf>
    <xf numFmtId="191" fontId="44" fillId="41" borderId="26">
      <alignment horizontal="right"/>
    </xf>
    <xf numFmtId="0" fontId="90" fillId="0" borderId="131"/>
    <xf numFmtId="10" fontId="7" fillId="41" borderId="121" applyFont="0" applyFill="0" applyBorder="0" applyAlignment="0" applyProtection="0"/>
    <xf numFmtId="10" fontId="7" fillId="41" borderId="121" applyFont="0" applyFill="0" applyBorder="0" applyAlignment="0" applyProtection="0"/>
    <xf numFmtId="0" fontId="38" fillId="68" borderId="108">
      <alignment horizontal="left" vertical="center" wrapText="1"/>
    </xf>
    <xf numFmtId="251" fontId="154" fillId="48" borderId="176" applyNumberFormat="0" applyBorder="0" applyAlignment="0">
      <alignment horizontal="centerContinuous" vertical="center"/>
      <protection hidden="1"/>
    </xf>
    <xf numFmtId="0" fontId="1" fillId="0" borderId="0"/>
    <xf numFmtId="9" fontId="1" fillId="0" borderId="0" applyFont="0" applyFill="0" applyBorder="0" applyAlignment="0" applyProtection="0"/>
    <xf numFmtId="5" fontId="127" fillId="0" borderId="24" applyAlignment="0" applyProtection="0"/>
    <xf numFmtId="5" fontId="127" fillId="0" borderId="24" applyAlignment="0" applyProtection="0"/>
    <xf numFmtId="0" fontId="313" fillId="96" borderId="120"/>
    <xf numFmtId="6" fontId="169" fillId="0" borderId="176" applyBorder="0"/>
    <xf numFmtId="214" fontId="68" fillId="0" borderId="100"/>
    <xf numFmtId="0" fontId="41" fillId="62" borderId="120">
      <alignment horizontal="center" vertical="center" wrapText="1"/>
      <protection hidden="1"/>
    </xf>
    <xf numFmtId="250" fontId="64" fillId="58" borderId="114"/>
    <xf numFmtId="0" fontId="7" fillId="0" borderId="116" applyFill="0" applyProtection="0">
      <alignment horizontal="right"/>
    </xf>
    <xf numFmtId="250" fontId="64" fillId="58" borderId="114"/>
    <xf numFmtId="0" fontId="38" fillId="68" borderId="108">
      <alignment horizontal="left" vertical="center" wrapText="1"/>
    </xf>
    <xf numFmtId="0" fontId="313" fillId="0" borderId="96"/>
    <xf numFmtId="0" fontId="134" fillId="0" borderId="151"/>
    <xf numFmtId="214" fontId="68" fillId="0" borderId="24"/>
    <xf numFmtId="2" fontId="7" fillId="41" borderId="167" applyFont="0" applyFill="0" applyBorder="0" applyAlignment="0" applyProtection="0"/>
    <xf numFmtId="0" fontId="7" fillId="0" borderId="116" applyFill="0" applyProtection="0">
      <alignment horizontal="right"/>
    </xf>
    <xf numFmtId="214" fontId="7" fillId="41" borderId="121" applyFont="0" applyFill="0" applyBorder="0" applyAlignment="0" applyProtection="0"/>
    <xf numFmtId="251" fontId="154" fillId="48" borderId="69" applyNumberFormat="0" applyBorder="0" applyAlignment="0">
      <alignment horizontal="centerContinuous" vertical="center"/>
      <protection hidden="1"/>
    </xf>
    <xf numFmtId="39" fontId="7" fillId="41" borderId="133" applyFont="0" applyFill="0" applyBorder="0" applyAlignment="0" applyProtection="0"/>
    <xf numFmtId="10" fontId="7" fillId="41" borderId="145" applyFont="0" applyFill="0" applyBorder="0" applyAlignment="0" applyProtection="0"/>
    <xf numFmtId="165" fontId="200" fillId="0" borderId="24" applyNumberFormat="0" applyFont="0" applyFill="0" applyAlignment="0" applyProtection="0"/>
    <xf numFmtId="0" fontId="356" fillId="0" borderId="125" applyNumberFormat="0" applyFill="0" applyBorder="0" applyAlignment="0" applyProtection="0"/>
    <xf numFmtId="0" fontId="41" fillId="0" borderId="31" applyNumberFormat="0" applyAlignment="0" applyProtection="0">
      <alignment horizontal="left" vertical="center"/>
    </xf>
    <xf numFmtId="251" fontId="154" fillId="48" borderId="69" applyNumberFormat="0" applyBorder="0" applyAlignment="0">
      <alignment horizontal="centerContinuous" vertical="center"/>
      <protection hidden="1"/>
    </xf>
    <xf numFmtId="0" fontId="41" fillId="0" borderId="31" applyNumberFormat="0" applyAlignment="0" applyProtection="0">
      <alignment horizontal="left" vertical="center"/>
    </xf>
    <xf numFmtId="214" fontId="68" fillId="0" borderId="174"/>
    <xf numFmtId="0" fontId="134" fillId="0" borderId="174"/>
    <xf numFmtId="0" fontId="7" fillId="0" borderId="116" applyFill="0" applyProtection="0">
      <alignment horizontal="right"/>
    </xf>
    <xf numFmtId="0" fontId="7" fillId="0" borderId="151" applyNumberFormat="0" applyFont="0" applyFill="0" applyBorder="0" applyAlignment="0" applyProtection="0"/>
    <xf numFmtId="3" fontId="7" fillId="41" borderId="121" applyFont="0" applyFill="0" applyBorder="0" applyAlignment="0" applyProtection="0"/>
    <xf numFmtId="3" fontId="7" fillId="41" borderId="133" applyFont="0" applyFill="0" applyBorder="0" applyAlignment="0" applyProtection="0"/>
    <xf numFmtId="0" fontId="41" fillId="62" borderId="120">
      <alignment horizontal="center" vertical="center" wrapText="1"/>
      <protection hidden="1"/>
    </xf>
    <xf numFmtId="39" fontId="7" fillId="41" borderId="121" applyFont="0" applyFill="0" applyBorder="0" applyAlignment="0" applyProtection="0"/>
    <xf numFmtId="0" fontId="318" fillId="44" borderId="89">
      <alignment horizontal="left" vertical="top" indent="2"/>
    </xf>
    <xf numFmtId="0" fontId="260" fillId="0" borderId="115" applyNumberFormat="0" applyFill="0" applyBorder="0" applyAlignment="0" applyProtection="0"/>
    <xf numFmtId="3" fontId="7" fillId="41" borderId="133" applyFont="0" applyFill="0" applyBorder="0" applyAlignment="0" applyProtection="0"/>
    <xf numFmtId="3" fontId="7" fillId="41" borderId="121" applyFont="0" applyFill="0" applyBorder="0" applyAlignment="0" applyProtection="0"/>
    <xf numFmtId="10" fontId="7" fillId="41" borderId="121" applyFont="0" applyFill="0" applyBorder="0" applyAlignment="0" applyProtection="0"/>
    <xf numFmtId="5" fontId="127" fillId="0" borderId="130" applyAlignment="0" applyProtection="0"/>
    <xf numFmtId="0" fontId="58" fillId="0" borderId="92" applyNumberFormat="0" applyAlignment="0" applyProtection="0"/>
    <xf numFmtId="10" fontId="7" fillId="41" borderId="121" applyFont="0" applyFill="0" applyBorder="0" applyAlignment="0" applyProtection="0"/>
    <xf numFmtId="171" fontId="41" fillId="0" borderId="151"/>
    <xf numFmtId="0" fontId="174" fillId="0" borderId="177" applyNumberFormat="0" applyAlignment="0" applyProtection="0"/>
    <xf numFmtId="0" fontId="174" fillId="0" borderId="120" applyNumberFormat="0" applyAlignment="0" applyProtection="0"/>
    <xf numFmtId="3" fontId="7" fillId="41" borderId="145" applyFont="0" applyFill="0" applyBorder="0" applyAlignment="0" applyProtection="0"/>
    <xf numFmtId="0" fontId="344" fillId="0" borderId="115" applyNumberFormat="0" applyFill="0" applyBorder="0" applyAlignment="0" applyProtection="0"/>
    <xf numFmtId="6" fontId="169" fillId="0" borderId="69" applyBorder="0"/>
    <xf numFmtId="6" fontId="169" fillId="0" borderId="69" applyBorder="0"/>
    <xf numFmtId="0" fontId="174" fillId="0" borderId="120" applyNumberFormat="0" applyAlignment="0" applyProtection="0"/>
    <xf numFmtId="0" fontId="49" fillId="44" borderId="130" applyNumberFormat="0" applyFont="0" applyAlignment="0" applyProtection="0">
      <protection locked="0"/>
    </xf>
    <xf numFmtId="214" fontId="68" fillId="0" borderId="100"/>
    <xf numFmtId="0" fontId="41" fillId="62" borderId="120">
      <alignment horizontal="center" vertical="center" wrapText="1"/>
      <protection hidden="1"/>
    </xf>
    <xf numFmtId="0" fontId="7" fillId="0" borderId="116" applyFill="0" applyProtection="0">
      <alignment horizontal="right"/>
    </xf>
    <xf numFmtId="0" fontId="7" fillId="0" borderId="116" applyFill="0" applyProtection="0">
      <alignment horizontal="right"/>
    </xf>
    <xf numFmtId="5" fontId="127" fillId="0" borderId="130" applyAlignment="0" applyProtection="0"/>
    <xf numFmtId="3" fontId="7" fillId="41" borderId="167" applyFont="0" applyFill="0" applyBorder="0" applyAlignment="0" applyProtection="0"/>
    <xf numFmtId="214" fontId="68" fillId="0" borderId="24"/>
    <xf numFmtId="0" fontId="7" fillId="0" borderId="116" applyFill="0" applyProtection="0">
      <alignment horizontal="right"/>
    </xf>
    <xf numFmtId="0" fontId="174" fillId="0" borderId="143" applyNumberFormat="0" applyAlignment="0" applyProtection="0"/>
    <xf numFmtId="214" fontId="68" fillId="0" borderId="151"/>
    <xf numFmtId="182" fontId="316" fillId="0" borderId="31" applyNumberFormat="0" applyAlignment="0" applyProtection="0">
      <alignment horizontal="right" vertical="center"/>
    </xf>
    <xf numFmtId="214" fontId="68" fillId="0" borderId="24"/>
    <xf numFmtId="0" fontId="241" fillId="0" borderId="24" applyNumberFormat="0" applyFont="0" applyFill="0" applyAlignment="0" applyProtection="0"/>
    <xf numFmtId="0" fontId="313" fillId="0" borderId="96"/>
    <xf numFmtId="0" fontId="41" fillId="0" borderId="31" applyNumberFormat="0" applyAlignment="0" applyProtection="0">
      <alignment horizontal="left" vertical="center"/>
    </xf>
    <xf numFmtId="0" fontId="38" fillId="68" borderId="182">
      <alignment horizontal="left" vertical="center" wrapText="1"/>
    </xf>
    <xf numFmtId="171" fontId="41" fillId="0" borderId="142"/>
    <xf numFmtId="0" fontId="174" fillId="0" borderId="120" applyNumberFormat="0" applyAlignment="0" applyProtection="0"/>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0" fontId="174" fillId="0" borderId="120" applyNumberFormat="0" applyAlignment="0" applyProtection="0"/>
    <xf numFmtId="0" fontId="41" fillId="62" borderId="120">
      <alignment horizontal="center" vertical="center" wrapText="1"/>
      <protection hidden="1"/>
    </xf>
    <xf numFmtId="0" fontId="174" fillId="0" borderId="120" applyNumberFormat="0" applyAlignment="0" applyProtection="0"/>
    <xf numFmtId="10" fontId="7" fillId="41" borderId="145" applyFont="0" applyFill="0" applyBorder="0" applyAlignment="0" applyProtection="0"/>
    <xf numFmtId="0" fontId="1" fillId="23" borderId="0" applyNumberFormat="0" applyBorder="0" applyAlignment="0" applyProtection="0"/>
    <xf numFmtId="1" fontId="176" fillId="63" borderId="110" applyNumberFormat="0" applyBorder="0" applyAlignment="0">
      <alignment horizontal="centerContinuous" vertical="center"/>
      <protection locked="0"/>
    </xf>
    <xf numFmtId="251" fontId="154" fillId="48" borderId="69" applyNumberFormat="0" applyBorder="0" applyAlignment="0">
      <alignment horizontal="centerContinuous" vertical="center"/>
      <protection hidden="1"/>
    </xf>
    <xf numFmtId="0" fontId="50" fillId="0" borderId="125" applyNumberFormat="0" applyFill="0" applyAlignment="0" applyProtection="0"/>
    <xf numFmtId="0" fontId="50" fillId="0" borderId="125" applyNumberFormat="0" applyFill="0" applyAlignment="0" applyProtection="0"/>
    <xf numFmtId="0" fontId="50" fillId="0" borderId="125" applyNumberFormat="0" applyFill="0" applyAlignment="0" applyProtection="0"/>
    <xf numFmtId="250" fontId="64" fillId="58" borderId="124"/>
    <xf numFmtId="214" fontId="68" fillId="0" borderId="24"/>
    <xf numFmtId="0" fontId="174" fillId="0" borderId="120" applyNumberFormat="0" applyAlignment="0" applyProtection="0"/>
    <xf numFmtId="0" fontId="38" fillId="68" borderId="108">
      <alignment horizontal="left" vertical="center" wrapText="1"/>
    </xf>
    <xf numFmtId="214" fontId="68" fillId="0" borderId="100"/>
    <xf numFmtId="10" fontId="7" fillId="41" borderId="167" applyFont="0" applyFill="0" applyBorder="0" applyAlignment="0" applyProtection="0"/>
    <xf numFmtId="314" fontId="134" fillId="0" borderId="24"/>
    <xf numFmtId="0" fontId="38" fillId="68" borderId="108">
      <alignment horizontal="left" vertical="center" wrapText="1"/>
    </xf>
    <xf numFmtId="10" fontId="7" fillId="41" borderId="183" applyFont="0" applyFill="0" applyBorder="0" applyAlignment="0" applyProtection="0"/>
    <xf numFmtId="172" fontId="238" fillId="44" borderId="24">
      <alignment horizontal="right" vertical="center"/>
    </xf>
    <xf numFmtId="0" fontId="38" fillId="68" borderId="108">
      <alignment horizontal="left" vertical="center" wrapText="1"/>
    </xf>
    <xf numFmtId="165" fontId="200" fillId="0" borderId="24" applyNumberFormat="0" applyFont="0" applyFill="0" applyAlignment="0" applyProtection="0"/>
    <xf numFmtId="9" fontId="7" fillId="41" borderId="121" applyFont="0" applyFill="0" applyBorder="0" applyAlignment="0" applyProtection="0"/>
    <xf numFmtId="10" fontId="7" fillId="41" borderId="121" applyFont="0" applyFill="0" applyBorder="0" applyAlignment="0" applyProtection="0"/>
    <xf numFmtId="214" fontId="7" fillId="41" borderId="121" applyFont="0" applyFill="0" applyBorder="0" applyAlignment="0" applyProtection="0"/>
    <xf numFmtId="250" fontId="64" fillId="58" borderId="124"/>
    <xf numFmtId="0" fontId="270" fillId="0" borderId="20"/>
    <xf numFmtId="0" fontId="174" fillId="0" borderId="120" applyNumberFormat="0" applyAlignment="0" applyProtection="0"/>
    <xf numFmtId="165" fontId="200" fillId="0" borderId="24" applyNumberFormat="0" applyFont="0" applyFill="0" applyAlignment="0" applyProtection="0"/>
    <xf numFmtId="0" fontId="174" fillId="0" borderId="120" applyNumberFormat="0" applyAlignment="0" applyProtection="0"/>
    <xf numFmtId="6" fontId="169" fillId="0" borderId="117" applyBorder="0"/>
    <xf numFmtId="10" fontId="41" fillId="0" borderId="24"/>
    <xf numFmtId="0" fontId="41" fillId="62" borderId="131">
      <alignment horizontal="center" vertical="center" wrapText="1"/>
      <protection hidden="1"/>
    </xf>
    <xf numFmtId="0" fontId="90" fillId="0" borderId="120"/>
    <xf numFmtId="214" fontId="68" fillId="0" borderId="24"/>
    <xf numFmtId="41" fontId="41" fillId="0" borderId="130"/>
    <xf numFmtId="214" fontId="68" fillId="0" borderId="130"/>
    <xf numFmtId="214" fontId="7" fillId="41" borderId="133" applyFont="0" applyFill="0" applyBorder="0" applyAlignment="0" applyProtection="0"/>
    <xf numFmtId="0" fontId="241" fillId="0" borderId="24" applyNumberFormat="0" applyFont="0" applyFill="0" applyAlignment="0" applyProtection="0"/>
    <xf numFmtId="285" fontId="50" fillId="92" borderId="129" applyNumberFormat="0" applyBorder="0" applyAlignment="0" applyProtection="0">
      <alignment vertical="center"/>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6" fontId="169" fillId="0" borderId="173" applyBorder="0"/>
    <xf numFmtId="39" fontId="7" fillId="41" borderId="121" applyFont="0" applyFill="0" applyBorder="0" applyAlignment="0" applyProtection="0"/>
    <xf numFmtId="6" fontId="169" fillId="0" borderId="117" applyBorder="0"/>
    <xf numFmtId="0" fontId="358" fillId="0" borderId="115" applyNumberFormat="0" applyFill="0" applyBorder="0" applyAlignment="0" applyProtection="0"/>
    <xf numFmtId="221" fontId="1" fillId="0" borderId="20" applyNumberFormat="0" applyFill="0" applyAlignment="0" applyProtection="0"/>
    <xf numFmtId="250" fontId="64" fillId="58" borderId="124"/>
    <xf numFmtId="165" fontId="200" fillId="0" borderId="24" applyNumberFormat="0" applyFont="0" applyFill="0" applyAlignment="0" applyProtection="0"/>
    <xf numFmtId="0" fontId="41" fillId="62" borderId="131">
      <alignment horizontal="center" vertical="center" wrapText="1"/>
      <protection hidden="1"/>
    </xf>
    <xf numFmtId="0" fontId="41" fillId="0" borderId="122">
      <alignment horizontal="left" vertical="center"/>
    </xf>
    <xf numFmtId="5" fontId="127" fillId="0" borderId="24" applyAlignment="0" applyProtection="0"/>
    <xf numFmtId="2" fontId="7" fillId="41" borderId="121" applyFont="0" applyFill="0" applyBorder="0" applyAlignment="0" applyProtection="0"/>
    <xf numFmtId="0" fontId="90" fillId="0" borderId="120"/>
    <xf numFmtId="0" fontId="58" fillId="0" borderId="92" applyNumberFormat="0" applyAlignment="0" applyProtection="0"/>
    <xf numFmtId="0" fontId="90" fillId="0" borderId="131"/>
    <xf numFmtId="0" fontId="38" fillId="68" borderId="168">
      <alignment horizontal="left" vertical="center" wrapText="1"/>
    </xf>
    <xf numFmtId="0" fontId="174" fillId="0" borderId="131" applyNumberFormat="0" applyAlignment="0" applyProtection="0"/>
    <xf numFmtId="10" fontId="7" fillId="41" borderId="121" applyFont="0" applyFill="0" applyBorder="0" applyAlignment="0" applyProtection="0"/>
    <xf numFmtId="214" fontId="68" fillId="0" borderId="24"/>
    <xf numFmtId="6" fontId="169" fillId="0" borderId="117" applyBorder="0"/>
    <xf numFmtId="250" fontId="64" fillId="58" borderId="114"/>
    <xf numFmtId="39" fontId="7" fillId="41" borderId="133" applyFont="0" applyFill="0" applyBorder="0" applyAlignment="0" applyProtection="0"/>
    <xf numFmtId="0" fontId="90" fillId="0" borderId="120"/>
    <xf numFmtId="165" fontId="200" fillId="0" borderId="24" applyNumberFormat="0" applyFont="0" applyFill="0" applyAlignment="0" applyProtection="0"/>
    <xf numFmtId="250" fontId="64" fillId="58" borderId="148"/>
    <xf numFmtId="3" fontId="7" fillId="41" borderId="133" applyFont="0" applyFill="0" applyBorder="0" applyAlignment="0" applyProtection="0"/>
    <xf numFmtId="10" fontId="7" fillId="41" borderId="121" applyFont="0" applyFill="0" applyBorder="0" applyAlignment="0" applyProtection="0"/>
    <xf numFmtId="0" fontId="48" fillId="44" borderId="151" applyNumberFormat="0" applyFont="0" applyFill="0" applyAlignment="0" applyProtection="0">
      <protection locked="0"/>
    </xf>
    <xf numFmtId="0" fontId="38" fillId="68" borderId="108">
      <alignment horizontal="left" vertical="center" wrapText="1"/>
    </xf>
    <xf numFmtId="0" fontId="174" fillId="0" borderId="120" applyNumberFormat="0" applyAlignment="0" applyProtection="0"/>
    <xf numFmtId="0" fontId="1" fillId="19" borderId="0" applyNumberFormat="0" applyBorder="0" applyAlignment="0" applyProtection="0"/>
    <xf numFmtId="165" fontId="200" fillId="0" borderId="24" applyNumberFormat="0" applyFont="0" applyFill="0" applyAlignment="0" applyProtection="0"/>
    <xf numFmtId="0" fontId="48" fillId="44" borderId="24" applyNumberFormat="0" applyFont="0" applyFill="0" applyAlignment="0" applyProtection="0">
      <protection locked="0"/>
    </xf>
    <xf numFmtId="0" fontId="270" fillId="0" borderId="95"/>
    <xf numFmtId="5" fontId="127" fillId="0" borderId="151" applyAlignment="0" applyProtection="0"/>
    <xf numFmtId="10" fontId="7" fillId="41" borderId="121" applyFont="0" applyFill="0" applyBorder="0" applyAlignment="0" applyProtection="0"/>
    <xf numFmtId="165" fontId="200" fillId="0" borderId="130" applyNumberFormat="0" applyFont="0" applyFill="0" applyAlignment="0" applyProtection="0"/>
    <xf numFmtId="250" fontId="64" fillId="58" borderId="136"/>
    <xf numFmtId="0" fontId="313" fillId="96" borderId="120"/>
    <xf numFmtId="0" fontId="41" fillId="62" borderId="120">
      <alignment horizontal="center" vertical="center" wrapText="1"/>
      <protection hidden="1"/>
    </xf>
    <xf numFmtId="9" fontId="7" fillId="41" borderId="121" applyFont="0" applyFill="0" applyBorder="0" applyAlignment="0" applyProtection="0"/>
    <xf numFmtId="0" fontId="41" fillId="62" borderId="143">
      <alignment horizontal="center" vertical="center" wrapText="1"/>
      <protection hidden="1"/>
    </xf>
    <xf numFmtId="0" fontId="174" fillId="0" borderId="120" applyNumberFormat="0" applyAlignment="0" applyProtection="0"/>
    <xf numFmtId="1" fontId="176" fillId="63" borderId="110" applyNumberFormat="0" applyBorder="0" applyAlignment="0">
      <alignment horizontal="centerContinuous" vertical="center"/>
      <protection locked="0"/>
    </xf>
    <xf numFmtId="0" fontId="344" fillId="0" borderId="172" applyNumberFormat="0" applyFill="0" applyBorder="0" applyAlignment="0" applyProtection="0"/>
    <xf numFmtId="0" fontId="38" fillId="68" borderId="108">
      <alignment horizontal="left" vertical="center" wrapText="1"/>
    </xf>
    <xf numFmtId="0" fontId="48" fillId="44" borderId="24" applyNumberFormat="0" applyFont="0" applyFill="0" applyAlignment="0" applyProtection="0">
      <protection locked="0"/>
    </xf>
    <xf numFmtId="214" fontId="68" fillId="0" borderId="151"/>
    <xf numFmtId="3" fontId="7" fillId="41" borderId="121" applyFont="0" applyFill="0" applyBorder="0" applyAlignment="0" applyProtection="0"/>
    <xf numFmtId="0" fontId="41" fillId="62" borderId="120">
      <alignment horizontal="center" vertical="center" wrapText="1"/>
      <protection hidden="1"/>
    </xf>
    <xf numFmtId="3"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0" fontId="90" fillId="0" borderId="120"/>
    <xf numFmtId="6" fontId="169" fillId="0" borderId="139" applyBorder="0"/>
    <xf numFmtId="39" fontId="7" fillId="41" borderId="121" applyFont="0" applyFill="0" applyBorder="0" applyAlignment="0" applyProtection="0"/>
    <xf numFmtId="5" fontId="127" fillId="0" borderId="174" applyAlignment="0" applyProtection="0"/>
    <xf numFmtId="270" fontId="44" fillId="0" borderId="0">
      <alignment horizontal="right"/>
    </xf>
    <xf numFmtId="0" fontId="49" fillId="44" borderId="24" applyNumberFormat="0" applyFont="0" applyAlignment="0" applyProtection="0">
      <protection locked="0"/>
    </xf>
    <xf numFmtId="0" fontId="1" fillId="0" borderId="0"/>
    <xf numFmtId="39" fontId="7" fillId="41" borderId="167" applyFont="0" applyFill="0" applyBorder="0" applyAlignment="0" applyProtection="0"/>
    <xf numFmtId="0" fontId="50" fillId="0" borderId="115" applyNumberFormat="0" applyFill="0" applyAlignment="0" applyProtection="0"/>
    <xf numFmtId="0" fontId="38" fillId="68" borderId="144">
      <alignment horizontal="left" vertical="center" wrapText="1"/>
    </xf>
    <xf numFmtId="39" fontId="7" fillId="41" borderId="183" applyFont="0" applyFill="0" applyBorder="0" applyAlignment="0" applyProtection="0"/>
    <xf numFmtId="3" fontId="7" fillId="41" borderId="121" applyFont="0" applyFill="0" applyBorder="0" applyAlignment="0" applyProtection="0"/>
    <xf numFmtId="6" fontId="169" fillId="0" borderId="139" applyBorder="0"/>
    <xf numFmtId="165" fontId="200" fillId="0" borderId="24" applyNumberFormat="0" applyFont="0" applyFill="0" applyAlignment="0" applyProtection="0"/>
    <xf numFmtId="165" fontId="200" fillId="0" borderId="100" applyNumberFormat="0" applyFont="0" applyFill="0" applyAlignment="0" applyProtection="0"/>
    <xf numFmtId="0" fontId="38" fillId="68" borderId="108">
      <alignment horizontal="left" vertical="center" wrapText="1"/>
    </xf>
    <xf numFmtId="0" fontId="50" fillId="0" borderId="125" applyNumberFormat="0" applyFill="0" applyAlignment="0" applyProtection="0"/>
    <xf numFmtId="0" fontId="41" fillId="62" borderId="154">
      <alignment horizontal="center" vertical="center" wrapText="1"/>
      <protection hidden="1"/>
    </xf>
    <xf numFmtId="279" fontId="134" fillId="0" borderId="24"/>
    <xf numFmtId="0" fontId="38" fillId="68" borderId="108">
      <alignment horizontal="left" vertical="center" wrapText="1"/>
    </xf>
    <xf numFmtId="1" fontId="176" fillId="63" borderId="184" applyNumberFormat="0" applyBorder="0" applyAlignment="0">
      <alignment horizontal="centerContinuous" vertical="center"/>
      <protection locked="0"/>
    </xf>
    <xf numFmtId="0" fontId="344" fillId="0" borderId="181" applyNumberFormat="0" applyFill="0" applyBorder="0" applyAlignment="0" applyProtection="0"/>
    <xf numFmtId="0" fontId="50" fillId="0" borderId="125" applyNumberFormat="0" applyFill="0" applyAlignment="0" applyProtection="0"/>
    <xf numFmtId="0" fontId="50" fillId="0" borderId="115" applyNumberFormat="0" applyFill="0" applyAlignment="0" applyProtection="0"/>
    <xf numFmtId="6" fontId="169" fillId="0" borderId="117" applyBorder="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71" fontId="41" fillId="0" borderId="24"/>
    <xf numFmtId="44" fontId="41" fillId="0" borderId="130"/>
    <xf numFmtId="0" fontId="49" fillId="44" borderId="2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2" fontId="316" fillId="0" borderId="31" applyNumberFormat="0" applyAlignment="0" applyProtection="0">
      <alignment horizontal="right" vertical="center"/>
    </xf>
    <xf numFmtId="2" fontId="7" fillId="41" borderId="121" applyFont="0" applyFill="0" applyBorder="0" applyAlignment="0" applyProtection="0"/>
    <xf numFmtId="0" fontId="172" fillId="0" borderId="64"/>
    <xf numFmtId="0" fontId="1" fillId="0" borderId="0"/>
    <xf numFmtId="251" fontId="154" fillId="48" borderId="69" applyNumberFormat="0" applyBorder="0" applyAlignment="0">
      <alignment horizontal="centerContinuous" vertical="center"/>
      <protection hidden="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2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127">
      <alignment horizontal="left" vertical="center"/>
    </xf>
    <xf numFmtId="0" fontId="1" fillId="0" borderId="0"/>
    <xf numFmtId="43" fontId="1" fillId="0" borderId="0" applyFont="0" applyFill="0" applyBorder="0" applyAlignment="0" applyProtection="0"/>
    <xf numFmtId="3" fontId="7" fillId="41" borderId="121" applyFont="0" applyFill="0" applyBorder="0" applyAlignment="0" applyProtection="0"/>
    <xf numFmtId="0" fontId="50" fillId="0" borderId="115" applyNumberFormat="0" applyFill="0" applyAlignment="0" applyProtection="0"/>
    <xf numFmtId="214" fontId="68" fillId="0" borderId="100"/>
    <xf numFmtId="0" fontId="41" fillId="0" borderId="31" applyNumberFormat="0" applyAlignment="0" applyProtection="0">
      <alignment horizontal="left" vertical="center"/>
    </xf>
    <xf numFmtId="7" fontId="41" fillId="0" borderId="24"/>
    <xf numFmtId="0" fontId="49" fillId="44" borderId="100" applyNumberFormat="0" applyFont="0" applyAlignment="0" applyProtection="0">
      <protection locked="0"/>
    </xf>
    <xf numFmtId="0" fontId="48" fillId="44" borderId="100" applyNumberFormat="0" applyFont="0" applyFill="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0" fontId="50" fillId="0" borderId="181" applyNumberFormat="0" applyFill="0" applyAlignment="0" applyProtection="0"/>
    <xf numFmtId="214" fontId="68" fillId="0" borderId="100"/>
    <xf numFmtId="9" fontId="7" fillId="41" borderId="121" applyFont="0" applyFill="0" applyBorder="0" applyAlignment="0" applyProtection="0"/>
    <xf numFmtId="0" fontId="38" fillId="68" borderId="108">
      <alignment horizontal="left" vertical="center" wrapText="1"/>
    </xf>
    <xf numFmtId="250" fontId="64" fillId="58" borderId="114"/>
    <xf numFmtId="251" fontId="154" fillId="48" borderId="69" applyNumberFormat="0" applyBorder="0" applyAlignment="0">
      <alignment horizontal="centerContinuous" vertical="center"/>
      <protection hidden="1"/>
    </xf>
    <xf numFmtId="0" fontId="7" fillId="0" borderId="116" applyFill="0" applyProtection="0">
      <alignment horizontal="right"/>
    </xf>
    <xf numFmtId="1" fontId="176" fillId="63" borderId="110" applyNumberFormat="0" applyBorder="0" applyAlignment="0">
      <alignment horizontal="centerContinuous" vertical="center"/>
      <protection locked="0"/>
    </xf>
    <xf numFmtId="214" fontId="7" fillId="41" borderId="133" applyFont="0" applyFill="0" applyBorder="0" applyAlignment="0" applyProtection="0"/>
    <xf numFmtId="0" fontId="38" fillId="68" borderId="108">
      <alignment horizontal="left" vertical="center" wrapText="1"/>
    </xf>
    <xf numFmtId="3" fontId="7" fillId="41" borderId="121" applyFont="0" applyFill="0" applyBorder="0" applyAlignment="0" applyProtection="0"/>
    <xf numFmtId="1" fontId="176" fillId="63" borderId="110" applyNumberFormat="0" applyBorder="0" applyAlignment="0">
      <alignment horizontal="centerContinuous" vertical="center"/>
      <protection locked="0"/>
    </xf>
    <xf numFmtId="214" fontId="7" fillId="41" borderId="121" applyFont="0" applyFill="0" applyBorder="0" applyAlignment="0" applyProtection="0"/>
    <xf numFmtId="5" fontId="127" fillId="0" borderId="100" applyAlignment="0" applyProtection="0"/>
    <xf numFmtId="0" fontId="38" fillId="68" borderId="108">
      <alignment horizontal="left" vertical="center" wrapText="1"/>
    </xf>
    <xf numFmtId="0" fontId="38" fillId="68" borderId="108">
      <alignment horizontal="left" vertical="center" wrapText="1"/>
    </xf>
    <xf numFmtId="165" fontId="200" fillId="0" borderId="24" applyNumberFormat="0" applyFont="0" applyFill="0" applyAlignment="0" applyProtection="0"/>
    <xf numFmtId="0" fontId="38" fillId="68" borderId="108">
      <alignment horizontal="left" vertical="center" wrapText="1"/>
    </xf>
    <xf numFmtId="0" fontId="174" fillId="0" borderId="120" applyNumberFormat="0" applyAlignment="0" applyProtection="0"/>
    <xf numFmtId="0" fontId="48" fillId="44" borderId="100" applyNumberFormat="0" applyFont="0" applyFill="0" applyAlignment="0" applyProtection="0">
      <protection locked="0"/>
    </xf>
    <xf numFmtId="2" fontId="7" fillId="41" borderId="183" applyFont="0" applyFill="0" applyBorder="0" applyAlignment="0" applyProtection="0"/>
    <xf numFmtId="0" fontId="41" fillId="0" borderId="127">
      <alignment horizontal="left" vertical="center"/>
    </xf>
    <xf numFmtId="165" fontId="200" fillId="0" borderId="100" applyNumberFormat="0" applyFont="0" applyFill="0" applyAlignment="0" applyProtection="0"/>
    <xf numFmtId="251" fontId="154" fillId="48" borderId="69" applyNumberFormat="0" applyBorder="0" applyAlignment="0">
      <alignment horizontal="centerContinuous" vertical="center"/>
      <protection hidden="1"/>
    </xf>
    <xf numFmtId="39" fontId="7" fillId="41" borderId="121" applyFont="0" applyFill="0" applyBorder="0" applyAlignment="0" applyProtection="0"/>
    <xf numFmtId="3"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165" fontId="200" fillId="0" borderId="100" applyNumberFormat="0" applyFont="0" applyFill="0" applyAlignment="0" applyProtection="0"/>
    <xf numFmtId="0" fontId="49" fillId="44" borderId="174" applyNumberFormat="0" applyFont="0" applyAlignment="0" applyProtection="0">
      <protection locked="0"/>
    </xf>
    <xf numFmtId="39" fontId="7" fillId="41" borderId="121"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214" fontId="68" fillId="0" borderId="24"/>
    <xf numFmtId="0" fontId="50" fillId="0" borderId="115" applyNumberFormat="0" applyFill="0" applyAlignment="0" applyProtection="0"/>
    <xf numFmtId="0" fontId="1" fillId="0" borderId="0"/>
    <xf numFmtId="0" fontId="41" fillId="62" borderId="120">
      <alignment horizontal="center" vertical="center" wrapText="1"/>
      <protection hidden="1"/>
    </xf>
    <xf numFmtId="3" fontId="7" fillId="41" borderId="121" applyFont="0" applyFill="0" applyBorder="0" applyAlignment="0" applyProtection="0"/>
    <xf numFmtId="10" fontId="7" fillId="41" borderId="121" applyFont="0" applyFill="0" applyBorder="0" applyAlignment="0" applyProtection="0"/>
    <xf numFmtId="0" fontId="41" fillId="62" borderId="120">
      <alignment horizontal="center" vertical="center" wrapText="1"/>
      <protection hidden="1"/>
    </xf>
    <xf numFmtId="3"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314" fontId="134" fillId="0" borderId="130"/>
    <xf numFmtId="0" fontId="50" fillId="0" borderId="115" applyNumberFormat="0" applyFill="0" applyAlignment="0" applyProtection="0"/>
    <xf numFmtId="3" fontId="7" fillId="41" borderId="121"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39" fontId="7" fillId="41" borderId="121" applyFont="0" applyFill="0" applyBorder="0" applyAlignment="0" applyProtection="0"/>
    <xf numFmtId="10" fontId="7" fillId="41" borderId="121" applyFont="0" applyFill="0" applyBorder="0" applyAlignment="0" applyProtection="0"/>
    <xf numFmtId="250" fontId="64" fillId="58" borderId="124"/>
    <xf numFmtId="0" fontId="41" fillId="62" borderId="120">
      <alignment horizontal="center" vertical="center" wrapText="1"/>
      <protection hidden="1"/>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214" fontId="7" fillId="41" borderId="145" applyFont="0" applyFill="0" applyBorder="0" applyAlignment="0" applyProtection="0"/>
    <xf numFmtId="0" fontId="174" fillId="0" borderId="120" applyNumberFormat="0" applyAlignment="0" applyProtection="0"/>
    <xf numFmtId="0" fontId="174" fillId="0" borderId="120" applyNumberFormat="0" applyAlignment="0" applyProtection="0"/>
    <xf numFmtId="6" fontId="169" fillId="0" borderId="117" applyBorder="0"/>
    <xf numFmtId="0" fontId="50" fillId="0" borderId="125" applyNumberFormat="0" applyFill="0" applyAlignment="0" applyProtection="0"/>
    <xf numFmtId="0" fontId="50" fillId="0" borderId="125" applyNumberFormat="0" applyFill="0" applyAlignment="0" applyProtection="0"/>
    <xf numFmtId="250" fontId="64" fillId="58" borderId="124"/>
    <xf numFmtId="0" fontId="41" fillId="62" borderId="120">
      <alignment horizontal="center" vertical="center" wrapText="1"/>
      <protection hidden="1"/>
    </xf>
    <xf numFmtId="39" fontId="7" fillId="41" borderId="121" applyFont="0" applyFill="0" applyBorder="0" applyAlignment="0" applyProtection="0"/>
    <xf numFmtId="0" fontId="50" fillId="0" borderId="125" applyNumberFormat="0" applyFill="0" applyAlignment="0" applyProtection="0"/>
    <xf numFmtId="9" fontId="7" fillId="41" borderId="121" applyFont="0" applyFill="0" applyBorder="0" applyAlignment="0" applyProtection="0"/>
    <xf numFmtId="0" fontId="38" fillId="68" borderId="108">
      <alignment horizontal="left" vertical="center" wrapText="1"/>
    </xf>
    <xf numFmtId="0" fontId="38" fillId="68" borderId="108">
      <alignment horizontal="left" vertical="center" wrapText="1"/>
    </xf>
    <xf numFmtId="0" fontId="58" fillId="0" borderId="24" applyNumberFormat="0" applyFont="0" applyFill="0" applyBorder="0" applyAlignment="0" applyProtection="0">
      <alignment horizontal="right"/>
    </xf>
    <xf numFmtId="0" fontId="174" fillId="0" borderId="120" applyNumberFormat="0" applyAlignment="0" applyProtection="0"/>
    <xf numFmtId="0" fontId="7" fillId="0" borderId="126" applyFill="0" applyProtection="0">
      <alignment horizontal="right"/>
    </xf>
    <xf numFmtId="0" fontId="38" fillId="68" borderId="108">
      <alignment horizontal="left" vertical="center" wrapText="1"/>
    </xf>
    <xf numFmtId="9" fontId="7" fillId="41" borderId="121" applyFont="0" applyFill="0" applyBorder="0" applyAlignment="0" applyProtection="0"/>
    <xf numFmtId="0" fontId="134" fillId="0" borderId="24"/>
    <xf numFmtId="0" fontId="41" fillId="62" borderId="120">
      <alignment horizontal="center" vertical="center" wrapText="1"/>
      <protection hidden="1"/>
    </xf>
    <xf numFmtId="165" fontId="200" fillId="0" borderId="130" applyNumberFormat="0" applyFont="0" applyFill="0" applyAlignment="0" applyProtection="0"/>
    <xf numFmtId="0" fontId="48" fillId="44" borderId="142" applyNumberFormat="0" applyFont="0" applyFill="0" applyAlignment="0" applyProtection="0">
      <protection locked="0"/>
    </xf>
    <xf numFmtId="0" fontId="50" fillId="0" borderId="115" applyNumberFormat="0" applyFill="0" applyAlignment="0" applyProtection="0"/>
    <xf numFmtId="0" fontId="41" fillId="0" borderId="31" applyNumberFormat="0" applyAlignment="0" applyProtection="0">
      <alignment horizontal="left" vertical="center"/>
    </xf>
    <xf numFmtId="10" fontId="7" fillId="41" borderId="121" applyFont="0" applyFill="0" applyBorder="0" applyAlignment="0" applyProtection="0"/>
    <xf numFmtId="0" fontId="41" fillId="62" borderId="177">
      <alignment horizontal="center" vertical="center" wrapText="1"/>
      <protection hidden="1"/>
    </xf>
    <xf numFmtId="0" fontId="50" fillId="0" borderId="172" applyNumberFormat="0" applyFill="0" applyAlignment="0" applyProtection="0"/>
    <xf numFmtId="6" fontId="169" fillId="0" borderId="134" applyBorder="0"/>
    <xf numFmtId="10" fontId="7" fillId="41" borderId="167" applyFont="0" applyFill="0" applyBorder="0" applyAlignment="0" applyProtection="0"/>
    <xf numFmtId="0" fontId="38" fillId="68" borderId="108">
      <alignment horizontal="left" vertical="center" wrapText="1"/>
    </xf>
    <xf numFmtId="187" fontId="63" fillId="44" borderId="100">
      <alignment vertical="center"/>
    </xf>
    <xf numFmtId="214" fontId="7" fillId="41" borderId="133" applyFont="0" applyFill="0" applyBorder="0" applyAlignment="0" applyProtection="0"/>
    <xf numFmtId="0" fontId="1" fillId="0" borderId="0"/>
    <xf numFmtId="0" fontId="1" fillId="0" borderId="0"/>
    <xf numFmtId="214" fontId="68" fillId="0" borderId="100"/>
    <xf numFmtId="214" fontId="68" fillId="0" borderId="100"/>
    <xf numFmtId="214" fontId="68" fillId="0" borderId="100"/>
    <xf numFmtId="214" fontId="68" fillId="0" borderId="10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38" fillId="68" borderId="182">
      <alignment horizontal="left" vertical="center" wrapText="1"/>
    </xf>
    <xf numFmtId="285" fontId="50" fillId="92" borderId="178" applyNumberFormat="0" applyBorder="0" applyAlignment="0" applyProtection="0">
      <alignment vertical="center"/>
    </xf>
    <xf numFmtId="0" fontId="38" fillId="68" borderId="108">
      <alignment horizontal="left" vertical="center" wrapText="1"/>
    </xf>
    <xf numFmtId="250" fontId="64" fillId="58" borderId="114"/>
    <xf numFmtId="250" fontId="64" fillId="58" borderId="114"/>
    <xf numFmtId="0" fontId="50" fillId="0" borderId="115" applyNumberFormat="0" applyFill="0" applyAlignment="0" applyProtection="0"/>
    <xf numFmtId="0" fontId="50" fillId="0" borderId="115" applyNumberFormat="0" applyFill="0" applyAlignment="0" applyProtection="0"/>
    <xf numFmtId="0" fontId="50" fillId="0" borderId="115" applyNumberFormat="0" applyFill="0" applyAlignment="0" applyProtection="0"/>
    <xf numFmtId="6" fontId="169" fillId="0" borderId="117" applyBorder="0"/>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5" fontId="127" fillId="0" borderId="24" applyAlignment="0" applyProtection="0"/>
    <xf numFmtId="5" fontId="127" fillId="0" borderId="24" applyAlignment="0" applyProtection="0"/>
    <xf numFmtId="0" fontId="7" fillId="0" borderId="116" applyFill="0" applyProtection="0">
      <alignment horizontal="right"/>
    </xf>
    <xf numFmtId="0" fontId="7" fillId="0" borderId="116" applyFill="0" applyProtection="0">
      <alignment horizontal="right"/>
    </xf>
    <xf numFmtId="39" fontId="7" fillId="41" borderId="145" applyFont="0" applyFill="0" applyBorder="0" applyAlignment="0" applyProtection="0"/>
    <xf numFmtId="2" fontId="7" fillId="41" borderId="121" applyFont="0" applyFill="0" applyBorder="0" applyAlignment="0" applyProtection="0"/>
    <xf numFmtId="6" fontId="169" fillId="0" borderId="117" applyBorder="0"/>
    <xf numFmtId="6" fontId="169" fillId="0" borderId="117" applyBorder="0"/>
    <xf numFmtId="6" fontId="169" fillId="0" borderId="117" applyBorder="0"/>
    <xf numFmtId="6" fontId="169" fillId="0" borderId="117" applyBorder="0"/>
    <xf numFmtId="172" fontId="238" fillId="44" borderId="24">
      <alignment horizontal="right" vertical="center"/>
    </xf>
    <xf numFmtId="0" fontId="174" fillId="0" borderId="120" applyNumberFormat="0" applyAlignment="0" applyProtection="0"/>
    <xf numFmtId="0" fontId="174" fillId="0" borderId="120" applyNumberFormat="0" applyAlignment="0" applyProtection="0"/>
    <xf numFmtId="0" fontId="174" fillId="0" borderId="120" applyNumberFormat="0" applyAlignment="0" applyProtection="0"/>
    <xf numFmtId="0" fontId="41" fillId="62" borderId="120">
      <alignment horizontal="center" vertical="center" wrapText="1"/>
      <protection hidden="1"/>
    </xf>
    <xf numFmtId="1" fontId="176" fillId="63" borderId="110" applyNumberFormat="0" applyBorder="0" applyAlignment="0">
      <alignment horizontal="centerContinuous" vertical="center"/>
      <protection locked="0"/>
    </xf>
    <xf numFmtId="1" fontId="176" fillId="63" borderId="110" applyNumberFormat="0" applyBorder="0" applyAlignment="0">
      <alignment horizontal="centerContinuous" vertical="center"/>
      <protection locked="0"/>
    </xf>
    <xf numFmtId="0" fontId="41" fillId="0" borderId="127">
      <alignment horizontal="left" vertical="center"/>
    </xf>
    <xf numFmtId="0" fontId="41" fillId="0" borderId="127">
      <alignment horizontal="left" vertical="center"/>
    </xf>
    <xf numFmtId="250" fontId="64" fillId="58" borderId="136"/>
    <xf numFmtId="214" fontId="68" fillId="0" borderId="100"/>
    <xf numFmtId="0" fontId="7" fillId="0" borderId="116" applyFill="0" applyProtection="0">
      <alignment horizontal="right"/>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5" fontId="127" fillId="0" borderId="151" applyAlignment="0" applyProtection="0"/>
    <xf numFmtId="214" fontId="68" fillId="0" borderId="24"/>
    <xf numFmtId="44" fontId="41" fillId="0" borderId="24"/>
    <xf numFmtId="2" fontId="7" fillId="41" borderId="121" applyFont="0" applyFill="0" applyBorder="0" applyAlignment="0" applyProtection="0"/>
    <xf numFmtId="0" fontId="58" fillId="0" borderId="92" applyNumberFormat="0" applyAlignment="0" applyProtection="0"/>
    <xf numFmtId="0" fontId="313" fillId="0" borderId="120"/>
    <xf numFmtId="165" fontId="200" fillId="0" borderId="151" applyNumberFormat="0" applyFont="0" applyFill="0" applyAlignment="0" applyProtection="0"/>
    <xf numFmtId="250" fontId="64" fillId="58" borderId="124"/>
    <xf numFmtId="0" fontId="313" fillId="0" borderId="96"/>
    <xf numFmtId="214" fontId="7" fillId="41" borderId="133" applyFont="0" applyFill="0" applyBorder="0" applyAlignment="0" applyProtection="0"/>
    <xf numFmtId="2" fontId="7" fillId="41" borderId="121" applyFont="0" applyFill="0" applyBorder="0" applyAlignment="0" applyProtection="0"/>
    <xf numFmtId="0" fontId="41" fillId="62" borderId="177">
      <alignment horizontal="center" vertical="center" wrapText="1"/>
      <protection hidden="1"/>
    </xf>
    <xf numFmtId="0" fontId="134" fillId="0" borderId="24"/>
    <xf numFmtId="6" fontId="169" fillId="0" borderId="134" applyBorder="0"/>
    <xf numFmtId="9" fontId="7" fillId="41" borderId="121" applyFont="0" applyFill="0" applyBorder="0" applyAlignment="0" applyProtection="0"/>
    <xf numFmtId="0" fontId="58" fillId="0" borderId="130" applyNumberFormat="0" applyFont="0" applyFill="0" applyBorder="0" applyAlignment="0" applyProtection="0">
      <alignment horizontal="right"/>
    </xf>
    <xf numFmtId="0" fontId="41" fillId="62" borderId="120">
      <alignment horizontal="center" vertical="center" wrapText="1"/>
      <protection hidden="1"/>
    </xf>
    <xf numFmtId="0" fontId="38" fillId="68" borderId="132">
      <alignment horizontal="left" vertical="center" wrapText="1"/>
    </xf>
    <xf numFmtId="0" fontId="48" fillId="44" borderId="24" applyNumberFormat="0" applyFont="0" applyFill="0" applyAlignment="0" applyProtection="0">
      <protection locked="0"/>
    </xf>
    <xf numFmtId="9" fontId="7" fillId="41" borderId="121" applyFont="0" applyFill="0" applyBorder="0" applyAlignment="0" applyProtection="0"/>
    <xf numFmtId="0" fontId="50" fillId="0" borderId="115" applyNumberFormat="0" applyFill="0" applyAlignment="0" applyProtection="0"/>
    <xf numFmtId="250" fontId="1" fillId="0" borderId="0" applyBorder="0" applyProtection="0">
      <alignment horizontal="right"/>
    </xf>
    <xf numFmtId="9" fontId="7" fillId="41" borderId="121" applyFont="0" applyFill="0" applyBorder="0" applyAlignment="0" applyProtection="0"/>
    <xf numFmtId="0" fontId="41" fillId="62" borderId="120">
      <alignment horizontal="center" vertical="center" wrapText="1"/>
      <protection hidden="1"/>
    </xf>
    <xf numFmtId="10" fontId="7" fillId="41" borderId="121" applyFont="0" applyFill="0" applyBorder="0" applyAlignment="0" applyProtection="0"/>
    <xf numFmtId="0" fontId="38" fillId="68" borderId="108">
      <alignment horizontal="left" vertical="center" wrapText="1"/>
    </xf>
    <xf numFmtId="5" fontId="127" fillId="0" borderId="142" applyAlignment="0" applyProtection="0"/>
    <xf numFmtId="0" fontId="41" fillId="62" borderId="120">
      <alignment horizontal="center" vertical="center" wrapText="1"/>
      <protection hidden="1"/>
    </xf>
    <xf numFmtId="0" fontId="174" fillId="0" borderId="120" applyNumberFormat="0" applyAlignment="0" applyProtection="0"/>
    <xf numFmtId="214" fontId="68" fillId="0" borderId="24"/>
    <xf numFmtId="0" fontId="41" fillId="62" borderId="120">
      <alignment horizontal="center" vertical="center" wrapText="1"/>
      <protection hidden="1"/>
    </xf>
    <xf numFmtId="0" fontId="41" fillId="62" borderId="120">
      <alignment horizontal="center" vertical="center" wrapText="1"/>
      <protection hidden="1"/>
    </xf>
    <xf numFmtId="0" fontId="41" fillId="62" borderId="120">
      <alignment horizontal="center" vertical="center" wrapText="1"/>
      <protection hidden="1"/>
    </xf>
    <xf numFmtId="3" fontId="7" fillId="41" borderId="121" applyFont="0" applyFill="0" applyBorder="0" applyAlignment="0" applyProtection="0"/>
    <xf numFmtId="3" fontId="7" fillId="41" borderId="121" applyFont="0" applyFill="0" applyBorder="0" applyAlignment="0" applyProtection="0"/>
    <xf numFmtId="3" fontId="7" fillId="41" borderId="121" applyFont="0" applyFill="0" applyBorder="0" applyAlignment="0" applyProtection="0"/>
    <xf numFmtId="3"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0" fontId="7" fillId="0" borderId="116" applyFill="0" applyProtection="0">
      <alignment horizontal="right"/>
    </xf>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24" applyNumberFormat="0" applyFont="0" applyFill="0" applyAlignment="0" applyProtection="0"/>
    <xf numFmtId="9" fontId="7" fillId="41" borderId="121" applyFont="0" applyFill="0" applyBorder="0" applyAlignment="0" applyProtection="0"/>
    <xf numFmtId="172" fontId="238" fillId="44" borderId="24">
      <alignment horizontal="right" vertical="center"/>
    </xf>
    <xf numFmtId="0" fontId="49" fillId="44" borderId="100" applyNumberFormat="0" applyFont="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44" borderId="24" applyNumberFormat="0" applyFont="0" applyAlignment="0" applyProtection="0">
      <protection locked="0"/>
    </xf>
    <xf numFmtId="165" fontId="200" fillId="0" borderId="24" applyNumberFormat="0" applyFont="0" applyFill="0" applyAlignment="0" applyProtection="0"/>
    <xf numFmtId="9" fontId="7" fillId="41" borderId="121" applyFont="0" applyFill="0" applyBorder="0" applyAlignment="0" applyProtection="0"/>
    <xf numFmtId="0" fontId="49" fillId="0" borderId="115" applyNumberFormat="0" applyFill="0" applyBorder="0" applyAlignment="0" applyProtection="0"/>
    <xf numFmtId="0" fontId="174" fillId="0" borderId="120" applyNumberFormat="0" applyAlignment="0" applyProtection="0"/>
    <xf numFmtId="39" fontId="7" fillId="41" borderId="121" applyFont="0" applyFill="0" applyBorder="0" applyAlignment="0" applyProtection="0"/>
    <xf numFmtId="0" fontId="313" fillId="0" borderId="120"/>
    <xf numFmtId="0" fontId="49" fillId="0" borderId="181" applyNumberFormat="0" applyFill="0" applyBorder="0" applyAlignment="0" applyProtection="0"/>
    <xf numFmtId="1" fontId="176" fillId="63" borderId="110" applyNumberFormat="0" applyBorder="0" applyAlignment="0">
      <alignment horizontal="centerContinuous" vertical="center"/>
      <protection locked="0"/>
    </xf>
    <xf numFmtId="0" fontId="313" fillId="0" borderId="96"/>
    <xf numFmtId="0" fontId="38" fillId="68" borderId="168">
      <alignment horizontal="left" vertical="center" wrapText="1"/>
    </xf>
    <xf numFmtId="0" fontId="241" fillId="0" borderId="130" applyNumberFormat="0" applyFont="0" applyFill="0" applyAlignment="0" applyProtection="0"/>
    <xf numFmtId="0" fontId="41" fillId="62" borderId="177">
      <alignment horizontal="center" vertical="center" wrapText="1"/>
      <protection hidden="1"/>
    </xf>
    <xf numFmtId="39" fontId="7" fillId="41" borderId="121" applyFont="0" applyFill="0" applyBorder="0" applyAlignment="0" applyProtection="0"/>
    <xf numFmtId="10" fontId="7" fillId="41" borderId="121" applyFont="0" applyFill="0" applyBorder="0" applyAlignment="0" applyProtection="0"/>
    <xf numFmtId="0" fontId="174" fillId="0" borderId="120" applyNumberFormat="0" applyAlignment="0" applyProtection="0"/>
    <xf numFmtId="0" fontId="49" fillId="0" borderId="181" applyNumberFormat="0" applyFill="0" applyBorder="0" applyAlignment="0" applyProtection="0"/>
    <xf numFmtId="214" fontId="68" fillId="0" borderId="24"/>
    <xf numFmtId="39" fontId="7" fillId="41" borderId="121" applyFont="0" applyFill="0" applyBorder="0" applyAlignment="0" applyProtection="0"/>
    <xf numFmtId="0" fontId="7" fillId="0" borderId="24" applyNumberFormat="0" applyFont="0" applyFill="0" applyBorder="0" applyAlignment="0" applyProtection="0"/>
    <xf numFmtId="9" fontId="7" fillId="41" borderId="121" applyFont="0" applyFill="0" applyBorder="0" applyAlignment="0" applyProtection="0"/>
    <xf numFmtId="0" fontId="50" fillId="0" borderId="141" applyFont="0" applyFill="0" applyBorder="0" applyAlignment="0" applyProtection="0"/>
    <xf numFmtId="214" fontId="68" fillId="0" borderId="24"/>
    <xf numFmtId="0" fontId="134" fillId="0" borderId="151"/>
    <xf numFmtId="214" fontId="68" fillId="0" borderId="24"/>
    <xf numFmtId="165" fontId="200" fillId="0" borderId="24" applyNumberFormat="0" applyFont="0" applyFill="0" applyAlignment="0" applyProtection="0"/>
    <xf numFmtId="0" fontId="90" fillId="0" borderId="120"/>
    <xf numFmtId="251" fontId="154" fillId="48" borderId="117" applyNumberFormat="0" applyBorder="0" applyAlignment="0">
      <alignment horizontal="centerContinuous" vertical="center"/>
      <protection hidden="1"/>
    </xf>
    <xf numFmtId="0" fontId="1" fillId="16" borderId="0" applyNumberFormat="0" applyBorder="0" applyAlignment="0" applyProtection="0"/>
    <xf numFmtId="0" fontId="7" fillId="0" borderId="116" applyFill="0" applyProtection="0">
      <alignment horizontal="right"/>
    </xf>
    <xf numFmtId="6" fontId="169" fillId="0" borderId="69" applyBorder="0"/>
    <xf numFmtId="2" fontId="7" fillId="41" borderId="183" applyFont="0" applyFill="0" applyBorder="0" applyAlignment="0" applyProtection="0"/>
    <xf numFmtId="9" fontId="7" fillId="41" borderId="121" applyFont="0" applyFill="0" applyBorder="0" applyAlignment="0" applyProtection="0"/>
    <xf numFmtId="5" fontId="127" fillId="0" borderId="174" applyAlignment="0" applyProtection="0"/>
    <xf numFmtId="1" fontId="176" fillId="63" borderId="110" applyNumberFormat="0" applyBorder="0" applyAlignment="0">
      <alignment horizontal="centerContinuous" vertical="center"/>
      <protection locked="0"/>
    </xf>
    <xf numFmtId="214" fontId="7" fillId="41" borderId="167" applyFont="0" applyFill="0" applyBorder="0" applyAlignment="0" applyProtection="0"/>
    <xf numFmtId="214" fontId="68" fillId="0" borderId="151"/>
    <xf numFmtId="10" fontId="7" fillId="41" borderId="121" applyFont="0" applyFill="0" applyBorder="0" applyAlignment="0" applyProtection="0"/>
    <xf numFmtId="214" fontId="7" fillId="41" borderId="121" applyFont="0" applyFill="0" applyBorder="0" applyAlignment="0" applyProtection="0"/>
    <xf numFmtId="0" fontId="41" fillId="62" borderId="131">
      <alignment horizontal="center" vertical="center" wrapText="1"/>
      <protection hidden="1"/>
    </xf>
    <xf numFmtId="0" fontId="134" fillId="0" borderId="151"/>
    <xf numFmtId="0" fontId="38" fillId="68" borderId="108">
      <alignment horizontal="left" vertical="center" wrapText="1"/>
    </xf>
    <xf numFmtId="250" fontId="64" fillId="58" borderId="114"/>
    <xf numFmtId="214" fontId="68" fillId="0" borderId="151"/>
    <xf numFmtId="10" fontId="7" fillId="41" borderId="183" applyFont="0" applyFill="0" applyBorder="0" applyAlignment="0" applyProtection="0"/>
    <xf numFmtId="0" fontId="318" fillId="44" borderId="89">
      <alignment horizontal="left" vertical="top" indent="2"/>
    </xf>
    <xf numFmtId="250" fontId="64" fillId="58" borderId="124"/>
    <xf numFmtId="0" fontId="41" fillId="0" borderId="31" applyNumberFormat="0" applyAlignment="0" applyProtection="0">
      <alignment horizontal="left" vertical="center"/>
    </xf>
    <xf numFmtId="0" fontId="7" fillId="0" borderId="126" applyFill="0" applyProtection="0">
      <alignment horizontal="right"/>
    </xf>
    <xf numFmtId="0" fontId="38" fillId="68" borderId="108">
      <alignment horizontal="left" vertical="center" wrapText="1"/>
    </xf>
    <xf numFmtId="214" fontId="7" fillId="41" borderId="133" applyFont="0" applyFill="0" applyBorder="0" applyAlignment="0" applyProtection="0"/>
    <xf numFmtId="0" fontId="318" fillId="44" borderId="89">
      <alignment horizontal="left" vertical="top" indent="2"/>
    </xf>
    <xf numFmtId="3" fontId="7" fillId="41" borderId="121" applyFont="0" applyFill="0" applyBorder="0" applyAlignment="0" applyProtection="0"/>
    <xf numFmtId="251" fontId="154" fillId="48" borderId="117" applyNumberFormat="0" applyBorder="0" applyAlignment="0">
      <alignment horizontal="centerContinuous" vertical="center"/>
      <protection hidden="1"/>
    </xf>
    <xf numFmtId="2" fontId="7" fillId="41" borderId="133" applyFont="0" applyFill="0" applyBorder="0" applyAlignment="0" applyProtection="0"/>
    <xf numFmtId="6" fontId="169" fillId="0" borderId="134" applyBorder="0"/>
    <xf numFmtId="165" fontId="200" fillId="0" borderId="174" applyNumberFormat="0" applyFont="0" applyFill="0" applyAlignment="0" applyProtection="0"/>
    <xf numFmtId="0" fontId="358" fillId="0" borderId="115" applyNumberFormat="0" applyFill="0" applyBorder="0" applyAlignment="0" applyProtection="0"/>
    <xf numFmtId="3" fontId="7" fillId="41" borderId="183" applyFont="0" applyFill="0" applyBorder="0" applyAlignment="0" applyProtection="0"/>
    <xf numFmtId="214" fontId="68" fillId="0" borderId="142"/>
    <xf numFmtId="0" fontId="134" fillId="0" borderId="24" applyFont="0" applyFill="0" applyBorder="0" applyAlignment="0" applyProtection="0">
      <alignment horizontal="center"/>
    </xf>
    <xf numFmtId="0" fontId="174" fillId="0" borderId="131" applyNumberFormat="0" applyAlignment="0" applyProtection="0"/>
    <xf numFmtId="10" fontId="7" fillId="41" borderId="121" applyFont="0" applyFill="0" applyBorder="0" applyAlignment="0" applyProtection="0"/>
    <xf numFmtId="0" fontId="50" fillId="0" borderId="115" applyNumberFormat="0" applyFill="0" applyAlignment="0" applyProtection="0"/>
    <xf numFmtId="1" fontId="176" fillId="63" borderId="110" applyNumberFormat="0" applyBorder="0" applyAlignment="0">
      <alignment horizontal="centerContinuous" vertical="center"/>
      <protection locked="0"/>
    </xf>
    <xf numFmtId="165" fontId="200" fillId="0" borderId="142" applyNumberFormat="0" applyFont="0" applyFill="0" applyAlignment="0" applyProtection="0"/>
    <xf numFmtId="5" fontId="127" fillId="0" borderId="24" applyAlignment="0" applyProtection="0"/>
    <xf numFmtId="6" fontId="169" fillId="0" borderId="117" applyBorder="0"/>
    <xf numFmtId="0" fontId="90" fillId="0" borderId="177"/>
    <xf numFmtId="214" fontId="7" fillId="41" borderId="121" applyFont="0" applyFill="0" applyBorder="0" applyAlignment="0" applyProtection="0"/>
    <xf numFmtId="9" fontId="7" fillId="41" borderId="133" applyFont="0" applyFill="0" applyBorder="0" applyAlignment="0" applyProtection="0"/>
    <xf numFmtId="0" fontId="48" fillId="44" borderId="24" applyNumberFormat="0" applyFont="0" applyFill="0" applyAlignment="0" applyProtection="0">
      <protection locked="0"/>
    </xf>
    <xf numFmtId="214" fontId="7" fillId="41" borderId="121" applyFont="0" applyFill="0" applyBorder="0" applyAlignment="0" applyProtection="0"/>
    <xf numFmtId="0" fontId="41" fillId="62" borderId="120">
      <alignment horizontal="center" vertical="center" wrapText="1"/>
      <protection hidden="1"/>
    </xf>
    <xf numFmtId="2" fontId="7" fillId="41" borderId="121" applyFont="0" applyFill="0" applyBorder="0" applyAlignment="0" applyProtection="0"/>
    <xf numFmtId="0" fontId="38" fillId="68" borderId="108">
      <alignment horizontal="left" vertical="center" wrapText="1"/>
    </xf>
    <xf numFmtId="251" fontId="154" fillId="48" borderId="117" applyNumberFormat="0" applyBorder="0" applyAlignment="0">
      <alignment horizontal="centerContinuous" vertical="center"/>
      <protection hidden="1"/>
    </xf>
    <xf numFmtId="214" fontId="7" fillId="41" borderId="121" applyFont="0" applyFill="0" applyBorder="0" applyAlignment="0" applyProtection="0"/>
    <xf numFmtId="0" fontId="50" fillId="0" borderId="115" applyNumberFormat="0" applyFill="0" applyAlignment="0" applyProtection="0"/>
    <xf numFmtId="0" fontId="49" fillId="44" borderId="130" applyNumberFormat="0" applyFont="0" applyAlignment="0" applyProtection="0">
      <protection locked="0"/>
    </xf>
    <xf numFmtId="0" fontId="49" fillId="44" borderId="24" applyNumberFormat="0" applyFont="0" applyAlignment="0" applyProtection="0">
      <protection locked="0"/>
    </xf>
    <xf numFmtId="0" fontId="270" fillId="0" borderId="95"/>
    <xf numFmtId="285" fontId="50" fillId="92" borderId="129" applyNumberFormat="0" applyBorder="0" applyAlignment="0" applyProtection="0">
      <alignment vertical="center"/>
    </xf>
    <xf numFmtId="0" fontId="270" fillId="0" borderId="20"/>
    <xf numFmtId="0" fontId="357" fillId="0" borderId="115" applyNumberFormat="0" applyFill="0" applyBorder="0" applyAlignment="0" applyProtection="0"/>
    <xf numFmtId="0" fontId="59" fillId="0" borderId="110" applyNumberFormat="0" applyFill="0" applyBorder="0" applyAlignment="0">
      <alignment horizontal="left" vertical="center"/>
    </xf>
    <xf numFmtId="3" fontId="7" fillId="41" borderId="121" applyFont="0" applyFill="0" applyBorder="0" applyAlignment="0" applyProtection="0"/>
    <xf numFmtId="2" fontId="7" fillId="41" borderId="121" applyFont="0" applyFill="0" applyBorder="0" applyAlignment="0" applyProtection="0"/>
    <xf numFmtId="0" fontId="313" fillId="0" borderId="120"/>
    <xf numFmtId="0" fontId="359" fillId="0" borderId="20" applyProtection="0"/>
    <xf numFmtId="0" fontId="50" fillId="0" borderId="125" applyNumberFormat="0" applyFill="0" applyAlignment="0" applyProtection="0"/>
    <xf numFmtId="6" fontId="169" fillId="0" borderId="117" applyBorder="0"/>
    <xf numFmtId="0" fontId="261" fillId="0" borderId="125" applyNumberFormat="0" applyFill="0" applyBorder="0" applyAlignment="0" applyProtection="0"/>
    <xf numFmtId="214" fontId="68" fillId="0" borderId="24"/>
    <xf numFmtId="214" fontId="68" fillId="0" borderId="24"/>
    <xf numFmtId="221" fontId="1" fillId="0" borderId="20" applyNumberFormat="0" applyFill="0" applyAlignment="0" applyProtection="0"/>
    <xf numFmtId="0" fontId="7" fillId="0" borderId="16" applyNumberFormat="0" applyFill="0" applyAlignment="0" applyProtection="0"/>
    <xf numFmtId="0" fontId="38" fillId="68" borderId="108">
      <alignment horizontal="left" vertical="center" wrapText="1"/>
    </xf>
    <xf numFmtId="0" fontId="41" fillId="62" borderId="120">
      <alignment horizontal="center" vertical="center" wrapText="1"/>
      <protection hidden="1"/>
    </xf>
    <xf numFmtId="214" fontId="7" fillId="41" borderId="121" applyFont="0" applyFill="0" applyBorder="0" applyAlignment="0" applyProtection="0"/>
    <xf numFmtId="0" fontId="174" fillId="0" borderId="131" applyNumberFormat="0" applyAlignment="0" applyProtection="0"/>
    <xf numFmtId="187" fontId="63" fillId="44" borderId="24">
      <alignment vertical="center"/>
    </xf>
    <xf numFmtId="165" fontId="200" fillId="0" borderId="24" applyNumberFormat="0" applyFont="0" applyFill="0" applyAlignment="0" applyProtection="0"/>
    <xf numFmtId="246" fontId="1" fillId="0" borderId="24"/>
    <xf numFmtId="0" fontId="49" fillId="0" borderId="172" applyNumberFormat="0" applyFill="0" applyBorder="0" applyAlignment="0" applyProtection="0"/>
    <xf numFmtId="2" fontId="7" fillId="41" borderId="121" applyFont="0" applyFill="0" applyBorder="0" applyAlignment="0" applyProtection="0"/>
    <xf numFmtId="9" fontId="7" fillId="41" borderId="121" applyFont="0" applyFill="0" applyBorder="0" applyAlignment="0" applyProtection="0"/>
    <xf numFmtId="0" fontId="174" fillId="0" borderId="120" applyNumberFormat="0" applyAlignment="0" applyProtection="0"/>
    <xf numFmtId="214" fontId="68" fillId="0" borderId="24"/>
    <xf numFmtId="0" fontId="41" fillId="62" borderId="120">
      <alignment horizontal="center" vertical="center" wrapText="1"/>
      <protection hidden="1"/>
    </xf>
    <xf numFmtId="246" fontId="1" fillId="0" borderId="24"/>
    <xf numFmtId="214" fontId="68" fillId="0" borderId="24"/>
    <xf numFmtId="9" fontId="7" fillId="41" borderId="121" applyFont="0" applyFill="0" applyBorder="0" applyAlignment="0" applyProtection="0"/>
    <xf numFmtId="2" fontId="7" fillId="41" borderId="121" applyFont="0" applyFill="0" applyBorder="0" applyAlignment="0" applyProtection="0"/>
    <xf numFmtId="0" fontId="50" fillId="0" borderId="125" applyNumberFormat="0" applyFill="0" applyAlignment="0" applyProtection="0"/>
    <xf numFmtId="10"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3" fontId="7" fillId="41" borderId="121" applyFont="0" applyFill="0" applyBorder="0" applyAlignment="0" applyProtection="0"/>
    <xf numFmtId="0" fontId="41" fillId="62" borderId="120">
      <alignment horizontal="center" vertical="center" wrapText="1"/>
      <protection hidden="1"/>
    </xf>
    <xf numFmtId="214" fontId="7" fillId="41" borderId="183" applyFont="0" applyFill="0" applyBorder="0" applyAlignment="0" applyProtection="0"/>
    <xf numFmtId="0" fontId="41" fillId="62" borderId="120">
      <alignment horizontal="center" vertical="center" wrapText="1"/>
      <protection hidden="1"/>
    </xf>
    <xf numFmtId="9" fontId="41" fillId="0" borderId="151"/>
    <xf numFmtId="9" fontId="7" fillId="0" borderId="0" applyFont="0" applyFill="0" applyBorder="0" applyAlignment="0" applyProtection="0"/>
    <xf numFmtId="10" fontId="7" fillId="41" borderId="121" applyFont="0" applyFill="0" applyBorder="0" applyAlignment="0" applyProtection="0"/>
    <xf numFmtId="39" fontId="7" fillId="41" borderId="167" applyFont="0" applyFill="0" applyBorder="0" applyAlignment="0" applyProtection="0"/>
    <xf numFmtId="214" fontId="68" fillId="0" borderId="151"/>
    <xf numFmtId="0" fontId="50" fillId="0" borderId="125" applyNumberFormat="0" applyFill="0" applyAlignment="0" applyProtection="0"/>
    <xf numFmtId="0" fontId="41" fillId="62" borderId="120">
      <alignment horizontal="center" vertical="center" wrapText="1"/>
      <protection hidden="1"/>
    </xf>
    <xf numFmtId="44" fontId="41" fillId="0" borderId="24"/>
    <xf numFmtId="6" fontId="169" fillId="0" borderId="117" applyBorder="0"/>
    <xf numFmtId="0" fontId="134" fillId="0" borderId="24"/>
    <xf numFmtId="6" fontId="169" fillId="0" borderId="117" applyBorder="0"/>
    <xf numFmtId="0" fontId="1" fillId="0" borderId="0" applyFont="0" applyFill="0" applyBorder="0" applyAlignment="0" applyProtection="0"/>
    <xf numFmtId="182" fontId="316" fillId="0" borderId="31" applyNumberFormat="0" applyAlignment="0" applyProtection="0">
      <alignment horizontal="right" vertical="center"/>
    </xf>
    <xf numFmtId="0" fontId="134" fillId="0" borderId="151"/>
    <xf numFmtId="184" fontId="1" fillId="0" borderId="0" applyFont="0" applyFill="0" applyBorder="0" applyAlignment="0" applyProtection="0"/>
    <xf numFmtId="214" fontId="68" fillId="0" borderId="130"/>
    <xf numFmtId="172" fontId="238" fillId="44" borderId="100">
      <alignment horizontal="right" vertical="center"/>
    </xf>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0" fontId="50" fillId="0" borderId="125" applyNumberFormat="0" applyFill="0" applyAlignment="0" applyProtection="0"/>
    <xf numFmtId="165" fontId="1" fillId="0" borderId="0" applyFont="0" applyFill="0" applyBorder="0" applyAlignment="0" applyProtection="0"/>
    <xf numFmtId="0" fontId="50" fillId="0" borderId="125" applyNumberFormat="0" applyFill="0" applyAlignment="0" applyProtection="0"/>
    <xf numFmtId="190" fontId="1" fillId="0" borderId="0" applyFont="0" applyFill="0" applyBorder="0" applyAlignment="0" applyProtection="0"/>
    <xf numFmtId="214" fontId="7" fillId="41" borderId="121" applyFont="0" applyFill="0" applyBorder="0" applyAlignment="0" applyProtection="0"/>
    <xf numFmtId="191" fontId="1" fillId="0" borderId="0" applyFont="0" applyFill="0" applyBorder="0" applyAlignment="0" applyProtection="0"/>
    <xf numFmtId="214" fontId="68" fillId="0" borderId="174"/>
    <xf numFmtId="192" fontId="1" fillId="0" borderId="0" applyFont="0" applyFill="0" applyBorder="0" applyAlignment="0" applyProtection="0"/>
    <xf numFmtId="189" fontId="1" fillId="0" borderId="0"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0" fontId="139" fillId="0" borderId="42">
      <alignment vertical="center"/>
    </xf>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6" fontId="169" fillId="0" borderId="139" applyBorder="0"/>
    <xf numFmtId="2" fontId="7" fillId="41" borderId="121" applyFont="0" applyFill="0" applyBorder="0" applyAlignment="0" applyProtection="0"/>
    <xf numFmtId="171" fontId="41" fillId="0" borderId="151"/>
    <xf numFmtId="39" fontId="7" fillId="41" borderId="121" applyFont="0" applyFill="0" applyBorder="0" applyAlignment="0" applyProtection="0"/>
    <xf numFmtId="165" fontId="200" fillId="0" borderId="24" applyNumberFormat="0" applyFont="0" applyFill="0" applyAlignment="0" applyProtection="0"/>
    <xf numFmtId="0" fontId="38" fillId="68" borderId="168">
      <alignment horizontal="left" vertical="center" wrapText="1"/>
    </xf>
    <xf numFmtId="39" fontId="7" fillId="41" borderId="121" applyFont="0" applyFill="0" applyBorder="0" applyAlignment="0" applyProtection="0"/>
    <xf numFmtId="0" fontId="356" fillId="0" borderId="115" applyNumberFormat="0" applyFill="0" applyBorder="0" applyAlignment="0" applyProtection="0"/>
    <xf numFmtId="0" fontId="38" fillId="68" borderId="182">
      <alignment horizontal="left" vertical="center" wrapText="1"/>
    </xf>
    <xf numFmtId="0" fontId="7" fillId="0" borderId="138" applyFill="0" applyProtection="0">
      <alignment horizontal="right"/>
    </xf>
    <xf numFmtId="0" fontId="49" fillId="44" borderId="151" applyNumberFormat="0" applyFont="0" applyAlignment="0" applyProtection="0">
      <protection locked="0"/>
    </xf>
    <xf numFmtId="0" fontId="90" fillId="0" borderId="120"/>
    <xf numFmtId="0" fontId="90" fillId="0" borderId="12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71" fontId="41" fillId="0" borderId="24"/>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2" fontId="7" fillId="41" borderId="121"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14" fontId="7" fillId="41" borderId="167" applyFont="0" applyFill="0" applyBorder="0" applyAlignment="0" applyProtection="0"/>
    <xf numFmtId="201" fontId="1" fillId="0" borderId="0" applyFont="0" applyFill="0" applyBorder="0" applyAlignment="0" applyProtection="0"/>
    <xf numFmtId="3" fontId="7" fillId="41" borderId="121" applyFont="0" applyFill="0" applyBorder="0" applyAlignment="0" applyProtection="0"/>
    <xf numFmtId="0" fontId="48" fillId="44" borderId="174" applyNumberFormat="0" applyFont="0" applyFill="0" applyAlignment="0" applyProtection="0">
      <protection locked="0"/>
    </xf>
    <xf numFmtId="9" fontId="7" fillId="41" borderId="121" applyFont="0" applyFill="0" applyBorder="0" applyAlignment="0" applyProtection="0"/>
    <xf numFmtId="7" fontId="41" fillId="0" borderId="100"/>
    <xf numFmtId="214" fontId="68" fillId="0" borderId="130"/>
    <xf numFmtId="0" fontId="134" fillId="0" borderId="10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246" fontId="1" fillId="0" borderId="10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221" fontId="1" fillId="0" borderId="20" applyNumberFormat="0" applyFill="0" applyAlignment="0" applyProtection="0"/>
    <xf numFmtId="165" fontId="1" fillId="0" borderId="0" applyFont="0" applyFill="0" applyBorder="0" applyProtection="0">
      <alignment horizontal="right"/>
    </xf>
    <xf numFmtId="0" fontId="49" fillId="0" borderId="125" applyNumberFormat="0" applyFill="0" applyBorder="0" applyAlignment="0" applyProtection="0"/>
    <xf numFmtId="208" fontId="1" fillId="0" borderId="0" applyFont="0" applyFill="0" applyBorder="0" applyAlignment="0" applyProtection="0"/>
    <xf numFmtId="39" fontId="7" fillId="41" borderId="121"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51" fontId="154" fillId="48" borderId="117" applyNumberFormat="0" applyBorder="0" applyAlignment="0">
      <alignment horizontal="centerContinuous" vertical="center"/>
      <protection hidden="1"/>
    </xf>
    <xf numFmtId="5" fontId="127" fillId="0" borderId="130" applyAlignment="0" applyProtection="0"/>
    <xf numFmtId="0" fontId="134" fillId="0" borderId="100"/>
    <xf numFmtId="214" fontId="68" fillId="0" borderId="142"/>
    <xf numFmtId="171" fontId="41" fillId="0" borderId="100"/>
    <xf numFmtId="41" fontId="41" fillId="0" borderId="100"/>
    <xf numFmtId="5" fontId="127" fillId="0" borderId="130" applyAlignment="0" applyProtection="0"/>
    <xf numFmtId="0" fontId="41" fillId="62" borderId="120">
      <alignment horizontal="center" vertical="center" wrapText="1"/>
      <protection hidden="1"/>
    </xf>
    <xf numFmtId="7" fontId="41" fillId="0" borderId="151"/>
    <xf numFmtId="0" fontId="50" fillId="0" borderId="115" applyNumberFormat="0" applyFill="0" applyAlignment="0" applyProtection="0"/>
    <xf numFmtId="0" fontId="50" fillId="0" borderId="137" applyNumberFormat="0" applyFill="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0" fontId="38" fillId="68" borderId="132">
      <alignment horizontal="left" vertical="center" wrapText="1"/>
    </xf>
    <xf numFmtId="215" fontId="1" fillId="0" borderId="0" applyFont="0" applyFill="0" applyBorder="0" applyAlignment="0" applyProtection="0"/>
    <xf numFmtId="285" fontId="50" fillId="92" borderId="129" applyNumberFormat="0" applyBorder="0" applyAlignment="0" applyProtection="0">
      <alignment vertical="center"/>
    </xf>
    <xf numFmtId="0" fontId="58" fillId="0" borderId="100" applyNumberFormat="0" applyFont="0" applyFill="0" applyBorder="0" applyAlignment="0" applyProtection="0">
      <alignment horizontal="right"/>
    </xf>
    <xf numFmtId="10" fontId="41" fillId="0" borderId="151"/>
    <xf numFmtId="39" fontId="7" fillId="41" borderId="145" applyFont="0" applyFill="0" applyBorder="0" applyAlignment="0" applyProtection="0"/>
    <xf numFmtId="0" fontId="7" fillId="0" borderId="24" applyNumberFormat="0" applyFont="0" applyFill="0" applyBorder="0" applyAlignment="0" applyProtection="0"/>
    <xf numFmtId="165" fontId="200" fillId="0" borderId="130" applyNumberFormat="0" applyFont="0" applyFill="0" applyAlignment="0" applyProtection="0"/>
    <xf numFmtId="219" fontId="1" fillId="0" borderId="0" applyFont="0" applyFill="0" applyBorder="0" applyAlignment="0" applyProtection="0"/>
    <xf numFmtId="0" fontId="48" fillId="44" borderId="151" applyNumberFormat="0" applyFont="0" applyFill="0" applyAlignment="0" applyProtection="0">
      <protection locked="0"/>
    </xf>
    <xf numFmtId="0" fontId="41" fillId="0" borderId="127">
      <alignment horizontal="left" vertical="center"/>
    </xf>
    <xf numFmtId="0" fontId="174" fillId="0" borderId="177" applyNumberFormat="0" applyAlignment="0" applyProtection="0"/>
    <xf numFmtId="0" fontId="174" fillId="0" borderId="120" applyNumberFormat="0" applyAlignment="0" applyProtection="0"/>
    <xf numFmtId="0" fontId="241" fillId="0" borderId="100" applyNumberFormat="0" applyFont="0" applyFill="0" applyAlignment="0" applyProtection="0"/>
    <xf numFmtId="0" fontId="174" fillId="0" borderId="131" applyNumberFormat="0" applyAlignment="0" applyProtection="0"/>
    <xf numFmtId="0" fontId="38" fillId="68" borderId="108">
      <alignment horizontal="left" vertical="center" wrapText="1"/>
    </xf>
    <xf numFmtId="165" fontId="200" fillId="0" borderId="130" applyNumberFormat="0" applyFont="0" applyFill="0" applyAlignment="0" applyProtection="0"/>
    <xf numFmtId="39" fontId="7" fillId="41" borderId="121" applyFont="0" applyFill="0" applyBorder="0" applyAlignment="0" applyProtection="0"/>
    <xf numFmtId="0" fontId="50" fillId="0" borderId="115" applyNumberFormat="0" applyFill="0" applyAlignment="0" applyProtection="0"/>
    <xf numFmtId="0" fontId="261" fillId="0" borderId="115" applyNumberFormat="0" applyFill="0" applyBorder="0" applyAlignment="0" applyProtection="0"/>
    <xf numFmtId="5" fontId="127" fillId="0" borderId="24" applyAlignment="0" applyProtection="0"/>
    <xf numFmtId="1" fontId="176" fillId="63" borderId="110" applyNumberFormat="0" applyBorder="0" applyAlignment="0">
      <alignment horizontal="centerContinuous" vertical="center"/>
      <protection locked="0"/>
    </xf>
    <xf numFmtId="0" fontId="261" fillId="0" borderId="125" applyNumberFormat="0" applyFill="0" applyBorder="0" applyAlignment="0" applyProtection="0"/>
    <xf numFmtId="0" fontId="49" fillId="0" borderId="125" applyNumberFormat="0" applyFill="0" applyBorder="0" applyAlignment="0" applyProtection="0"/>
    <xf numFmtId="0" fontId="260" fillId="0" borderId="125" applyNumberForma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0" fontId="356" fillId="0" borderId="115" applyNumberFormat="0" applyFill="0" applyBorder="0" applyAlignment="0" applyProtection="0"/>
    <xf numFmtId="3" fontId="7" fillId="41" borderId="145" applyFont="0" applyFill="0" applyBorder="0" applyAlignment="0" applyProtection="0"/>
    <xf numFmtId="9" fontId="41" fillId="0" borderId="24"/>
    <xf numFmtId="226" fontId="1" fillId="0" borderId="65">
      <alignment horizontal="right"/>
    </xf>
    <xf numFmtId="165" fontId="200" fillId="0" borderId="130" applyNumberFormat="0" applyFont="0" applyFill="0" applyAlignment="0" applyProtection="0"/>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39" fontId="7" fillId="41" borderId="121" applyFont="0" applyFill="0" applyBorder="0" applyAlignment="0" applyProtection="0"/>
    <xf numFmtId="0" fontId="41" fillId="0" borderId="31" applyNumberFormat="0" applyAlignment="0" applyProtection="0">
      <alignment horizontal="left" vertical="center"/>
    </xf>
    <xf numFmtId="5" fontId="127" fillId="0" borderId="130" applyAlignment="0" applyProtection="0"/>
    <xf numFmtId="0" fontId="260" fillId="0" borderId="115" applyNumberFormat="0" applyFill="0" applyBorder="0" applyAlignment="0" applyProtection="0"/>
    <xf numFmtId="0" fontId="49" fillId="0" borderId="115" applyNumberFormat="0" applyFill="0" applyBorder="0" applyAlignment="0" applyProtection="0"/>
    <xf numFmtId="0" fontId="261" fillId="0" borderId="115" applyNumberFormat="0" applyFill="0" applyBorder="0" applyAlignment="0" applyProtection="0"/>
    <xf numFmtId="6" fontId="169" fillId="0" borderId="139" applyBorder="0"/>
    <xf numFmtId="187" fontId="63" fillId="44" borderId="130">
      <alignment vertical="center"/>
    </xf>
    <xf numFmtId="251" fontId="154" fillId="48" borderId="153" applyNumberFormat="0" applyBorder="0" applyAlignment="0">
      <alignment horizontal="centerContinuous" vertical="center"/>
      <protection hidden="1"/>
    </xf>
    <xf numFmtId="0" fontId="1" fillId="28" borderId="0" applyNumberFormat="0" applyBorder="0" applyAlignment="0" applyProtection="0"/>
    <xf numFmtId="222" fontId="1" fillId="0" borderId="0"/>
    <xf numFmtId="10" fontId="7" fillId="41" borderId="121" applyFont="0" applyFill="0" applyBorder="0" applyAlignment="0" applyProtection="0"/>
    <xf numFmtId="214" fontId="68" fillId="0" borderId="24"/>
    <xf numFmtId="5" fontId="127" fillId="0" borderId="24" applyAlignment="0" applyProtection="0"/>
    <xf numFmtId="0" fontId="313" fillId="96" borderId="120"/>
    <xf numFmtId="0" fontId="38" fillId="68" borderId="108">
      <alignment horizontal="left" vertical="center" wrapText="1"/>
    </xf>
    <xf numFmtId="0" fontId="174" fillId="0" borderId="177" applyNumberFormat="0" applyAlignment="0" applyProtection="0"/>
    <xf numFmtId="0" fontId="90" fillId="0" borderId="120"/>
    <xf numFmtId="9" fontId="7" fillId="41" borderId="121" applyFont="0" applyFill="0" applyBorder="0" applyAlignment="0" applyProtection="0"/>
    <xf numFmtId="0" fontId="41" fillId="0" borderId="31" applyNumberFormat="0" applyAlignment="0" applyProtection="0">
      <alignment horizontal="left" vertical="center"/>
    </xf>
    <xf numFmtId="39" fontId="7" fillId="41" borderId="145" applyFont="0" applyFill="0" applyBorder="0" applyAlignment="0" applyProtection="0"/>
    <xf numFmtId="0" fontId="38" fillId="68" borderId="168">
      <alignment horizontal="left" vertical="center" wrapText="1"/>
    </xf>
    <xf numFmtId="0" fontId="241" fillId="0" borderId="100"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75" fontId="134" fillId="0" borderId="24"/>
    <xf numFmtId="0" fontId="174" fillId="0" borderId="120" applyNumberFormat="0" applyAlignment="0" applyProtection="0"/>
    <xf numFmtId="39" fontId="7" fillId="41" borderId="121" applyFont="0" applyFill="0" applyBorder="0" applyAlignment="0" applyProtection="0"/>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49" fillId="44" borderId="24" applyNumberFormat="0" applyFont="0" applyAlignment="0" applyProtection="0">
      <protection locked="0"/>
    </xf>
    <xf numFmtId="10" fontId="7" fillId="41" borderId="121" applyFont="0" applyFill="0" applyBorder="0" applyAlignment="0" applyProtection="0"/>
    <xf numFmtId="275" fontId="134" fillId="0" borderId="24"/>
    <xf numFmtId="0" fontId="1" fillId="32" borderId="0" applyNumberFormat="0" applyBorder="0" applyAlignment="0" applyProtection="0"/>
    <xf numFmtId="0" fontId="313" fillId="0" borderId="120"/>
    <xf numFmtId="0" fontId="58" fillId="0" borderId="100" applyNumberFormat="0" applyFont="0" applyFill="0" applyBorder="0" applyAlignment="0" applyProtection="0">
      <alignment horizontal="right"/>
    </xf>
    <xf numFmtId="0" fontId="359" fillId="0" borderId="20" applyProtection="0"/>
    <xf numFmtId="0" fontId="41" fillId="62" borderId="120">
      <alignment horizontal="center" vertical="center" wrapText="1"/>
      <protection hidden="1"/>
    </xf>
    <xf numFmtId="2" fontId="7" fillId="41" borderId="183" applyFont="0" applyFill="0" applyBorder="0" applyAlignment="0" applyProtection="0"/>
    <xf numFmtId="0" fontId="41" fillId="0" borderId="31" applyNumberFormat="0" applyAlignment="0" applyProtection="0">
      <alignment horizontal="left" vertical="center"/>
    </xf>
    <xf numFmtId="9" fontId="41" fillId="0" borderId="24"/>
    <xf numFmtId="0" fontId="50" fillId="0" borderId="128" applyFont="0" applyFill="0" applyBorder="0" applyAlignment="0" applyProtection="0"/>
    <xf numFmtId="0" fontId="357" fillId="0" borderId="125" applyNumberFormat="0" applyFill="0" applyBorder="0" applyAlignment="0" applyProtection="0"/>
    <xf numFmtId="6" fontId="169" fillId="0" borderId="69" applyBorder="0"/>
    <xf numFmtId="0" fontId="174" fillId="0" borderId="120" applyNumberFormat="0" applyAlignment="0" applyProtection="0"/>
    <xf numFmtId="0" fontId="90" fillId="0" borderId="131"/>
    <xf numFmtId="41" fontId="41" fillId="0" borderId="100"/>
    <xf numFmtId="0" fontId="7" fillId="0" borderId="126" applyFill="0" applyProtection="0">
      <alignment horizontal="right"/>
    </xf>
    <xf numFmtId="171" fontId="41" fillId="0" borderId="100"/>
    <xf numFmtId="0" fontId="134" fillId="0" borderId="100"/>
    <xf numFmtId="165" fontId="200" fillId="0" borderId="24" applyNumberFormat="0" applyFont="0" applyFill="0" applyAlignment="0" applyProtection="0"/>
    <xf numFmtId="0" fontId="1" fillId="24" borderId="0" applyNumberFormat="0" applyBorder="0" applyAlignment="0" applyProtection="0"/>
    <xf numFmtId="0" fontId="49" fillId="44" borderId="24" applyNumberFormat="0" applyFont="0" applyAlignment="0" applyProtection="0">
      <protection locked="0"/>
    </xf>
    <xf numFmtId="244" fontId="1" fillId="0" borderId="0" applyFont="0" applyFill="0" applyBorder="0" applyAlignment="0" applyProtection="0"/>
    <xf numFmtId="246" fontId="1" fillId="0" borderId="100"/>
    <xf numFmtId="0" fontId="134" fillId="0" borderId="100"/>
    <xf numFmtId="44" fontId="41" fillId="0" borderId="100"/>
    <xf numFmtId="7" fontId="41" fillId="0" borderId="100"/>
    <xf numFmtId="171" fontId="41" fillId="0" borderId="174"/>
    <xf numFmtId="2" fontId="7" fillId="41" borderId="133" applyFont="0" applyFill="0" applyBorder="0" applyAlignment="0" applyProtection="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4" fontId="7" fillId="41" borderId="145" applyFont="0" applyFill="0" applyBorder="0" applyAlignment="0" applyProtection="0"/>
    <xf numFmtId="212" fontId="1" fillId="44" borderId="0" applyFont="0" applyFill="0" applyBorder="0" applyAlignment="0" applyProtection="0">
      <alignment vertical="center"/>
      <protection locked="0"/>
    </xf>
    <xf numFmtId="5" fontId="127" fillId="0" borderId="24" applyAlignment="0" applyProtection="0"/>
    <xf numFmtId="5" fontId="127" fillId="0" borderId="24" applyAlignment="0" applyProtection="0"/>
    <xf numFmtId="6" fontId="169" fillId="0" borderId="139" applyBorder="0"/>
    <xf numFmtId="253" fontId="1" fillId="44" borderId="0" applyFont="0" applyFill="0" applyBorder="0" applyAlignment="0" applyProtection="0">
      <alignment vertical="center"/>
      <protection locked="0"/>
    </xf>
    <xf numFmtId="171" fontId="41" fillId="0" borderId="130"/>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46" fontId="1" fillId="0" borderId="24"/>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0" fontId="38" fillId="68" borderId="108">
      <alignment horizontal="left" vertical="center" wrapText="1"/>
    </xf>
    <xf numFmtId="0" fontId="50" fillId="0" borderId="115" applyNumberFormat="0" applyFill="0" applyAlignment="0" applyProtection="0"/>
    <xf numFmtId="259" fontId="1" fillId="41" borderId="26">
      <alignment horizontal="right"/>
    </xf>
    <xf numFmtId="0" fontId="174" fillId="0" borderId="120" applyNumberFormat="0" applyAlignment="0" applyProtection="0"/>
    <xf numFmtId="251" fontId="154" fillId="48" borderId="117" applyNumberFormat="0" applyBorder="0" applyAlignment="0">
      <alignment horizontal="centerContinuous" vertical="center"/>
      <protection hidden="1"/>
    </xf>
    <xf numFmtId="0" fontId="90" fillId="0" borderId="120"/>
    <xf numFmtId="0" fontId="90" fillId="0" borderId="120"/>
    <xf numFmtId="0" fontId="50" fillId="0" borderId="128" applyFont="0" applyFill="0" applyBorder="0" applyAlignment="0" applyProtection="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0" fontId="134" fillId="0" borderId="24" applyFont="0" applyFill="0" applyBorder="0" applyAlignment="0" applyProtection="0">
      <alignment horizontal="center"/>
    </xf>
    <xf numFmtId="0" fontId="41" fillId="62" borderId="120">
      <alignment horizontal="center" vertical="center" wrapText="1"/>
      <protection hidden="1"/>
    </xf>
    <xf numFmtId="241" fontId="1" fillId="0" borderId="0" applyFill="0" applyBorder="0" applyProtection="0"/>
    <xf numFmtId="0" fontId="38" fillId="68" borderId="168">
      <alignment horizontal="left" vertical="center" wrapText="1"/>
    </xf>
    <xf numFmtId="214" fontId="68" fillId="0" borderId="24"/>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0" fontId="90" fillId="0" borderId="120"/>
    <xf numFmtId="251" fontId="154" fillId="48" borderId="176" applyNumberFormat="0" applyBorder="0" applyAlignment="0">
      <alignment horizontal="centerContinuous" vertical="center"/>
      <protection hidden="1"/>
    </xf>
    <xf numFmtId="250" fontId="64" fillId="58" borderId="171"/>
    <xf numFmtId="221" fontId="1" fillId="0" borderId="17" applyNumberFormat="0" applyFill="0" applyAlignment="0" applyProtection="0"/>
    <xf numFmtId="214" fontId="68" fillId="0" borderId="24"/>
    <xf numFmtId="3" fontId="7" fillId="41" borderId="121" applyFont="0" applyFill="0" applyBorder="0" applyAlignment="0" applyProtection="0"/>
    <xf numFmtId="0" fontId="48" fillId="44" borderId="24" applyNumberFormat="0" applyFont="0" applyFill="0" applyAlignment="0" applyProtection="0">
      <protection locked="0"/>
    </xf>
    <xf numFmtId="39" fontId="7" fillId="41" borderId="183" applyFont="0" applyFill="0" applyBorder="0" applyAlignment="0" applyProtection="0"/>
    <xf numFmtId="172" fontId="238" fillId="44" borderId="100">
      <alignment horizontal="right" vertical="center"/>
    </xf>
    <xf numFmtId="5" fontId="127" fillId="0" borderId="151" applyAlignment="0" applyProtection="0"/>
    <xf numFmtId="214" fontId="68" fillId="0" borderId="151"/>
    <xf numFmtId="0" fontId="134" fillId="0" borderId="24" applyFont="0" applyFill="0" applyBorder="0" applyAlignment="0" applyProtection="0">
      <alignment horizontal="center"/>
    </xf>
    <xf numFmtId="39" fontId="7" fillId="41" borderId="121" applyFont="0" applyFill="0" applyBorder="0" applyAlignment="0" applyProtection="0"/>
    <xf numFmtId="0" fontId="318" fillId="44" borderId="89">
      <alignment horizontal="left" vertical="top" indent="2"/>
    </xf>
    <xf numFmtId="214" fontId="68" fillId="0" borderId="100"/>
    <xf numFmtId="0" fontId="38" fillId="68" borderId="108">
      <alignment horizontal="left" vertical="center" wrapText="1"/>
    </xf>
    <xf numFmtId="0" fontId="49" fillId="44" borderId="100" applyNumberFormat="0" applyFont="0" applyAlignment="0" applyProtection="0">
      <protection locked="0"/>
    </xf>
    <xf numFmtId="0" fontId="49" fillId="44" borderId="100" applyNumberFormat="0" applyFont="0" applyAlignment="0" applyProtection="0">
      <protection locked="0"/>
    </xf>
    <xf numFmtId="187" fontId="63" fillId="44" borderId="100">
      <alignment vertical="center"/>
    </xf>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100" applyNumberFormat="0" applyFont="0" applyFill="0" applyAlignment="0" applyProtection="0"/>
    <xf numFmtId="2"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2"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39" fontId="7" fillId="41" borderId="121" applyFont="0" applyFill="0" applyBorder="0" applyAlignment="0" applyProtection="0"/>
    <xf numFmtId="3" fontId="7" fillId="41" borderId="121" applyFont="0" applyFill="0" applyBorder="0" applyAlignment="0" applyProtection="0"/>
    <xf numFmtId="214" fontId="68" fillId="0" borderId="24"/>
    <xf numFmtId="214" fontId="68" fillId="0" borderId="130"/>
    <xf numFmtId="5" fontId="127" fillId="0" borderId="24" applyAlignment="0" applyProtection="0"/>
    <xf numFmtId="250" fontId="1" fillId="0" borderId="0" applyBorder="0" applyProtection="0">
      <alignment horizontal="right"/>
    </xf>
    <xf numFmtId="0" fontId="38" fillId="68" borderId="108">
      <alignment horizontal="left" vertical="center" wrapText="1"/>
    </xf>
    <xf numFmtId="2" fontId="7" fillId="41" borderId="121" applyFont="0" applyFill="0" applyBorder="0" applyAlignment="0" applyProtection="0"/>
    <xf numFmtId="0" fontId="49" fillId="44" borderId="130" applyNumberFormat="0" applyFont="0" applyAlignment="0" applyProtection="0">
      <protection locked="0"/>
    </xf>
    <xf numFmtId="251" fontId="154" fillId="48" borderId="117" applyNumberFormat="0" applyBorder="0" applyAlignment="0">
      <alignment horizontal="centerContinuous" vertical="center"/>
      <protection hidden="1"/>
    </xf>
    <xf numFmtId="235" fontId="1" fillId="0" borderId="86" applyFont="0" applyBorder="0"/>
    <xf numFmtId="0" fontId="261" fillId="0" borderId="115" applyNumberFormat="0" applyFill="0" applyBorder="0" applyAlignment="0" applyProtection="0"/>
    <xf numFmtId="3" fontId="7" fillId="41" borderId="121" applyFont="0" applyFill="0" applyBorder="0" applyAlignment="0" applyProtection="0"/>
    <xf numFmtId="208" fontId="1" fillId="41" borderId="26">
      <alignment horizontal="right"/>
    </xf>
    <xf numFmtId="191" fontId="1" fillId="41" borderId="26">
      <alignment horizontal="right"/>
    </xf>
    <xf numFmtId="191" fontId="1" fillId="41" borderId="26">
      <alignment horizontal="right"/>
    </xf>
    <xf numFmtId="214" fontId="68" fillId="0" borderId="24"/>
    <xf numFmtId="197" fontId="1" fillId="41" borderId="26">
      <alignment horizontal="right"/>
    </xf>
    <xf numFmtId="250" fontId="64" fillId="58" borderId="114"/>
    <xf numFmtId="197" fontId="1" fillId="41" borderId="26">
      <alignment horizontal="right"/>
    </xf>
    <xf numFmtId="185" fontId="1" fillId="41" borderId="26">
      <alignment horizontal="right"/>
    </xf>
    <xf numFmtId="0" fontId="38" fillId="68" borderId="108">
      <alignment horizontal="left" vertical="center" wrapText="1"/>
    </xf>
    <xf numFmtId="185" fontId="1" fillId="41" borderId="26">
      <alignment horizontal="right"/>
    </xf>
    <xf numFmtId="0" fontId="38" fillId="68" borderId="108">
      <alignment horizontal="left" vertical="center" wrapText="1"/>
    </xf>
    <xf numFmtId="0" fontId="38" fillId="68" borderId="108">
      <alignment horizontal="left" vertical="center" wrapText="1"/>
    </xf>
    <xf numFmtId="270" fontId="1" fillId="41" borderId="26">
      <alignment horizontal="right"/>
    </xf>
    <xf numFmtId="0" fontId="38" fillId="68" borderId="132">
      <alignment horizontal="left" vertical="center" wrapText="1"/>
    </xf>
    <xf numFmtId="0" fontId="41" fillId="0" borderId="127">
      <alignment horizontal="left" vertical="center"/>
    </xf>
    <xf numFmtId="0" fontId="41" fillId="0" borderId="127">
      <alignment horizontal="left" vertical="center"/>
    </xf>
    <xf numFmtId="0" fontId="174" fillId="0" borderId="120" applyNumberFormat="0" applyAlignment="0" applyProtection="0"/>
    <xf numFmtId="0" fontId="174" fillId="0" borderId="120" applyNumberFormat="0" applyAlignment="0" applyProtection="0"/>
    <xf numFmtId="6" fontId="169" fillId="0" borderId="117" applyBorder="0"/>
    <xf numFmtId="6" fontId="169" fillId="0" borderId="117" applyBorder="0"/>
    <xf numFmtId="0" fontId="1" fillId="0" borderId="0" applyAlignment="0">
      <alignment horizontal="left"/>
      <protection locked="0"/>
    </xf>
    <xf numFmtId="0" fontId="7" fillId="0" borderId="116" applyFill="0" applyProtection="0">
      <alignment horizontal="right"/>
    </xf>
    <xf numFmtId="5" fontId="127" fillId="0" borderId="24" applyAlignment="0" applyProtection="0"/>
    <xf numFmtId="5" fontId="127" fillId="0" borderId="24" applyAlignment="0" applyProtection="0"/>
    <xf numFmtId="251" fontId="154" fillId="48" borderId="69" applyNumberFormat="0" applyBorder="0" applyAlignment="0">
      <alignment horizontal="centerContinuous" vertical="center"/>
      <protection hidden="1"/>
    </xf>
    <xf numFmtId="227" fontId="1" fillId="0" borderId="0"/>
    <xf numFmtId="251" fontId="154" fillId="48" borderId="69" applyNumberFormat="0" applyBorder="0" applyAlignment="0">
      <alignment horizontal="centerContinuous" vertical="center"/>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62" borderId="120">
      <alignment horizontal="center" vertical="center" wrapText="1"/>
      <protection hidden="1"/>
    </xf>
    <xf numFmtId="0" fontId="41" fillId="62" borderId="120">
      <alignment horizontal="center" vertical="center" wrapText="1"/>
      <protection hidden="1"/>
    </xf>
    <xf numFmtId="39" fontId="7" fillId="41" borderId="121" applyFont="0" applyFill="0" applyBorder="0" applyAlignment="0" applyProtection="0"/>
    <xf numFmtId="0" fontId="41" fillId="62" borderId="120">
      <alignment horizontal="center" vertical="center" wrapText="1"/>
      <protection hidden="1"/>
    </xf>
    <xf numFmtId="0" fontId="38" fillId="68" borderId="108">
      <alignment horizontal="left" vertical="center" wrapText="1"/>
    </xf>
    <xf numFmtId="1" fontId="176" fillId="63" borderId="123" applyNumberFormat="0" applyBorder="0" applyAlignment="0">
      <alignment horizontal="centerContinuous" vertical="center"/>
      <protection locked="0"/>
    </xf>
    <xf numFmtId="214" fontId="68" fillId="0" borderId="130"/>
    <xf numFmtId="1" fontId="176" fillId="63" borderId="123" applyNumberFormat="0" applyBorder="0" applyAlignment="0">
      <alignment horizontal="centerContinuous" vertical="center"/>
      <protection locked="0"/>
    </xf>
    <xf numFmtId="0" fontId="50" fillId="0" borderId="149" applyNumberFormat="0" applyFill="0" applyAlignment="0" applyProtection="0"/>
    <xf numFmtId="251" fontId="154" fillId="48" borderId="69" applyNumberFormat="0" applyBorder="0" applyAlignment="0">
      <alignment horizontal="centerContinuous" vertical="center"/>
      <protection hidden="1"/>
    </xf>
    <xf numFmtId="6" fontId="169" fillId="0" borderId="173" applyBorder="0"/>
    <xf numFmtId="274" fontId="1" fillId="0" borderId="0" applyFill="0" applyBorder="0" applyProtection="0"/>
    <xf numFmtId="251" fontId="1" fillId="0" borderId="0" applyFill="0" applyBorder="0" applyProtection="0"/>
    <xf numFmtId="214" fontId="68" fillId="0" borderId="130"/>
    <xf numFmtId="9" fontId="7" fillId="41" borderId="121" applyFont="0" applyFill="0" applyBorder="0" applyAlignment="0" applyProtection="0"/>
    <xf numFmtId="165" fontId="200" fillId="0" borderId="24" applyNumberFormat="0" applyFont="0" applyFill="0" applyAlignment="0" applyProtection="0"/>
    <xf numFmtId="0" fontId="41" fillId="0" borderId="31" applyNumberFormat="0" applyAlignment="0" applyProtection="0">
      <alignment horizontal="left" vertical="center"/>
    </xf>
    <xf numFmtId="0" fontId="38" fillId="68" borderId="168">
      <alignment horizontal="left" vertical="center" wrapText="1"/>
    </xf>
    <xf numFmtId="0" fontId="313" fillId="96" borderId="120"/>
    <xf numFmtId="0" fontId="313" fillId="96" borderId="120"/>
    <xf numFmtId="10" fontId="7" fillId="41" borderId="133" applyFont="0" applyFill="0" applyBorder="0" applyAlignment="0" applyProtection="0"/>
    <xf numFmtId="0" fontId="41" fillId="62" borderId="120">
      <alignment horizontal="center" vertical="center" wrapText="1"/>
      <protection hidden="1"/>
    </xf>
    <xf numFmtId="2" fontId="7" fillId="41" borderId="121" applyFont="0" applyFill="0" applyBorder="0" applyAlignment="0" applyProtection="0"/>
    <xf numFmtId="9" fontId="7" fillId="41" borderId="121" applyFont="0" applyFill="0" applyBorder="0" applyAlignment="0" applyProtection="0"/>
    <xf numFmtId="10" fontId="7" fillId="41" borderId="121" applyFont="0" applyFill="0" applyBorder="0" applyAlignment="0" applyProtection="0"/>
    <xf numFmtId="39" fontId="7" fillId="41" borderId="121" applyFont="0" applyFill="0" applyBorder="0" applyAlignment="0" applyProtection="0"/>
    <xf numFmtId="3" fontId="7" fillId="41" borderId="121" applyFont="0" applyFill="0" applyBorder="0" applyAlignment="0" applyProtection="0"/>
    <xf numFmtId="0" fontId="41" fillId="62" borderId="120">
      <alignment horizontal="center" vertical="center" wrapText="1"/>
      <protection hidden="1"/>
    </xf>
    <xf numFmtId="10" fontId="7" fillId="41" borderId="121" applyFont="0" applyFill="0" applyBorder="0" applyAlignment="0" applyProtection="0"/>
    <xf numFmtId="3" fontId="7" fillId="41" borderId="121" applyFont="0" applyFill="0" applyBorder="0" applyAlignment="0" applyProtection="0"/>
    <xf numFmtId="0" fontId="41" fillId="62" borderId="120">
      <alignment horizontal="center" vertical="center" wrapText="1"/>
      <protection hidden="1"/>
    </xf>
    <xf numFmtId="10" fontId="7" fillId="41" borderId="167" applyFont="0" applyFill="0" applyBorder="0" applyAlignment="0" applyProtection="0"/>
    <xf numFmtId="214" fontId="68" fillId="0" borderId="24"/>
    <xf numFmtId="279" fontId="1" fillId="0" borderId="0" applyFont="0" applyFill="0" applyBorder="0" applyAlignment="0" applyProtection="0"/>
    <xf numFmtId="280" fontId="1" fillId="0" borderId="0" applyFont="0" applyFill="0" applyBorder="0" applyAlignment="0" applyProtection="0"/>
    <xf numFmtId="251" fontId="154" fillId="48" borderId="117" applyNumberFormat="0" applyBorder="0" applyAlignment="0">
      <alignment horizontal="centerContinuous" vertical="center"/>
      <protection hidden="1"/>
    </xf>
    <xf numFmtId="197" fontId="1" fillId="0" borderId="0">
      <alignment horizontal="right"/>
    </xf>
    <xf numFmtId="0" fontId="7" fillId="0" borderId="138" applyFill="0" applyProtection="0">
      <alignment horizontal="right"/>
    </xf>
    <xf numFmtId="39" fontId="7" fillId="41" borderId="121" applyFont="0" applyFill="0" applyBorder="0" applyAlignment="0" applyProtection="0"/>
    <xf numFmtId="3" fontId="7" fillId="41" borderId="121" applyFont="0" applyFill="0" applyBorder="0" applyAlignment="0" applyProtection="0"/>
    <xf numFmtId="0" fontId="7" fillId="0" borderId="116" applyFill="0" applyProtection="0">
      <alignment horizontal="right"/>
    </xf>
    <xf numFmtId="39" fontId="7" fillId="41" borderId="121" applyFont="0" applyFill="0" applyBorder="0" applyAlignment="0" applyProtection="0"/>
    <xf numFmtId="280" fontId="1" fillId="0" borderId="0"/>
    <xf numFmtId="165" fontId="200" fillId="0" borderId="100" applyNumberFormat="0" applyFont="0" applyFill="0" applyAlignment="0" applyProtection="0"/>
    <xf numFmtId="0" fontId="50" fillId="0" borderId="125" applyNumberFormat="0" applyFill="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174" fillId="0" borderId="120" applyNumberFormat="0" applyAlignment="0" applyProtection="0"/>
    <xf numFmtId="214" fontId="7" fillId="41" borderId="121" applyFont="0" applyFill="0" applyBorder="0" applyAlignment="0" applyProtection="0"/>
    <xf numFmtId="275" fontId="1" fillId="0" borderId="0" applyFill="0" applyBorder="0" applyProtection="0">
      <alignment horizontal="right"/>
    </xf>
    <xf numFmtId="0" fontId="261" fillId="0" borderId="172" applyNumberFormat="0" applyFill="0" applyBorder="0" applyAlignment="0" applyProtection="0"/>
    <xf numFmtId="279" fontId="1" fillId="0" borderId="0" applyFont="0" applyFill="0" applyBorder="0" applyAlignment="0" applyProtection="0"/>
    <xf numFmtId="280" fontId="1" fillId="0" borderId="0" applyFont="0" applyFill="0" applyBorder="0" applyAlignment="0" applyProtection="0"/>
    <xf numFmtId="44" fontId="41" fillId="0" borderId="151"/>
    <xf numFmtId="165" fontId="200" fillId="0" borderId="142" applyNumberFormat="0" applyFont="0" applyFill="0" applyAlignment="0" applyProtection="0"/>
    <xf numFmtId="214" fontId="7" fillId="41" borderId="167" applyFont="0" applyFill="0" applyBorder="0" applyAlignment="0" applyProtection="0"/>
    <xf numFmtId="6" fontId="169" fillId="0" borderId="173" applyBorder="0"/>
    <xf numFmtId="39" fontId="7" fillId="41" borderId="133" applyFont="0" applyFill="0" applyBorder="0" applyAlignment="0" applyProtection="0"/>
    <xf numFmtId="6" fontId="169" fillId="0" borderId="117" applyBorder="0"/>
    <xf numFmtId="8" fontId="332" fillId="0" borderId="20">
      <alignment horizontal="right"/>
    </xf>
    <xf numFmtId="250" fontId="1" fillId="0" borderId="0" applyBorder="0" applyProtection="0">
      <alignment horizontal="right"/>
    </xf>
    <xf numFmtId="250" fontId="1" fillId="39" borderId="0" applyProtection="0">
      <alignment horizontal="right"/>
    </xf>
    <xf numFmtId="314" fontId="134" fillId="0" borderId="24"/>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0" fontId="174" fillId="0" borderId="120" applyNumberFormat="0" applyAlignment="0" applyProtection="0"/>
    <xf numFmtId="0" fontId="49" fillId="44" borderId="24" applyNumberFormat="0" applyFont="0" applyAlignment="0" applyProtection="0">
      <protection locked="0"/>
    </xf>
    <xf numFmtId="0" fontId="90" fillId="0" borderId="120"/>
    <xf numFmtId="291" fontId="1" fillId="0" borderId="0" applyFill="0" applyBorder="0" applyProtection="0">
      <alignment horizontal="right" wrapText="1"/>
    </xf>
    <xf numFmtId="291" fontId="1" fillId="0" borderId="0" applyFill="0" applyBorder="0" applyProtection="0">
      <alignment horizontal="right" wrapText="1"/>
    </xf>
    <xf numFmtId="251" fontId="154" fillId="48" borderId="173" applyNumberFormat="0" applyBorder="0" applyAlignment="0">
      <alignment horizontal="centerContinuous" vertical="center"/>
      <protection hidden="1"/>
    </xf>
    <xf numFmtId="2" fontId="7" fillId="41" borderId="145" applyFont="0" applyFill="0" applyBorder="0" applyAlignment="0" applyProtection="0"/>
    <xf numFmtId="0" fontId="48" fillId="44" borderId="130" applyNumberFormat="0" applyFont="0" applyFill="0" applyAlignment="0" applyProtection="0">
      <protection locked="0"/>
    </xf>
    <xf numFmtId="244" fontId="1" fillId="0" borderId="0"/>
    <xf numFmtId="244" fontId="1" fillId="0" borderId="0"/>
    <xf numFmtId="214" fontId="68" fillId="0" borderId="130"/>
    <xf numFmtId="292" fontId="1" fillId="0" borderId="0"/>
    <xf numFmtId="244" fontId="1" fillId="0" borderId="0"/>
    <xf numFmtId="244" fontId="1" fillId="0" borderId="0"/>
    <xf numFmtId="250" fontId="1" fillId="0" borderId="0" applyBorder="0" applyProtection="0">
      <alignment horizontal="right"/>
    </xf>
    <xf numFmtId="0" fontId="7" fillId="0" borderId="116" applyFill="0" applyProtection="0">
      <alignment horizontal="right"/>
    </xf>
    <xf numFmtId="0" fontId="174" fillId="0" borderId="120" applyNumberFormat="0" applyAlignment="0" applyProtection="0"/>
    <xf numFmtId="251" fontId="154" fillId="48" borderId="176" applyNumberFormat="0" applyBorder="0" applyAlignment="0">
      <alignment horizontal="centerContinuous" vertical="center"/>
      <protection hidden="1"/>
    </xf>
    <xf numFmtId="0" fontId="38" fillId="68" borderId="132">
      <alignment horizontal="left" vertical="center" wrapText="1"/>
    </xf>
    <xf numFmtId="0" fontId="48" fillId="44" borderId="24" applyNumberFormat="0" applyFont="0" applyFill="0" applyAlignment="0" applyProtection="0">
      <protection locked="0"/>
    </xf>
    <xf numFmtId="0" fontId="58" fillId="0" borderId="92" applyNumberFormat="0" applyAlignment="0" applyProtection="0"/>
    <xf numFmtId="0" fontId="58" fillId="0" borderId="92" applyNumberFormat="0" applyAlignment="0" applyProtection="0"/>
    <xf numFmtId="0" fontId="50" fillId="0" borderId="128" applyFont="0" applyFill="0" applyBorder="0" applyAlignment="0" applyProtection="0"/>
    <xf numFmtId="9" fontId="41" fillId="0" borderId="100"/>
    <xf numFmtId="172" fontId="41" fillId="0" borderId="100"/>
    <xf numFmtId="39" fontId="7" fillId="41" borderId="133" applyFont="0" applyFill="0" applyBorder="0" applyAlignment="0" applyProtection="0"/>
    <xf numFmtId="10" fontId="41" fillId="0" borderId="100"/>
    <xf numFmtId="0" fontId="41" fillId="62" borderId="120">
      <alignment horizontal="center" vertical="center" wrapText="1"/>
      <protection hidden="1"/>
    </xf>
    <xf numFmtId="0" fontId="58" fillId="0" borderId="151" applyNumberFormat="0" applyFont="0" applyFill="0" applyBorder="0" applyAlignment="0" applyProtection="0">
      <alignment horizontal="right"/>
    </xf>
    <xf numFmtId="41" fontId="41" fillId="0" borderId="142"/>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8" fontId="332" fillId="0" borderId="20">
      <alignment horizontal="right"/>
    </xf>
    <xf numFmtId="0" fontId="48" fillId="44" borderId="24" applyNumberFormat="0" applyFont="0" applyFill="0" applyAlignment="0" applyProtection="0">
      <protection locked="0"/>
    </xf>
    <xf numFmtId="314" fontId="134" fillId="0" borderId="100"/>
    <xf numFmtId="221" fontId="1" fillId="0" borderId="0" applyFill="0" applyBorder="0" applyAlignment="0" applyProtection="0">
      <protection locked="0"/>
    </xf>
    <xf numFmtId="0" fontId="344" fillId="0" borderId="115" applyNumberFormat="0" applyFill="0" applyBorder="0" applyAlignment="0" applyProtection="0"/>
    <xf numFmtId="275" fontId="134" fillId="0" borderId="151"/>
    <xf numFmtId="0" fontId="139" fillId="0" borderId="42">
      <alignment vertical="center"/>
    </xf>
    <xf numFmtId="0" fontId="139" fillId="0" borderId="42">
      <alignment vertical="center"/>
    </xf>
    <xf numFmtId="214" fontId="68" fillId="0" borderId="151"/>
    <xf numFmtId="0" fontId="172" fillId="0" borderId="64"/>
    <xf numFmtId="39" fontId="7" fillId="41" borderId="121" applyFont="0" applyFill="0" applyBorder="0" applyAlignment="0" applyProtection="0"/>
    <xf numFmtId="0" fontId="134" fillId="0" borderId="174"/>
    <xf numFmtId="0" fontId="50" fillId="0" borderId="115" applyNumberFormat="0" applyFill="0" applyAlignment="0" applyProtection="0"/>
    <xf numFmtId="5" fontId="127" fillId="0" borderId="24" applyAlignment="0" applyProtection="0"/>
    <xf numFmtId="197" fontId="1" fillId="41" borderId="0"/>
    <xf numFmtId="197" fontId="1" fillId="41" borderId="0"/>
    <xf numFmtId="197" fontId="1" fillId="41" borderId="0"/>
    <xf numFmtId="196" fontId="1" fillId="41" borderId="0"/>
    <xf numFmtId="197" fontId="1" fillId="41" borderId="0"/>
    <xf numFmtId="5" fontId="127" fillId="0" borderId="24" applyAlignment="0" applyProtection="0"/>
    <xf numFmtId="0" fontId="38" fillId="68" borderId="108">
      <alignment horizontal="left" vertical="center" wrapText="1"/>
    </xf>
    <xf numFmtId="0" fontId="313" fillId="0" borderId="96"/>
    <xf numFmtId="0" fontId="174" fillId="0" borderId="120" applyNumberFormat="0" applyAlignment="0" applyProtection="0"/>
    <xf numFmtId="0" fontId="38" fillId="68" borderId="108">
      <alignment horizontal="left" vertical="center" wrapText="1"/>
    </xf>
    <xf numFmtId="7" fontId="41" fillId="0" borderId="130"/>
    <xf numFmtId="214" fontId="68" fillId="0" borderId="174"/>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214" fontId="7" fillId="41" borderId="121" applyFont="0" applyFill="0" applyBorder="0" applyAlignment="0" applyProtection="0"/>
    <xf numFmtId="0" fontId="7" fillId="0" borderId="100" applyNumberFormat="0" applyFont="0" applyFill="0" applyBorder="0" applyAlignment="0" applyProtection="0"/>
    <xf numFmtId="6" fontId="169" fillId="0" borderId="173" applyBorder="0"/>
    <xf numFmtId="0" fontId="7" fillId="0" borderId="24" applyNumberFormat="0" applyFont="0" applyFill="0" applyBorder="0" applyAlignment="0" applyProtection="0"/>
    <xf numFmtId="5" fontId="127" fillId="0" borderId="24" applyAlignment="0" applyProtection="0"/>
    <xf numFmtId="214" fontId="68" fillId="0" borderId="174"/>
    <xf numFmtId="0" fontId="50" fillId="0" borderId="115" applyNumberFormat="0" applyFill="0" applyAlignment="0" applyProtection="0"/>
    <xf numFmtId="0" fontId="139" fillId="0" borderId="42">
      <alignment vertical="center"/>
    </xf>
    <xf numFmtId="0" fontId="139" fillId="0" borderId="42">
      <alignment vertical="center"/>
    </xf>
    <xf numFmtId="1" fontId="176" fillId="63" borderId="184" applyNumberFormat="0" applyBorder="0" applyAlignment="0">
      <alignment horizontal="centerContinuous" vertical="center"/>
      <protection locked="0"/>
    </xf>
    <xf numFmtId="0" fontId="41" fillId="62" borderId="120">
      <alignment horizontal="center" vertical="center" wrapText="1"/>
      <protection hidden="1"/>
    </xf>
    <xf numFmtId="0" fontId="41" fillId="62" borderId="120">
      <alignment horizontal="center" vertical="center" wrapText="1"/>
      <protection hidden="1"/>
    </xf>
    <xf numFmtId="0" fontId="172" fillId="0" borderId="64"/>
    <xf numFmtId="0" fontId="172" fillId="0" borderId="64"/>
    <xf numFmtId="0" fontId="1" fillId="0" borderId="0" applyFill="0" applyBorder="0">
      <alignment horizontal="right"/>
      <protection hidden="1"/>
    </xf>
    <xf numFmtId="0" fontId="174" fillId="0" borderId="120" applyNumberFormat="0" applyAlignment="0" applyProtection="0"/>
    <xf numFmtId="0" fontId="313" fillId="0" borderId="96"/>
    <xf numFmtId="0" fontId="260" fillId="0" borderId="115" applyNumberFormat="0" applyFill="0" applyBorder="0" applyAlignment="0" applyProtection="0"/>
    <xf numFmtId="0" fontId="49" fillId="0" borderId="115" applyNumberFormat="0" applyFill="0" applyBorder="0" applyAlignment="0" applyProtection="0"/>
    <xf numFmtId="0" fontId="261" fillId="0" borderId="115" applyNumberFormat="0" applyFill="0" applyBorder="0" applyAlignment="0" applyProtection="0"/>
    <xf numFmtId="214" fontId="68" fillId="0" borderId="24"/>
    <xf numFmtId="0" fontId="90" fillId="0" borderId="120"/>
    <xf numFmtId="250" fontId="64" fillId="58" borderId="114"/>
    <xf numFmtId="0" fontId="41" fillId="62" borderId="120">
      <alignment horizontal="center" vertical="center" wrapText="1"/>
      <protection hidden="1"/>
    </xf>
    <xf numFmtId="10" fontId="7" fillId="41" borderId="183" applyFont="0" applyFill="0" applyBorder="0" applyAlignment="0" applyProtection="0"/>
    <xf numFmtId="2" fontId="7" fillId="41" borderId="167" applyFont="0" applyFill="0" applyBorder="0" applyAlignment="0" applyProtection="0"/>
    <xf numFmtId="0" fontId="356" fillId="0" borderId="137" applyNumberFormat="0" applyFill="0" applyBorder="0" applyAlignment="0" applyProtection="0"/>
    <xf numFmtId="3" fontId="7" fillId="41" borderId="121" applyFont="0" applyFill="0" applyBorder="0" applyAlignment="0" applyProtection="0"/>
    <xf numFmtId="0" fontId="7" fillId="0" borderId="152" applyFill="0" applyProtection="0">
      <alignment horizontal="right"/>
    </xf>
    <xf numFmtId="3" fontId="7" fillId="41" borderId="121" applyFont="0" applyFill="0" applyBorder="0" applyAlignment="0" applyProtection="0"/>
    <xf numFmtId="0" fontId="38" fillId="68" borderId="168">
      <alignment horizontal="left" vertical="center" wrapText="1"/>
    </xf>
    <xf numFmtId="0" fontId="7" fillId="0" borderId="126" applyFill="0" applyProtection="0">
      <alignment horizontal="right"/>
    </xf>
    <xf numFmtId="0" fontId="49" fillId="44" borderId="24" applyNumberFormat="0" applyFont="0" applyAlignment="0" applyProtection="0">
      <protection locked="0"/>
    </xf>
    <xf numFmtId="0" fontId="41" fillId="62" borderId="120">
      <alignment horizontal="center" vertical="center" wrapText="1"/>
      <protection hidden="1"/>
    </xf>
    <xf numFmtId="6" fontId="169" fillId="0" borderId="117" applyBorder="0"/>
    <xf numFmtId="0" fontId="50" fillId="0" borderId="115" applyNumberFormat="0" applyFill="0" applyAlignment="0" applyProtection="0"/>
    <xf numFmtId="0" fontId="49" fillId="0" borderId="115" applyNumberFormat="0" applyFill="0" applyBorder="0" applyAlignment="0" applyProtection="0"/>
    <xf numFmtId="250" fontId="64" fillId="58" borderId="124"/>
    <xf numFmtId="214" fontId="68" fillId="0" borderId="24"/>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0" fontId="50" fillId="0" borderId="172" applyNumberFormat="0" applyFill="0" applyAlignment="0" applyProtection="0"/>
    <xf numFmtId="233" fontId="1" fillId="91" borderId="0" applyNumberFormat="0" applyFont="0" applyBorder="0">
      <alignment horizontal="center" vertical="center"/>
      <protection locked="0"/>
    </xf>
    <xf numFmtId="0" fontId="344" fillId="0" borderId="115" applyNumberFormat="0" applyFill="0" applyBorder="0" applyAlignment="0" applyProtection="0"/>
    <xf numFmtId="0" fontId="7" fillId="0" borderId="16" applyNumberFormat="0" applyFill="0" applyAlignment="0" applyProtection="0"/>
    <xf numFmtId="250" fontId="64" fillId="58" borderId="171"/>
    <xf numFmtId="0" fontId="90" fillId="0" borderId="120"/>
    <xf numFmtId="0" fontId="90" fillId="0" borderId="120"/>
    <xf numFmtId="2" fontId="7" fillId="41" borderId="121" applyFont="0" applyFill="0" applyBorder="0" applyAlignment="0" applyProtection="0"/>
    <xf numFmtId="165" fontId="200" fillId="0" borderId="24" applyNumberFormat="0" applyFont="0" applyFill="0" applyAlignment="0" applyProtection="0"/>
    <xf numFmtId="0" fontId="174" fillId="0" borderId="120" applyNumberFormat="0" applyAlignment="0" applyProtection="0"/>
    <xf numFmtId="285" fontId="50" fillId="92" borderId="118" applyNumberFormat="0" applyBorder="0" applyAlignment="0" applyProtection="0">
      <alignment vertical="center"/>
    </xf>
    <xf numFmtId="250" fontId="64" fillId="58" borderId="171"/>
    <xf numFmtId="10" fontId="7" fillId="41" borderId="133" applyFont="0" applyFill="0" applyBorder="0" applyAlignment="0" applyProtection="0"/>
    <xf numFmtId="6" fontId="169" fillId="0" borderId="117" applyBorder="0"/>
    <xf numFmtId="165" fontId="200" fillId="0" borderId="174" applyNumberFormat="0" applyFont="0" applyFill="0" applyAlignment="0" applyProtection="0"/>
    <xf numFmtId="214" fontId="68" fillId="0" borderId="24"/>
    <xf numFmtId="250" fontId="64" fillId="58" borderId="114"/>
    <xf numFmtId="6" fontId="169" fillId="0" borderId="117" applyBorder="0"/>
    <xf numFmtId="214" fontId="68" fillId="0" borderId="174"/>
    <xf numFmtId="0" fontId="90" fillId="0" borderId="120"/>
    <xf numFmtId="6" fontId="169" fillId="0" borderId="117" applyBorder="0"/>
    <xf numFmtId="9" fontId="7" fillId="41" borderId="145" applyFont="0" applyFill="0" applyBorder="0" applyAlignment="0" applyProtection="0"/>
    <xf numFmtId="1" fontId="176" fillId="63" borderId="110" applyNumberFormat="0" applyBorder="0" applyAlignment="0">
      <alignment horizontal="centerContinuous" vertical="center"/>
      <protection locked="0"/>
    </xf>
    <xf numFmtId="10" fontId="7" fillId="41" borderId="121" applyFont="0" applyFill="0" applyBorder="0" applyAlignment="0" applyProtection="0"/>
    <xf numFmtId="0" fontId="48" fillId="44" borderId="100" applyNumberFormat="0" applyFont="0" applyFill="0" applyAlignment="0" applyProtection="0">
      <protection locked="0"/>
    </xf>
    <xf numFmtId="39" fontId="7" fillId="41" borderId="167" applyFont="0" applyFill="0" applyBorder="0" applyAlignment="0" applyProtection="0"/>
    <xf numFmtId="279" fontId="134" fillId="0" borderId="100"/>
    <xf numFmtId="250" fontId="64" fillId="58" borderId="124"/>
    <xf numFmtId="214" fontId="68" fillId="0" borderId="130"/>
    <xf numFmtId="275" fontId="134" fillId="0" borderId="100"/>
    <xf numFmtId="0" fontId="49" fillId="44" borderId="24" applyNumberFormat="0" applyFont="0" applyAlignment="0" applyProtection="0">
      <protection locked="0"/>
    </xf>
    <xf numFmtId="0" fontId="38" fillId="68" borderId="168">
      <alignment horizontal="left" vertical="center" wrapText="1"/>
    </xf>
    <xf numFmtId="0" fontId="270" fillId="0" borderId="95"/>
    <xf numFmtId="1" fontId="176" fillId="63" borderId="110" applyNumberFormat="0" applyBorder="0" applyAlignment="0">
      <alignment horizontal="centerContinuous" vertical="center"/>
      <protection locked="0"/>
    </xf>
    <xf numFmtId="221" fontId="1" fillId="0" borderId="43" applyNumberFormat="0" applyFill="0" applyAlignment="0" applyProtection="0"/>
    <xf numFmtId="221" fontId="1" fillId="0" borderId="43" applyNumberFormat="0" applyFill="0" applyAlignment="0" applyProtection="0"/>
    <xf numFmtId="221" fontId="1" fillId="0" borderId="100" applyNumberFormat="0" applyFill="0" applyAlignment="0" applyProtection="0"/>
    <xf numFmtId="0" fontId="313" fillId="0" borderId="96"/>
    <xf numFmtId="0" fontId="313" fillId="0" borderId="96"/>
    <xf numFmtId="0" fontId="313" fillId="0" borderId="120"/>
    <xf numFmtId="0" fontId="313" fillId="0" borderId="120"/>
    <xf numFmtId="5" fontId="127" fillId="0" borderId="24" applyAlignment="0" applyProtection="0"/>
    <xf numFmtId="214" fontId="7" fillId="41" borderId="121" applyFont="0" applyFill="0" applyBorder="0" applyAlignment="0" applyProtection="0"/>
    <xf numFmtId="0" fontId="48" fillId="44" borderId="24" applyNumberFormat="0" applyFont="0" applyFill="0" applyAlignment="0" applyProtection="0">
      <protection locked="0"/>
    </xf>
    <xf numFmtId="5" fontId="127" fillId="0" borderId="24" applyAlignment="0" applyProtection="0"/>
    <xf numFmtId="0" fontId="41" fillId="0" borderId="31" applyNumberFormat="0" applyAlignment="0" applyProtection="0">
      <alignment horizontal="left" vertical="center"/>
    </xf>
    <xf numFmtId="0" fontId="49" fillId="0" borderId="137" applyNumberFormat="0" applyFill="0" applyBorder="0" applyAlignment="0" applyProtection="0"/>
    <xf numFmtId="250" fontId="64" fillId="58" borderId="114"/>
    <xf numFmtId="0" fontId="356" fillId="0" borderId="115" applyNumberFormat="0" applyFill="0" applyBorder="0" applyAlignment="0" applyProtection="0"/>
    <xf numFmtId="0" fontId="357" fillId="0" borderId="115" applyNumberFormat="0" applyFill="0" applyBorder="0" applyAlignment="0" applyProtection="0"/>
    <xf numFmtId="0" fontId="358" fillId="0" borderId="115" applyNumberFormat="0" applyFill="0" applyBorder="0" applyAlignment="0" applyProtection="0"/>
    <xf numFmtId="0" fontId="41" fillId="62" borderId="120">
      <alignment horizontal="center" vertical="center" wrapText="1"/>
      <protection hidden="1"/>
    </xf>
    <xf numFmtId="251" fontId="154" fillId="48" borderId="117" applyNumberFormat="0" applyBorder="0" applyAlignment="0">
      <alignment horizontal="centerContinuous" vertical="center"/>
      <protection hidden="1"/>
    </xf>
    <xf numFmtId="0" fontId="50" fillId="0" borderId="181" applyNumberFormat="0" applyFill="0" applyAlignment="0" applyProtection="0"/>
    <xf numFmtId="5" fontId="127" fillId="0" borderId="24" applyAlignment="0" applyProtection="0"/>
    <xf numFmtId="279" fontId="134" fillId="0" borderId="151"/>
    <xf numFmtId="0" fontId="41" fillId="0" borderId="31" applyNumberFormat="0" applyAlignment="0" applyProtection="0">
      <alignment horizontal="left" vertical="center"/>
    </xf>
    <xf numFmtId="0" fontId="174" fillId="0" borderId="120" applyNumberFormat="0" applyAlignment="0" applyProtection="0"/>
    <xf numFmtId="10" fontId="7" fillId="41" borderId="183" applyFont="0" applyFill="0" applyBorder="0" applyAlignment="0" applyProtection="0"/>
    <xf numFmtId="0" fontId="50" fillId="0" borderId="97" applyFont="0" applyFill="0" applyBorder="0" applyAlignment="0" applyProtection="0"/>
    <xf numFmtId="0" fontId="41" fillId="62" borderId="131">
      <alignment horizontal="center" vertical="center" wrapText="1"/>
      <protection hidden="1"/>
    </xf>
    <xf numFmtId="256" fontId="1" fillId="41" borderId="26">
      <alignment horizontal="right"/>
    </xf>
    <xf numFmtId="39" fontId="7" fillId="41" borderId="121" applyFont="0" applyFill="0" applyBorder="0" applyAlignment="0" applyProtection="0"/>
    <xf numFmtId="214" fontId="68" fillId="0" borderId="24"/>
    <xf numFmtId="9" fontId="7" fillId="41" borderId="121" applyFont="0" applyFill="0" applyBorder="0" applyAlignment="0" applyProtection="0"/>
    <xf numFmtId="259" fontId="1" fillId="41" borderId="26">
      <alignment horizontal="right"/>
    </xf>
    <xf numFmtId="275" fontId="134" fillId="0" borderId="174"/>
    <xf numFmtId="165" fontId="200" fillId="0" borderId="151" applyNumberFormat="0" applyFont="0" applyFill="0" applyAlignment="0" applyProtection="0"/>
    <xf numFmtId="0" fontId="38" fillId="68" borderId="108">
      <alignment horizontal="left" vertical="center" wrapText="1"/>
    </xf>
    <xf numFmtId="0" fontId="38" fillId="68" borderId="108">
      <alignment horizontal="left" vertical="center" wrapText="1"/>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214" fontId="68" fillId="0" borderId="100"/>
    <xf numFmtId="0" fontId="49" fillId="44" borderId="24" applyNumberFormat="0" applyFont="0" applyAlignment="0" applyProtection="0">
      <protection locked="0"/>
    </xf>
    <xf numFmtId="0" fontId="174" fillId="0" borderId="120" applyNumberFormat="0" applyAlignment="0" applyProtection="0"/>
    <xf numFmtId="6" fontId="169" fillId="0" borderId="69" applyBorder="0"/>
    <xf numFmtId="39" fontId="7" fillId="41" borderId="121" applyFont="0" applyFill="0" applyBorder="0" applyAlignment="0" applyProtection="0"/>
    <xf numFmtId="251" fontId="154" fillId="48" borderId="69" applyNumberFormat="0" applyBorder="0" applyAlignment="0">
      <alignment horizontal="centerContinuous" vertical="center"/>
      <protection hidden="1"/>
    </xf>
    <xf numFmtId="0" fontId="50" fillId="0" borderId="137" applyNumberFormat="0" applyFill="0" applyAlignment="0" applyProtection="0"/>
    <xf numFmtId="0" fontId="1" fillId="14" borderId="14" applyNumberFormat="0" applyFont="0" applyAlignment="0" applyProtection="0"/>
    <xf numFmtId="0" fontId="41" fillId="62" borderId="120">
      <alignment horizontal="center" vertical="center" wrapText="1"/>
      <protection hidden="1"/>
    </xf>
    <xf numFmtId="2" fontId="7" fillId="41" borderId="121" applyFont="0" applyFill="0" applyBorder="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8" fillId="68" borderId="108">
      <alignment horizontal="left" vertical="center" wrapText="1"/>
    </xf>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49" fillId="0" borderId="172" applyNumberFormat="0" applyFill="0" applyBorder="0" applyAlignment="0" applyProtection="0"/>
    <xf numFmtId="0" fontId="49" fillId="44" borderId="24" applyNumberFormat="0" applyFont="0" applyAlignment="0" applyProtection="0">
      <protection locked="0"/>
    </xf>
    <xf numFmtId="0" fontId="1" fillId="0" borderId="0"/>
    <xf numFmtId="0" fontId="1" fillId="14" borderId="14" applyNumberFormat="0" applyFont="0" applyAlignment="0" applyProtection="0"/>
    <xf numFmtId="0" fontId="49" fillId="0" borderId="172" applyNumberFormat="0" applyFill="0" applyBorder="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165" fontId="200" fillId="0" borderId="24" applyNumberFormat="0" applyFont="0" applyFill="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251" fontId="154" fillId="48" borderId="117" applyNumberFormat="0" applyBorder="0" applyAlignment="0">
      <alignment horizontal="centerContinuous" vertical="center"/>
      <protection hidden="1"/>
    </xf>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6" fontId="169" fillId="0" borderId="117" applyBorder="0"/>
    <xf numFmtId="0" fontId="1" fillId="23" borderId="0" applyNumberFormat="0" applyBorder="0" applyAlignment="0" applyProtection="0"/>
    <xf numFmtId="0" fontId="1" fillId="24" borderId="0" applyNumberFormat="0" applyBorder="0" applyAlignment="0" applyProtection="0"/>
    <xf numFmtId="1" fontId="176" fillId="63" borderId="110" applyNumberFormat="0" applyBorder="0" applyAlignment="0">
      <alignment horizontal="centerContinuous" vertical="center"/>
      <protection locked="0"/>
    </xf>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214" fontId="7" fillId="41" borderId="183" applyFont="0" applyFill="0" applyBorder="0" applyAlignment="0" applyProtection="0"/>
    <xf numFmtId="0" fontId="1" fillId="23" borderId="0" applyNumberFormat="0" applyBorder="0" applyAlignment="0" applyProtection="0"/>
    <xf numFmtId="0" fontId="1" fillId="24" borderId="0" applyNumberFormat="0" applyBorder="0" applyAlignment="0" applyProtection="0"/>
    <xf numFmtId="250" fontId="64" fillId="58" borderId="114"/>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182" fontId="316" fillId="0" borderId="31" applyNumberFormat="0" applyAlignment="0" applyProtection="0">
      <alignment horizontal="right" vertical="center"/>
    </xf>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250" fontId="64" fillId="58" borderId="114"/>
    <xf numFmtId="182" fontId="316" fillId="0" borderId="31" applyNumberFormat="0" applyAlignment="0" applyProtection="0">
      <alignment horizontal="right" vertical="center"/>
    </xf>
    <xf numFmtId="0" fontId="49" fillId="44" borderId="24" applyNumberFormat="0" applyFont="0" applyAlignment="0" applyProtection="0">
      <protection locked="0"/>
    </xf>
    <xf numFmtId="165" fontId="200" fillId="0" borderId="24" applyNumberFormat="0" applyFont="0" applyFill="0" applyAlignment="0" applyProtection="0"/>
    <xf numFmtId="0" fontId="1" fillId="0" borderId="0"/>
    <xf numFmtId="0" fontId="1" fillId="0" borderId="0"/>
    <xf numFmtId="0" fontId="174" fillId="0" borderId="177"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214" fontId="68" fillId="0" borderId="130"/>
    <xf numFmtId="0" fontId="38" fillId="68" borderId="108">
      <alignment horizontal="left" vertical="center" wrapText="1"/>
    </xf>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50" fillId="0" borderId="115" applyNumberFormat="0" applyFill="0" applyAlignment="0" applyProtection="0"/>
    <xf numFmtId="0" fontId="48" fillId="44" borderId="100" applyNumberFormat="0" applyFont="0" applyFill="0" applyAlignment="0" applyProtection="0">
      <protection locked="0"/>
    </xf>
    <xf numFmtId="0" fontId="7" fillId="0" borderId="16" applyNumberFormat="0" applyFill="0" applyAlignment="0" applyProtection="0"/>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00"/>
    <xf numFmtId="251" fontId="154" fillId="48" borderId="117" applyNumberFormat="0" applyBorder="0" applyAlignment="0">
      <alignment horizontal="centerContinuous" vertical="center"/>
      <protection hidden="1"/>
    </xf>
    <xf numFmtId="0" fontId="7" fillId="0" borderId="116" applyFill="0" applyProtection="0">
      <alignment horizontal="right"/>
    </xf>
    <xf numFmtId="0" fontId="174" fillId="0" borderId="120" applyNumberFormat="0" applyAlignment="0" applyProtection="0"/>
    <xf numFmtId="0" fontId="38" fillId="68" borderId="108">
      <alignment horizontal="left" vertical="center" wrapText="1"/>
    </xf>
    <xf numFmtId="0" fontId="41" fillId="62" borderId="120">
      <alignment horizontal="center" vertical="center" wrapText="1"/>
      <protection hidden="1"/>
    </xf>
    <xf numFmtId="165" fontId="200" fillId="0" borderId="100"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2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270" fillId="0" borderId="20"/>
    <xf numFmtId="0" fontId="1" fillId="0" borderId="0"/>
    <xf numFmtId="43" fontId="1" fillId="0" borderId="0" applyFont="0" applyFill="0" applyBorder="0" applyAlignment="0" applyProtection="0"/>
    <xf numFmtId="0" fontId="50" fillId="0" borderId="115" applyNumberFormat="0" applyFill="0" applyAlignment="0" applyProtection="0"/>
    <xf numFmtId="0" fontId="50" fillId="0" borderId="115" applyNumberFormat="0" applyFill="0" applyAlignment="0" applyProtection="0"/>
    <xf numFmtId="214" fontId="68" fillId="0" borderId="100"/>
    <xf numFmtId="0" fontId="49" fillId="44" borderId="100" applyNumberFormat="0" applyFont="0" applyAlignment="0" applyProtection="0">
      <protection locked="0"/>
    </xf>
    <xf numFmtId="0" fontId="48" fillId="44" borderId="100" applyNumberFormat="0" applyFont="0" applyFill="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00"/>
    <xf numFmtId="9" fontId="7" fillId="41" borderId="121" applyFont="0" applyFill="0" applyBorder="0" applyAlignment="0" applyProtection="0"/>
    <xf numFmtId="0" fontId="38" fillId="68" borderId="108">
      <alignment horizontal="left" vertical="center" wrapText="1"/>
    </xf>
    <xf numFmtId="0" fontId="7" fillId="0" borderId="116" applyFill="0" applyProtection="0">
      <alignment horizontal="right"/>
    </xf>
    <xf numFmtId="2" fontId="7" fillId="41" borderId="121" applyFont="0" applyFill="0" applyBorder="0" applyAlignment="0" applyProtection="0"/>
    <xf numFmtId="0" fontId="174" fillId="0" borderId="120" applyNumberFormat="0" applyAlignment="0" applyProtection="0"/>
    <xf numFmtId="0" fontId="38" fillId="68" borderId="108">
      <alignment horizontal="left" vertical="center" wrapText="1"/>
    </xf>
    <xf numFmtId="214" fontId="68" fillId="0" borderId="100"/>
    <xf numFmtId="214" fontId="7" fillId="41" borderId="121" applyFont="0" applyFill="0" applyBorder="0" applyAlignment="0" applyProtection="0"/>
    <xf numFmtId="5" fontId="127" fillId="0" borderId="100" applyAlignment="0" applyProtection="0"/>
    <xf numFmtId="0" fontId="38" fillId="68" borderId="108">
      <alignment horizontal="left" vertical="center" wrapText="1"/>
    </xf>
    <xf numFmtId="0" fontId="38" fillId="68" borderId="108">
      <alignment horizontal="left" vertical="center" wrapText="1"/>
    </xf>
    <xf numFmtId="0" fontId="174" fillId="0" borderId="120" applyNumberFormat="0" applyAlignment="0" applyProtection="0"/>
    <xf numFmtId="0" fontId="48" fillId="44" borderId="100" applyNumberFormat="0" applyFont="0" applyFill="0" applyAlignment="0" applyProtection="0">
      <protection locked="0"/>
    </xf>
    <xf numFmtId="0" fontId="50" fillId="0" borderId="115" applyNumberFormat="0" applyFill="0" applyAlignment="0" applyProtection="0"/>
    <xf numFmtId="165" fontId="200" fillId="0" borderId="100" applyNumberFormat="0" applyFont="0" applyFill="0" applyAlignment="0" applyProtection="0"/>
    <xf numFmtId="251" fontId="154" fillId="48" borderId="117" applyNumberFormat="0" applyBorder="0" applyAlignment="0">
      <alignment horizontal="centerContinuous" vertical="center"/>
      <protection hidden="1"/>
    </xf>
    <xf numFmtId="39" fontId="7" fillId="41" borderId="121" applyFont="0" applyFill="0" applyBorder="0" applyAlignment="0" applyProtection="0"/>
    <xf numFmtId="165" fontId="200" fillId="0" borderId="100"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20">
      <alignment horizontal="center" vertical="center" wrapText="1"/>
      <protection hidden="1"/>
    </xf>
    <xf numFmtId="3" fontId="7" fillId="41" borderId="121" applyFont="0" applyFill="0" applyBorder="0" applyAlignment="0" applyProtection="0"/>
    <xf numFmtId="10" fontId="7" fillId="41" borderId="121" applyFont="0" applyFill="0" applyBorder="0" applyAlignment="0" applyProtection="0"/>
    <xf numFmtId="0" fontId="41" fillId="62" borderId="120">
      <alignment horizontal="center" vertical="center" wrapText="1"/>
      <protection hidden="1"/>
    </xf>
    <xf numFmtId="0" fontId="1" fillId="0" borderId="0"/>
    <xf numFmtId="0" fontId="1" fillId="0" borderId="0"/>
    <xf numFmtId="214" fontId="68" fillId="0" borderId="100"/>
    <xf numFmtId="214" fontId="68" fillId="0" borderId="100"/>
    <xf numFmtId="214" fontId="68" fillId="0" borderId="100"/>
    <xf numFmtId="214" fontId="68" fillId="0" borderId="10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14"/>
    <xf numFmtId="250" fontId="64" fillId="58" borderId="114"/>
    <xf numFmtId="0" fontId="50" fillId="0" borderId="115" applyNumberFormat="0" applyFill="0" applyAlignment="0" applyProtection="0"/>
    <xf numFmtId="0" fontId="50" fillId="0" borderId="115" applyNumberFormat="0" applyFill="0" applyAlignment="0" applyProtection="0"/>
    <xf numFmtId="0" fontId="50" fillId="0" borderId="115" applyNumberFormat="0" applyFill="0" applyAlignment="0" applyProtection="0"/>
    <xf numFmtId="246" fontId="1" fillId="0" borderId="130"/>
    <xf numFmtId="5" fontId="127" fillId="0" borderId="100" applyAlignment="0" applyProtection="0"/>
    <xf numFmtId="5" fontId="127" fillId="0" borderId="100" applyAlignment="0" applyProtection="0"/>
    <xf numFmtId="0" fontId="7" fillId="0" borderId="116" applyFill="0" applyProtection="0">
      <alignment horizontal="right"/>
    </xf>
    <xf numFmtId="6" fontId="169" fillId="0" borderId="69" applyBorder="0"/>
    <xf numFmtId="6" fontId="169" fillId="0" borderId="69" applyBorder="0"/>
    <xf numFmtId="6" fontId="169" fillId="0" borderId="69" applyBorder="0"/>
    <xf numFmtId="6" fontId="169" fillId="0" borderId="69" applyBorder="0"/>
    <xf numFmtId="0" fontId="174" fillId="0" borderId="120" applyNumberFormat="0" applyAlignment="0" applyProtection="0"/>
    <xf numFmtId="0" fontId="174" fillId="0" borderId="120" applyNumberFormat="0" applyAlignment="0" applyProtection="0"/>
    <xf numFmtId="0" fontId="174" fillId="0" borderId="120" applyNumberFormat="0" applyAlignment="0" applyProtection="0"/>
    <xf numFmtId="3" fontId="7" fillId="41" borderId="121" applyFont="0" applyFill="0" applyBorder="0" applyAlignment="0" applyProtection="0"/>
    <xf numFmtId="0" fontId="50" fillId="0" borderId="115" applyNumberFormat="0" applyFill="0" applyAlignment="0" applyProtection="0"/>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41" fillId="62" borderId="120">
      <alignment horizontal="center" vertical="center" wrapText="1"/>
      <protection hidden="1"/>
    </xf>
    <xf numFmtId="0" fontId="41" fillId="62" borderId="120">
      <alignment horizontal="center" vertical="center" wrapText="1"/>
      <protection hidden="1"/>
    </xf>
    <xf numFmtId="0" fontId="41" fillId="62" borderId="120">
      <alignment horizontal="center" vertical="center" wrapText="1"/>
      <protection hidden="1"/>
    </xf>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100" applyNumberFormat="0" applyFont="0" applyFill="0" applyAlignment="0" applyProtection="0"/>
    <xf numFmtId="0" fontId="49" fillId="44" borderId="100" applyNumberFormat="0" applyFont="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4" fontId="7" fillId="41" borderId="121" applyFont="0" applyFill="0" applyBorder="0" applyAlignment="0" applyProtection="0"/>
    <xf numFmtId="6" fontId="169" fillId="0" borderId="69" applyBorder="0"/>
    <xf numFmtId="10" fontId="7" fillId="41" borderId="121" applyFont="0" applyFill="0" applyBorder="0" applyAlignment="0" applyProtection="0"/>
    <xf numFmtId="0" fontId="41" fillId="0" borderId="127">
      <alignment horizontal="left" vertical="center"/>
    </xf>
    <xf numFmtId="0" fontId="7" fillId="0" borderId="16" applyNumberFormat="0" applyFill="0" applyAlignment="0" applyProtection="0"/>
    <xf numFmtId="9" fontId="7" fillId="41" borderId="133" applyFont="0" applyFill="0" applyBorder="0" applyAlignment="0" applyProtection="0"/>
    <xf numFmtId="214" fontId="68" fillId="0" borderId="100"/>
    <xf numFmtId="0" fontId="50" fillId="0" borderId="125" applyNumberFormat="0" applyFill="0" applyAlignment="0" applyProtection="0"/>
    <xf numFmtId="0" fontId="50" fillId="0" borderId="125" applyNumberFormat="0" applyFill="0" applyAlignment="0" applyProtection="0"/>
    <xf numFmtId="187" fontId="63" fillId="44" borderId="24">
      <alignment vertical="center"/>
    </xf>
    <xf numFmtId="9" fontId="7" fillId="41" borderId="167" applyFont="0" applyFill="0" applyBorder="0" applyAlignment="0" applyProtection="0"/>
    <xf numFmtId="0" fontId="1" fillId="16" borderId="0" applyNumberFormat="0" applyBorder="0" applyAlignment="0" applyProtection="0"/>
    <xf numFmtId="0" fontId="49" fillId="44" borderId="100" applyNumberFormat="0" applyFont="0" applyAlignment="0" applyProtection="0">
      <protection locked="0"/>
    </xf>
    <xf numFmtId="5" fontId="127" fillId="0" borderId="100" applyAlignment="0" applyProtection="0"/>
    <xf numFmtId="221" fontId="1" fillId="0" borderId="24" applyNumberFormat="0" applyFill="0" applyAlignment="0" applyProtection="0"/>
    <xf numFmtId="9" fontId="7" fillId="41" borderId="167" applyFont="0" applyFill="0" applyBorder="0" applyAlignment="0" applyProtection="0"/>
    <xf numFmtId="0" fontId="41" fillId="62" borderId="120">
      <alignment horizontal="center" vertical="center" wrapText="1"/>
      <protection hidden="1"/>
    </xf>
    <xf numFmtId="3" fontId="7" fillId="41" borderId="121" applyFont="0" applyFill="0" applyBorder="0" applyAlignment="0" applyProtection="0"/>
    <xf numFmtId="0" fontId="41" fillId="62" borderId="120">
      <alignment horizontal="center" vertical="center" wrapText="1"/>
      <protection hidden="1"/>
    </xf>
    <xf numFmtId="9" fontId="7" fillId="41" borderId="121" applyFont="0" applyFill="0" applyBorder="0" applyAlignment="0" applyProtection="0"/>
    <xf numFmtId="0" fontId="1" fillId="20" borderId="0" applyNumberFormat="0" applyBorder="0" applyAlignment="0" applyProtection="0"/>
    <xf numFmtId="0" fontId="41" fillId="62" borderId="120">
      <alignment horizontal="center" vertical="center" wrapText="1"/>
      <protection hidden="1"/>
    </xf>
    <xf numFmtId="0" fontId="318" fillId="44" borderId="89">
      <alignment horizontal="left" vertical="top" indent="2"/>
    </xf>
    <xf numFmtId="0" fontId="174" fillId="0" borderId="120" applyNumberFormat="0" applyAlignment="0" applyProtection="0"/>
    <xf numFmtId="0" fontId="41" fillId="62" borderId="120">
      <alignment horizontal="center" vertical="center" wrapText="1"/>
      <protection hidden="1"/>
    </xf>
    <xf numFmtId="0" fontId="38" fillId="68" borderId="182">
      <alignment horizontal="left" vertical="center" wrapText="1"/>
    </xf>
    <xf numFmtId="6" fontId="169" fillId="0" borderId="139" applyBorder="0"/>
    <xf numFmtId="0" fontId="49" fillId="0" borderId="125" applyNumberFormat="0" applyFill="0" applyBorder="0" applyAlignment="0" applyProtection="0"/>
    <xf numFmtId="0" fontId="356" fillId="0" borderId="149" applyNumberFormat="0" applyFill="0" applyBorder="0" applyAlignment="0" applyProtection="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44" fontId="41" fillId="0" borderId="10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115" applyNumberFormat="0" applyFill="0" applyBorder="0" applyAlignment="0" applyProtection="0"/>
    <xf numFmtId="0" fontId="49" fillId="0" borderId="115" applyNumberFormat="0" applyFill="0" applyBorder="0" applyAlignment="0" applyProtection="0"/>
    <xf numFmtId="0" fontId="261" fillId="0" borderId="115" applyNumberFormat="0" applyFill="0" applyBorder="0" applyAlignment="0" applyProtection="0"/>
    <xf numFmtId="222" fontId="1" fillId="0" borderId="0"/>
    <xf numFmtId="0" fontId="241" fillId="0" borderId="100"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00" applyNumberFormat="0" applyFont="0" applyFill="0" applyBorder="0" applyAlignment="0" applyProtection="0">
      <alignment horizontal="right"/>
    </xf>
    <xf numFmtId="41" fontId="41" fillId="0" borderId="100"/>
    <xf numFmtId="171" fontId="41" fillId="0" borderId="100"/>
    <xf numFmtId="0" fontId="134" fillId="0" borderId="100"/>
    <xf numFmtId="244" fontId="1" fillId="0" borderId="0" applyFont="0" applyFill="0" applyBorder="0" applyAlignment="0" applyProtection="0"/>
    <xf numFmtId="246" fontId="1" fillId="0" borderId="100"/>
    <xf numFmtId="0" fontId="134" fillId="0" borderId="100"/>
    <xf numFmtId="44" fontId="41" fillId="0" borderId="100"/>
    <xf numFmtId="7" fontId="41" fillId="0" borderId="10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0" fontId="318" fillId="44" borderId="89">
      <alignment horizontal="left" vertical="top" indent="2"/>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20"/>
    <xf numFmtId="0" fontId="90" fillId="0" borderId="12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221" fontId="1" fillId="0" borderId="17" applyNumberFormat="0" applyFill="0" applyAlignment="0" applyProtection="0"/>
    <xf numFmtId="172" fontId="238" fillId="44" borderId="100">
      <alignment horizontal="right" vertical="center"/>
    </xf>
    <xf numFmtId="187" fontId="63" fillId="44" borderId="100">
      <alignment vertical="center"/>
    </xf>
    <xf numFmtId="235" fontId="1" fillId="0" borderId="86" applyFont="0" applyBorder="0"/>
    <xf numFmtId="39" fontId="7" fillId="41" borderId="121" applyFont="0" applyFill="0" applyBorder="0" applyAlignment="0" applyProtection="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214" fontId="68" fillId="0" borderId="24"/>
    <xf numFmtId="0" fontId="359" fillId="0" borderId="20" applyProtection="0"/>
    <xf numFmtId="0" fontId="359" fillId="0" borderId="20" applyProtection="0"/>
    <xf numFmtId="256" fontId="1" fillId="41" borderId="26">
      <alignment horizontal="right"/>
    </xf>
    <xf numFmtId="10" fontId="7" fillId="41" borderId="145" applyFont="0" applyFill="0" applyBorder="0" applyAlignment="0" applyProtection="0"/>
    <xf numFmtId="259" fontId="1" fillId="41" borderId="26">
      <alignment horizontal="right"/>
    </xf>
    <xf numFmtId="0" fontId="50" fillId="0" borderId="149" applyNumberFormat="0" applyFill="0" applyAlignment="0" applyProtection="0"/>
    <xf numFmtId="214" fontId="68" fillId="0" borderId="100"/>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200" fillId="0" borderId="24" applyNumberFormat="0" applyFont="0" applyFill="0" applyAlignment="0" applyProtection="0"/>
    <xf numFmtId="0" fontId="134" fillId="0" borderId="24" applyFont="0" applyFill="0" applyBorder="0" applyAlignment="0" applyProtection="0">
      <alignment horizontal="center"/>
    </xf>
    <xf numFmtId="10" fontId="41" fillId="0" borderId="24"/>
    <xf numFmtId="2" fontId="7" fillId="41" borderId="145" applyFont="0" applyFill="0" applyBorder="0" applyAlignment="0" applyProtection="0"/>
    <xf numFmtId="0" fontId="174" fillId="0" borderId="120" applyNumberFormat="0" applyAlignment="0" applyProtection="0"/>
    <xf numFmtId="0" fontId="313" fillId="96" borderId="177"/>
    <xf numFmtId="0" fontId="38" fillId="68" borderId="108">
      <alignment horizontal="left" vertical="center" wrapText="1"/>
    </xf>
    <xf numFmtId="0" fontId="7" fillId="0" borderId="116" applyFill="0" applyProtection="0">
      <alignment horizontal="right"/>
    </xf>
    <xf numFmtId="10" fontId="7" fillId="41" borderId="167" applyFont="0" applyFill="0" applyBorder="0" applyAlignment="0" applyProtection="0"/>
    <xf numFmtId="0" fontId="313" fillId="96" borderId="120"/>
    <xf numFmtId="0" fontId="313" fillId="96" borderId="120"/>
    <xf numFmtId="0" fontId="174" fillId="0" borderId="120" applyNumberFormat="0" applyAlignment="0" applyProtection="0"/>
    <xf numFmtId="41" fontId="41" fillId="0" borderId="24"/>
    <xf numFmtId="0" fontId="7" fillId="0" borderId="16" applyNumberFormat="0" applyFill="0" applyAlignment="0" applyProtection="0"/>
    <xf numFmtId="10" fontId="7" fillId="41" borderId="121" applyFont="0" applyFill="0" applyBorder="0" applyAlignment="0" applyProtection="0"/>
    <xf numFmtId="172" fontId="41" fillId="0" borderId="24"/>
    <xf numFmtId="0" fontId="50" fillId="0" borderId="125" applyNumberFormat="0" applyFill="0" applyAlignment="0" applyProtection="0"/>
    <xf numFmtId="0" fontId="58" fillId="0" borderId="24" applyNumberFormat="0" applyFont="0" applyFill="0" applyBorder="0" applyAlignment="0" applyProtection="0">
      <alignment horizontal="right"/>
    </xf>
    <xf numFmtId="0" fontId="38" fillId="68" borderId="168">
      <alignment horizontal="left" vertical="center" wrapText="1"/>
    </xf>
    <xf numFmtId="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0" fillId="0" borderId="115" applyNumberFormat="0" applyFill="0" applyAlignment="0" applyProtection="0"/>
    <xf numFmtId="0" fontId="49" fillId="44" borderId="24" applyNumberFormat="0" applyFont="0" applyAlignment="0" applyProtection="0">
      <protection locked="0"/>
    </xf>
    <xf numFmtId="0" fontId="90" fillId="0" borderId="120"/>
    <xf numFmtId="0" fontId="48" fillId="44" borderId="151" applyNumberFormat="0" applyFont="0" applyFill="0" applyAlignment="0" applyProtection="0">
      <protection locked="0"/>
    </xf>
    <xf numFmtId="214" fontId="68" fillId="0" borderId="24"/>
    <xf numFmtId="0" fontId="90" fillId="0" borderId="120"/>
    <xf numFmtId="0" fontId="1" fillId="0" borderId="0"/>
    <xf numFmtId="2" fontId="7" fillId="41" borderId="121" applyFont="0" applyFill="0" applyBorder="0" applyAlignment="0" applyProtection="0"/>
    <xf numFmtId="0" fontId="41" fillId="62" borderId="120">
      <alignment horizontal="center" vertical="center" wrapText="1"/>
      <protection hidden="1"/>
    </xf>
    <xf numFmtId="250" fontId="1" fillId="0" borderId="0" applyBorder="0" applyProtection="0">
      <alignment horizontal="right"/>
    </xf>
    <xf numFmtId="3" fontId="7" fillId="41" borderId="121" applyFont="0" applyFill="0" applyBorder="0" applyAlignment="0" applyProtection="0"/>
    <xf numFmtId="165" fontId="200" fillId="0" borderId="130" applyNumberFormat="0" applyFont="0" applyFill="0" applyAlignment="0" applyProtection="0"/>
    <xf numFmtId="6" fontId="169" fillId="0" borderId="173" applyBorder="0"/>
    <xf numFmtId="9" fontId="7" fillId="41" borderId="121" applyFont="0" applyFill="0" applyBorder="0" applyAlignment="0" applyProtection="0"/>
    <xf numFmtId="0" fontId="41" fillId="0" borderId="169">
      <alignment horizontal="left" vertical="center"/>
    </xf>
    <xf numFmtId="9" fontId="7" fillId="41" borderId="145" applyFont="0" applyFill="0" applyBorder="0" applyAlignment="0" applyProtection="0"/>
    <xf numFmtId="214" fontId="68" fillId="0" borderId="24"/>
    <xf numFmtId="2" fontId="7" fillId="41" borderId="121" applyFont="0" applyFill="0" applyBorder="0" applyAlignment="0" applyProtection="0"/>
    <xf numFmtId="9" fontId="7" fillId="41" borderId="121" applyFont="0" applyFill="0" applyBorder="0" applyAlignment="0" applyProtection="0"/>
    <xf numFmtId="3" fontId="7" fillId="41" borderId="121" applyFont="0" applyFill="0" applyBorder="0" applyAlignment="0" applyProtection="0"/>
    <xf numFmtId="6" fontId="169" fillId="0" borderId="117" applyBorder="0"/>
    <xf numFmtId="0" fontId="41" fillId="62" borderId="120">
      <alignment horizontal="center" vertical="center" wrapText="1"/>
      <protection hidden="1"/>
    </xf>
    <xf numFmtId="0" fontId="50" fillId="0" borderId="125" applyNumberFormat="0" applyFill="0" applyAlignment="0" applyProtection="0"/>
    <xf numFmtId="0" fontId="41" fillId="62" borderId="143">
      <alignment horizontal="center" vertical="center" wrapText="1"/>
      <protection hidden="1"/>
    </xf>
    <xf numFmtId="279" fontId="134" fillId="0" borderId="24"/>
    <xf numFmtId="7" fontId="41" fillId="0" borderId="24"/>
    <xf numFmtId="0" fontId="49" fillId="44" borderId="24" applyNumberFormat="0" applyFont="0" applyAlignment="0" applyProtection="0">
      <protection locked="0"/>
    </xf>
    <xf numFmtId="3" fontId="7" fillId="41" borderId="121" applyFont="0" applyFill="0" applyBorder="0" applyAlignment="0" applyProtection="0"/>
    <xf numFmtId="3" fontId="7" fillId="41" borderId="121" applyFont="0" applyFill="0" applyBorder="0" applyAlignment="0" applyProtection="0"/>
    <xf numFmtId="0" fontId="134" fillId="0" borderId="24" applyFont="0" applyFill="0" applyBorder="0" applyAlignment="0" applyProtection="0">
      <alignment horizontal="center"/>
    </xf>
    <xf numFmtId="251" fontId="154" fillId="48" borderId="173" applyNumberFormat="0" applyBorder="0" applyAlignment="0">
      <alignment horizontal="centerContinuous" vertical="center"/>
      <protection hidden="1"/>
    </xf>
    <xf numFmtId="0" fontId="90" fillId="0" borderId="120"/>
    <xf numFmtId="214" fontId="68" fillId="0" borderId="24"/>
    <xf numFmtId="0" fontId="38" fillId="68" borderId="132">
      <alignment horizontal="left" vertical="center" wrapText="1"/>
    </xf>
    <xf numFmtId="0" fontId="241" fillId="0" borderId="24" applyNumberFormat="0" applyFont="0" applyFill="0" applyAlignment="0" applyProtection="0"/>
    <xf numFmtId="39" fontId="7" fillId="41" borderId="167" applyFont="0" applyFill="0" applyBorder="0" applyAlignment="0" applyProtection="0"/>
    <xf numFmtId="214" fontId="68" fillId="0" borderId="24"/>
    <xf numFmtId="0" fontId="41" fillId="62" borderId="131">
      <alignment horizontal="center" vertical="center" wrapText="1"/>
      <protection hidden="1"/>
    </xf>
    <xf numFmtId="0" fontId="58" fillId="0" borderId="92" applyNumberFormat="0" applyAlignment="0" applyProtection="0"/>
    <xf numFmtId="0" fontId="58" fillId="0" borderId="92" applyNumberFormat="0" applyAlignment="0" applyProtection="0"/>
    <xf numFmtId="3" fontId="7" fillId="41" borderId="121" applyFont="0" applyFill="0" applyBorder="0" applyAlignment="0" applyProtection="0"/>
    <xf numFmtId="165" fontId="200" fillId="0" borderId="174" applyNumberFormat="0" applyFont="0" applyFill="0" applyAlignment="0" applyProtection="0"/>
    <xf numFmtId="9" fontId="41" fillId="0" borderId="100"/>
    <xf numFmtId="172" fontId="41" fillId="0" borderId="100"/>
    <xf numFmtId="10" fontId="41" fillId="0" borderId="100"/>
    <xf numFmtId="0" fontId="260" fillId="0" borderId="125" applyNumberFormat="0" applyFill="0" applyBorder="0" applyAlignment="0" applyProtection="0"/>
    <xf numFmtId="0" fontId="134" fillId="0" borderId="130"/>
    <xf numFmtId="0" fontId="58" fillId="0" borderId="151" applyNumberFormat="0" applyFont="0" applyFill="0" applyBorder="0" applyAlignment="0" applyProtection="0">
      <alignment horizontal="right"/>
    </xf>
    <xf numFmtId="314" fontId="134" fillId="0" borderId="100"/>
    <xf numFmtId="0" fontId="172" fillId="0" borderId="64"/>
    <xf numFmtId="214" fontId="7" fillId="41" borderId="167" applyFont="0" applyFill="0" applyBorder="0" applyAlignment="0" applyProtection="0"/>
    <xf numFmtId="8" fontId="332" fillId="0" borderId="20">
      <alignment horizontal="right"/>
    </xf>
    <xf numFmtId="0" fontId="172" fillId="0" borderId="64"/>
    <xf numFmtId="0" fontId="172" fillId="0" borderId="64"/>
    <xf numFmtId="0" fontId="38" fillId="68" borderId="108">
      <alignment horizontal="left" vertical="center" wrapText="1"/>
    </xf>
    <xf numFmtId="165" fontId="200" fillId="0" borderId="142" applyNumberFormat="0" applyFont="0" applyFill="0" applyAlignment="0" applyProtection="0"/>
    <xf numFmtId="2" fontId="7" fillId="41" borderId="121" applyFont="0" applyFill="0" applyBorder="0" applyAlignment="0" applyProtection="0"/>
    <xf numFmtId="39" fontId="7" fillId="41" borderId="183" applyFont="0" applyFill="0" applyBorder="0" applyAlignment="0" applyProtection="0"/>
    <xf numFmtId="165" fontId="200" fillId="0" borderId="24" applyNumberFormat="0" applyFont="0" applyFill="0" applyAlignment="0" applyProtection="0"/>
    <xf numFmtId="0" fontId="48" fillId="44" borderId="24" applyNumberFormat="0" applyFont="0" applyFill="0" applyAlignment="0" applyProtection="0">
      <protection locked="0"/>
    </xf>
    <xf numFmtId="0" fontId="90" fillId="0" borderId="120"/>
    <xf numFmtId="0" fontId="90" fillId="0" borderId="120"/>
    <xf numFmtId="2" fontId="7" fillId="41" borderId="145" applyFont="0" applyFill="0" applyBorder="0" applyAlignment="0" applyProtection="0"/>
    <xf numFmtId="0" fontId="7" fillId="0" borderId="116" applyFill="0" applyProtection="0">
      <alignment horizontal="right"/>
    </xf>
    <xf numFmtId="0" fontId="313" fillId="0" borderId="96"/>
    <xf numFmtId="0" fontId="38" fillId="68" borderId="132">
      <alignment horizontal="left" vertical="center" wrapText="1"/>
    </xf>
    <xf numFmtId="214" fontId="68" fillId="0" borderId="142"/>
    <xf numFmtId="0" fontId="174" fillId="0" borderId="120" applyNumberFormat="0" applyAlignment="0" applyProtection="0"/>
    <xf numFmtId="9" fontId="41" fillId="0" borderId="24"/>
    <xf numFmtId="0" fontId="50" fillId="0" borderId="172" applyNumberFormat="0" applyFill="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38" fillId="68" borderId="108">
      <alignment horizontal="left" vertical="center" wrapText="1"/>
    </xf>
    <xf numFmtId="0" fontId="7" fillId="0" borderId="100" applyNumberFormat="0" applyFont="0" applyFill="0" applyBorder="0" applyAlignment="0" applyProtection="0"/>
    <xf numFmtId="214" fontId="68" fillId="0" borderId="24"/>
    <xf numFmtId="5" fontId="127" fillId="0" borderId="151" applyAlignment="0" applyProtection="0"/>
    <xf numFmtId="0" fontId="174" fillId="0" borderId="120" applyNumberFormat="0" applyAlignment="0" applyProtection="0"/>
    <xf numFmtId="0" fontId="7" fillId="0" borderId="152" applyFill="0" applyProtection="0">
      <alignment horizontal="right"/>
    </xf>
    <xf numFmtId="0" fontId="49" fillId="44" borderId="24" applyNumberFormat="0" applyFont="0" applyAlignment="0" applyProtection="0">
      <protection locked="0"/>
    </xf>
    <xf numFmtId="7" fontId="41" fillId="0" borderId="24"/>
    <xf numFmtId="44" fontId="41" fillId="0" borderId="24"/>
    <xf numFmtId="0" fontId="134" fillId="0" borderId="24"/>
    <xf numFmtId="0" fontId="139" fillId="0" borderId="42">
      <alignment vertical="center"/>
    </xf>
    <xf numFmtId="0" fontId="139" fillId="0" borderId="42">
      <alignment vertical="center"/>
    </xf>
    <xf numFmtId="0" fontId="172" fillId="0" borderId="64"/>
    <xf numFmtId="0" fontId="172" fillId="0" borderId="64"/>
    <xf numFmtId="0" fontId="359" fillId="0" borderId="20" applyProtection="0"/>
    <xf numFmtId="172" fontId="41" fillId="0" borderId="24"/>
    <xf numFmtId="250" fontId="1" fillId="0" borderId="0" applyBorder="0" applyProtection="0">
      <alignment horizontal="right"/>
    </xf>
    <xf numFmtId="0" fontId="49" fillId="0" borderId="172" applyNumberFormat="0" applyFill="0" applyBorder="0" applyAlignment="0" applyProtection="0"/>
    <xf numFmtId="250" fontId="64" fillId="58" borderId="180"/>
    <xf numFmtId="3" fontId="7" fillId="41" borderId="121" applyFont="0" applyFill="0" applyBorder="0" applyAlignment="0" applyProtection="0"/>
    <xf numFmtId="39" fontId="7" fillId="41" borderId="121" applyFont="0" applyFill="0" applyBorder="0" applyAlignment="0" applyProtection="0"/>
    <xf numFmtId="165" fontId="200" fillId="0" borderId="24" applyNumberFormat="0" applyFont="0" applyFill="0" applyAlignment="0" applyProtection="0"/>
    <xf numFmtId="214" fontId="68" fillId="0" borderId="24"/>
    <xf numFmtId="214" fontId="68" fillId="0" borderId="24"/>
    <xf numFmtId="0" fontId="38" fillId="68" borderId="108">
      <alignment horizontal="left" vertical="center" wrapText="1"/>
    </xf>
    <xf numFmtId="165" fontId="200" fillId="0" borderId="24" applyNumberFormat="0" applyFont="0" applyFill="0" applyAlignment="0" applyProtection="0"/>
    <xf numFmtId="214" fontId="68" fillId="0" borderId="151"/>
    <xf numFmtId="0" fontId="38" fillId="68" borderId="108">
      <alignment horizontal="left" vertical="center" wrapText="1"/>
    </xf>
    <xf numFmtId="0" fontId="174" fillId="0" borderId="120" applyNumberFormat="0" applyAlignment="0" applyProtection="0"/>
    <xf numFmtId="0" fontId="48" fillId="44" borderId="151" applyNumberFormat="0" applyFont="0" applyFill="0" applyAlignment="0" applyProtection="0">
      <protection locked="0"/>
    </xf>
    <xf numFmtId="214" fontId="68" fillId="0" borderId="24"/>
    <xf numFmtId="0" fontId="50" fillId="0" borderId="115" applyNumberFormat="0" applyFill="0" applyAlignment="0" applyProtection="0"/>
    <xf numFmtId="0" fontId="48" fillId="44" borderId="24" applyNumberFormat="0" applyFont="0" applyFill="0" applyAlignment="0" applyProtection="0">
      <protection locked="0"/>
    </xf>
    <xf numFmtId="0" fontId="38" fillId="68" borderId="108">
      <alignment horizontal="left" vertical="center" wrapText="1"/>
    </xf>
    <xf numFmtId="0" fontId="174" fillId="0" borderId="143" applyNumberFormat="0" applyAlignment="0" applyProtection="0"/>
    <xf numFmtId="0" fontId="313" fillId="0" borderId="96"/>
    <xf numFmtId="0" fontId="1" fillId="35" borderId="0" applyNumberFormat="0" applyBorder="0" applyAlignment="0" applyProtection="0"/>
    <xf numFmtId="0" fontId="313" fillId="0" borderId="120"/>
    <xf numFmtId="0" fontId="313" fillId="96" borderId="131"/>
    <xf numFmtId="1" fontId="176" fillId="63" borderId="170" applyNumberFormat="0" applyBorder="0" applyAlignment="0">
      <alignment horizontal="centerContinuous" vertical="center"/>
      <protection locked="0"/>
    </xf>
    <xf numFmtId="3" fontId="7" fillId="41" borderId="133" applyFont="0" applyFill="0" applyBorder="0" applyAlignment="0" applyProtection="0"/>
    <xf numFmtId="0" fontId="313" fillId="0" borderId="96"/>
    <xf numFmtId="10" fontId="41" fillId="0" borderId="130"/>
    <xf numFmtId="41" fontId="41" fillId="0" borderId="24"/>
    <xf numFmtId="214" fontId="68" fillId="0" borderId="24"/>
    <xf numFmtId="0" fontId="344" fillId="0" borderId="125" applyNumberFormat="0" applyFill="0" applyBorder="0" applyAlignment="0" applyProtection="0"/>
    <xf numFmtId="251" fontId="154" fillId="48" borderId="117" applyNumberFormat="0" applyBorder="0" applyAlignment="0">
      <alignment horizontal="centerContinuous" vertical="center"/>
      <protection hidden="1"/>
    </xf>
    <xf numFmtId="0" fontId="7" fillId="0" borderId="126" applyFill="0" applyProtection="0">
      <alignment horizontal="right"/>
    </xf>
    <xf numFmtId="0" fontId="174" fillId="0" borderId="120" applyNumberFormat="0" applyAlignment="0" applyProtection="0"/>
    <xf numFmtId="0" fontId="90" fillId="0" borderId="120"/>
    <xf numFmtId="0" fontId="90" fillId="0" borderId="120"/>
    <xf numFmtId="0" fontId="50" fillId="0" borderId="115" applyNumberFormat="0" applyFill="0" applyAlignment="0" applyProtection="0"/>
    <xf numFmtId="0" fontId="49" fillId="44" borderId="24" applyNumberFormat="0" applyFont="0" applyAlignment="0" applyProtection="0">
      <protection locked="0"/>
    </xf>
    <xf numFmtId="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285" fontId="50" fillId="92" borderId="118" applyNumberFormat="0" applyBorder="0" applyAlignment="0" applyProtection="0">
      <alignment vertical="center"/>
    </xf>
    <xf numFmtId="0" fontId="48" fillId="44" borderId="24" applyNumberFormat="0" applyFont="0" applyFill="0" applyAlignment="0" applyProtection="0">
      <protection locked="0"/>
    </xf>
    <xf numFmtId="5" fontId="127" fillId="0" borderId="24" applyAlignment="0" applyProtection="0"/>
    <xf numFmtId="251" fontId="154" fillId="48" borderId="139" applyNumberFormat="0" applyBorder="0" applyAlignment="0">
      <alignment horizontal="centerContinuous" vertical="center"/>
      <protection hidden="1"/>
    </xf>
    <xf numFmtId="214" fontId="7" fillId="41" borderId="121" applyFont="0" applyFill="0" applyBorder="0" applyAlignment="0" applyProtection="0"/>
    <xf numFmtId="1" fontId="176" fillId="63" borderId="170" applyNumberFormat="0" applyBorder="0" applyAlignment="0">
      <alignment horizontal="centerContinuous" vertical="center"/>
      <protection locked="0"/>
    </xf>
    <xf numFmtId="0" fontId="50" fillId="0" borderId="172" applyNumberFormat="0" applyFill="0" applyAlignment="0" applyProtection="0"/>
    <xf numFmtId="0" fontId="313" fillId="0" borderId="96"/>
    <xf numFmtId="0" fontId="1" fillId="19" borderId="0" applyNumberFormat="0" applyBorder="0" applyAlignment="0" applyProtection="0"/>
    <xf numFmtId="0" fontId="174" fillId="0" borderId="120" applyNumberFormat="0" applyAlignment="0" applyProtection="0"/>
    <xf numFmtId="165" fontId="200" fillId="0" borderId="24" applyNumberFormat="0" applyFont="0" applyFill="0" applyAlignment="0" applyProtection="0"/>
    <xf numFmtId="0" fontId="41" fillId="62" borderId="120">
      <alignment horizontal="center" vertical="center" wrapText="1"/>
      <protection hidden="1"/>
    </xf>
    <xf numFmtId="6" fontId="169" fillId="0" borderId="117" applyBorder="0"/>
    <xf numFmtId="9" fontId="7" fillId="41" borderId="121" applyFont="0" applyFill="0" applyBorder="0" applyAlignment="0" applyProtection="0"/>
    <xf numFmtId="0" fontId="41" fillId="0" borderId="31" applyNumberFormat="0" applyAlignment="0" applyProtection="0">
      <alignment horizontal="left" vertical="center"/>
    </xf>
    <xf numFmtId="3" fontId="7" fillId="41" borderId="121" applyFont="0" applyFill="0" applyBorder="0" applyAlignment="0" applyProtection="0"/>
    <xf numFmtId="279" fontId="134" fillId="0" borderId="100"/>
    <xf numFmtId="275" fontId="134" fillId="0" borderId="100"/>
    <xf numFmtId="214" fontId="68" fillId="0" borderId="24"/>
    <xf numFmtId="214" fontId="7" fillId="41" borderId="167" applyFont="0" applyFill="0" applyBorder="0" applyAlignment="0" applyProtection="0"/>
    <xf numFmtId="214" fontId="7" fillId="41" borderId="121" applyFont="0" applyFill="0" applyBorder="0" applyAlignment="0" applyProtection="0"/>
    <xf numFmtId="214" fontId="7" fillId="41" borderId="121" applyFont="0" applyFill="0" applyBorder="0" applyAlignment="0" applyProtection="0"/>
    <xf numFmtId="0" fontId="270" fillId="0" borderId="95"/>
    <xf numFmtId="0" fontId="270" fillId="0" borderId="20"/>
    <xf numFmtId="2" fontId="7" fillId="41" borderId="121" applyFont="0" applyFill="0" applyBorder="0" applyAlignment="0" applyProtection="0"/>
    <xf numFmtId="10" fontId="7" fillId="41" borderId="133" applyFont="0" applyFill="0" applyBorder="0" applyAlignment="0" applyProtection="0"/>
    <xf numFmtId="2" fontId="7" fillId="41" borderId="183" applyFont="0" applyFill="0" applyBorder="0" applyAlignment="0" applyProtection="0"/>
    <xf numFmtId="214" fontId="7" fillId="41" borderId="145" applyFont="0" applyFill="0" applyBorder="0" applyAlignment="0" applyProtection="0"/>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0" fontId="313" fillId="0" borderId="120"/>
    <xf numFmtId="0" fontId="313" fillId="0" borderId="120"/>
    <xf numFmtId="214" fontId="7" fillId="41" borderId="121" applyFont="0" applyFill="0" applyBorder="0" applyAlignment="0" applyProtection="0"/>
    <xf numFmtId="214" fontId="68" fillId="0" borderId="142"/>
    <xf numFmtId="0" fontId="41" fillId="62" borderId="131">
      <alignment horizontal="center" vertical="center" wrapText="1"/>
      <protection hidden="1"/>
    </xf>
    <xf numFmtId="214" fontId="7" fillId="41" borderId="121" applyFont="0" applyFill="0" applyBorder="0" applyAlignment="0" applyProtection="0"/>
    <xf numFmtId="221" fontId="1" fillId="0" borderId="24" applyNumberFormat="0" applyFill="0" applyAlignment="0" applyProtection="0"/>
    <xf numFmtId="0" fontId="356" fillId="0" borderId="125" applyNumberFormat="0" applyFill="0" applyBorder="0" applyAlignment="0" applyProtection="0"/>
    <xf numFmtId="0" fontId="357" fillId="0" borderId="125" applyNumberFormat="0" applyFill="0" applyBorder="0" applyAlignment="0" applyProtection="0"/>
    <xf numFmtId="0" fontId="358" fillId="0" borderId="125" applyNumberFormat="0" applyFill="0" applyBorder="0" applyAlignment="0" applyProtection="0"/>
    <xf numFmtId="6" fontId="169" fillId="0" borderId="117" applyBorder="0"/>
    <xf numFmtId="6" fontId="169" fillId="0" borderId="117" applyBorder="0"/>
    <xf numFmtId="0" fontId="41" fillId="0" borderId="31" applyNumberFormat="0" applyAlignment="0" applyProtection="0">
      <alignment horizontal="left" vertical="center"/>
    </xf>
    <xf numFmtId="3" fontId="7" fillId="41" borderId="121" applyFont="0" applyFill="0" applyBorder="0" applyAlignment="0" applyProtection="0"/>
    <xf numFmtId="0" fontId="359" fillId="0" borderId="20" applyProtection="0"/>
    <xf numFmtId="0" fontId="359" fillId="0" borderId="20" applyProtection="0"/>
    <xf numFmtId="0" fontId="90" fillId="0" borderId="131"/>
    <xf numFmtId="0" fontId="50" fillId="0" borderId="97" applyFont="0" applyFill="0" applyBorder="0" applyAlignment="0" applyProtection="0"/>
    <xf numFmtId="0" fontId="58" fillId="0" borderId="151" applyNumberFormat="0" applyFont="0" applyFill="0" applyBorder="0" applyAlignment="0" applyProtection="0">
      <alignment horizontal="right"/>
    </xf>
    <xf numFmtId="214" fontId="7" fillId="41" borderId="167" applyFont="0" applyFill="0" applyBorder="0" applyAlignment="0" applyProtection="0"/>
    <xf numFmtId="9" fontId="7" fillId="41" borderId="121" applyFont="0" applyFill="0" applyBorder="0" applyAlignment="0" applyProtection="0"/>
    <xf numFmtId="0" fontId="41" fillId="0" borderId="31" applyNumberFormat="0" applyAlignment="0" applyProtection="0">
      <alignment horizontal="left" vertical="center"/>
    </xf>
    <xf numFmtId="0" fontId="313" fillId="0" borderId="120"/>
    <xf numFmtId="0" fontId="41" fillId="62" borderId="120">
      <alignment horizontal="center" vertical="center" wrapText="1"/>
      <protection hidden="1"/>
    </xf>
    <xf numFmtId="2" fontId="7" fillId="41" borderId="121" applyFont="0" applyFill="0" applyBorder="0" applyAlignment="0" applyProtection="0"/>
    <xf numFmtId="3" fontId="7" fillId="41" borderId="121" applyFont="0" applyFill="0" applyBorder="0" applyAlignment="0" applyProtection="0"/>
    <xf numFmtId="0" fontId="260" fillId="0" borderId="115" applyNumberFormat="0" applyFill="0" applyBorder="0" applyAlignment="0" applyProtection="0"/>
    <xf numFmtId="3" fontId="7" fillId="41" borderId="183" applyFont="0" applyFill="0" applyBorder="0" applyAlignment="0" applyProtection="0"/>
    <xf numFmtId="1" fontId="176" fillId="63" borderId="147" applyNumberFormat="0" applyBorder="0" applyAlignment="0">
      <alignment horizontal="centerContinuous" vertical="center"/>
      <protection locked="0"/>
    </xf>
    <xf numFmtId="246" fontId="1" fillId="0" borderId="24"/>
    <xf numFmtId="3" fontId="7" fillId="41" borderId="145" applyFont="0" applyFill="0" applyBorder="0" applyAlignment="0" applyProtection="0"/>
    <xf numFmtId="251" fontId="154" fillId="48" borderId="173" applyNumberFormat="0" applyBorder="0" applyAlignment="0">
      <alignment horizontal="centerContinuous" vertical="center"/>
      <protection hidden="1"/>
    </xf>
    <xf numFmtId="0" fontId="344" fillId="0" borderId="125" applyNumberForma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0" fontId="38" fillId="68" borderId="108">
      <alignment horizontal="left" vertical="center" wrapText="1"/>
    </xf>
    <xf numFmtId="0" fontId="174" fillId="0" borderId="120" applyNumberFormat="0" applyAlignment="0" applyProtection="0"/>
    <xf numFmtId="0" fontId="38" fillId="68" borderId="168">
      <alignment horizontal="left" vertical="center" wrapText="1"/>
    </xf>
    <xf numFmtId="5" fontId="127" fillId="0" borderId="24" applyAlignment="0" applyProtection="0"/>
    <xf numFmtId="251" fontId="154" fillId="48" borderId="117" applyNumberFormat="0" applyBorder="0" applyAlignment="0">
      <alignment horizontal="centerContinuous" vertical="center"/>
      <protection hidden="1"/>
    </xf>
    <xf numFmtId="165" fontId="200" fillId="0" borderId="130" applyNumberFormat="0" applyFont="0" applyFill="0" applyAlignment="0" applyProtection="0"/>
    <xf numFmtId="0" fontId="313" fillId="0" borderId="96"/>
    <xf numFmtId="0" fontId="174" fillId="0" borderId="120" applyNumberFormat="0" applyAlignment="0" applyProtection="0"/>
    <xf numFmtId="0" fontId="50" fillId="0" borderId="125" applyNumberFormat="0" applyFill="0" applyAlignment="0" applyProtection="0"/>
    <xf numFmtId="250" fontId="64" fillId="58" borderId="124"/>
    <xf numFmtId="6" fontId="169" fillId="0" borderId="117" applyBorder="0"/>
    <xf numFmtId="0" fontId="174" fillId="0" borderId="154" applyNumberFormat="0" applyAlignment="0" applyProtection="0"/>
    <xf numFmtId="0" fontId="49" fillId="44" borderId="24" applyNumberFormat="0" applyFont="0" applyAlignment="0" applyProtection="0">
      <protection locked="0"/>
    </xf>
    <xf numFmtId="250" fontId="64" fillId="58" borderId="136"/>
    <xf numFmtId="0" fontId="260" fillId="0" borderId="181" applyNumberFormat="0" applyFill="0" applyBorder="0" applyAlignment="0" applyProtection="0"/>
    <xf numFmtId="259" fontId="44" fillId="41" borderId="26">
      <alignment horizontal="right"/>
    </xf>
    <xf numFmtId="165" fontId="200" fillId="0" borderId="24" applyNumberFormat="0" applyFont="0" applyFill="0" applyAlignment="0" applyProtection="0"/>
    <xf numFmtId="3" fontId="7" fillId="41" borderId="167" applyFont="0" applyFill="0" applyBorder="0" applyAlignment="0" applyProtection="0"/>
    <xf numFmtId="0" fontId="313" fillId="0" borderId="96"/>
    <xf numFmtId="0" fontId="174" fillId="0" borderId="120" applyNumberFormat="0" applyAlignment="0" applyProtection="0"/>
    <xf numFmtId="0" fontId="50" fillId="0" borderId="181" applyNumberFormat="0" applyFill="0" applyAlignment="0" applyProtection="0"/>
    <xf numFmtId="0" fontId="1" fillId="31" borderId="0" applyNumberFormat="0" applyBorder="0" applyAlignment="0" applyProtection="0"/>
    <xf numFmtId="0" fontId="50" fillId="0" borderId="149" applyNumberFormat="0" applyFill="0" applyAlignment="0" applyProtection="0"/>
    <xf numFmtId="250" fontId="64" fillId="58" borderId="114"/>
    <xf numFmtId="9" fontId="7" fillId="41" borderId="167" applyFont="0" applyFill="0" applyBorder="0" applyAlignment="0" applyProtection="0"/>
    <xf numFmtId="0" fontId="41" fillId="62" borderId="120">
      <alignment horizontal="center" vertical="center" wrapText="1"/>
      <protection hidden="1"/>
    </xf>
    <xf numFmtId="9" fontId="7" fillId="41" borderId="183" applyFont="0" applyFill="0" applyBorder="0" applyAlignment="0" applyProtection="0"/>
    <xf numFmtId="0" fontId="90" fillId="0" borderId="120"/>
    <xf numFmtId="3" fontId="7" fillId="41" borderId="121" applyFont="0" applyFill="0" applyBorder="0" applyAlignment="0" applyProtection="0"/>
    <xf numFmtId="0" fontId="1" fillId="31" borderId="0" applyNumberFormat="0" applyBorder="0" applyAlignment="0" applyProtection="0"/>
    <xf numFmtId="9" fontId="7" fillId="41" borderId="121" applyFont="0" applyFill="0" applyBorder="0" applyAlignment="0" applyProtection="0"/>
    <xf numFmtId="0" fontId="359" fillId="0" borderId="20" applyProtection="0"/>
    <xf numFmtId="0" fontId="174" fillId="0" borderId="120" applyNumberFormat="0" applyAlignment="0" applyProtection="0"/>
    <xf numFmtId="0" fontId="260" fillId="0" borderId="181" applyNumberFormat="0" applyFill="0" applyBorder="0" applyAlignment="0" applyProtection="0"/>
    <xf numFmtId="0" fontId="313" fillId="96" borderId="120"/>
    <xf numFmtId="6" fontId="169" fillId="0" borderId="173" applyBorder="0"/>
    <xf numFmtId="165" fontId="200" fillId="0" borderId="100" applyNumberFormat="0" applyFont="0" applyFill="0" applyAlignment="0" applyProtection="0"/>
    <xf numFmtId="0" fontId="1" fillId="16" borderId="0" applyNumberFormat="0" applyBorder="0" applyAlignment="0" applyProtection="0"/>
    <xf numFmtId="39" fontId="7" fillId="41" borderId="121" applyFont="0" applyFill="0" applyBorder="0" applyAlignment="0" applyProtection="0"/>
    <xf numFmtId="0" fontId="50" fillId="0" borderId="115" applyNumberFormat="0" applyFill="0" applyAlignment="0" applyProtection="0"/>
    <xf numFmtId="0" fontId="174" fillId="0" borderId="120" applyNumberFormat="0" applyAlignment="0" applyProtection="0"/>
    <xf numFmtId="0" fontId="1" fillId="23" borderId="0" applyNumberFormat="0" applyBorder="0" applyAlignment="0" applyProtection="0"/>
    <xf numFmtId="0" fontId="318" fillId="44" borderId="89">
      <alignment horizontal="left" vertical="top" indent="2"/>
    </xf>
    <xf numFmtId="0" fontId="1" fillId="24" borderId="0" applyNumberFormat="0" applyBorder="0" applyAlignment="0" applyProtection="0"/>
    <xf numFmtId="3" fontId="7" fillId="41" borderId="121" applyFont="0" applyFill="0" applyBorder="0" applyAlignment="0" applyProtection="0"/>
    <xf numFmtId="250" fontId="64" fillId="58" borderId="114"/>
    <xf numFmtId="0" fontId="90" fillId="0" borderId="177"/>
    <xf numFmtId="0" fontId="313" fillId="96" borderId="120"/>
    <xf numFmtId="10" fontId="7" fillId="41" borderId="183" applyFont="0" applyFill="0" applyBorder="0" applyAlignment="0" applyProtection="0"/>
    <xf numFmtId="250" fontId="64" fillId="58" borderId="114"/>
    <xf numFmtId="214" fontId="68" fillId="0" borderId="24"/>
    <xf numFmtId="214" fontId="7" fillId="41" borderId="121" applyFont="0" applyFill="0" applyBorder="0" applyAlignment="0" applyProtection="0"/>
    <xf numFmtId="214" fontId="7" fillId="41" borderId="121" applyFont="0" applyFill="0" applyBorder="0" applyAlignment="0" applyProtection="0"/>
    <xf numFmtId="0" fontId="7" fillId="0" borderId="116" applyFill="0" applyProtection="0">
      <alignment horizontal="right"/>
    </xf>
    <xf numFmtId="0" fontId="174" fillId="0" borderId="154" applyNumberFormat="0" applyAlignment="0" applyProtection="0"/>
    <xf numFmtId="0" fontId="50" fillId="0" borderId="115" applyNumberFormat="0" applyFill="0" applyAlignment="0" applyProtection="0"/>
    <xf numFmtId="39" fontId="7" fillId="41" borderId="121" applyFont="0" applyFill="0" applyBorder="0" applyAlignment="0" applyProtection="0"/>
    <xf numFmtId="214" fontId="7" fillId="41" borderId="121" applyFont="0" applyFill="0" applyBorder="0" applyAlignment="0" applyProtection="0"/>
    <xf numFmtId="0" fontId="41" fillId="62" borderId="120">
      <alignment horizontal="center" vertical="center" wrapText="1"/>
      <protection hidden="1"/>
    </xf>
    <xf numFmtId="0" fontId="41" fillId="0" borderId="31" applyNumberFormat="0" applyAlignment="0" applyProtection="0">
      <alignment horizontal="left" vertical="center"/>
    </xf>
    <xf numFmtId="1" fontId="176" fillId="63" borderId="110" applyNumberFormat="0" applyBorder="0" applyAlignment="0">
      <alignment horizontal="centerContinuous" vertical="center"/>
      <protection locked="0"/>
    </xf>
    <xf numFmtId="0" fontId="38" fillId="68" borderId="132">
      <alignment horizontal="left" vertical="center" wrapText="1"/>
    </xf>
    <xf numFmtId="2" fontId="7" fillId="41" borderId="183" applyFont="0" applyFill="0" applyBorder="0" applyAlignment="0" applyProtection="0"/>
    <xf numFmtId="0" fontId="50" fillId="0" borderId="115" applyNumberFormat="0" applyFill="0" applyAlignment="0" applyProtection="0"/>
    <xf numFmtId="275" fontId="134" fillId="0" borderId="24"/>
    <xf numFmtId="0" fontId="48" fillId="44" borderId="24" applyNumberFormat="0" applyFont="0" applyFill="0" applyAlignment="0" applyProtection="0">
      <protection locked="0"/>
    </xf>
    <xf numFmtId="5" fontId="127" fillId="0" borderId="151" applyAlignment="0" applyProtection="0"/>
    <xf numFmtId="6" fontId="169" fillId="0" borderId="176" applyBorder="0"/>
    <xf numFmtId="2" fontId="7" fillId="41" borderId="121" applyFont="0" applyFill="0" applyBorder="0" applyAlignment="0" applyProtection="0"/>
    <xf numFmtId="1" fontId="176" fillId="63" borderId="110" applyNumberFormat="0" applyBorder="0" applyAlignment="0">
      <alignment horizontal="centerContinuous" vertical="center"/>
      <protection locked="0"/>
    </xf>
    <xf numFmtId="0" fontId="38" fillId="68" borderId="144">
      <alignment horizontal="left" vertical="center" wrapText="1"/>
    </xf>
    <xf numFmtId="214" fontId="7" fillId="41" borderId="145" applyFont="0" applyFill="0" applyBorder="0" applyAlignment="0" applyProtection="0"/>
    <xf numFmtId="0" fontId="41" fillId="0" borderId="31" applyNumberFormat="0" applyAlignment="0" applyProtection="0">
      <alignment horizontal="left" vertical="center"/>
    </xf>
    <xf numFmtId="0" fontId="7" fillId="0" borderId="116" applyFill="0" applyProtection="0">
      <alignment horizontal="right"/>
    </xf>
    <xf numFmtId="0" fontId="1" fillId="0" borderId="0"/>
    <xf numFmtId="0" fontId="50" fillId="0" borderId="125" applyNumberFormat="0" applyFill="0" applyAlignment="0" applyProtection="0"/>
    <xf numFmtId="0" fontId="48" fillId="44" borderId="100" applyNumberFormat="0" applyFont="0" applyFill="0" applyAlignment="0" applyProtection="0">
      <protection locked="0"/>
    </xf>
    <xf numFmtId="0" fontId="7" fillId="0" borderId="16" applyNumberFormat="0" applyFill="0" applyAlignment="0" applyProtection="0"/>
    <xf numFmtId="0" fontId="49" fillId="44" borderId="100" applyNumberFormat="0" applyFont="0" applyAlignment="0" applyProtection="0">
      <protection locked="0"/>
    </xf>
    <xf numFmtId="6" fontId="169" fillId="0" borderId="117" applyBorder="0"/>
    <xf numFmtId="9" fontId="7" fillId="41" borderId="121" applyFont="0" applyFill="0" applyBorder="0" applyAlignment="0" applyProtection="0"/>
    <xf numFmtId="0" fontId="90" fillId="0" borderId="120"/>
    <xf numFmtId="39" fontId="7" fillId="41" borderId="121" applyFont="0" applyFill="0" applyBorder="0" applyAlignment="0" applyProtection="0"/>
    <xf numFmtId="2" fontId="7" fillId="41" borderId="121" applyFont="0" applyFill="0" applyBorder="0" applyAlignment="0" applyProtection="0"/>
    <xf numFmtId="0" fontId="41" fillId="62" borderId="120">
      <alignment horizontal="center" vertical="center" wrapText="1"/>
      <protection hidden="1"/>
    </xf>
    <xf numFmtId="0" fontId="50" fillId="0" borderId="115" applyNumberFormat="0" applyFill="0" applyAlignment="0" applyProtection="0"/>
    <xf numFmtId="5" fontId="127" fillId="0" borderId="24" applyAlignment="0" applyProtection="0"/>
    <xf numFmtId="0" fontId="41" fillId="0" borderId="31" applyNumberFormat="0" applyAlignment="0" applyProtection="0">
      <alignment horizontal="left" vertical="center"/>
    </xf>
    <xf numFmtId="0" fontId="318" fillId="44" borderId="89">
      <alignment horizontal="left" vertical="top" indent="2"/>
    </xf>
    <xf numFmtId="0" fontId="7" fillId="0" borderId="138" applyFill="0" applyProtection="0">
      <alignment horizontal="right"/>
    </xf>
    <xf numFmtId="0" fontId="7" fillId="0" borderId="138" applyFill="0" applyProtection="0">
      <alignment horizontal="right"/>
    </xf>
    <xf numFmtId="0" fontId="41" fillId="62" borderId="131">
      <alignment horizontal="center" vertical="center" wrapText="1"/>
      <protection hidden="1"/>
    </xf>
    <xf numFmtId="0" fontId="174" fillId="0" borderId="143" applyNumberFormat="0" applyAlignment="0" applyProtection="0"/>
    <xf numFmtId="0" fontId="50" fillId="0" borderId="137" applyNumberFormat="0" applyFill="0" applyAlignment="0" applyProtection="0"/>
    <xf numFmtId="165" fontId="200" fillId="0" borderId="174" applyNumberFormat="0" applyFont="0" applyFill="0" applyAlignment="0" applyProtection="0"/>
    <xf numFmtId="39" fontId="7" fillId="41" borderId="121" applyFont="0" applyFill="0" applyBorder="0" applyAlignment="0" applyProtection="0"/>
    <xf numFmtId="0" fontId="38" fillId="68" borderId="108">
      <alignment horizontal="left" vertical="center" wrapText="1"/>
    </xf>
    <xf numFmtId="0" fontId="49" fillId="44" borderId="100" applyNumberFormat="0" applyFont="0" applyAlignment="0" applyProtection="0">
      <protection locked="0"/>
    </xf>
    <xf numFmtId="191" fontId="44" fillId="41" borderId="26">
      <alignment horizontal="right"/>
    </xf>
    <xf numFmtId="0" fontId="134" fillId="0" borderId="24" applyFont="0" applyFill="0" applyBorder="0" applyAlignment="0" applyProtection="0">
      <alignment horizontal="center"/>
    </xf>
    <xf numFmtId="1" fontId="176" fillId="63" borderId="147" applyNumberFormat="0" applyBorder="0" applyAlignment="0">
      <alignment horizontal="centerContinuous" vertical="center"/>
      <protection locked="0"/>
    </xf>
    <xf numFmtId="0" fontId="174" fillId="0" borderId="120" applyNumberFormat="0" applyAlignment="0" applyProtection="0"/>
    <xf numFmtId="0" fontId="50" fillId="0" borderId="172" applyNumberFormat="0" applyFill="0" applyAlignment="0" applyProtection="0"/>
    <xf numFmtId="0" fontId="50" fillId="0" borderId="115" applyNumberFormat="0" applyFill="0" applyAlignment="0" applyProtection="0"/>
    <xf numFmtId="214" fontId="68" fillId="0" borderId="24"/>
    <xf numFmtId="0" fontId="38" fillId="68" borderId="132">
      <alignment horizontal="left" vertical="center" wrapText="1"/>
    </xf>
    <xf numFmtId="0" fontId="1" fillId="0" borderId="0"/>
    <xf numFmtId="0" fontId="50" fillId="0" borderId="181" applyNumberFormat="0" applyFill="0" applyAlignment="0" applyProtection="0"/>
    <xf numFmtId="0" fontId="50" fillId="0" borderId="172" applyNumberFormat="0" applyFill="0" applyAlignment="0" applyProtection="0"/>
    <xf numFmtId="0" fontId="38" fillId="68" borderId="108">
      <alignment horizontal="left" vertical="center" wrapText="1"/>
    </xf>
    <xf numFmtId="0" fontId="174" fillId="0" borderId="120" applyNumberFormat="0" applyAlignment="0" applyProtection="0"/>
    <xf numFmtId="5" fontId="127" fillId="0" borderId="100" applyAlignment="0" applyProtection="0"/>
    <xf numFmtId="6" fontId="169" fillId="0" borderId="69" applyBorder="0"/>
    <xf numFmtId="214" fontId="68" fillId="0" borderId="100"/>
    <xf numFmtId="251" fontId="154" fillId="48" borderId="117" applyNumberFormat="0" applyBorder="0" applyAlignment="0">
      <alignment horizontal="centerContinuous" vertical="center"/>
      <protection hidden="1"/>
    </xf>
    <xf numFmtId="0" fontId="7" fillId="0" borderId="116" applyFill="0" applyProtection="0">
      <alignment horizontal="right"/>
    </xf>
    <xf numFmtId="0" fontId="174" fillId="0" borderId="120" applyNumberFormat="0" applyAlignment="0" applyProtection="0"/>
    <xf numFmtId="10" fontId="7" fillId="41" borderId="121" applyFont="0" applyFill="0" applyBorder="0" applyAlignment="0" applyProtection="0"/>
    <xf numFmtId="0" fontId="38" fillId="68" borderId="108">
      <alignment horizontal="left" vertical="center" wrapText="1"/>
    </xf>
    <xf numFmtId="0" fontId="41" fillId="62" borderId="120">
      <alignment horizontal="center" vertical="center" wrapText="1"/>
      <protection hidden="1"/>
    </xf>
    <xf numFmtId="165" fontId="200" fillId="0" borderId="100" applyNumberFormat="0" applyFont="0" applyFill="0" applyAlignment="0" applyProtection="0"/>
    <xf numFmtId="251" fontId="154" fillId="48" borderId="117" applyNumberFormat="0" applyBorder="0" applyAlignment="0">
      <alignment horizontal="centerContinuous" vertical="center"/>
      <protection hidden="1"/>
    </xf>
    <xf numFmtId="214" fontId="68" fillId="0" borderId="24"/>
    <xf numFmtId="250" fontId="1" fillId="0" borderId="0" applyBorder="0" applyProtection="0">
      <alignment horizontal="right"/>
    </xf>
    <xf numFmtId="250" fontId="64" fillId="58" borderId="114"/>
    <xf numFmtId="6" fontId="169" fillId="0" borderId="117" applyBorder="0"/>
    <xf numFmtId="0" fontId="313" fillId="0" borderId="96"/>
    <xf numFmtId="0" fontId="1" fillId="16" borderId="0" applyNumberFormat="0" applyBorder="0" applyAlignment="0" applyProtection="0"/>
    <xf numFmtId="5" fontId="127" fillId="0" borderId="24" applyAlignment="0" applyProtection="0"/>
    <xf numFmtId="0" fontId="260" fillId="0" borderId="125" applyNumberFormat="0" applyFill="0" applyBorder="0" applyAlignment="0" applyProtection="0"/>
    <xf numFmtId="0" fontId="261" fillId="0" borderId="125" applyNumberFormat="0" applyFill="0" applyBorder="0" applyAlignment="0" applyProtection="0"/>
    <xf numFmtId="0" fontId="38" fillId="68" borderId="108">
      <alignment horizontal="left" vertical="center" wrapText="1"/>
    </xf>
    <xf numFmtId="0" fontId="172" fillId="0" borderId="64"/>
    <xf numFmtId="0" fontId="41" fillId="62" borderId="154">
      <alignment horizontal="center" vertical="center" wrapText="1"/>
      <protection hidden="1"/>
    </xf>
    <xf numFmtId="10" fontId="7" fillId="41" borderId="121" applyFont="0" applyFill="0" applyBorder="0" applyAlignment="0" applyProtection="0"/>
    <xf numFmtId="1" fontId="176" fillId="63" borderId="110" applyNumberFormat="0" applyBorder="0" applyAlignment="0">
      <alignment horizontal="centerContinuous" vertical="center"/>
      <protection locked="0"/>
    </xf>
    <xf numFmtId="0" fontId="318" fillId="44" borderId="89">
      <alignment horizontal="left" vertical="top" indent="2"/>
    </xf>
    <xf numFmtId="0" fontId="48" fillId="44" borderId="24" applyNumberFormat="0" applyFont="0" applyFill="0" applyAlignment="0" applyProtection="0">
      <protection locked="0"/>
    </xf>
    <xf numFmtId="2" fontId="7" fillId="41" borderId="121" applyFont="0" applyFill="0" applyBorder="0" applyAlignment="0" applyProtection="0"/>
    <xf numFmtId="10" fontId="7" fillId="41" borderId="121" applyFont="0" applyFill="0" applyBorder="0" applyAlignment="0" applyProtection="0"/>
    <xf numFmtId="214" fontId="68" fillId="0" borderId="151"/>
    <xf numFmtId="214" fontId="68" fillId="0" borderId="151"/>
    <xf numFmtId="246" fontId="1" fillId="0" borderId="174"/>
    <xf numFmtId="0" fontId="41" fillId="0" borderId="127">
      <alignment horizontal="left" vertical="center"/>
    </xf>
    <xf numFmtId="9" fontId="7" fillId="41" borderId="133" applyFont="0" applyFill="0" applyBorder="0" applyAlignment="0" applyProtection="0"/>
    <xf numFmtId="0" fontId="50" fillId="0" borderId="115" applyNumberFormat="0" applyFill="0" applyAlignment="0" applyProtection="0"/>
    <xf numFmtId="0" fontId="7" fillId="0" borderId="116" applyFill="0" applyProtection="0">
      <alignment horizontal="right"/>
    </xf>
    <xf numFmtId="187" fontId="63" fillId="44" borderId="24">
      <alignment vertical="center"/>
    </xf>
    <xf numFmtId="214" fontId="7" fillId="41" borderId="121" applyFont="0" applyFill="0" applyBorder="0" applyAlignment="0" applyProtection="0"/>
    <xf numFmtId="214" fontId="7" fillId="41" borderId="183"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0" fontId="38" fillId="68" borderId="108">
      <alignment horizontal="left" vertical="center" wrapText="1"/>
    </xf>
    <xf numFmtId="2" fontId="7" fillId="41" borderId="133" applyFont="0" applyFill="0" applyBorder="0" applyAlignment="0" applyProtection="0"/>
    <xf numFmtId="39" fontId="7" fillId="41" borderId="121" applyFont="0" applyFill="0" applyBorder="0" applyAlignment="0" applyProtection="0"/>
    <xf numFmtId="10" fontId="7" fillId="41" borderId="183" applyFont="0" applyFill="0" applyBorder="0" applyAlignment="0" applyProtection="0"/>
    <xf numFmtId="0" fontId="50" fillId="0" borderId="125" applyNumberFormat="0" applyFill="0" applyAlignment="0" applyProtection="0"/>
    <xf numFmtId="0" fontId="50" fillId="0" borderId="125" applyNumberFormat="0" applyFill="0" applyAlignment="0" applyProtection="0"/>
    <xf numFmtId="214" fontId="68" fillId="0" borderId="100"/>
    <xf numFmtId="0" fontId="49" fillId="44" borderId="100" applyNumberFormat="0" applyFont="0" applyAlignment="0" applyProtection="0">
      <protection locked="0"/>
    </xf>
    <xf numFmtId="0" fontId="48" fillId="44" borderId="100" applyNumberFormat="0" applyFont="0" applyFill="0" applyAlignment="0" applyProtection="0">
      <protection locked="0"/>
    </xf>
    <xf numFmtId="0" fontId="49" fillId="44" borderId="100" applyNumberFormat="0" applyFont="0" applyAlignment="0" applyProtection="0">
      <protection locked="0"/>
    </xf>
    <xf numFmtId="0" fontId="41" fillId="0" borderId="122">
      <alignment horizontal="left" vertical="center"/>
    </xf>
    <xf numFmtId="0" fontId="49" fillId="44" borderId="24" applyNumberFormat="0" applyFont="0" applyAlignment="0" applyProtection="0">
      <protection locked="0"/>
    </xf>
    <xf numFmtId="3" fontId="7" fillId="41" borderId="121" applyFont="0" applyFill="0" applyBorder="0" applyAlignment="0" applyProtection="0"/>
    <xf numFmtId="0" fontId="41" fillId="0" borderId="127">
      <alignment horizontal="left" vertical="center"/>
    </xf>
    <xf numFmtId="214" fontId="7" fillId="41" borderId="121" applyFont="0" applyFill="0" applyBorder="0" applyAlignment="0" applyProtection="0"/>
    <xf numFmtId="0" fontId="38" fillId="68" borderId="144">
      <alignment horizontal="left" vertical="center" wrapText="1"/>
    </xf>
    <xf numFmtId="214" fontId="7" fillId="41" borderId="121" applyFont="0" applyFill="0" applyBorder="0" applyAlignment="0" applyProtection="0"/>
    <xf numFmtId="0" fontId="174" fillId="0" borderId="177" applyNumberFormat="0" applyAlignment="0" applyProtection="0"/>
    <xf numFmtId="165" fontId="200" fillId="0" borderId="100" applyNumberFormat="0" applyFont="0" applyFill="0" applyAlignment="0" applyProtection="0"/>
    <xf numFmtId="39" fontId="7" fillId="41" borderId="121" applyFont="0" applyFill="0" applyBorder="0" applyAlignment="0" applyProtection="0"/>
    <xf numFmtId="0" fontId="7" fillId="0" borderId="116" applyFill="0" applyProtection="0">
      <alignment horizontal="right"/>
    </xf>
    <xf numFmtId="0" fontId="58" fillId="0" borderId="92" applyNumberFormat="0" applyAlignment="0" applyProtection="0"/>
    <xf numFmtId="5" fontId="127" fillId="0" borderId="24" applyAlignment="0" applyProtection="0"/>
    <xf numFmtId="214" fontId="68" fillId="0" borderId="151"/>
    <xf numFmtId="251" fontId="154" fillId="48" borderId="69" applyNumberFormat="0" applyBorder="0" applyAlignment="0">
      <alignment horizontal="centerContinuous" vertical="center"/>
      <protection hidden="1"/>
    </xf>
    <xf numFmtId="292" fontId="44" fillId="0" borderId="0"/>
    <xf numFmtId="0" fontId="134" fillId="0" borderId="24" applyFont="0" applyFill="0" applyBorder="0" applyAlignment="0" applyProtection="0">
      <alignment horizontal="center"/>
    </xf>
    <xf numFmtId="0" fontId="38" fillId="68" borderId="108">
      <alignment horizontal="left" vertical="center" wrapText="1"/>
    </xf>
    <xf numFmtId="0" fontId="48" fillId="44" borderId="130" applyNumberFormat="0" applyFont="0" applyFill="0" applyAlignment="0" applyProtection="0">
      <protection locked="0"/>
    </xf>
    <xf numFmtId="39" fontId="7" fillId="41" borderId="133"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0" fontId="90" fillId="0" borderId="120"/>
    <xf numFmtId="0" fontId="58" fillId="0" borderId="92" applyNumberFormat="0" applyAlignment="0" applyProtection="0"/>
    <xf numFmtId="0" fontId="41" fillId="62" borderId="120">
      <alignment horizontal="center" vertical="center" wrapText="1"/>
      <protection hidden="1"/>
    </xf>
    <xf numFmtId="214" fontId="7" fillId="41" borderId="121" applyFont="0" applyFill="0" applyBorder="0" applyAlignment="0" applyProtection="0"/>
    <xf numFmtId="0" fontId="174" fillId="0" borderId="131" applyNumberFormat="0" applyAlignment="0" applyProtection="0"/>
    <xf numFmtId="5" fontId="127" fillId="0" borderId="24" applyAlignment="0" applyProtection="0"/>
    <xf numFmtId="44" fontId="41" fillId="0" borderId="24"/>
    <xf numFmtId="3" fontId="7" fillId="41" borderId="121" applyFont="0" applyFill="0" applyBorder="0" applyAlignment="0" applyProtection="0"/>
    <xf numFmtId="6" fontId="169" fillId="0" borderId="69" applyBorder="0"/>
    <xf numFmtId="214" fontId="68" fillId="0" borderId="24"/>
    <xf numFmtId="0" fontId="48" fillId="44" borderId="24" applyNumberFormat="0" applyFont="0" applyFill="0" applyAlignment="0" applyProtection="0">
      <protection locked="0"/>
    </xf>
    <xf numFmtId="0" fontId="174" fillId="0" borderId="120" applyNumberFormat="0" applyAlignment="0" applyProtection="0"/>
    <xf numFmtId="5" fontId="127" fillId="0" borderId="100" applyAlignment="0" applyProtection="0"/>
    <xf numFmtId="6" fontId="169" fillId="0" borderId="69" applyBorder="0"/>
    <xf numFmtId="0" fontId="38" fillId="68" borderId="108">
      <alignment horizontal="left" vertical="center" wrapText="1"/>
    </xf>
    <xf numFmtId="214" fontId="68" fillId="0" borderId="100"/>
    <xf numFmtId="9" fontId="7" fillId="41" borderId="121" applyFont="0" applyFill="0" applyBorder="0" applyAlignment="0" applyProtection="0"/>
    <xf numFmtId="0" fontId="38" fillId="68" borderId="108">
      <alignment horizontal="left" vertical="center" wrapText="1"/>
    </xf>
    <xf numFmtId="0" fontId="7" fillId="0" borderId="116" applyFill="0" applyProtection="0">
      <alignment horizontal="right"/>
    </xf>
    <xf numFmtId="3" fontId="7" fillId="41" borderId="121" applyFont="0" applyFill="0" applyBorder="0" applyAlignment="0" applyProtection="0"/>
    <xf numFmtId="0" fontId="174" fillId="0" borderId="120" applyNumberFormat="0" applyAlignment="0" applyProtection="0"/>
    <xf numFmtId="0" fontId="261" fillId="0" borderId="181" applyNumberFormat="0" applyFill="0" applyBorder="0" applyAlignment="0" applyProtection="0"/>
    <xf numFmtId="214" fontId="68" fillId="0" borderId="100"/>
    <xf numFmtId="214" fontId="7" fillId="41" borderId="121" applyFont="0" applyFill="0" applyBorder="0" applyAlignment="0" applyProtection="0"/>
    <xf numFmtId="5" fontId="127" fillId="0" borderId="100" applyAlignment="0" applyProtection="0"/>
    <xf numFmtId="0" fontId="38" fillId="68" borderId="108">
      <alignment horizontal="left" vertical="center" wrapText="1"/>
    </xf>
    <xf numFmtId="0" fontId="38" fillId="68" borderId="108">
      <alignment horizontal="left" vertical="center" wrapText="1"/>
    </xf>
    <xf numFmtId="0" fontId="174" fillId="0" borderId="120" applyNumberFormat="0" applyAlignment="0" applyProtection="0"/>
    <xf numFmtId="0" fontId="48" fillId="44" borderId="100" applyNumberFormat="0" applyFont="0" applyFill="0" applyAlignment="0" applyProtection="0">
      <protection locked="0"/>
    </xf>
    <xf numFmtId="0" fontId="50" fillId="0" borderId="125" applyNumberFormat="0" applyFill="0" applyAlignment="0" applyProtection="0"/>
    <xf numFmtId="165" fontId="200" fillId="0" borderId="100" applyNumberFormat="0" applyFont="0" applyFill="0" applyAlignment="0" applyProtection="0"/>
    <xf numFmtId="251" fontId="154" fillId="48" borderId="117" applyNumberFormat="0" applyBorder="0" applyAlignment="0">
      <alignment horizontal="centerContinuous" vertical="center"/>
      <protection hidden="1"/>
    </xf>
    <xf numFmtId="39" fontId="7" fillId="41" borderId="121" applyFont="0" applyFill="0" applyBorder="0" applyAlignment="0" applyProtection="0"/>
    <xf numFmtId="165" fontId="200" fillId="0" borderId="100" applyNumberFormat="0" applyFont="0" applyFill="0" applyAlignment="0" applyProtection="0"/>
    <xf numFmtId="251" fontId="154" fillId="48" borderId="117" applyNumberFormat="0" applyBorder="0" applyAlignment="0">
      <alignment horizontal="centerContinuous" vertical="center"/>
      <protection hidden="1"/>
    </xf>
    <xf numFmtId="0" fontId="41" fillId="62" borderId="120">
      <alignment horizontal="center" vertical="center" wrapText="1"/>
      <protection hidden="1"/>
    </xf>
    <xf numFmtId="3" fontId="7" fillId="41" borderId="121" applyFont="0" applyFill="0" applyBorder="0" applyAlignment="0" applyProtection="0"/>
    <xf numFmtId="10" fontId="7" fillId="41" borderId="121" applyFont="0" applyFill="0" applyBorder="0" applyAlignment="0" applyProtection="0"/>
    <xf numFmtId="0" fontId="41" fillId="62" borderId="120">
      <alignment horizontal="center" vertical="center" wrapText="1"/>
      <protection hidden="1"/>
    </xf>
    <xf numFmtId="251" fontId="154" fillId="48" borderId="69" applyNumberFormat="0" applyBorder="0" applyAlignment="0">
      <alignment horizontal="centerContinuous" vertical="center"/>
      <protection hidden="1"/>
    </xf>
    <xf numFmtId="214" fontId="68" fillId="0" borderId="100"/>
    <xf numFmtId="214" fontId="68" fillId="0" borderId="100"/>
    <xf numFmtId="214" fontId="68" fillId="0" borderId="100"/>
    <xf numFmtId="214" fontId="68" fillId="0" borderId="100"/>
    <xf numFmtId="165" fontId="200" fillId="0" borderId="24" applyNumberFormat="0" applyFont="0" applyFill="0" applyAlignment="0" applyProtection="0"/>
    <xf numFmtId="9" fontId="7" fillId="41" borderId="121" applyFont="0" applyFill="0" applyBorder="0" applyAlignment="0" applyProtection="0"/>
    <xf numFmtId="3" fontId="7" fillId="41" borderId="133" applyFont="0" applyFill="0" applyBorder="0" applyAlignment="0" applyProtection="0"/>
    <xf numFmtId="250" fontId="64" fillId="58" borderId="124"/>
    <xf numFmtId="250" fontId="64" fillId="58" borderId="124"/>
    <xf numFmtId="0" fontId="50" fillId="0" borderId="125" applyNumberFormat="0" applyFill="0" applyAlignment="0" applyProtection="0"/>
    <xf numFmtId="0" fontId="50" fillId="0" borderId="125" applyNumberFormat="0" applyFill="0" applyAlignment="0" applyProtection="0"/>
    <xf numFmtId="0" fontId="50" fillId="0" borderId="125" applyNumberFormat="0" applyFill="0" applyAlignment="0" applyProtection="0"/>
    <xf numFmtId="0" fontId="48" fillId="44" borderId="24" applyNumberFormat="0" applyFont="0" applyFill="0" applyAlignment="0" applyProtection="0">
      <protection locked="0"/>
    </xf>
    <xf numFmtId="5" fontId="127" fillId="0" borderId="100" applyAlignment="0" applyProtection="0"/>
    <xf numFmtId="5" fontId="127" fillId="0" borderId="100" applyAlignment="0" applyProtection="0"/>
    <xf numFmtId="0" fontId="7" fillId="0" borderId="116" applyFill="0" applyProtection="0">
      <alignment horizontal="right"/>
    </xf>
    <xf numFmtId="6" fontId="169" fillId="0" borderId="117" applyBorder="0"/>
    <xf numFmtId="6" fontId="169" fillId="0" borderId="117" applyBorder="0"/>
    <xf numFmtId="6" fontId="169" fillId="0" borderId="117" applyBorder="0"/>
    <xf numFmtId="6" fontId="169" fillId="0" borderId="117" applyBorder="0"/>
    <xf numFmtId="0" fontId="174" fillId="0" borderId="120" applyNumberFormat="0" applyAlignment="0" applyProtection="0"/>
    <xf numFmtId="0" fontId="174" fillId="0" borderId="120" applyNumberFormat="0" applyAlignment="0" applyProtection="0"/>
    <xf numFmtId="0" fontId="174" fillId="0" borderId="120" applyNumberFormat="0" applyAlignment="0" applyProtection="0"/>
    <xf numFmtId="0" fontId="41" fillId="62" borderId="120">
      <alignment horizontal="center" vertical="center" wrapText="1"/>
      <protection hidden="1"/>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38" fillId="68" borderId="108">
      <alignment horizontal="left" vertical="center" wrapText="1"/>
    </xf>
    <xf numFmtId="0" fontId="41" fillId="62" borderId="120">
      <alignment horizontal="center" vertical="center" wrapText="1"/>
      <protection hidden="1"/>
    </xf>
    <xf numFmtId="0" fontId="41" fillId="62" borderId="120">
      <alignment horizontal="center" vertical="center" wrapText="1"/>
      <protection hidden="1"/>
    </xf>
    <xf numFmtId="0" fontId="41" fillId="62" borderId="120">
      <alignment horizontal="center" vertical="center" wrapText="1"/>
      <protection hidden="1"/>
    </xf>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100" applyNumberFormat="0" applyFont="0" applyFill="0" applyAlignment="0" applyProtection="0"/>
    <xf numFmtId="0" fontId="49" fillId="44" borderId="100" applyNumberFormat="0" applyFont="0" applyAlignment="0" applyProtection="0">
      <protection locked="0"/>
    </xf>
    <xf numFmtId="0" fontId="49" fillId="44" borderId="100" applyNumberFormat="0" applyFont="0" applyAlignment="0" applyProtection="0">
      <protection locked="0"/>
    </xf>
    <xf numFmtId="9" fontId="7" fillId="41" borderId="121" applyFont="0" applyFill="0" applyBorder="0" applyAlignment="0" applyProtection="0"/>
    <xf numFmtId="5" fontId="127" fillId="0" borderId="100" applyAlignment="0" applyProtection="0"/>
    <xf numFmtId="0" fontId="48" fillId="44" borderId="24" applyNumberFormat="0" applyFont="0" applyFill="0" applyAlignment="0" applyProtection="0">
      <protection locked="0"/>
    </xf>
    <xf numFmtId="10" fontId="41" fillId="0" borderId="24"/>
    <xf numFmtId="0" fontId="318" fillId="44" borderId="89">
      <alignment horizontal="left" vertical="top" indent="2"/>
    </xf>
    <xf numFmtId="0" fontId="174" fillId="0" borderId="120" applyNumberFormat="0" applyAlignment="0" applyProtection="0"/>
    <xf numFmtId="0" fontId="58" fillId="0" borderId="174" applyNumberFormat="0" applyFont="0" applyFill="0" applyBorder="0" applyAlignment="0" applyProtection="0">
      <alignment horizontal="right"/>
    </xf>
    <xf numFmtId="0" fontId="174" fillId="0" borderId="131" applyNumberFormat="0" applyAlignment="0" applyProtection="0"/>
    <xf numFmtId="5" fontId="127" fillId="0" borderId="174" applyAlignment="0" applyProtection="0"/>
    <xf numFmtId="0" fontId="174" fillId="0" borderId="120" applyNumberFormat="0" applyAlignment="0" applyProtection="0"/>
    <xf numFmtId="2" fontId="7" fillId="41" borderId="133" applyFont="0" applyFill="0" applyBorder="0" applyAlignment="0" applyProtection="0"/>
    <xf numFmtId="5" fontId="127" fillId="0" borderId="130" applyAlignment="0" applyProtection="0"/>
    <xf numFmtId="10" fontId="7" fillId="41" borderId="121" applyFont="0" applyFill="0" applyBorder="0" applyAlignment="0" applyProtection="0"/>
    <xf numFmtId="214" fontId="68" fillId="0" borderId="24"/>
    <xf numFmtId="0" fontId="7" fillId="0" borderId="16" applyNumberFormat="0" applyFill="0" applyAlignment="0" applyProtection="0"/>
    <xf numFmtId="0" fontId="90" fillId="0" borderId="120"/>
    <xf numFmtId="251" fontId="154" fillId="48" borderId="117" applyNumberFormat="0" applyBorder="0" applyAlignment="0">
      <alignment horizontal="centerContinuous" vertical="center"/>
      <protection hidden="1"/>
    </xf>
    <xf numFmtId="6" fontId="169" fillId="0" borderId="139" applyBorder="0"/>
    <xf numFmtId="3" fontId="7" fillId="41" borderId="121" applyFont="0" applyFill="0" applyBorder="0" applyAlignment="0" applyProtection="0"/>
    <xf numFmtId="250" fontId="64" fillId="58" borderId="124"/>
    <xf numFmtId="3" fontId="7" fillId="41" borderId="167" applyFont="0" applyFill="0" applyBorder="0" applyAlignment="0" applyProtection="0"/>
    <xf numFmtId="171" fontId="41" fillId="0" borderId="24"/>
    <xf numFmtId="0" fontId="38" fillId="68" borderId="108">
      <alignment horizontal="left" vertical="center" wrapText="1"/>
    </xf>
    <xf numFmtId="0" fontId="49" fillId="44" borderId="24" applyNumberFormat="0" applyFont="0" applyAlignment="0" applyProtection="0">
      <protection locked="0"/>
    </xf>
    <xf numFmtId="0" fontId="318" fillId="44" borderId="89">
      <alignment horizontal="left" vertical="top" indent="2"/>
    </xf>
    <xf numFmtId="0" fontId="50" fillId="0" borderId="115" applyNumberFormat="0" applyFill="0" applyAlignment="0" applyProtection="0"/>
    <xf numFmtId="214" fontId="68" fillId="0" borderId="174"/>
    <xf numFmtId="0" fontId="41" fillId="62" borderId="120">
      <alignment horizontal="center" vertical="center" wrapText="1"/>
      <protection hidden="1"/>
    </xf>
    <xf numFmtId="314" fontId="134" fillId="0" borderId="24"/>
    <xf numFmtId="0" fontId="90" fillId="0" borderId="177"/>
    <xf numFmtId="0" fontId="41" fillId="62" borderId="177">
      <alignment horizontal="center" vertical="center" wrapText="1"/>
      <protection hidden="1"/>
    </xf>
    <xf numFmtId="0" fontId="50" fillId="0" borderId="115" applyNumberFormat="0" applyFill="0" applyAlignment="0" applyProtection="0"/>
    <xf numFmtId="0" fontId="49" fillId="44" borderId="174" applyNumberFormat="0" applyFont="0" applyAlignment="0" applyProtection="0">
      <protection locked="0"/>
    </xf>
    <xf numFmtId="3" fontId="7" fillId="41" borderId="167" applyFont="0" applyFill="0" applyBorder="0" applyAlignment="0" applyProtection="0"/>
    <xf numFmtId="0" fontId="41" fillId="62" borderId="120">
      <alignment horizontal="center" vertical="center" wrapText="1"/>
      <protection hidden="1"/>
    </xf>
    <xf numFmtId="0" fontId="1" fillId="27" borderId="0" applyNumberFormat="0" applyBorder="0" applyAlignment="0" applyProtection="0"/>
    <xf numFmtId="250" fontId="64" fillId="58" borderId="114"/>
    <xf numFmtId="0" fontId="38" fillId="68" borderId="108">
      <alignment horizontal="left" vertical="center" wrapText="1"/>
    </xf>
    <xf numFmtId="0" fontId="260" fillId="0" borderId="172" applyNumberFormat="0" applyFill="0" applyBorder="0" applyAlignment="0" applyProtection="0"/>
    <xf numFmtId="0" fontId="174" fillId="0" borderId="120" applyNumberFormat="0" applyAlignment="0" applyProtection="0"/>
    <xf numFmtId="6" fontId="169" fillId="0" borderId="69" applyBorder="0"/>
    <xf numFmtId="2" fontId="7" fillId="41" borderId="121" applyFont="0" applyFill="0" applyBorder="0" applyAlignment="0" applyProtection="0"/>
    <xf numFmtId="0" fontId="41" fillId="62" borderId="177">
      <alignment horizontal="center" vertical="center" wrapText="1"/>
      <protection hidden="1"/>
    </xf>
    <xf numFmtId="41" fontId="41" fillId="0" borderId="24"/>
    <xf numFmtId="172" fontId="238" fillId="44" borderId="24">
      <alignment horizontal="right" vertical="center"/>
    </xf>
    <xf numFmtId="0" fontId="49" fillId="44" borderId="142" applyNumberFormat="0" applyFont="0" applyAlignment="0" applyProtection="0">
      <protection locked="0"/>
    </xf>
    <xf numFmtId="0" fontId="358" fillId="0" borderId="125" applyNumberFormat="0" applyFill="0" applyBorder="0" applyAlignment="0" applyProtection="0"/>
    <xf numFmtId="214" fontId="7" fillId="41" borderId="133" applyFont="0" applyFill="0" applyBorder="0" applyAlignment="0" applyProtection="0"/>
    <xf numFmtId="0" fontId="241" fillId="0" borderId="151" applyNumberFormat="0" applyFont="0" applyFill="0" applyAlignment="0" applyProtection="0"/>
    <xf numFmtId="0" fontId="41" fillId="62" borderId="143">
      <alignment horizontal="center" vertical="center" wrapText="1"/>
      <protection hidden="1"/>
    </xf>
    <xf numFmtId="172" fontId="238" fillId="44" borderId="151">
      <alignment horizontal="right" vertical="center"/>
    </xf>
    <xf numFmtId="187" fontId="63" fillId="44" borderId="24">
      <alignment vertical="center"/>
    </xf>
    <xf numFmtId="3" fontId="7" fillId="41" borderId="133" applyFont="0" applyFill="0" applyBorder="0" applyAlignment="0" applyProtection="0"/>
    <xf numFmtId="0" fontId="344" fillId="0" borderId="115" applyNumberFormat="0" applyFill="0" applyBorder="0" applyAlignment="0" applyProtection="0"/>
    <xf numFmtId="0" fontId="50" fillId="0" borderId="125" applyNumberFormat="0" applyFill="0" applyAlignment="0" applyProtection="0"/>
    <xf numFmtId="0" fontId="48" fillId="44" borderId="24" applyNumberFormat="0" applyFont="0" applyFill="0" applyAlignment="0" applyProtection="0">
      <protection locked="0"/>
    </xf>
    <xf numFmtId="9" fontId="7" fillId="41" borderId="167" applyFont="0" applyFill="0" applyBorder="0" applyAlignment="0" applyProtection="0"/>
    <xf numFmtId="0" fontId="49" fillId="44" borderId="151" applyNumberFormat="0" applyFont="0" applyAlignment="0" applyProtection="0">
      <protection locked="0"/>
    </xf>
    <xf numFmtId="214" fontId="68" fillId="0" borderId="24"/>
    <xf numFmtId="0" fontId="260" fillId="0" borderId="125" applyNumberFormat="0" applyFill="0" applyBorder="0" applyAlignment="0" applyProtection="0"/>
    <xf numFmtId="0" fontId="49" fillId="0" borderId="125" applyNumberFormat="0" applyFill="0" applyBorder="0" applyAlignment="0" applyProtection="0"/>
    <xf numFmtId="0" fontId="261" fillId="0" borderId="125" applyNumberFormat="0" applyFill="0" applyBorder="0" applyAlignment="0" applyProtection="0"/>
    <xf numFmtId="0" fontId="50" fillId="0" borderId="179" applyFont="0" applyFill="0" applyBorder="0" applyAlignment="0" applyProtection="0"/>
    <xf numFmtId="0" fontId="241" fillId="0" borderId="100" applyNumberFormat="0" applyFont="0" applyFill="0" applyAlignment="0" applyProtection="0"/>
    <xf numFmtId="3" fontId="7" fillId="41" borderId="167" applyFont="0" applyFill="0" applyBorder="0" applyAlignment="0" applyProtection="0"/>
    <xf numFmtId="0" fontId="58" fillId="0" borderId="100" applyNumberFormat="0" applyFont="0" applyFill="0" applyBorder="0" applyAlignment="0" applyProtection="0">
      <alignment horizontal="right"/>
    </xf>
    <xf numFmtId="41" fontId="41" fillId="0" borderId="100"/>
    <xf numFmtId="171" fontId="41" fillId="0" borderId="100"/>
    <xf numFmtId="0" fontId="134" fillId="0" borderId="100"/>
    <xf numFmtId="221" fontId="1" fillId="0" borderId="20" applyNumberFormat="0" applyFill="0" applyAlignment="0" applyProtection="0"/>
    <xf numFmtId="246" fontId="1" fillId="0" borderId="100"/>
    <xf numFmtId="0" fontId="134" fillId="0" borderId="100"/>
    <xf numFmtId="44" fontId="41" fillId="0" borderId="100"/>
    <xf numFmtId="7" fontId="41" fillId="0" borderId="100"/>
    <xf numFmtId="0" fontId="41" fillId="0" borderId="31" applyNumberFormat="0" applyAlignment="0" applyProtection="0">
      <alignment horizontal="left" vertical="center"/>
    </xf>
    <xf numFmtId="0" fontId="49" fillId="44" borderId="174" applyNumberFormat="0" applyFont="0" applyAlignment="0" applyProtection="0">
      <protection locked="0"/>
    </xf>
    <xf numFmtId="214" fontId="68" fillId="0" borderId="151"/>
    <xf numFmtId="0" fontId="90" fillId="0" borderId="120"/>
    <xf numFmtId="0" fontId="90" fillId="0" borderId="120"/>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172" fontId="238" fillId="44" borderId="100">
      <alignment horizontal="right" vertical="center"/>
    </xf>
    <xf numFmtId="187" fontId="63" fillId="44" borderId="100">
      <alignment vertical="center"/>
    </xf>
    <xf numFmtId="0" fontId="41" fillId="62" borderId="120">
      <alignment horizontal="center" vertical="center" wrapText="1"/>
      <protection hidden="1"/>
    </xf>
    <xf numFmtId="0" fontId="41" fillId="62" borderId="120">
      <alignment horizontal="center" vertical="center" wrapText="1"/>
      <protection hidden="1"/>
    </xf>
    <xf numFmtId="6" fontId="169" fillId="0" borderId="117" applyBorder="0"/>
    <xf numFmtId="9" fontId="7" fillId="41" borderId="121"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9" fillId="0" borderId="115" applyNumberFormat="0" applyFill="0" applyBorder="0" applyAlignment="0" applyProtection="0"/>
    <xf numFmtId="10" fontId="7" fillId="41" borderId="121" applyFont="0" applyFill="0" applyBorder="0" applyAlignment="0" applyProtection="0"/>
    <xf numFmtId="214" fontId="7" fillId="41" borderId="121" applyFont="0" applyFill="0" applyBorder="0" applyAlignment="0" applyProtection="0"/>
    <xf numFmtId="0" fontId="38" fillId="68" borderId="108">
      <alignment horizontal="left" vertical="center" wrapText="1"/>
    </xf>
    <xf numFmtId="0" fontId="58" fillId="0" borderId="92" applyNumberFormat="0" applyAlignment="0" applyProtection="0"/>
    <xf numFmtId="0" fontId="58" fillId="0" borderId="92" applyNumberFormat="0" applyAlignment="0" applyProtection="0"/>
    <xf numFmtId="0" fontId="134" fillId="0" borderId="24" applyFont="0" applyFill="0" applyBorder="0" applyAlignment="0" applyProtection="0">
      <alignment horizontal="center"/>
    </xf>
    <xf numFmtId="8" fontId="332" fillId="0" borderId="20">
      <alignment horizontal="right"/>
    </xf>
    <xf numFmtId="0" fontId="174" fillId="0" borderId="154" applyNumberFormat="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221" fontId="1" fillId="0" borderId="20" applyNumberFormat="0" applyFill="0" applyAlignment="0" applyProtection="0"/>
    <xf numFmtId="0" fontId="359" fillId="0" borderId="20" applyProtection="0"/>
    <xf numFmtId="0" fontId="359" fillId="0" borderId="20" applyProtection="0"/>
    <xf numFmtId="0" fontId="313" fillId="0" borderId="120"/>
    <xf numFmtId="0" fontId="48" fillId="44" borderId="151" applyNumberFormat="0" applyFont="0" applyFill="0" applyAlignment="0" applyProtection="0">
      <protection locked="0"/>
    </xf>
    <xf numFmtId="0" fontId="174" fillId="0" borderId="120" applyNumberFormat="0" applyAlignment="0" applyProtection="0"/>
    <xf numFmtId="1" fontId="176" fillId="63" borderId="147" applyNumberFormat="0" applyBorder="0" applyAlignment="0">
      <alignment horizontal="centerContinuous" vertical="center"/>
      <protection locked="0"/>
    </xf>
    <xf numFmtId="0" fontId="38" fillId="68" borderId="108">
      <alignment horizontal="left" vertical="center" wrapText="1"/>
    </xf>
    <xf numFmtId="2" fontId="7" fillId="41" borderId="145" applyFont="0" applyFill="0" applyBorder="0" applyAlignment="0" applyProtection="0"/>
    <xf numFmtId="214" fontId="68" fillId="0" borderId="24"/>
    <xf numFmtId="2" fontId="7" fillId="41" borderId="121" applyFont="0" applyFill="0" applyBorder="0" applyAlignment="0" applyProtection="0"/>
    <xf numFmtId="0" fontId="41" fillId="62" borderId="177">
      <alignment horizontal="center" vertical="center" wrapText="1"/>
      <protection hidden="1"/>
    </xf>
    <xf numFmtId="39" fontId="7" fillId="41" borderId="167" applyFont="0" applyFill="0" applyBorder="0" applyAlignment="0" applyProtection="0"/>
    <xf numFmtId="0" fontId="41" fillId="62" borderId="154">
      <alignment horizontal="center" vertical="center" wrapText="1"/>
      <protection hidden="1"/>
    </xf>
    <xf numFmtId="214" fontId="68" fillId="0" borderId="24"/>
    <xf numFmtId="2" fontId="7" fillId="41" borderId="121" applyFont="0" applyFill="0" applyBorder="0" applyAlignment="0" applyProtection="0"/>
    <xf numFmtId="0" fontId="41" fillId="0" borderId="31" applyNumberFormat="0" applyAlignment="0" applyProtection="0">
      <alignment horizontal="left" vertical="center"/>
    </xf>
    <xf numFmtId="0" fontId="49" fillId="44" borderId="174" applyNumberFormat="0" applyFont="0" applyAlignment="0" applyProtection="0">
      <protection locked="0"/>
    </xf>
    <xf numFmtId="2" fontId="7" fillId="41" borderId="133" applyFont="0" applyFill="0" applyBorder="0" applyAlignment="0" applyProtection="0"/>
    <xf numFmtId="0" fontId="174" fillId="0" borderId="154" applyNumberFormat="0" applyAlignment="0" applyProtection="0"/>
    <xf numFmtId="0" fontId="50" fillId="0" borderId="115" applyNumberFormat="0" applyFill="0" applyAlignment="0" applyProtection="0"/>
    <xf numFmtId="6" fontId="169" fillId="0" borderId="117" applyBorder="0"/>
    <xf numFmtId="285" fontId="50" fillId="92" borderId="178" applyNumberFormat="0" applyBorder="0" applyAlignment="0" applyProtection="0">
      <alignment vertical="center"/>
    </xf>
    <xf numFmtId="5" fontId="127" fillId="0" borderId="24" applyAlignment="0" applyProtection="0"/>
    <xf numFmtId="0" fontId="50" fillId="0" borderId="137" applyNumberFormat="0" applyFill="0" applyAlignment="0" applyProtection="0"/>
    <xf numFmtId="39" fontId="7" fillId="41" borderId="121" applyFont="0" applyFill="0" applyBorder="0" applyAlignment="0" applyProtection="0"/>
    <xf numFmtId="3" fontId="7" fillId="41" borderId="133" applyFont="0" applyFill="0" applyBorder="0" applyAlignment="0" applyProtection="0"/>
    <xf numFmtId="0" fontId="41" fillId="0" borderId="31" applyNumberFormat="0" applyAlignment="0" applyProtection="0">
      <alignment horizontal="left" vertical="center"/>
    </xf>
    <xf numFmtId="2" fontId="7" fillId="41" borderId="121" applyFont="0" applyFill="0" applyBorder="0" applyAlignment="0" applyProtection="0"/>
    <xf numFmtId="165" fontId="200" fillId="0" borderId="24" applyNumberFormat="0" applyFont="0" applyFill="0" applyAlignment="0" applyProtection="0"/>
    <xf numFmtId="0" fontId="359" fillId="0" borderId="20" applyProtection="0"/>
    <xf numFmtId="0" fontId="344" fillId="0" borderId="137" applyNumberFormat="0" applyFill="0" applyBorder="0" applyAlignment="0" applyProtection="0"/>
    <xf numFmtId="165" fontId="200" fillId="0" borderId="130" applyNumberFormat="0" applyFont="0" applyFill="0" applyAlignment="0" applyProtection="0"/>
    <xf numFmtId="9" fontId="7" fillId="41" borderId="133" applyFont="0" applyFill="0" applyBorder="0" applyAlignment="0" applyProtection="0"/>
    <xf numFmtId="2" fontId="7" fillId="41" borderId="121" applyFont="0" applyFill="0" applyBorder="0" applyAlignment="0" applyProtection="0"/>
    <xf numFmtId="3" fontId="7" fillId="41" borderId="121" applyFont="0" applyFill="0" applyBorder="0" applyAlignment="0" applyProtection="0"/>
    <xf numFmtId="2" fontId="7" fillId="41" borderId="167" applyFont="0" applyFill="0" applyBorder="0" applyAlignment="0" applyProtection="0"/>
    <xf numFmtId="0" fontId="356" fillId="0" borderId="172" applyNumberFormat="0" applyFill="0" applyBorder="0" applyAlignment="0" applyProtection="0"/>
    <xf numFmtId="0" fontId="134" fillId="0" borderId="24"/>
    <xf numFmtId="165" fontId="200" fillId="0" borderId="24" applyNumberFormat="0" applyFont="0" applyFill="0" applyAlignment="0" applyProtection="0"/>
    <xf numFmtId="6" fontId="169" fillId="0" borderId="139" applyBorder="0"/>
    <xf numFmtId="9" fontId="7" fillId="41" borderId="167" applyFont="0" applyFill="0" applyBorder="0" applyAlignment="0" applyProtection="0"/>
    <xf numFmtId="0" fontId="38" fillId="68" borderId="108">
      <alignment horizontal="left" vertical="center" wrapText="1"/>
    </xf>
    <xf numFmtId="214" fontId="7" fillId="41" borderId="121" applyFont="0" applyFill="0" applyBorder="0" applyAlignment="0" applyProtection="0"/>
    <xf numFmtId="0" fontId="1" fillId="3" borderId="0" applyNumberFormat="0" applyBorder="0" applyAlignment="0" applyProtection="0"/>
    <xf numFmtId="0" fontId="38" fillId="68" borderId="108">
      <alignment horizontal="left" vertical="center" wrapText="1"/>
    </xf>
    <xf numFmtId="0" fontId="38" fillId="68" borderId="108">
      <alignment horizontal="left" vertical="center" wrapText="1"/>
    </xf>
    <xf numFmtId="0" fontId="1" fillId="19" borderId="0" applyNumberFormat="0" applyBorder="0" applyAlignment="0" applyProtection="0"/>
    <xf numFmtId="0" fontId="174" fillId="0" borderId="120" applyNumberFormat="0" applyAlignment="0" applyProtection="0"/>
    <xf numFmtId="6" fontId="169" fillId="0" borderId="117" applyBorder="0"/>
    <xf numFmtId="0" fontId="50" fillId="0" borderId="125" applyNumberFormat="0" applyFill="0" applyAlignment="0" applyProtection="0"/>
    <xf numFmtId="0" fontId="49" fillId="44" borderId="142" applyNumberFormat="0" applyFont="0" applyAlignment="0" applyProtection="0">
      <protection locked="0"/>
    </xf>
    <xf numFmtId="0" fontId="48" fillId="44" borderId="24" applyNumberFormat="0" applyFont="0" applyFill="0" applyAlignment="0" applyProtection="0">
      <protection locked="0"/>
    </xf>
    <xf numFmtId="0" fontId="134" fillId="0" borderId="130"/>
    <xf numFmtId="0" fontId="174" fillId="0" borderId="120" applyNumberFormat="0" applyAlignment="0" applyProtection="0"/>
    <xf numFmtId="214" fontId="7" fillId="41" borderId="121" applyFont="0" applyFill="0" applyBorder="0" applyAlignment="0" applyProtection="0"/>
    <xf numFmtId="39" fontId="7" fillId="41" borderId="183" applyFont="0" applyFill="0" applyBorder="0" applyAlignment="0" applyProtection="0"/>
    <xf numFmtId="5" fontId="127" fillId="0" borderId="151" applyAlignment="0" applyProtection="0"/>
    <xf numFmtId="214" fontId="68" fillId="0" borderId="24"/>
    <xf numFmtId="10" fontId="7" fillId="41" borderId="145" applyFont="0" applyFill="0" applyBorder="0" applyAlignment="0" applyProtection="0"/>
    <xf numFmtId="0" fontId="174" fillId="0" borderId="120" applyNumberFormat="0" applyAlignment="0" applyProtection="0"/>
    <xf numFmtId="0" fontId="241" fillId="0" borderId="174" applyNumberFormat="0" applyFont="0" applyFill="0" applyAlignment="0" applyProtection="0"/>
    <xf numFmtId="0" fontId="50" fillId="0" borderId="115" applyNumberFormat="0" applyFill="0" applyAlignment="0" applyProtection="0"/>
    <xf numFmtId="9" fontId="7" fillId="41" borderId="183" applyFont="0" applyFill="0" applyBorder="0" applyAlignment="0" applyProtection="0"/>
    <xf numFmtId="0" fontId="38" fillId="68" borderId="108">
      <alignment horizontal="left" vertical="center" wrapText="1"/>
    </xf>
    <xf numFmtId="9" fontId="7" fillId="41" borderId="133" applyFont="0" applyFill="0" applyBorder="0" applyAlignment="0" applyProtection="0"/>
    <xf numFmtId="0" fontId="358" fillId="0" borderId="115" applyNumberFormat="0" applyFill="0" applyBorder="0" applyAlignment="0" applyProtection="0"/>
    <xf numFmtId="0" fontId="90" fillId="0" borderId="120"/>
    <xf numFmtId="6" fontId="169" fillId="0" borderId="134" applyBorder="0"/>
    <xf numFmtId="0" fontId="313" fillId="96" borderId="131"/>
    <xf numFmtId="0" fontId="50" fillId="0" borderId="181" applyNumberFormat="0" applyFill="0" applyAlignment="0" applyProtection="0"/>
    <xf numFmtId="0" fontId="318" fillId="44" borderId="89">
      <alignment horizontal="left" vertical="top" indent="2"/>
    </xf>
    <xf numFmtId="0" fontId="174" fillId="0" borderId="154" applyNumberFormat="0" applyAlignment="0" applyProtection="0"/>
    <xf numFmtId="0" fontId="58" fillId="0" borderId="92" applyNumberFormat="0" applyAlignment="0" applyProtection="0"/>
    <xf numFmtId="0" fontId="7" fillId="0" borderId="16" applyNumberFormat="0" applyFill="0" applyAlignment="0" applyProtection="0"/>
    <xf numFmtId="171" fontId="41" fillId="0" borderId="24"/>
    <xf numFmtId="39" fontId="7" fillId="41" borderId="121" applyFont="0" applyFill="0" applyBorder="0" applyAlignment="0" applyProtection="0"/>
    <xf numFmtId="0" fontId="139" fillId="0" borderId="42">
      <alignment vertical="center"/>
    </xf>
    <xf numFmtId="6" fontId="169" fillId="0" borderId="117" applyBorder="0"/>
    <xf numFmtId="10" fontId="7" fillId="41" borderId="133"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174" fillId="0" borderId="177" applyNumberFormat="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1" fillId="62" borderId="131">
      <alignment horizontal="center" vertical="center" wrapText="1"/>
      <protection hidden="1"/>
    </xf>
    <xf numFmtId="41" fontId="41" fillId="0" borderId="151"/>
    <xf numFmtId="251" fontId="154" fillId="48" borderId="69" applyNumberFormat="0" applyBorder="0" applyAlignment="0">
      <alignment horizontal="centerContinuous" vertical="center"/>
      <protection hidden="1"/>
    </xf>
    <xf numFmtId="165" fontId="200" fillId="0" borderId="24" applyNumberFormat="0" applyFont="0" applyFill="0" applyAlignment="0" applyProtection="0"/>
    <xf numFmtId="10" fontId="7" fillId="41" borderId="121" applyFont="0" applyFill="0" applyBorder="0" applyAlignment="0" applyProtection="0"/>
    <xf numFmtId="0" fontId="174" fillId="0" borderId="120" applyNumberFormat="0" applyAlignment="0" applyProtection="0"/>
    <xf numFmtId="279" fontId="134" fillId="0" borderId="24"/>
    <xf numFmtId="0" fontId="58" fillId="0" borderId="92" applyNumberFormat="0" applyAlignment="0" applyProtection="0"/>
    <xf numFmtId="0" fontId="58" fillId="0" borderId="92" applyNumberFormat="0" applyAlignment="0" applyProtection="0"/>
    <xf numFmtId="0" fontId="172" fillId="0" borderId="64"/>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50" fontId="64" fillId="58" borderId="11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0" fontId="313" fillId="0" borderId="96"/>
    <xf numFmtId="0" fontId="313" fillId="0" borderId="96"/>
    <xf numFmtId="0" fontId="359" fillId="0" borderId="20" applyProtection="0"/>
    <xf numFmtId="0" fontId="359" fillId="0" borderId="20" applyProtection="0"/>
    <xf numFmtId="10" fontId="7" fillId="41" borderId="121" applyFont="0" applyFill="0" applyBorder="0" applyAlignment="0" applyProtection="0"/>
    <xf numFmtId="6" fontId="169" fillId="0" borderId="139" applyBorder="0"/>
    <xf numFmtId="0" fontId="41" fillId="62" borderId="154">
      <alignment horizontal="center" vertical="center" wrapText="1"/>
      <protection hidden="1"/>
    </xf>
    <xf numFmtId="3" fontId="7" fillId="41" borderId="145" applyFont="0" applyFill="0" applyBorder="0" applyAlignment="0" applyProtection="0"/>
    <xf numFmtId="0" fontId="48" fillId="44" borderId="151" applyNumberFormat="0" applyFont="0" applyFill="0" applyAlignment="0" applyProtection="0">
      <protection locked="0"/>
    </xf>
    <xf numFmtId="221" fontId="1" fillId="0" borderId="20" applyNumberFormat="0" applyFill="0" applyAlignment="0" applyProtection="0"/>
    <xf numFmtId="0" fontId="38" fillId="68" borderId="132">
      <alignment horizontal="left" vertical="center" wrapText="1"/>
    </xf>
    <xf numFmtId="10" fontId="7" fillId="41" borderId="167" applyFont="0" applyFill="0" applyBorder="0" applyAlignment="0" applyProtection="0"/>
    <xf numFmtId="2" fontId="7" fillId="41" borderId="121" applyFont="0" applyFill="0" applyBorder="0" applyAlignment="0" applyProtection="0"/>
    <xf numFmtId="0" fontId="7" fillId="0" borderId="175" applyFill="0" applyProtection="0">
      <alignment horizontal="right"/>
    </xf>
    <xf numFmtId="8" fontId="332" fillId="0" borderId="20">
      <alignment horizontal="right"/>
    </xf>
    <xf numFmtId="172" fontId="238" fillId="44" borderId="130">
      <alignment horizontal="right" vertical="center"/>
    </xf>
    <xf numFmtId="0" fontId="48" fillId="44" borderId="24" applyNumberFormat="0" applyFont="0" applyFill="0" applyAlignment="0" applyProtection="0">
      <protection locked="0"/>
    </xf>
    <xf numFmtId="39" fontId="7" fillId="41" borderId="121" applyFont="0" applyFill="0" applyBorder="0" applyAlignment="0" applyProtection="0"/>
    <xf numFmtId="0" fontId="38" fillId="68" borderId="182">
      <alignment horizontal="left" vertical="center" wrapText="1"/>
    </xf>
    <xf numFmtId="165" fontId="200" fillId="0" borderId="151" applyNumberFormat="0" applyFont="0" applyFill="0" applyAlignment="0" applyProtection="0"/>
    <xf numFmtId="10" fontId="7" fillId="41" borderId="121" applyFont="0" applyFill="0" applyBorder="0" applyAlignment="0" applyProtection="0"/>
    <xf numFmtId="165" fontId="200" fillId="0" borderId="142" applyNumberFormat="0" applyFont="0" applyFill="0" applyAlignment="0" applyProtection="0"/>
    <xf numFmtId="250" fontId="64" fillId="58" borderId="171"/>
    <xf numFmtId="214" fontId="7" fillId="41" borderId="121" applyFont="0" applyFill="0" applyBorder="0" applyAlignment="0" applyProtection="0"/>
    <xf numFmtId="214" fontId="68" fillId="0" borderId="24"/>
    <xf numFmtId="0" fontId="50" fillId="0" borderId="115" applyNumberFormat="0" applyFill="0" applyAlignment="0" applyProtection="0"/>
    <xf numFmtId="165" fontId="200" fillId="0" borderId="24" applyNumberFormat="0" applyFont="0" applyFill="0" applyAlignment="0" applyProtection="0"/>
    <xf numFmtId="0" fontId="38" fillId="68" borderId="108">
      <alignment horizontal="left" vertical="center" wrapText="1"/>
    </xf>
    <xf numFmtId="9" fontId="7" fillId="41" borderId="145" applyFont="0" applyFill="0" applyBorder="0" applyAlignment="0" applyProtection="0"/>
    <xf numFmtId="172" fontId="41" fillId="0" borderId="24"/>
    <xf numFmtId="214" fontId="68" fillId="0" borderId="24"/>
    <xf numFmtId="0" fontId="261" fillId="0" borderId="115" applyNumberFormat="0" applyFill="0" applyBorder="0" applyAlignment="0" applyProtection="0"/>
    <xf numFmtId="39" fontId="7" fillId="41" borderId="121" applyFont="0" applyFill="0" applyBorder="0" applyAlignment="0" applyProtection="0"/>
    <xf numFmtId="3" fontId="7" fillId="41" borderId="183" applyFont="0" applyFill="0" applyBorder="0" applyAlignment="0" applyProtection="0"/>
    <xf numFmtId="0" fontId="174" fillId="0" borderId="154" applyNumberFormat="0" applyAlignment="0" applyProtection="0"/>
    <xf numFmtId="0" fontId="50" fillId="0" borderId="115" applyNumberFormat="0" applyFill="0" applyAlignment="0" applyProtection="0"/>
    <xf numFmtId="2" fontId="7" fillId="41" borderId="121" applyFont="0" applyFill="0" applyBorder="0" applyAlignment="0" applyProtection="0"/>
    <xf numFmtId="2" fontId="7" fillId="41" borderId="121" applyFont="0" applyFill="0" applyBorder="0" applyAlignment="0" applyProtection="0"/>
    <xf numFmtId="9" fontId="7" fillId="41" borderId="121" applyFont="0" applyFill="0" applyBorder="0" applyAlignment="0" applyProtection="0"/>
    <xf numFmtId="251" fontId="154" fillId="48" borderId="117" applyNumberFormat="0" applyBorder="0" applyAlignment="0">
      <alignment horizontal="centerContinuous" vertical="center"/>
      <protection hidden="1"/>
    </xf>
    <xf numFmtId="3" fontId="7" fillId="41" borderId="121" applyFont="0" applyFill="0" applyBorder="0" applyAlignment="0" applyProtection="0"/>
    <xf numFmtId="9" fontId="7" fillId="41" borderId="145" applyFont="0" applyFill="0" applyBorder="0" applyAlignment="0" applyProtection="0"/>
    <xf numFmtId="6" fontId="169" fillId="0" borderId="139" applyBorder="0"/>
    <xf numFmtId="1" fontId="176" fillId="63" borderId="147" applyNumberFormat="0" applyBorder="0" applyAlignment="0">
      <alignment horizontal="centerContinuous" vertical="center"/>
      <protection locked="0"/>
    </xf>
    <xf numFmtId="0" fontId="38" fillId="68" borderId="108">
      <alignment horizontal="left" vertical="center" wrapText="1"/>
    </xf>
    <xf numFmtId="0" fontId="38" fillId="68" borderId="132">
      <alignment horizontal="left" vertical="center" wrapText="1"/>
    </xf>
    <xf numFmtId="214" fontId="68" fillId="0" borderId="174"/>
    <xf numFmtId="39" fontId="7" fillId="41" borderId="145" applyFont="0" applyFill="0" applyBorder="0" applyAlignment="0" applyProtection="0"/>
    <xf numFmtId="0" fontId="313" fillId="96" borderId="120"/>
    <xf numFmtId="0" fontId="48" fillId="44" borderId="142" applyNumberFormat="0" applyFont="0" applyFill="0" applyAlignment="0" applyProtection="0">
      <protection locked="0"/>
    </xf>
    <xf numFmtId="0" fontId="313" fillId="0" borderId="96"/>
    <xf numFmtId="0" fontId="313" fillId="0" borderId="96"/>
    <xf numFmtId="214" fontId="68" fillId="0" borderId="130"/>
    <xf numFmtId="0" fontId="174" fillId="0" borderId="154" applyNumberFormat="0" applyAlignment="0" applyProtection="0"/>
    <xf numFmtId="0" fontId="48" fillId="44" borderId="142" applyNumberFormat="0" applyFont="0" applyFill="0" applyAlignment="0" applyProtection="0">
      <protection locked="0"/>
    </xf>
    <xf numFmtId="2" fontId="7" fillId="41" borderId="121" applyFont="0" applyFill="0" applyBorder="0" applyAlignment="0" applyProtection="0"/>
    <xf numFmtId="3" fontId="7" fillId="41" borderId="133" applyFont="0" applyFill="0" applyBorder="0" applyAlignment="0" applyProtection="0"/>
    <xf numFmtId="0" fontId="50" fillId="0" borderId="172" applyNumberFormat="0" applyFill="0" applyAlignment="0" applyProtection="0"/>
    <xf numFmtId="6" fontId="169" fillId="0" borderId="117" applyBorder="0"/>
    <xf numFmtId="0" fontId="50" fillId="0" borderId="115" applyNumberFormat="0" applyFill="0" applyAlignment="0" applyProtection="0"/>
    <xf numFmtId="0" fontId="58" fillId="0" borderId="24" applyNumberFormat="0" applyFont="0" applyFill="0" applyBorder="0" applyAlignment="0" applyProtection="0">
      <alignment horizontal="right"/>
    </xf>
    <xf numFmtId="0" fontId="1" fillId="20" borderId="0" applyNumberFormat="0" applyBorder="0" applyAlignment="0" applyProtection="0"/>
    <xf numFmtId="0" fontId="41" fillId="62" borderId="120">
      <alignment horizontal="center" vertical="center" wrapText="1"/>
      <protection hidden="1"/>
    </xf>
    <xf numFmtId="0" fontId="41" fillId="62" borderId="143">
      <alignment horizontal="center" vertical="center" wrapText="1"/>
      <protection hidden="1"/>
    </xf>
    <xf numFmtId="0" fontId="58" fillId="0" borderId="24" applyNumberFormat="0" applyFont="0" applyFill="0" applyBorder="0" applyAlignment="0" applyProtection="0">
      <alignment horizontal="right"/>
    </xf>
    <xf numFmtId="0" fontId="49" fillId="44" borderId="24" applyNumberFormat="0" applyFont="0" applyAlignment="0" applyProtection="0">
      <protection locked="0"/>
    </xf>
    <xf numFmtId="250" fontId="64" fillId="58" borderId="136"/>
    <xf numFmtId="221" fontId="1" fillId="0" borderId="24" applyNumberFormat="0" applyFill="0" applyAlignment="0" applyProtection="0"/>
    <xf numFmtId="214" fontId="7" fillId="41" borderId="133" applyFont="0" applyFill="0" applyBorder="0" applyAlignment="0" applyProtection="0"/>
    <xf numFmtId="0" fontId="49" fillId="44" borderId="151" applyNumberFormat="0" applyFont="0" applyAlignment="0" applyProtection="0">
      <protection locked="0"/>
    </xf>
    <xf numFmtId="0" fontId="174" fillId="0" borderId="131" applyNumberFormat="0" applyAlignment="0" applyProtection="0"/>
    <xf numFmtId="41" fontId="41" fillId="0" borderId="151"/>
    <xf numFmtId="251" fontId="154" fillId="48" borderId="139" applyNumberFormat="0" applyBorder="0" applyAlignment="0">
      <alignment horizontal="centerContinuous" vertical="center"/>
      <protection hidden="1"/>
    </xf>
    <xf numFmtId="171" fontId="41" fillId="0" borderId="151"/>
    <xf numFmtId="0" fontId="174" fillId="0" borderId="120" applyNumberFormat="0" applyAlignment="0" applyProtection="0"/>
    <xf numFmtId="0" fontId="50" fillId="0" borderId="128" applyFont="0" applyFill="0" applyBorder="0" applyAlignment="0" applyProtection="0"/>
    <xf numFmtId="0" fontId="48" fillId="44" borderId="24" applyNumberFormat="0" applyFont="0" applyFill="0" applyAlignment="0" applyProtection="0">
      <protection locked="0"/>
    </xf>
    <xf numFmtId="2" fontId="7" fillId="41" borderId="121" applyFont="0" applyFill="0" applyBorder="0" applyAlignment="0" applyProtection="0"/>
    <xf numFmtId="2"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10" fontId="7" fillId="41" borderId="121" applyFont="0" applyFill="0" applyBorder="0" applyAlignment="0" applyProtection="0"/>
    <xf numFmtId="10" fontId="7" fillId="41" borderId="121" applyFont="0" applyFill="0" applyBorder="0" applyAlignment="0" applyProtection="0"/>
    <xf numFmtId="214" fontId="7" fillId="41" borderId="121" applyFont="0" applyFill="0" applyBorder="0" applyAlignment="0" applyProtection="0"/>
    <xf numFmtId="0" fontId="41" fillId="62" borderId="120">
      <alignment horizontal="center" vertical="center" wrapText="1"/>
      <protection hidden="1"/>
    </xf>
    <xf numFmtId="0" fontId="38" fillId="68" borderId="168">
      <alignment horizontal="left" vertical="center" wrapText="1"/>
    </xf>
    <xf numFmtId="214" fontId="68" fillId="0" borderId="24"/>
    <xf numFmtId="250" fontId="64" fillId="58" borderId="114"/>
    <xf numFmtId="0" fontId="50" fillId="0" borderId="115" applyNumberFormat="0" applyFill="0" applyAlignment="0" applyProtection="0"/>
    <xf numFmtId="5" fontId="127" fillId="0" borderId="24"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9" fillId="0" borderId="137" applyNumberFormat="0" applyFill="0" applyBorder="0" applyAlignment="0" applyProtection="0"/>
    <xf numFmtId="9" fontId="7" fillId="41" borderId="167" applyFont="0" applyFill="0" applyBorder="0" applyAlignment="0" applyProtection="0"/>
    <xf numFmtId="250" fontId="64" fillId="58" borderId="136"/>
    <xf numFmtId="0" fontId="134" fillId="0" borderId="24"/>
    <xf numFmtId="165" fontId="200" fillId="0" borderId="24" applyNumberFormat="0" applyFont="0" applyFill="0" applyAlignment="0" applyProtection="0"/>
    <xf numFmtId="7" fontId="41" fillId="0" borderId="24"/>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261" fillId="0" borderId="137" applyNumberFormat="0" applyFill="0" applyBorder="0" applyAlignment="0" applyProtection="0"/>
    <xf numFmtId="0" fontId="90" fillId="0" borderId="177"/>
    <xf numFmtId="0" fontId="58" fillId="0" borderId="92" applyNumberFormat="0" applyAlignment="0" applyProtection="0"/>
    <xf numFmtId="0" fontId="58" fillId="0" borderId="92" applyNumberFormat="0" applyAlignment="0" applyProtection="0"/>
    <xf numFmtId="0" fontId="241" fillId="0" borderId="24" applyNumberFormat="0" applyFont="0" applyFill="0" applyAlignment="0" applyProtection="0"/>
    <xf numFmtId="0" fontId="134" fillId="0" borderId="24"/>
    <xf numFmtId="0" fontId="90" fillId="0" borderId="177"/>
    <xf numFmtId="8" fontId="332" fillId="0" borderId="20">
      <alignment horizontal="right"/>
    </xf>
    <xf numFmtId="214" fontId="7" fillId="41" borderId="167" applyFont="0" applyFill="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 fontId="7" fillId="41" borderId="167" applyFont="0" applyFill="0" applyBorder="0" applyAlignment="0" applyProtection="0"/>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250" fontId="64" fillId="58" borderId="171"/>
    <xf numFmtId="0" fontId="359" fillId="0" borderId="20" applyProtection="0"/>
    <xf numFmtId="0" fontId="359" fillId="0" borderId="20" applyProtection="0"/>
    <xf numFmtId="0" fontId="313" fillId="0" borderId="120"/>
    <xf numFmtId="250" fontId="64" fillId="58" borderId="171"/>
    <xf numFmtId="214" fontId="68" fillId="0" borderId="24"/>
    <xf numFmtId="39" fontId="7" fillId="41" borderId="133" applyFont="0" applyFill="0" applyBorder="0" applyAlignment="0" applyProtection="0"/>
    <xf numFmtId="2" fontId="7" fillId="41" borderId="167" applyFont="0" applyFill="0" applyBorder="0" applyAlignment="0" applyProtection="0"/>
    <xf numFmtId="0" fontId="313" fillId="96" borderId="154"/>
    <xf numFmtId="0" fontId="313" fillId="96" borderId="154"/>
    <xf numFmtId="0" fontId="50" fillId="0" borderId="181" applyNumberFormat="0" applyFill="0" applyAlignment="0" applyProtection="0"/>
    <xf numFmtId="10" fontId="7" fillId="41" borderId="145" applyFont="0" applyFill="0" applyBorder="0" applyAlignment="0" applyProtection="0"/>
    <xf numFmtId="214" fontId="68" fillId="0" borderId="151"/>
    <xf numFmtId="2" fontId="7" fillId="41" borderId="167" applyFont="0" applyFill="0" applyBorder="0" applyAlignment="0" applyProtection="0"/>
    <xf numFmtId="251" fontId="154" fillId="48" borderId="176" applyNumberFormat="0" applyBorder="0" applyAlignment="0">
      <alignment horizontal="centerContinuous" vertical="center"/>
      <protection hidden="1"/>
    </xf>
    <xf numFmtId="0" fontId="357" fillId="0" borderId="115" applyNumberFormat="0" applyFill="0" applyBorder="0" applyAlignment="0" applyProtection="0"/>
    <xf numFmtId="214" fontId="68" fillId="0" borderId="24"/>
    <xf numFmtId="0" fontId="134" fillId="0" borderId="130" applyFont="0" applyFill="0" applyBorder="0" applyAlignment="0" applyProtection="0">
      <alignment horizontal="center"/>
    </xf>
    <xf numFmtId="0" fontId="41" fillId="62" borderId="143">
      <alignment horizontal="center" vertical="center" wrapText="1"/>
      <protection hidden="1"/>
    </xf>
    <xf numFmtId="0" fontId="49" fillId="44" borderId="24" applyNumberFormat="0" applyFont="0" applyAlignment="0" applyProtection="0">
      <protection locked="0"/>
    </xf>
    <xf numFmtId="165" fontId="200" fillId="0" borderId="24" applyNumberFormat="0" applyFont="0" applyFill="0" applyAlignment="0" applyProtection="0"/>
    <xf numFmtId="0" fontId="48" fillId="44" borderId="24" applyNumberFormat="0" applyFont="0" applyFill="0" applyAlignment="0" applyProtection="0">
      <protection locked="0"/>
    </xf>
    <xf numFmtId="2" fontId="7" fillId="41" borderId="121" applyFont="0" applyFill="0" applyBorder="0" applyAlignment="0" applyProtection="0"/>
    <xf numFmtId="9" fontId="7" fillId="41" borderId="121" applyFont="0" applyFill="0" applyBorder="0" applyAlignment="0" applyProtection="0"/>
    <xf numFmtId="9" fontId="7" fillId="41" borderId="121" applyFont="0" applyFill="0" applyBorder="0" applyAlignment="0" applyProtection="0"/>
    <xf numFmtId="10" fontId="7" fillId="41" borderId="121" applyFont="0" applyFill="0" applyBorder="0" applyAlignment="0" applyProtection="0"/>
    <xf numFmtId="198" fontId="44" fillId="41" borderId="0"/>
    <xf numFmtId="0" fontId="49" fillId="44" borderId="24" applyNumberFormat="0" applyFont="0" applyAlignment="0" applyProtection="0">
      <protection locked="0"/>
    </xf>
    <xf numFmtId="165" fontId="200" fillId="0" borderId="24" applyNumberFormat="0" applyFont="0" applyFill="0" applyAlignment="0" applyProtection="0"/>
    <xf numFmtId="0" fontId="174" fillId="0" borderId="120" applyNumberFormat="0" applyAlignment="0" applyProtection="0"/>
    <xf numFmtId="6" fontId="169" fillId="0" borderId="117" applyBorder="0"/>
    <xf numFmtId="0" fontId="38" fillId="68" borderId="108">
      <alignment horizontal="left" vertical="center" wrapText="1"/>
    </xf>
    <xf numFmtId="0" fontId="7" fillId="0" borderId="138" applyFill="0" applyProtection="0">
      <alignment horizontal="right"/>
    </xf>
    <xf numFmtId="0" fontId="41" fillId="0" borderId="31" applyNumberFormat="0" applyAlignment="0" applyProtection="0">
      <alignment horizontal="left" vertical="center"/>
    </xf>
    <xf numFmtId="0" fontId="49" fillId="44" borderId="151" applyNumberFormat="0" applyFont="0" applyAlignment="0" applyProtection="0">
      <protection locked="0"/>
    </xf>
    <xf numFmtId="0" fontId="41" fillId="62" borderId="131">
      <alignment horizontal="center" vertical="center" wrapText="1"/>
      <protection hidden="1"/>
    </xf>
    <xf numFmtId="6" fontId="169" fillId="0" borderId="173" applyBorder="0"/>
    <xf numFmtId="0" fontId="356" fillId="0" borderId="115" applyNumberFormat="0" applyFill="0" applyBorder="0" applyAlignment="0" applyProtection="0"/>
    <xf numFmtId="0" fontId="7" fillId="0" borderId="138" applyFill="0" applyProtection="0">
      <alignment horizontal="right"/>
    </xf>
    <xf numFmtId="0" fontId="260" fillId="0" borderId="115" applyNumberFormat="0" applyFill="0" applyBorder="0" applyAlignment="0" applyProtection="0"/>
    <xf numFmtId="0" fontId="49" fillId="0" borderId="115" applyNumberFormat="0" applyFill="0" applyBorder="0" applyAlignment="0" applyProtection="0"/>
    <xf numFmtId="0" fontId="261" fillId="0" borderId="115" applyNumberFormat="0" applyFill="0" applyBorder="0" applyAlignment="0" applyProtection="0"/>
    <xf numFmtId="0" fontId="241" fillId="0" borderId="24" applyNumberFormat="0" applyFont="0" applyFill="0" applyAlignment="0" applyProtection="0"/>
    <xf numFmtId="0" fontId="38" fillId="68" borderId="168">
      <alignment horizontal="left" vertical="center" wrapText="1"/>
    </xf>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6" fontId="1" fillId="0" borderId="24"/>
    <xf numFmtId="0" fontId="134" fillId="0" borderId="24"/>
    <xf numFmtId="44" fontId="41" fillId="0" borderId="24"/>
    <xf numFmtId="7" fontId="41" fillId="0" borderId="24"/>
    <xf numFmtId="0" fontId="50" fillId="0" borderId="115" applyNumberFormat="0" applyFill="0" applyAlignment="0" applyProtection="0"/>
    <xf numFmtId="39" fontId="7" fillId="41" borderId="133" applyFont="0" applyFill="0" applyBorder="0" applyAlignment="0" applyProtection="0"/>
    <xf numFmtId="214" fontId="7" fillId="41" borderId="121" applyFont="0" applyFill="0" applyBorder="0" applyAlignment="0" applyProtection="0"/>
    <xf numFmtId="0" fontId="90" fillId="0" borderId="120"/>
    <xf numFmtId="0" fontId="90" fillId="0" borderId="12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172" fontId="238" fillId="44" borderId="24">
      <alignment horizontal="right" vertical="center"/>
    </xf>
    <xf numFmtId="187" fontId="63" fillId="44" borderId="24">
      <alignment vertical="center"/>
    </xf>
    <xf numFmtId="0" fontId="38" fillId="68" borderId="132">
      <alignment horizontal="left" vertical="center" wrapText="1"/>
    </xf>
    <xf numFmtId="0" fontId="174" fillId="0" borderId="131" applyNumberFormat="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51" fontId="154" fillId="48" borderId="173" applyNumberFormat="0" applyBorder="0" applyAlignment="0">
      <alignment horizontal="centerContinuous" vertical="center"/>
      <protection hidden="1"/>
    </xf>
    <xf numFmtId="0" fontId="38" fillId="68" borderId="168">
      <alignment horizontal="left" vertical="center" wrapText="1"/>
    </xf>
    <xf numFmtId="250" fontId="64" fillId="58" borderId="180"/>
    <xf numFmtId="0" fontId="58" fillId="0" borderId="92" applyNumberFormat="0" applyAlignment="0" applyProtection="0"/>
    <xf numFmtId="0" fontId="58" fillId="0" borderId="92" applyNumberFormat="0" applyAlignment="0" applyProtection="0"/>
    <xf numFmtId="165" fontId="200" fillId="0" borderId="130" applyNumberFormat="0" applyFont="0" applyFill="0" applyAlignment="0" applyProtection="0"/>
    <xf numFmtId="8" fontId="332" fillId="0" borderId="20">
      <alignment horizontal="right"/>
    </xf>
    <xf numFmtId="0" fontId="50" fillId="0" borderId="115" applyNumberFormat="0" applyFill="0" applyAlignment="0" applyProtection="0"/>
    <xf numFmtId="0" fontId="139" fillId="0" borderId="42">
      <alignment vertical="center"/>
    </xf>
    <xf numFmtId="0" fontId="139" fillId="0" borderId="42">
      <alignment vertical="center"/>
    </xf>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0" fontId="359" fillId="0" borderId="20" applyProtection="0"/>
    <xf numFmtId="0" fontId="359" fillId="0" borderId="20" applyProtection="0"/>
    <xf numFmtId="10" fontId="7" fillId="41" borderId="121" applyFont="0" applyFill="0" applyBorder="0" applyAlignment="0" applyProtection="0"/>
    <xf numFmtId="0" fontId="49" fillId="44" borderId="142" applyNumberFormat="0" applyFont="0" applyAlignment="0" applyProtection="0">
      <protection locked="0"/>
    </xf>
    <xf numFmtId="5" fontId="127" fillId="0" borderId="142" applyAlignment="0" applyProtection="0"/>
    <xf numFmtId="214" fontId="7" fillId="41" borderId="121" applyFont="0" applyFill="0" applyBorder="0" applyAlignment="0" applyProtection="0"/>
    <xf numFmtId="214" fontId="7" fillId="41" borderId="121" applyFont="0" applyFill="0" applyBorder="0" applyAlignment="0" applyProtection="0"/>
    <xf numFmtId="0" fontId="38" fillId="68" borderId="132">
      <alignment horizontal="left" vertical="center" wrapText="1"/>
    </xf>
    <xf numFmtId="39" fontId="7" fillId="41" borderId="133" applyFont="0" applyFill="0" applyBorder="0" applyAlignment="0" applyProtection="0"/>
    <xf numFmtId="39" fontId="7" fillId="41" borderId="121" applyFont="0" applyFill="0" applyBorder="0" applyAlignment="0" applyProtection="0"/>
    <xf numFmtId="3" fontId="7" fillId="41" borderId="167" applyFont="0" applyFill="0" applyBorder="0" applyAlignment="0" applyProtection="0"/>
    <xf numFmtId="0" fontId="38" fillId="68" borderId="168">
      <alignment horizontal="left" vertical="center" wrapText="1"/>
    </xf>
    <xf numFmtId="0" fontId="41" fillId="62" borderId="154">
      <alignment horizontal="center" vertical="center" wrapText="1"/>
      <protection hidden="1"/>
    </xf>
    <xf numFmtId="279" fontId="134" fillId="0" borderId="130"/>
    <xf numFmtId="39" fontId="7" fillId="41" borderId="121" applyFont="0" applyFill="0" applyBorder="0" applyAlignment="0" applyProtection="0"/>
    <xf numFmtId="0" fontId="38" fillId="68" borderId="144">
      <alignment horizontal="left" vertical="center" wrapText="1"/>
    </xf>
    <xf numFmtId="3" fontId="7" fillId="41" borderId="121" applyFont="0" applyFill="0" applyBorder="0" applyAlignment="0" applyProtection="0"/>
    <xf numFmtId="0" fontId="7" fillId="0" borderId="126" applyFill="0" applyProtection="0">
      <alignment horizontal="right"/>
    </xf>
    <xf numFmtId="0" fontId="41" fillId="62" borderId="120">
      <alignment horizontal="center" vertical="center" wrapText="1"/>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4" fillId="41" borderId="26">
      <alignment horizontal="right"/>
    </xf>
    <xf numFmtId="0" fontId="50" fillId="0" borderId="115" applyNumberFormat="0" applyFill="0" applyAlignment="0" applyProtection="0"/>
    <xf numFmtId="0" fontId="134" fillId="0" borderId="130" applyFont="0" applyFill="0" applyBorder="0" applyAlignment="0" applyProtection="0">
      <alignment horizontal="center"/>
    </xf>
    <xf numFmtId="214" fontId="68" fillId="0" borderId="130"/>
    <xf numFmtId="0" fontId="260" fillId="0" borderId="115" applyNumberFormat="0" applyFill="0" applyBorder="0" applyAlignment="0" applyProtection="0"/>
    <xf numFmtId="0" fontId="49" fillId="0" borderId="115" applyNumberFormat="0" applyFill="0" applyBorder="0" applyAlignment="0" applyProtection="0"/>
    <xf numFmtId="0" fontId="261" fillId="0" borderId="115" applyNumberFormat="0" applyFill="0" applyBorder="0" applyAlignment="0" applyProtection="0"/>
    <xf numFmtId="0" fontId="241" fillId="0" borderId="24" applyNumberFormat="0" applyFont="0" applyFill="0" applyAlignment="0" applyProtection="0"/>
    <xf numFmtId="251" fontId="154" fillId="48" borderId="117" applyNumberFormat="0" applyBorder="0" applyAlignment="0">
      <alignment horizontal="centerContinuous" vertical="center"/>
      <protection hidden="1"/>
    </xf>
    <xf numFmtId="0" fontId="50" fillId="0" borderId="137" applyNumberFormat="0" applyFill="0" applyAlignment="0" applyProtection="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6" fontId="1" fillId="0" borderId="24"/>
    <xf numFmtId="0" fontId="134" fillId="0" borderId="24"/>
    <xf numFmtId="44" fontId="41" fillId="0" borderId="24"/>
    <xf numFmtId="7" fontId="41" fillId="0" borderId="24"/>
    <xf numFmtId="0" fontId="90" fillId="0" borderId="131"/>
    <xf numFmtId="0" fontId="90" fillId="0" borderId="120"/>
    <xf numFmtId="0" fontId="90" fillId="0" borderId="120"/>
    <xf numFmtId="3" fontId="7" fillId="41" borderId="133" applyFont="0" applyFill="0" applyBorder="0" applyAlignment="0" applyProtection="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172" fontId="238" fillId="44" borderId="24">
      <alignment horizontal="right" vertical="center"/>
    </xf>
    <xf numFmtId="187" fontId="63" fillId="44" borderId="24">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5" fontId="127" fillId="0" borderId="13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313" fillId="0" borderId="96"/>
    <xf numFmtId="250" fontId="64" fillId="58" borderId="148"/>
    <xf numFmtId="0" fontId="50" fillId="0" borderId="149" applyNumberFormat="0" applyFill="0" applyAlignment="0" applyProtection="0"/>
    <xf numFmtId="5" fontId="127" fillId="0" borderId="142" applyAlignment="0" applyProtection="0"/>
    <xf numFmtId="0" fontId="50" fillId="0" borderId="181" applyNumberFormat="0" applyFill="0" applyAlignment="0" applyProtection="0"/>
    <xf numFmtId="0" fontId="174" fillId="0" borderId="143" applyNumberFormat="0" applyAlignment="0" applyProtection="0"/>
    <xf numFmtId="0" fontId="38" fillId="68" borderId="168">
      <alignment horizontal="left" vertical="center" wrapText="1"/>
    </xf>
    <xf numFmtId="0" fontId="58" fillId="0" borderId="92" applyNumberFormat="0" applyAlignment="0" applyProtection="0"/>
    <xf numFmtId="0" fontId="58" fillId="0" borderId="92" applyNumberFormat="0" applyAlignment="0" applyProtection="0"/>
    <xf numFmtId="0" fontId="134" fillId="0" borderId="151"/>
    <xf numFmtId="9" fontId="7" fillId="41" borderId="167" applyFont="0" applyFill="0" applyBorder="0" applyAlignment="0" applyProtection="0"/>
    <xf numFmtId="0" fontId="38" fillId="68" borderId="168">
      <alignment horizontal="left" vertical="center" wrapText="1"/>
    </xf>
    <xf numFmtId="8" fontId="332" fillId="0" borderId="20">
      <alignment horizontal="right"/>
    </xf>
    <xf numFmtId="221" fontId="1" fillId="0" borderId="174" applyNumberFormat="0" applyFill="0" applyAlignment="0" applyProtection="0"/>
    <xf numFmtId="9" fontId="7" fillId="41" borderId="183" applyFont="0" applyFill="0" applyBorder="0" applyAlignment="0" applyProtection="0"/>
    <xf numFmtId="0" fontId="7" fillId="0" borderId="16" applyNumberFormat="0" applyFill="0" applyAlignment="0" applyProtection="0"/>
    <xf numFmtId="0" fontId="174" fillId="0" borderId="177" applyNumberFormat="0" applyAlignment="0" applyProtection="0"/>
    <xf numFmtId="2" fontId="7" fillId="41" borderId="183" applyFont="0" applyFill="0" applyBorder="0" applyAlignment="0" applyProtection="0"/>
    <xf numFmtId="0" fontId="261" fillId="0" borderId="172" applyNumberFormat="0" applyFill="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96"/>
    <xf numFmtId="0" fontId="313" fillId="0" borderId="96"/>
    <xf numFmtId="0" fontId="359" fillId="0" borderId="20" applyProtection="0"/>
    <xf numFmtId="0" fontId="359" fillId="0" borderId="20" applyProtection="0"/>
    <xf numFmtId="10" fontId="7" fillId="41" borderId="167" applyFont="0" applyFill="0" applyBorder="0" applyAlignment="0" applyProtection="0"/>
    <xf numFmtId="0" fontId="49" fillId="44" borderId="174" applyNumberFormat="0" applyFont="0" applyAlignment="0" applyProtection="0">
      <protection locked="0"/>
    </xf>
    <xf numFmtId="9" fontId="7" fillId="41" borderId="133" applyFont="0" applyFill="0" applyBorder="0" applyAlignment="0" applyProtection="0"/>
    <xf numFmtId="3" fontId="7" fillId="41" borderId="133" applyFont="0" applyFill="0" applyBorder="0" applyAlignment="0" applyProtection="0"/>
    <xf numFmtId="10" fontId="7" fillId="41" borderId="133" applyFont="0" applyFill="0" applyBorder="0" applyAlignment="0" applyProtection="0"/>
    <xf numFmtId="214" fontId="68" fillId="0" borderId="142"/>
    <xf numFmtId="10" fontId="7" fillId="41" borderId="133" applyFont="0" applyFill="0" applyBorder="0" applyAlignment="0" applyProtection="0"/>
    <xf numFmtId="214" fontId="7" fillId="41" borderId="133" applyFont="0" applyFill="0" applyBorder="0" applyAlignment="0" applyProtection="0"/>
    <xf numFmtId="214" fontId="68" fillId="0" borderId="142"/>
    <xf numFmtId="214" fontId="68" fillId="0" borderId="130"/>
    <xf numFmtId="214" fontId="7" fillId="41" borderId="133" applyFont="0" applyFill="0" applyBorder="0" applyAlignment="0" applyProtection="0"/>
    <xf numFmtId="0" fontId="174" fillId="0" borderId="131" applyNumberFormat="0" applyAlignment="0" applyProtection="0"/>
    <xf numFmtId="39" fontId="7" fillId="41" borderId="133" applyFont="0" applyFill="0" applyBorder="0" applyAlignment="0" applyProtection="0"/>
    <xf numFmtId="214" fontId="7" fillId="41" borderId="133" applyFont="0" applyFill="0" applyBorder="0" applyAlignment="0" applyProtection="0"/>
    <xf numFmtId="0" fontId="174" fillId="0" borderId="131" applyNumberFormat="0" applyAlignment="0" applyProtection="0"/>
    <xf numFmtId="0" fontId="174" fillId="0" borderId="154" applyNumberFormat="0" applyAlignment="0" applyProtection="0"/>
    <xf numFmtId="0" fontId="38" fillId="68" borderId="132">
      <alignment horizontal="left" vertical="center" wrapText="1"/>
    </xf>
    <xf numFmtId="0" fontId="48" fillId="44" borderId="130" applyNumberFormat="0" applyFont="0" applyFill="0" applyAlignment="0" applyProtection="0">
      <protection locked="0"/>
    </xf>
    <xf numFmtId="214" fontId="68" fillId="0" borderId="130"/>
    <xf numFmtId="0" fontId="50" fillId="0" borderId="137" applyNumberFormat="0" applyFill="0" applyAlignment="0" applyProtection="0"/>
    <xf numFmtId="0" fontId="50" fillId="0" borderId="137" applyNumberFormat="0" applyFill="0" applyAlignment="0" applyProtection="0"/>
    <xf numFmtId="2" fontId="7" fillId="41" borderId="133" applyFont="0" applyFill="0" applyBorder="0" applyAlignment="0" applyProtection="0"/>
    <xf numFmtId="165" fontId="200" fillId="0" borderId="130" applyNumberFormat="0" applyFont="0" applyFill="0" applyAlignment="0" applyProtection="0"/>
    <xf numFmtId="0" fontId="41" fillId="62" borderId="131">
      <alignment horizontal="center" vertical="center" wrapText="1"/>
      <protection hidden="1"/>
    </xf>
    <xf numFmtId="0" fontId="38" fillId="68" borderId="132">
      <alignment horizontal="left" vertical="center" wrapText="1"/>
    </xf>
    <xf numFmtId="0" fontId="7" fillId="0" borderId="138" applyFill="0" applyProtection="0">
      <alignment horizontal="right"/>
    </xf>
    <xf numFmtId="214" fontId="68" fillId="0" borderId="130"/>
    <xf numFmtId="0" fontId="50" fillId="0" borderId="141" applyFont="0" applyFill="0" applyBorder="0" applyAlignment="0" applyProtection="0"/>
    <xf numFmtId="0" fontId="260" fillId="0" borderId="125" applyNumberFormat="0" applyFill="0" applyBorder="0" applyAlignment="0" applyProtection="0"/>
    <xf numFmtId="0" fontId="49" fillId="0" borderId="125" applyNumberFormat="0" applyFill="0" applyBorder="0" applyAlignment="0" applyProtection="0"/>
    <xf numFmtId="0" fontId="261" fillId="0" borderId="125" applyNumberFormat="0" applyFill="0" applyBorder="0" applyAlignment="0" applyProtection="0"/>
    <xf numFmtId="0" fontId="359" fillId="0" borderId="20" applyProtection="0"/>
    <xf numFmtId="0" fontId="359" fillId="0" borderId="20" applyProtection="0"/>
    <xf numFmtId="0" fontId="358" fillId="0" borderId="137" applyNumberFormat="0" applyFill="0" applyBorder="0" applyAlignment="0" applyProtection="0"/>
    <xf numFmtId="0" fontId="357" fillId="0" borderId="137" applyNumberFormat="0" applyFill="0" applyBorder="0" applyAlignment="0" applyProtection="0"/>
    <xf numFmtId="0" fontId="313" fillId="0" borderId="131"/>
    <xf numFmtId="0" fontId="313" fillId="0" borderId="131"/>
    <xf numFmtId="0" fontId="313" fillId="0" borderId="96"/>
    <xf numFmtId="0" fontId="313" fillId="0" borderId="96"/>
    <xf numFmtId="221" fontId="1" fillId="0" borderId="130" applyNumberFormat="0" applyFill="0" applyAlignment="0" applyProtection="0"/>
    <xf numFmtId="221" fontId="1" fillId="0" borderId="20" applyNumberFormat="0" applyFill="0" applyAlignment="0" applyProtection="0"/>
    <xf numFmtId="221" fontId="1" fillId="0" borderId="20" applyNumberFormat="0" applyFill="0" applyAlignment="0" applyProtection="0"/>
    <xf numFmtId="0" fontId="270" fillId="0" borderId="20"/>
    <xf numFmtId="275" fontId="134" fillId="0" borderId="130"/>
    <xf numFmtId="0" fontId="172" fillId="0" borderId="64"/>
    <xf numFmtId="0" fontId="139" fillId="0" borderId="42">
      <alignment vertical="center"/>
    </xf>
    <xf numFmtId="0" fontId="139" fillId="0" borderId="42">
      <alignment vertical="center"/>
    </xf>
    <xf numFmtId="7" fontId="41" fillId="0" borderId="130"/>
    <xf numFmtId="44" fontId="41" fillId="0" borderId="130"/>
    <xf numFmtId="0" fontId="134" fillId="0" borderId="130"/>
    <xf numFmtId="171" fontId="41" fillId="0" borderId="130"/>
    <xf numFmtId="0" fontId="58" fillId="0" borderId="130" applyNumberFormat="0" applyFont="0" applyFill="0" applyBorder="0" applyAlignment="0" applyProtection="0">
      <alignment horizontal="right"/>
    </xf>
    <xf numFmtId="0" fontId="90" fillId="0" borderId="131"/>
    <xf numFmtId="0" fontId="90" fillId="0" borderId="131"/>
    <xf numFmtId="0" fontId="241" fillId="0" borderId="130" applyNumberFormat="0" applyFont="0" applyFill="0" applyAlignment="0" applyProtection="0"/>
    <xf numFmtId="0" fontId="260" fillId="0" borderId="137" applyNumberForma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3" fillId="96" borderId="131"/>
    <xf numFmtId="0" fontId="313" fillId="96" borderId="131"/>
    <xf numFmtId="250" fontId="1" fillId="0" borderId="0" applyBorder="0" applyProtection="0">
      <alignment horizontal="right"/>
    </xf>
    <xf numFmtId="9" fontId="7" fillId="41" borderId="133" applyFont="0" applyFill="0" applyBorder="0" applyAlignment="0" applyProtection="0"/>
    <xf numFmtId="10" fontId="7" fillId="41" borderId="133" applyFont="0" applyFill="0" applyBorder="0" applyAlignment="0" applyProtection="0"/>
    <xf numFmtId="214" fontId="7" fillId="41" borderId="133" applyFont="0" applyFill="0" applyBorder="0" applyAlignment="0" applyProtection="0"/>
    <xf numFmtId="39" fontId="7" fillId="41" borderId="133" applyFont="0" applyFill="0" applyBorder="0" applyAlignment="0" applyProtection="0"/>
    <xf numFmtId="3" fontId="7" fillId="41" borderId="133" applyFont="0" applyFill="0" applyBorder="0" applyAlignment="0" applyProtection="0"/>
    <xf numFmtId="0" fontId="41" fillId="62" borderId="131">
      <alignment horizontal="center" vertical="center" wrapText="1"/>
      <protection hidden="1"/>
    </xf>
    <xf numFmtId="0" fontId="38" fillId="68" borderId="132">
      <alignment horizontal="left" vertical="center" wrapText="1"/>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344" fillId="0" borderId="125" applyNumberFormat="0" applyFill="0" applyBorder="0" applyAlignment="0" applyProtection="0"/>
    <xf numFmtId="0" fontId="90" fillId="0" borderId="131"/>
    <xf numFmtId="0" fontId="90" fillId="0" borderId="131"/>
    <xf numFmtId="0" fontId="41" fillId="0" borderId="31" applyNumberFormat="0" applyAlignment="0" applyProtection="0">
      <alignment horizontal="left" vertical="center"/>
    </xf>
    <xf numFmtId="0" fontId="1" fillId="36" borderId="0" applyNumberFormat="0" applyBorder="0" applyAlignment="0" applyProtection="0"/>
    <xf numFmtId="0" fontId="1" fillId="35" borderId="0" applyNumberFormat="0" applyBorder="0" applyAlignment="0" applyProtection="0"/>
    <xf numFmtId="0" fontId="1" fillId="32" borderId="0" applyNumberFormat="0" applyBorder="0" applyAlignment="0" applyProtection="0"/>
    <xf numFmtId="0" fontId="1" fillId="28"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3" borderId="0" applyNumberFormat="0" applyBorder="0" applyAlignment="0" applyProtection="0"/>
    <xf numFmtId="0" fontId="313" fillId="0" borderId="96"/>
    <xf numFmtId="0" fontId="313" fillId="0" borderId="96"/>
    <xf numFmtId="0" fontId="313" fillId="0" borderId="131"/>
    <xf numFmtId="0" fontId="313" fillId="0" borderId="131"/>
    <xf numFmtId="0" fontId="356" fillId="0" borderId="125" applyNumberFormat="0" applyFill="0" applyBorder="0" applyAlignment="0" applyProtection="0"/>
    <xf numFmtId="0" fontId="357" fillId="0" borderId="125" applyNumberFormat="0" applyFill="0" applyBorder="0" applyAlignment="0" applyProtection="0"/>
    <xf numFmtId="0" fontId="358" fillId="0" borderId="125" applyNumberFormat="0" applyFill="0" applyBorder="0" applyAlignment="0" applyProtection="0"/>
    <xf numFmtId="0" fontId="50" fillId="0" borderId="128" applyFont="0" applyFill="0" applyBorder="0" applyAlignment="0" applyProtection="0"/>
    <xf numFmtId="0" fontId="90" fillId="0" borderId="154"/>
    <xf numFmtId="2" fontId="7" fillId="41" borderId="167" applyFont="0" applyFill="0" applyBorder="0" applyAlignment="0" applyProtection="0"/>
    <xf numFmtId="41" fontId="41" fillId="0" borderId="130"/>
    <xf numFmtId="165" fontId="200" fillId="0" borderId="130" applyNumberFormat="0" applyFont="0" applyFill="0" applyAlignment="0" applyProtection="0"/>
    <xf numFmtId="0" fontId="49" fillId="44" borderId="130" applyNumberFormat="0" applyFont="0" applyAlignment="0" applyProtection="0">
      <protection locked="0"/>
    </xf>
    <xf numFmtId="0" fontId="49" fillId="44" borderId="130" applyNumberFormat="0" applyFont="0" applyAlignment="0" applyProtection="0">
      <protection locked="0"/>
    </xf>
    <xf numFmtId="251" fontId="154" fillId="48" borderId="134" applyNumberFormat="0" applyBorder="0" applyAlignment="0">
      <alignment horizontal="centerContinuous" vertical="center"/>
      <protection hidden="1"/>
    </xf>
    <xf numFmtId="0" fontId="48" fillId="44" borderId="130" applyNumberFormat="0" applyFont="0" applyFill="0" applyAlignment="0" applyProtection="0">
      <protection locked="0"/>
    </xf>
    <xf numFmtId="2" fontId="7" fillId="41" borderId="133" applyFont="0" applyFill="0" applyBorder="0" applyAlignment="0" applyProtection="0"/>
    <xf numFmtId="2" fontId="7" fillId="41" borderId="133" applyFont="0" applyFill="0" applyBorder="0" applyAlignment="0" applyProtection="0"/>
    <xf numFmtId="9" fontId="7" fillId="41" borderId="133" applyFont="0" applyFill="0" applyBorder="0" applyAlignment="0" applyProtection="0"/>
    <xf numFmtId="9" fontId="7" fillId="41" borderId="133" applyFont="0" applyFill="0" applyBorder="0" applyAlignment="0" applyProtection="0"/>
    <xf numFmtId="10" fontId="7" fillId="41" borderId="133" applyFont="0" applyFill="0" applyBorder="0" applyAlignment="0" applyProtection="0"/>
    <xf numFmtId="10" fontId="7" fillId="41" borderId="133" applyFont="0" applyFill="0" applyBorder="0" applyAlignment="0" applyProtection="0"/>
    <xf numFmtId="214" fontId="7" fillId="41" borderId="133" applyFont="0" applyFill="0" applyBorder="0" applyAlignment="0" applyProtection="0"/>
    <xf numFmtId="0" fontId="7" fillId="0" borderId="138" applyFill="0" applyProtection="0">
      <alignment horizontal="right"/>
    </xf>
    <xf numFmtId="9" fontId="41" fillId="0" borderId="130"/>
    <xf numFmtId="0" fontId="50" fillId="0" borderId="137" applyNumberFormat="0" applyFill="0" applyAlignment="0" applyProtection="0"/>
    <xf numFmtId="3" fontId="7" fillId="41" borderId="133" applyFont="0" applyFill="0" applyBorder="0" applyAlignment="0" applyProtection="0"/>
    <xf numFmtId="0" fontId="48" fillId="44" borderId="130" applyNumberFormat="0" applyFont="0" applyFill="0" applyAlignment="0" applyProtection="0">
      <protection locked="0"/>
    </xf>
    <xf numFmtId="0" fontId="48" fillId="44" borderId="130" applyNumberFormat="0" applyFont="0" applyFill="0" applyAlignment="0" applyProtection="0">
      <protection locked="0"/>
    </xf>
    <xf numFmtId="2" fontId="7" fillId="41" borderId="133" applyFont="0" applyFill="0" applyBorder="0" applyAlignment="0" applyProtection="0"/>
    <xf numFmtId="0" fontId="41" fillId="0" borderId="31" applyNumberFormat="0" applyAlignment="0" applyProtection="0">
      <alignment horizontal="left" vertical="center"/>
    </xf>
    <xf numFmtId="0" fontId="50" fillId="0" borderId="125" applyNumberFormat="0" applyFill="0" applyAlignment="0" applyProtection="0"/>
    <xf numFmtId="0" fontId="7" fillId="0" borderId="16" applyNumberFormat="0" applyFill="0" applyAlignment="0" applyProtection="0"/>
    <xf numFmtId="0" fontId="38" fillId="68" borderId="132">
      <alignment horizontal="left" vertical="center" wrapText="1"/>
    </xf>
    <xf numFmtId="8" fontId="332" fillId="0" borderId="20">
      <alignment horizontal="right"/>
    </xf>
    <xf numFmtId="172" fontId="41" fillId="0" borderId="130"/>
    <xf numFmtId="9" fontId="7" fillId="41" borderId="133" applyFont="0" applyFill="0" applyBorder="0" applyAlignment="0" applyProtection="0"/>
    <xf numFmtId="0" fontId="58" fillId="0" borderId="92" applyNumberFormat="0" applyAlignment="0" applyProtection="0"/>
    <xf numFmtId="0" fontId="48" fillId="44" borderId="130" applyNumberFormat="0" applyFont="0" applyFill="0" applyAlignment="0" applyProtection="0">
      <protection locked="0"/>
    </xf>
    <xf numFmtId="250" fontId="1" fillId="0" borderId="0" applyBorder="0" applyProtection="0">
      <alignment horizontal="right"/>
    </xf>
    <xf numFmtId="0" fontId="41" fillId="62" borderId="131">
      <alignment horizontal="center" vertical="center" wrapText="1"/>
      <protection hidden="1"/>
    </xf>
    <xf numFmtId="251" fontId="154" fillId="48" borderId="134" applyNumberFormat="0" applyBorder="0" applyAlignment="0">
      <alignment horizontal="centerContinuous" vertical="center"/>
      <protection hidden="1"/>
    </xf>
    <xf numFmtId="0" fontId="7" fillId="0" borderId="126" applyFill="0" applyProtection="0">
      <alignment horizontal="right"/>
    </xf>
    <xf numFmtId="0" fontId="174" fillId="0" borderId="131" applyNumberFormat="0" applyAlignment="0" applyProtection="0"/>
    <xf numFmtId="0" fontId="38" fillId="68" borderId="132">
      <alignment horizontal="left" vertical="center" wrapText="1"/>
    </xf>
    <xf numFmtId="0" fontId="41" fillId="62" borderId="131">
      <alignment horizontal="center" vertical="center" wrapText="1"/>
      <protection hidden="1"/>
    </xf>
    <xf numFmtId="0" fontId="174" fillId="0" borderId="131" applyNumberFormat="0" applyAlignment="0" applyProtection="0"/>
    <xf numFmtId="214" fontId="68" fillId="0" borderId="130"/>
    <xf numFmtId="214" fontId="68" fillId="0" borderId="130"/>
    <xf numFmtId="1" fontId="176" fillId="63" borderId="135" applyNumberFormat="0" applyBorder="0" applyAlignment="0">
      <alignment horizontal="centerContinuous" vertical="center"/>
      <protection locked="0"/>
    </xf>
    <xf numFmtId="2" fontId="7" fillId="41" borderId="133" applyFont="0" applyFill="0" applyBorder="0" applyAlignment="0" applyProtection="0"/>
    <xf numFmtId="0" fontId="50" fillId="0" borderId="137" applyNumberFormat="0" applyFill="0" applyAlignment="0" applyProtection="0"/>
    <xf numFmtId="39" fontId="7" fillId="41" borderId="133" applyFont="0" applyFill="0" applyBorder="0" applyAlignment="0" applyProtection="0"/>
    <xf numFmtId="0" fontId="50" fillId="0" borderId="125" applyNumberFormat="0" applyFill="0" applyAlignment="0" applyProtection="0"/>
    <xf numFmtId="0" fontId="50" fillId="0" borderId="125" applyNumberFormat="0" applyFill="0" applyAlignment="0" applyProtection="0"/>
    <xf numFmtId="0" fontId="41" fillId="0" borderId="127">
      <alignment horizontal="left" vertical="center"/>
    </xf>
    <xf numFmtId="0" fontId="38" fillId="68" borderId="132">
      <alignment horizontal="left" vertical="center" wrapText="1"/>
    </xf>
    <xf numFmtId="6" fontId="169" fillId="0" borderId="139" applyBorder="0"/>
    <xf numFmtId="2" fontId="7" fillId="41" borderId="133" applyFont="0" applyFill="0" applyBorder="0" applyAlignment="0" applyProtection="0"/>
    <xf numFmtId="165" fontId="200" fillId="0" borderId="130" applyNumberFormat="0" applyFont="0" applyFill="0" applyAlignment="0" applyProtection="0"/>
    <xf numFmtId="0" fontId="49" fillId="44" borderId="130" applyNumberFormat="0" applyFont="0" applyAlignment="0" applyProtection="0">
      <protection locked="0"/>
    </xf>
    <xf numFmtId="0" fontId="41" fillId="62" borderId="131">
      <alignment horizontal="center" vertical="center" wrapText="1"/>
      <protection hidden="1"/>
    </xf>
    <xf numFmtId="0" fontId="261" fillId="0" borderId="137" applyNumberFormat="0" applyFill="0" applyBorder="0" applyAlignment="0" applyProtection="0"/>
    <xf numFmtId="9" fontId="7" fillId="41" borderId="133" applyFont="0" applyFill="0" applyBorder="0" applyAlignment="0" applyProtection="0"/>
    <xf numFmtId="0" fontId="38" fillId="68" borderId="132">
      <alignment horizontal="left" vertical="center" wrapText="1"/>
    </xf>
    <xf numFmtId="0" fontId="7" fillId="0" borderId="126" applyFill="0" applyProtection="0">
      <alignment horizontal="right"/>
    </xf>
    <xf numFmtId="0" fontId="174" fillId="0" borderId="131" applyNumberFormat="0" applyAlignment="0" applyProtection="0"/>
    <xf numFmtId="214" fontId="7" fillId="41" borderId="133" applyFont="0" applyFill="0" applyBorder="0" applyAlignment="0" applyProtection="0"/>
    <xf numFmtId="0" fontId="38" fillId="68" borderId="132">
      <alignment horizontal="left" vertical="center" wrapText="1"/>
    </xf>
    <xf numFmtId="0" fontId="38" fillId="68" borderId="132">
      <alignment horizontal="left" vertical="center" wrapText="1"/>
    </xf>
    <xf numFmtId="0" fontId="174" fillId="0" borderId="131" applyNumberFormat="0" applyAlignment="0" applyProtection="0"/>
    <xf numFmtId="0" fontId="50" fillId="0" borderId="125" applyNumberFormat="0" applyFill="0" applyAlignment="0" applyProtection="0"/>
    <xf numFmtId="251" fontId="154" fillId="48" borderId="134" applyNumberFormat="0" applyBorder="0" applyAlignment="0">
      <alignment horizontal="centerContinuous" vertical="center"/>
      <protection hidden="1"/>
    </xf>
    <xf numFmtId="39" fontId="7" fillId="41" borderId="133" applyFont="0" applyFill="0" applyBorder="0" applyAlignment="0" applyProtection="0"/>
    <xf numFmtId="0" fontId="41" fillId="62" borderId="131">
      <alignment horizontal="center" vertical="center" wrapText="1"/>
      <protection hidden="1"/>
    </xf>
    <xf numFmtId="3" fontId="7" fillId="41" borderId="133" applyFont="0" applyFill="0" applyBorder="0" applyAlignment="0" applyProtection="0"/>
    <xf numFmtId="10" fontId="7" fillId="41" borderId="133" applyFont="0" applyFill="0" applyBorder="0" applyAlignment="0" applyProtection="0"/>
    <xf numFmtId="0" fontId="41" fillId="62" borderId="131">
      <alignment horizontal="center" vertical="center" wrapText="1"/>
      <protection hidden="1"/>
    </xf>
    <xf numFmtId="0" fontId="260" fillId="0" borderId="137" applyNumberFormat="0" applyFill="0" applyBorder="0" applyAlignment="0" applyProtection="0"/>
    <xf numFmtId="250" fontId="64" fillId="58" borderId="124"/>
    <xf numFmtId="250" fontId="64" fillId="58" borderId="124"/>
    <xf numFmtId="0" fontId="50" fillId="0" borderId="125" applyNumberFormat="0" applyFill="0" applyAlignment="0" applyProtection="0"/>
    <xf numFmtId="0" fontId="50" fillId="0" borderId="125" applyNumberFormat="0" applyFill="0" applyAlignment="0" applyProtection="0"/>
    <xf numFmtId="0" fontId="50" fillId="0" borderId="125" applyNumberFormat="0" applyFill="0" applyAlignment="0" applyProtection="0"/>
    <xf numFmtId="0" fontId="7" fillId="0" borderId="126" applyFill="0" applyProtection="0">
      <alignment horizontal="right"/>
    </xf>
    <xf numFmtId="6" fontId="169" fillId="0" borderId="134" applyBorder="0"/>
    <xf numFmtId="6" fontId="169" fillId="0" borderId="134" applyBorder="0"/>
    <xf numFmtId="6" fontId="169" fillId="0" borderId="134" applyBorder="0"/>
    <xf numFmtId="6" fontId="169" fillId="0" borderId="134" applyBorder="0"/>
    <xf numFmtId="0" fontId="174" fillId="0" borderId="131" applyNumberFormat="0" applyAlignment="0" applyProtection="0"/>
    <xf numFmtId="0" fontId="174" fillId="0" borderId="131" applyNumberFormat="0" applyAlignment="0" applyProtection="0"/>
    <xf numFmtId="0" fontId="174" fillId="0" borderId="131" applyNumberFormat="0" applyAlignment="0" applyProtection="0"/>
    <xf numFmtId="0" fontId="38" fillId="68" borderId="132">
      <alignment horizontal="left" vertical="center" wrapText="1"/>
    </xf>
    <xf numFmtId="0" fontId="38" fillId="68" borderId="132">
      <alignment horizontal="left" vertical="center" wrapText="1"/>
    </xf>
    <xf numFmtId="0" fontId="38" fillId="68" borderId="132">
      <alignment horizontal="left" vertical="center" wrapText="1"/>
    </xf>
    <xf numFmtId="0" fontId="38" fillId="68" borderId="132">
      <alignment horizontal="left" vertical="center" wrapText="1"/>
    </xf>
    <xf numFmtId="0" fontId="41" fillId="62" borderId="131">
      <alignment horizontal="center" vertical="center" wrapText="1"/>
      <protection hidden="1"/>
    </xf>
    <xf numFmtId="0" fontId="41" fillId="62" borderId="131">
      <alignment horizontal="center" vertical="center" wrapText="1"/>
      <protection hidden="1"/>
    </xf>
    <xf numFmtId="0" fontId="41" fillId="62" borderId="131">
      <alignment horizontal="center" vertical="center" wrapText="1"/>
      <protection hidden="1"/>
    </xf>
    <xf numFmtId="10" fontId="7" fillId="41" borderId="133" applyFont="0" applyFill="0" applyBorder="0" applyAlignment="0" applyProtection="0"/>
    <xf numFmtId="0" fontId="41" fillId="62" borderId="131">
      <alignment horizontal="center" vertical="center" wrapText="1"/>
      <protection hidden="1"/>
    </xf>
    <xf numFmtId="1" fontId="176" fillId="63" borderId="135" applyNumberFormat="0" applyBorder="0" applyAlignment="0">
      <alignment horizontal="centerContinuous" vertical="center"/>
      <protection locked="0"/>
    </xf>
    <xf numFmtId="251" fontId="154" fillId="48" borderId="134" applyNumberFormat="0" applyBorder="0" applyAlignment="0">
      <alignment horizontal="centerContinuous" vertical="center"/>
      <protection hidden="1"/>
    </xf>
    <xf numFmtId="214" fontId="68" fillId="0" borderId="130"/>
    <xf numFmtId="0" fontId="50" fillId="0" borderId="137" applyNumberFormat="0" applyFill="0" applyAlignment="0" applyProtection="0"/>
    <xf numFmtId="214" fontId="68" fillId="0" borderId="130"/>
    <xf numFmtId="214" fontId="68" fillId="0" borderId="130"/>
    <xf numFmtId="0" fontId="41" fillId="62" borderId="131">
      <alignment horizontal="center" vertical="center" wrapText="1"/>
      <protection hidden="1"/>
    </xf>
    <xf numFmtId="39" fontId="7" fillId="41" borderId="133" applyFont="0" applyFill="0" applyBorder="0" applyAlignment="0" applyProtection="0"/>
    <xf numFmtId="0" fontId="50" fillId="0" borderId="137" applyNumberFormat="0" applyFill="0" applyAlignment="0" applyProtection="0"/>
    <xf numFmtId="0" fontId="174" fillId="0" borderId="131" applyNumberFormat="0" applyAlignment="0" applyProtection="0"/>
    <xf numFmtId="0" fontId="38" fillId="68" borderId="132">
      <alignment horizontal="left" vertical="center" wrapText="1"/>
    </xf>
    <xf numFmtId="214" fontId="68" fillId="0" borderId="130"/>
    <xf numFmtId="5" fontId="127" fillId="0" borderId="130" applyAlignment="0" applyProtection="0"/>
    <xf numFmtId="0" fontId="49" fillId="44" borderId="130" applyNumberFormat="0" applyFont="0" applyAlignment="0" applyProtection="0">
      <protection locked="0"/>
    </xf>
    <xf numFmtId="0" fontId="49" fillId="44" borderId="130" applyNumberFormat="0" applyFont="0" applyAlignment="0" applyProtection="0">
      <protection locked="0"/>
    </xf>
    <xf numFmtId="251" fontId="154" fillId="48" borderId="139" applyNumberFormat="0" applyBorder="0" applyAlignment="0">
      <alignment horizontal="centerContinuous" vertical="center"/>
      <protection hidden="1"/>
    </xf>
    <xf numFmtId="0" fontId="260" fillId="0" borderId="125" applyNumberFormat="0" applyFill="0" applyBorder="0" applyAlignment="0" applyProtection="0"/>
    <xf numFmtId="0" fontId="49" fillId="0" borderId="125" applyNumberFormat="0" applyFill="0" applyBorder="0" applyAlignment="0" applyProtection="0"/>
    <xf numFmtId="0" fontId="261" fillId="0" borderId="125" applyNumberFormat="0" applyFill="0" applyBorder="0" applyAlignment="0" applyProtection="0"/>
    <xf numFmtId="285" fontId="50" fillId="92" borderId="140" applyNumberFormat="0" applyBorder="0" applyAlignment="0" applyProtection="0">
      <alignment vertical="center"/>
    </xf>
    <xf numFmtId="182" fontId="316" fillId="0" borderId="31" applyNumberFormat="0" applyAlignment="0" applyProtection="0">
      <alignment horizontal="right" vertical="center"/>
    </xf>
    <xf numFmtId="246" fontId="1" fillId="0" borderId="130"/>
    <xf numFmtId="0" fontId="134" fillId="0" borderId="130"/>
    <xf numFmtId="0" fontId="90" fillId="0" borderId="131"/>
    <xf numFmtId="0" fontId="90" fillId="0" borderId="131"/>
    <xf numFmtId="0" fontId="174" fillId="0" borderId="131" applyNumberFormat="0" applyAlignment="0" applyProtection="0"/>
    <xf numFmtId="0" fontId="313" fillId="0" borderId="96"/>
    <xf numFmtId="0" fontId="313" fillId="0" borderId="96"/>
    <xf numFmtId="2" fontId="7" fillId="41" borderId="133" applyFont="0" applyFill="0" applyBorder="0" applyAlignment="0" applyProtection="0"/>
    <xf numFmtId="0" fontId="49" fillId="44" borderId="130" applyNumberFormat="0" applyFont="0" applyAlignment="0" applyProtection="0">
      <protection locked="0"/>
    </xf>
    <xf numFmtId="0" fontId="7" fillId="0" borderId="16" applyNumberFormat="0" applyFill="0" applyAlignment="0" applyProtection="0"/>
    <xf numFmtId="0" fontId="48" fillId="44" borderId="130" applyNumberFormat="0" applyFont="0" applyFill="0" applyAlignment="0" applyProtection="0">
      <protection locked="0"/>
    </xf>
    <xf numFmtId="2" fontId="7" fillId="41" borderId="133" applyFont="0" applyFill="0" applyBorder="0" applyAlignment="0" applyProtection="0"/>
    <xf numFmtId="2" fontId="7" fillId="41" borderId="133" applyFont="0" applyFill="0" applyBorder="0" applyAlignment="0" applyProtection="0"/>
    <xf numFmtId="9" fontId="7" fillId="41" borderId="133" applyFont="0" applyFill="0" applyBorder="0" applyAlignment="0" applyProtection="0"/>
    <xf numFmtId="9" fontId="7" fillId="41" borderId="133" applyFont="0" applyFill="0" applyBorder="0" applyAlignment="0" applyProtection="0"/>
    <xf numFmtId="10" fontId="7" fillId="41" borderId="133" applyFont="0" applyFill="0" applyBorder="0" applyAlignment="0" applyProtection="0"/>
    <xf numFmtId="10" fontId="7" fillId="41" borderId="133" applyFont="0" applyFill="0" applyBorder="0" applyAlignment="0" applyProtection="0"/>
    <xf numFmtId="214" fontId="7" fillId="41" borderId="133" applyFont="0" applyFill="0" applyBorder="0" applyAlignment="0" applyProtection="0"/>
    <xf numFmtId="0" fontId="174" fillId="0" borderId="131" applyNumberFormat="0" applyAlignment="0" applyProtection="0"/>
    <xf numFmtId="0" fontId="90" fillId="0" borderId="131"/>
    <xf numFmtId="0" fontId="134" fillId="0" borderId="130" applyFont="0" applyFill="0" applyBorder="0" applyAlignment="0" applyProtection="0">
      <alignment horizontal="center"/>
    </xf>
    <xf numFmtId="0" fontId="134" fillId="0" borderId="130" applyFont="0" applyFill="0" applyBorder="0" applyAlignment="0" applyProtection="0">
      <alignment horizontal="center"/>
    </xf>
    <xf numFmtId="172" fontId="238" fillId="44" borderId="130">
      <alignment horizontal="right" vertical="center"/>
    </xf>
    <xf numFmtId="187" fontId="63" fillId="44" borderId="130">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30" applyNumberFormat="0" applyFill="0" applyAlignment="0" applyProtection="0"/>
    <xf numFmtId="0" fontId="313" fillId="0" borderId="96"/>
    <xf numFmtId="0" fontId="313" fillId="0" borderId="96"/>
    <xf numFmtId="0" fontId="359" fillId="0" borderId="20" applyProtection="0"/>
    <xf numFmtId="0" fontId="359" fillId="0" borderId="2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127">
      <alignment horizontal="left" vertical="center"/>
    </xf>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7" fillId="0" borderId="116" applyFill="0" applyProtection="0">
      <alignment horizontal="right"/>
    </xf>
    <xf numFmtId="0" fontId="174" fillId="0" borderId="143" applyNumberFormat="0" applyAlignment="0" applyProtection="0"/>
    <xf numFmtId="0" fontId="41" fillId="62" borderId="143">
      <alignment horizontal="center" vertical="center" wrapText="1"/>
      <protection hidden="1"/>
    </xf>
    <xf numFmtId="165" fontId="200" fillId="0" borderId="100"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45"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42"/>
    <xf numFmtId="0" fontId="49" fillId="44" borderId="100" applyNumberFormat="0" applyFont="0" applyAlignment="0" applyProtection="0">
      <protection locked="0"/>
    </xf>
    <xf numFmtId="0" fontId="48" fillId="44" borderId="100" applyNumberFormat="0" applyFont="0" applyFill="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00"/>
    <xf numFmtId="9" fontId="7" fillId="41" borderId="145" applyFont="0" applyFill="0" applyBorder="0" applyAlignment="0" applyProtection="0"/>
    <xf numFmtId="0" fontId="174" fillId="0" borderId="143" applyNumberFormat="0" applyAlignment="0" applyProtection="0"/>
    <xf numFmtId="214" fontId="68" fillId="0" borderId="100"/>
    <xf numFmtId="214" fontId="7" fillId="41" borderId="145" applyFont="0" applyFill="0" applyBorder="0" applyAlignment="0" applyProtection="0"/>
    <xf numFmtId="5" fontId="127" fillId="0" borderId="100" applyAlignment="0" applyProtection="0"/>
    <xf numFmtId="0" fontId="38" fillId="68" borderId="144">
      <alignment horizontal="left" vertical="center" wrapText="1"/>
    </xf>
    <xf numFmtId="0" fontId="174" fillId="0" borderId="143" applyNumberFormat="0" applyAlignment="0" applyProtection="0"/>
    <xf numFmtId="0" fontId="48" fillId="44" borderId="100" applyNumberFormat="0" applyFont="0" applyFill="0" applyAlignment="0" applyProtection="0">
      <protection locked="0"/>
    </xf>
    <xf numFmtId="165" fontId="200" fillId="0" borderId="142" applyNumberFormat="0" applyFont="0" applyFill="0" applyAlignment="0" applyProtection="0"/>
    <xf numFmtId="39" fontId="7" fillId="41" borderId="145" applyFont="0" applyFill="0" applyBorder="0" applyAlignment="0" applyProtection="0"/>
    <xf numFmtId="165" fontId="200" fillId="0" borderId="100"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43">
      <alignment horizontal="center" vertical="center" wrapText="1"/>
      <protection hidden="1"/>
    </xf>
    <xf numFmtId="3" fontId="7" fillId="41" borderId="145" applyFont="0" applyFill="0" applyBorder="0" applyAlignment="0" applyProtection="0"/>
    <xf numFmtId="10" fontId="7" fillId="41" borderId="145" applyFont="0" applyFill="0" applyBorder="0" applyAlignment="0" applyProtection="0"/>
    <xf numFmtId="0" fontId="41" fillId="62" borderId="143">
      <alignment horizontal="center" vertical="center" wrapText="1"/>
      <protection hidden="1"/>
    </xf>
    <xf numFmtId="0" fontId="1" fillId="0" borderId="0"/>
    <xf numFmtId="0" fontId="1" fillId="0" borderId="0"/>
    <xf numFmtId="214" fontId="68" fillId="0" borderId="142"/>
    <xf numFmtId="214" fontId="68" fillId="0" borderId="142"/>
    <xf numFmtId="214" fontId="68" fillId="0" borderId="142"/>
    <xf numFmtId="214" fontId="68" fillId="0" borderId="142"/>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36"/>
    <xf numFmtId="250" fontId="64" fillId="58" borderId="136"/>
    <xf numFmtId="5" fontId="127" fillId="0" borderId="100" applyAlignment="0" applyProtection="0"/>
    <xf numFmtId="5" fontId="127" fillId="0" borderId="100" applyAlignment="0" applyProtection="0"/>
    <xf numFmtId="6" fontId="169" fillId="0" borderId="139" applyBorder="0"/>
    <xf numFmtId="6" fontId="169" fillId="0" borderId="139" applyBorder="0"/>
    <xf numFmtId="6" fontId="169" fillId="0" borderId="139" applyBorder="0"/>
    <xf numFmtId="6" fontId="169" fillId="0" borderId="139" applyBorder="0"/>
    <xf numFmtId="0" fontId="174" fillId="0" borderId="143" applyNumberFormat="0" applyAlignment="0" applyProtection="0"/>
    <xf numFmtId="0" fontId="174" fillId="0" borderId="143" applyNumberFormat="0" applyAlignment="0" applyProtection="0"/>
    <xf numFmtId="0" fontId="174" fillId="0" borderId="143" applyNumberFormat="0" applyAlignment="0" applyProtection="0"/>
    <xf numFmtId="0" fontId="41" fillId="62" borderId="143">
      <alignment horizontal="center" vertical="center" wrapText="1"/>
      <protection hidden="1"/>
    </xf>
    <xf numFmtId="0" fontId="41" fillId="62" borderId="143">
      <alignment horizontal="center" vertical="center" wrapText="1"/>
      <protection hidden="1"/>
    </xf>
    <xf numFmtId="0" fontId="41" fillId="62" borderId="143">
      <alignment horizontal="center" vertical="center" wrapText="1"/>
      <protection hidden="1"/>
    </xf>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100" applyNumberFormat="0" applyFont="0" applyFill="0" applyAlignment="0" applyProtection="0"/>
    <xf numFmtId="0" fontId="49" fillId="44" borderId="100" applyNumberFormat="0" applyFont="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00"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00" applyNumberFormat="0" applyFont="0" applyFill="0" applyBorder="0" applyAlignment="0" applyProtection="0">
      <alignment horizontal="right"/>
    </xf>
    <xf numFmtId="41" fontId="41" fillId="0" borderId="100"/>
    <xf numFmtId="171" fontId="41" fillId="0" borderId="100"/>
    <xf numFmtId="0" fontId="134" fillId="0" borderId="100"/>
    <xf numFmtId="244" fontId="1" fillId="0" borderId="0" applyFont="0" applyFill="0" applyBorder="0" applyAlignment="0" applyProtection="0"/>
    <xf numFmtId="246" fontId="1" fillId="0" borderId="100"/>
    <xf numFmtId="0" fontId="134" fillId="0" borderId="100"/>
    <xf numFmtId="44" fontId="41" fillId="0" borderId="100"/>
    <xf numFmtId="7" fontId="41" fillId="0" borderId="10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43"/>
    <xf numFmtId="0" fontId="90" fillId="0" borderId="143"/>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221" fontId="1" fillId="0" borderId="17" applyNumberFormat="0" applyFill="0" applyAlignment="0" applyProtection="0"/>
    <xf numFmtId="172" fontId="238" fillId="44" borderId="100">
      <alignment horizontal="right" vertical="center"/>
    </xf>
    <xf numFmtId="187" fontId="63" fillId="44" borderId="100">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0" fontId="313" fillId="96" borderId="143"/>
    <xf numFmtId="0" fontId="313" fillId="96" borderId="143"/>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9" fontId="41" fillId="0" borderId="100"/>
    <xf numFmtId="172" fontId="41" fillId="0" borderId="100"/>
    <xf numFmtId="10" fontId="41" fillId="0" borderId="10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10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100" applyNumberFormat="0" applyFont="0" applyFill="0" applyBorder="0" applyAlignment="0" applyProtection="0"/>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90" fillId="0" borderId="143"/>
    <xf numFmtId="0" fontId="90" fillId="0" borderId="143"/>
    <xf numFmtId="279" fontId="134" fillId="0" borderId="100"/>
    <xf numFmtId="275" fontId="134" fillId="0" borderId="100"/>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0" fontId="313" fillId="0" borderId="143"/>
    <xf numFmtId="0" fontId="313" fillId="0" borderId="143"/>
    <xf numFmtId="0" fontId="50" fillId="0" borderId="141" applyFont="0" applyFill="0" applyBorder="0" applyAlignment="0" applyProtection="0"/>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48" fillId="44" borderId="100" applyNumberFormat="0" applyFont="0" applyFill="0" applyAlignment="0" applyProtection="0">
      <protection locked="0"/>
    </xf>
    <xf numFmtId="0" fontId="7" fillId="0" borderId="16" applyNumberFormat="0" applyFill="0" applyAlignment="0" applyProtection="0"/>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00"/>
    <xf numFmtId="251" fontId="154" fillId="48" borderId="139" applyNumberFormat="0" applyBorder="0" applyAlignment="0">
      <alignment horizontal="centerContinuous" vertical="center"/>
      <protection hidden="1"/>
    </xf>
    <xf numFmtId="0" fontId="174" fillId="0" borderId="143" applyNumberFormat="0" applyAlignment="0" applyProtection="0"/>
    <xf numFmtId="0" fontId="41" fillId="62" borderId="143">
      <alignment horizontal="center" vertical="center" wrapText="1"/>
      <protection hidden="1"/>
    </xf>
    <xf numFmtId="165" fontId="200" fillId="0" borderId="100"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00"/>
    <xf numFmtId="0" fontId="49" fillId="44" borderId="100" applyNumberFormat="0" applyFont="0" applyAlignment="0" applyProtection="0">
      <protection locked="0"/>
    </xf>
    <xf numFmtId="0" fontId="48" fillId="44" borderId="100" applyNumberFormat="0" applyFont="0" applyFill="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00"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00"/>
    <xf numFmtId="0" fontId="174" fillId="0" borderId="143" applyNumberFormat="0" applyAlignment="0" applyProtection="0"/>
    <xf numFmtId="214" fontId="68" fillId="0" borderId="100"/>
    <xf numFmtId="5" fontId="127" fillId="0" borderId="100" applyAlignment="0" applyProtection="0"/>
    <xf numFmtId="0" fontId="174" fillId="0" borderId="143" applyNumberFormat="0" applyAlignment="0" applyProtection="0"/>
    <xf numFmtId="0" fontId="48" fillId="44" borderId="100" applyNumberFormat="0" applyFont="0" applyFill="0" applyAlignment="0" applyProtection="0">
      <protection locked="0"/>
    </xf>
    <xf numFmtId="165" fontId="200" fillId="0" borderId="100" applyNumberFormat="0" applyFont="0" applyFill="0" applyAlignment="0" applyProtection="0"/>
    <xf numFmtId="251" fontId="154" fillId="48" borderId="139" applyNumberFormat="0" applyBorder="0" applyAlignment="0">
      <alignment horizontal="centerContinuous" vertical="center"/>
      <protection hidden="1"/>
    </xf>
    <xf numFmtId="165" fontId="200" fillId="0" borderId="100"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43">
      <alignment horizontal="center" vertical="center" wrapText="1"/>
      <protection hidden="1"/>
    </xf>
    <xf numFmtId="0" fontId="41" fillId="62" borderId="143">
      <alignment horizontal="center" vertical="center" wrapText="1"/>
      <protection hidden="1"/>
    </xf>
    <xf numFmtId="0" fontId="1" fillId="0" borderId="0"/>
    <xf numFmtId="0" fontId="1" fillId="0" borderId="0"/>
    <xf numFmtId="214" fontId="68" fillId="0" borderId="100"/>
    <xf numFmtId="214" fontId="68" fillId="0" borderId="100"/>
    <xf numFmtId="214" fontId="68" fillId="0" borderId="100"/>
    <xf numFmtId="214" fontId="68" fillId="0" borderId="10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36"/>
    <xf numFmtId="250" fontId="64" fillId="58" borderId="136"/>
    <xf numFmtId="5" fontId="127" fillId="0" borderId="100" applyAlignment="0" applyProtection="0"/>
    <xf numFmtId="5" fontId="127" fillId="0" borderId="100" applyAlignment="0" applyProtection="0"/>
    <xf numFmtId="6" fontId="169" fillId="0" borderId="139" applyBorder="0"/>
    <xf numFmtId="6" fontId="169" fillId="0" borderId="139" applyBorder="0"/>
    <xf numFmtId="6" fontId="169" fillId="0" borderId="139" applyBorder="0"/>
    <xf numFmtId="6" fontId="169" fillId="0" borderId="139" applyBorder="0"/>
    <xf numFmtId="0" fontId="174" fillId="0" borderId="143" applyNumberFormat="0" applyAlignment="0" applyProtection="0"/>
    <xf numFmtId="0" fontId="174" fillId="0" borderId="143" applyNumberFormat="0" applyAlignment="0" applyProtection="0"/>
    <xf numFmtId="0" fontId="174" fillId="0" borderId="143" applyNumberFormat="0" applyAlignment="0" applyProtection="0"/>
    <xf numFmtId="0" fontId="41" fillId="62" borderId="143">
      <alignment horizontal="center" vertical="center" wrapText="1"/>
      <protection hidden="1"/>
    </xf>
    <xf numFmtId="0" fontId="41" fillId="62" borderId="143">
      <alignment horizontal="center" vertical="center" wrapText="1"/>
      <protection hidden="1"/>
    </xf>
    <xf numFmtId="0" fontId="41" fillId="62" borderId="143">
      <alignment horizontal="center" vertical="center" wrapText="1"/>
      <protection hidden="1"/>
    </xf>
    <xf numFmtId="0" fontId="48" fillId="44" borderId="100" applyNumberFormat="0" applyFont="0" applyFill="0" applyAlignment="0" applyProtection="0">
      <protection locked="0"/>
    </xf>
    <xf numFmtId="0" fontId="48" fillId="44" borderId="100" applyNumberFormat="0" applyFont="0" applyFill="0" applyAlignment="0" applyProtection="0">
      <protection locked="0"/>
    </xf>
    <xf numFmtId="165" fontId="200" fillId="0" borderId="100" applyNumberFormat="0" applyFont="0" applyFill="0" applyAlignment="0" applyProtection="0"/>
    <xf numFmtId="165" fontId="200" fillId="0" borderId="100" applyNumberFormat="0" applyFont="0" applyFill="0" applyAlignment="0" applyProtection="0"/>
    <xf numFmtId="165" fontId="200" fillId="0" borderId="100" applyNumberFormat="0" applyFont="0" applyFill="0" applyAlignment="0" applyProtection="0"/>
    <xf numFmtId="0" fontId="49" fillId="44" borderId="100" applyNumberFormat="0" applyFont="0" applyAlignment="0" applyProtection="0">
      <protection locked="0"/>
    </xf>
    <xf numFmtId="0" fontId="49" fillId="44" borderId="100"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00"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00" applyNumberFormat="0" applyFont="0" applyFill="0" applyBorder="0" applyAlignment="0" applyProtection="0">
      <alignment horizontal="right"/>
    </xf>
    <xf numFmtId="41" fontId="41" fillId="0" borderId="100"/>
    <xf numFmtId="171" fontId="41" fillId="0" borderId="100"/>
    <xf numFmtId="0" fontId="134" fillId="0" borderId="100"/>
    <xf numFmtId="244" fontId="1" fillId="0" borderId="0" applyFont="0" applyFill="0" applyBorder="0" applyAlignment="0" applyProtection="0"/>
    <xf numFmtId="246" fontId="1" fillId="0" borderId="100"/>
    <xf numFmtId="0" fontId="134" fillId="0" borderId="100"/>
    <xf numFmtId="44" fontId="41" fillId="0" borderId="100"/>
    <xf numFmtId="7" fontId="41" fillId="0" borderId="10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43"/>
    <xf numFmtId="0" fontId="90" fillId="0" borderId="143"/>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00" applyFont="0" applyFill="0" applyBorder="0" applyAlignment="0" applyProtection="0">
      <alignment horizontal="center"/>
    </xf>
    <xf numFmtId="0" fontId="134" fillId="0" borderId="100" applyFont="0" applyFill="0" applyBorder="0" applyAlignment="0" applyProtection="0">
      <alignment horizontal="center"/>
    </xf>
    <xf numFmtId="221" fontId="1" fillId="0" borderId="17" applyNumberFormat="0" applyFill="0" applyAlignment="0" applyProtection="0"/>
    <xf numFmtId="172" fontId="238" fillId="44" borderId="100">
      <alignment horizontal="right" vertical="center"/>
    </xf>
    <xf numFmtId="187" fontId="63" fillId="44" borderId="100">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21" fontId="1" fillId="0" borderId="20" applyNumberFormat="0" applyFill="0" applyAlignment="0" applyProtection="0"/>
    <xf numFmtId="221" fontId="1" fillId="0" borderId="20" applyNumberFormat="0" applyFill="0" applyAlignment="0" applyProtection="0"/>
    <xf numFmtId="221" fontId="1" fillId="0" borderId="100"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152" applyFill="0" applyProtection="0">
      <alignment horizontal="righ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127">
      <alignment horizontal="left" vertical="center"/>
    </xf>
    <xf numFmtId="0" fontId="1" fillId="0" borderId="0"/>
    <xf numFmtId="43" fontId="1" fillId="0" borderId="0" applyFont="0" applyFill="0" applyBorder="0" applyAlignment="0" applyProtection="0"/>
    <xf numFmtId="0" fontId="50" fillId="0" borderId="125" applyNumberFormat="0" applyFill="0" applyAlignment="0" applyProtection="0"/>
    <xf numFmtId="0" fontId="48" fillId="44" borderId="142" applyNumberFormat="0" applyFont="0" applyFill="0" applyAlignment="0" applyProtection="0">
      <protection locked="0"/>
    </xf>
    <xf numFmtId="0" fontId="49" fillId="44" borderId="142"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42" applyAlignment="0" applyProtection="0"/>
    <xf numFmtId="0" fontId="1" fillId="0" borderId="0"/>
    <xf numFmtId="0" fontId="1" fillId="0" borderId="0"/>
    <xf numFmtId="0" fontId="1" fillId="0" borderId="0"/>
    <xf numFmtId="9" fontId="1" fillId="0" borderId="0" applyFont="0" applyFill="0" applyBorder="0" applyAlignment="0" applyProtection="0"/>
    <xf numFmtId="0" fontId="7" fillId="0" borderId="116" applyFill="0" applyProtection="0">
      <alignment horizontal="right"/>
    </xf>
    <xf numFmtId="0" fontId="174" fillId="0" borderId="120" applyNumberFormat="0" applyAlignment="0" applyProtection="0"/>
    <xf numFmtId="0" fontId="38" fillId="68" borderId="108">
      <alignment horizontal="left" vertical="center" wrapText="1"/>
    </xf>
    <xf numFmtId="0" fontId="41" fillId="62" borderId="120">
      <alignment horizontal="center" vertical="center" wrapText="1"/>
      <protection hidden="1"/>
    </xf>
    <xf numFmtId="3"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50" fillId="0" borderId="125" applyNumberFormat="0" applyFill="0" applyAlignment="0" applyProtection="0"/>
    <xf numFmtId="0" fontId="50" fillId="0" borderId="125"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8" fillId="68" borderId="108">
      <alignment horizontal="left" vertical="center" wrapText="1"/>
    </xf>
    <xf numFmtId="250" fontId="64" fillId="58" borderId="124"/>
    <xf numFmtId="0" fontId="7" fillId="0" borderId="116" applyFill="0" applyProtection="0">
      <alignment horizontal="right"/>
    </xf>
    <xf numFmtId="250" fontId="64" fillId="58" borderId="124"/>
    <xf numFmtId="0" fontId="174" fillId="0" borderId="120" applyNumberFormat="0" applyAlignment="0" applyProtection="0"/>
    <xf numFmtId="0" fontId="38" fillId="68" borderId="108">
      <alignment horizontal="left" vertical="center" wrapText="1"/>
    </xf>
    <xf numFmtId="0" fontId="50" fillId="0" borderId="125" applyNumberFormat="0" applyFill="0" applyAlignment="0" applyProtection="0"/>
    <xf numFmtId="3"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20">
      <alignment horizontal="center" vertical="center" wrapText="1"/>
      <protection hidden="1"/>
    </xf>
    <xf numFmtId="3" fontId="7" fillId="41" borderId="121" applyFont="0" applyFill="0" applyBorder="0" applyAlignment="0" applyProtection="0"/>
    <xf numFmtId="39" fontId="7" fillId="41" borderId="121" applyFont="0" applyFill="0" applyBorder="0" applyAlignment="0" applyProtection="0"/>
    <xf numFmtId="214" fontId="7" fillId="41" borderId="121" applyFont="0" applyFill="0" applyBorder="0" applyAlignment="0" applyProtection="0"/>
    <xf numFmtId="10" fontId="7" fillId="41" borderId="121" applyFont="0" applyFill="0" applyBorder="0" applyAlignment="0" applyProtection="0"/>
    <xf numFmtId="9" fontId="7" fillId="41" borderId="121" applyFont="0" applyFill="0" applyBorder="0" applyAlignment="0" applyProtection="0"/>
    <xf numFmtId="2" fontId="7" fillId="41" borderId="121" applyFont="0" applyFill="0" applyBorder="0" applyAlignment="0" applyProtection="0"/>
    <xf numFmtId="0" fontId="1" fillId="0" borderId="0"/>
    <xf numFmtId="0" fontId="1" fillId="0" borderId="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142" applyAlignment="0" applyProtection="0"/>
    <xf numFmtId="5" fontId="127" fillId="0" borderId="142" applyAlignment="0" applyProtection="0"/>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3" fontId="7" fillId="41" borderId="145" applyFont="0" applyFill="0" applyBorder="0" applyAlignment="0" applyProtection="0"/>
    <xf numFmtId="3" fontId="7" fillId="41" borderId="145" applyFont="0" applyFill="0" applyBorder="0" applyAlignment="0" applyProtection="0"/>
    <xf numFmtId="3" fontId="7" fillId="41" borderId="145" applyFont="0" applyFill="0" applyBorder="0" applyAlignment="0" applyProtection="0"/>
    <xf numFmtId="3" fontId="7" fillId="41" borderId="145" applyFont="0" applyFill="0" applyBorder="0" applyAlignment="0" applyProtection="0"/>
    <xf numFmtId="39" fontId="7" fillId="41" borderId="145" applyFont="0" applyFill="0" applyBorder="0" applyAlignment="0" applyProtection="0"/>
    <xf numFmtId="39" fontId="7" fillId="41" borderId="145" applyFont="0" applyFill="0" applyBorder="0" applyAlignment="0" applyProtection="0"/>
    <xf numFmtId="39" fontId="7" fillId="41" borderId="145" applyFont="0" applyFill="0" applyBorder="0" applyAlignment="0" applyProtection="0"/>
    <xf numFmtId="39"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10" fontId="7" fillId="41" borderId="145" applyFont="0" applyFill="0" applyBorder="0" applyAlignment="0" applyProtection="0"/>
    <xf numFmtId="10" fontId="7" fillId="41" borderId="145" applyFont="0" applyFill="0" applyBorder="0" applyAlignment="0" applyProtection="0"/>
    <xf numFmtId="10" fontId="7" fillId="41" borderId="145" applyFont="0" applyFill="0" applyBorder="0" applyAlignment="0" applyProtection="0"/>
    <xf numFmtId="10"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2" fontId="7" fillId="41" borderId="145" applyFont="0" applyFill="0" applyBorder="0" applyAlignment="0" applyProtection="0"/>
    <xf numFmtId="2" fontId="7" fillId="41" borderId="145" applyFont="0" applyFill="0" applyBorder="0" applyAlignment="0" applyProtection="0"/>
    <xf numFmtId="2" fontId="7" fillId="41" borderId="145" applyFont="0" applyFill="0" applyBorder="0" applyAlignment="0" applyProtection="0"/>
    <xf numFmtId="2" fontId="7" fillId="41" borderId="145" applyFont="0" applyFill="0" applyBorder="0" applyAlignment="0" applyProtection="0"/>
    <xf numFmtId="0" fontId="48" fillId="44" borderId="142" applyNumberFormat="0" applyFont="0" applyFill="0" applyAlignment="0" applyProtection="0">
      <protection locked="0"/>
    </xf>
    <xf numFmtId="0" fontId="48" fillId="44" borderId="142" applyNumberFormat="0" applyFont="0" applyFill="0" applyAlignment="0" applyProtection="0">
      <protection locked="0"/>
    </xf>
    <xf numFmtId="165" fontId="200" fillId="0" borderId="142" applyNumberFormat="0" applyFont="0" applyFill="0" applyAlignment="0" applyProtection="0"/>
    <xf numFmtId="165" fontId="200" fillId="0" borderId="142" applyNumberFormat="0" applyFont="0" applyFill="0" applyAlignment="0" applyProtection="0"/>
    <xf numFmtId="165" fontId="200" fillId="0" borderId="142" applyNumberFormat="0" applyFont="0" applyFill="0" applyAlignment="0" applyProtection="0"/>
    <xf numFmtId="0" fontId="49" fillId="44" borderId="142" applyNumberFormat="0" applyFont="0" applyAlignment="0" applyProtection="0">
      <protection locked="0"/>
    </xf>
    <xf numFmtId="0" fontId="49" fillId="44" borderId="142"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42"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42" applyNumberFormat="0" applyFont="0" applyFill="0" applyBorder="0" applyAlignment="0" applyProtection="0">
      <alignment horizontal="right"/>
    </xf>
    <xf numFmtId="41" fontId="41" fillId="0" borderId="142"/>
    <xf numFmtId="171" fontId="41" fillId="0" borderId="142"/>
    <xf numFmtId="0" fontId="134" fillId="0" borderId="142"/>
    <xf numFmtId="244" fontId="1" fillId="0" borderId="0" applyFont="0" applyFill="0" applyBorder="0" applyAlignment="0" applyProtection="0"/>
    <xf numFmtId="246" fontId="1" fillId="0" borderId="142"/>
    <xf numFmtId="0" fontId="134" fillId="0" borderId="142"/>
    <xf numFmtId="44" fontId="41" fillId="0" borderId="142"/>
    <xf numFmtId="7" fontId="41" fillId="0" borderId="142"/>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42" applyFont="0" applyFill="0" applyBorder="0" applyAlignment="0" applyProtection="0">
      <alignment horizontal="center"/>
    </xf>
    <xf numFmtId="0" fontId="134" fillId="0" borderId="142" applyFont="0" applyFill="0" applyBorder="0" applyAlignment="0" applyProtection="0">
      <alignment horizontal="center"/>
    </xf>
    <xf numFmtId="221" fontId="1" fillId="0" borderId="17" applyNumberFormat="0" applyFill="0" applyAlignment="0" applyProtection="0"/>
    <xf numFmtId="172" fontId="238" fillId="44" borderId="142">
      <alignment horizontal="right" vertical="center"/>
    </xf>
    <xf numFmtId="187" fontId="63" fillId="44" borderId="142">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9" fontId="41" fillId="0" borderId="142"/>
    <xf numFmtId="172" fontId="41" fillId="0" borderId="142"/>
    <xf numFmtId="10" fontId="41" fillId="0" borderId="142"/>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142"/>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142" applyNumberFormat="0" applyFont="0" applyFill="0" applyBorder="0" applyAlignment="0" applyProtection="0"/>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79" fontId="134" fillId="0" borderId="142"/>
    <xf numFmtId="275" fontId="134" fillId="0" borderId="142"/>
    <xf numFmtId="221" fontId="1" fillId="0" borderId="20" applyNumberFormat="0" applyFill="0" applyAlignment="0" applyProtection="0"/>
    <xf numFmtId="221" fontId="1" fillId="0" borderId="20" applyNumberFormat="0" applyFill="0" applyAlignment="0" applyProtection="0"/>
    <xf numFmtId="221" fontId="1" fillId="0" borderId="142"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48" fillId="44" borderId="142" applyNumberFormat="0" applyFont="0" applyFill="0" applyAlignment="0" applyProtection="0">
      <protection locked="0"/>
    </xf>
    <xf numFmtId="0" fontId="7" fillId="0" borderId="16" applyNumberFormat="0" applyFill="0" applyAlignment="0" applyProtection="0"/>
    <xf numFmtId="0" fontId="49" fillId="44" borderId="142"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42"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42"/>
    <xf numFmtId="0" fontId="38" fillId="68" borderId="144">
      <alignment horizontal="left" vertical="center" wrapText="1"/>
    </xf>
    <xf numFmtId="165" fontId="200" fillId="0" borderId="142"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45"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42"/>
    <xf numFmtId="0" fontId="49" fillId="44" borderId="142" applyNumberFormat="0" applyFont="0" applyAlignment="0" applyProtection="0">
      <protection locked="0"/>
    </xf>
    <xf numFmtId="0" fontId="48" fillId="44" borderId="142" applyNumberFormat="0" applyFont="0" applyFill="0" applyAlignment="0" applyProtection="0">
      <protection locked="0"/>
    </xf>
    <xf numFmtId="0" fontId="49" fillId="44" borderId="142"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42"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42"/>
    <xf numFmtId="9" fontId="7" fillId="41" borderId="145" applyFont="0" applyFill="0" applyBorder="0" applyAlignment="0" applyProtection="0"/>
    <xf numFmtId="0" fontId="38" fillId="68" borderId="144">
      <alignment horizontal="left" vertical="center" wrapText="1"/>
    </xf>
    <xf numFmtId="214" fontId="68" fillId="0" borderId="142"/>
    <xf numFmtId="214" fontId="7" fillId="41" borderId="145" applyFont="0" applyFill="0" applyBorder="0" applyAlignment="0" applyProtection="0"/>
    <xf numFmtId="5" fontId="127" fillId="0" borderId="142" applyAlignment="0" applyProtection="0"/>
    <xf numFmtId="0" fontId="38" fillId="68" borderId="144">
      <alignment horizontal="left" vertical="center" wrapText="1"/>
    </xf>
    <xf numFmtId="0" fontId="38" fillId="68" borderId="144">
      <alignment horizontal="left" vertical="center" wrapText="1"/>
    </xf>
    <xf numFmtId="0" fontId="48" fillId="44" borderId="142" applyNumberFormat="0" applyFont="0" applyFill="0" applyAlignment="0" applyProtection="0">
      <protection locked="0"/>
    </xf>
    <xf numFmtId="165" fontId="200" fillId="0" borderId="142" applyNumberFormat="0" applyFont="0" applyFill="0" applyAlignment="0" applyProtection="0"/>
    <xf numFmtId="39" fontId="7" fillId="41" borderId="145" applyFont="0" applyFill="0" applyBorder="0" applyAlignment="0" applyProtection="0"/>
    <xf numFmtId="165" fontId="200" fillId="0" borderId="142"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 fontId="7" fillId="41" borderId="145" applyFont="0" applyFill="0" applyBorder="0" applyAlignment="0" applyProtection="0"/>
    <xf numFmtId="10" fontId="7" fillId="41" borderId="145" applyFont="0" applyFill="0" applyBorder="0" applyAlignment="0" applyProtection="0"/>
    <xf numFmtId="0" fontId="1" fillId="0" borderId="0"/>
    <xf numFmtId="0" fontId="1" fillId="0" borderId="0"/>
    <xf numFmtId="214" fontId="68" fillId="0" borderId="142"/>
    <xf numFmtId="214" fontId="68" fillId="0" borderId="142"/>
    <xf numFmtId="214" fontId="68" fillId="0" borderId="142"/>
    <xf numFmtId="214" fontId="68" fillId="0" borderId="142"/>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142" applyAlignment="0" applyProtection="0"/>
    <xf numFmtId="5" fontId="127" fillId="0" borderId="142" applyAlignment="0" applyProtection="0"/>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48" fillId="44" borderId="142" applyNumberFormat="0" applyFont="0" applyFill="0" applyAlignment="0" applyProtection="0">
      <protection locked="0"/>
    </xf>
    <xf numFmtId="0" fontId="48" fillId="44" borderId="142" applyNumberFormat="0" applyFont="0" applyFill="0" applyAlignment="0" applyProtection="0">
      <protection locked="0"/>
    </xf>
    <xf numFmtId="165" fontId="200" fillId="0" borderId="142" applyNumberFormat="0" applyFont="0" applyFill="0" applyAlignment="0" applyProtection="0"/>
    <xf numFmtId="165" fontId="200" fillId="0" borderId="142" applyNumberFormat="0" applyFont="0" applyFill="0" applyAlignment="0" applyProtection="0"/>
    <xf numFmtId="165" fontId="200" fillId="0" borderId="142" applyNumberFormat="0" applyFont="0" applyFill="0" applyAlignment="0" applyProtection="0"/>
    <xf numFmtId="0" fontId="49" fillId="44" borderId="142" applyNumberFormat="0" applyFont="0" applyAlignment="0" applyProtection="0">
      <protection locked="0"/>
    </xf>
    <xf numFmtId="0" fontId="49" fillId="44" borderId="142"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42"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42" applyNumberFormat="0" applyFont="0" applyFill="0" applyBorder="0" applyAlignment="0" applyProtection="0">
      <alignment horizontal="right"/>
    </xf>
    <xf numFmtId="41" fontId="41" fillId="0" borderId="142"/>
    <xf numFmtId="171" fontId="41" fillId="0" borderId="142"/>
    <xf numFmtId="0" fontId="134" fillId="0" borderId="142"/>
    <xf numFmtId="244" fontId="1" fillId="0" borderId="0" applyFont="0" applyFill="0" applyBorder="0" applyAlignment="0" applyProtection="0"/>
    <xf numFmtId="246" fontId="1" fillId="0" borderId="142"/>
    <xf numFmtId="0" fontId="134" fillId="0" borderId="142"/>
    <xf numFmtId="44" fontId="41" fillId="0" borderId="142"/>
    <xf numFmtId="7" fontId="41" fillId="0" borderId="142"/>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42" applyFont="0" applyFill="0" applyBorder="0" applyAlignment="0" applyProtection="0">
      <alignment horizontal="center"/>
    </xf>
    <xf numFmtId="0" fontId="134" fillId="0" borderId="142" applyFont="0" applyFill="0" applyBorder="0" applyAlignment="0" applyProtection="0">
      <alignment horizontal="center"/>
    </xf>
    <xf numFmtId="221" fontId="1" fillId="0" borderId="17" applyNumberFormat="0" applyFill="0" applyAlignment="0" applyProtection="0"/>
    <xf numFmtId="172" fontId="238" fillId="44" borderId="142">
      <alignment horizontal="right" vertical="center"/>
    </xf>
    <xf numFmtId="187" fontId="63" fillId="44" borderId="142">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21" fontId="1" fillId="0" borderId="20" applyNumberFormat="0" applyFill="0" applyAlignment="0" applyProtection="0"/>
    <xf numFmtId="221" fontId="1" fillId="0" borderId="20" applyNumberFormat="0" applyFill="0" applyAlignment="0" applyProtection="0"/>
    <xf numFmtId="221" fontId="1" fillId="0" borderId="142"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68" borderId="182">
      <alignment horizontal="left" vertical="center" wrapText="1"/>
    </xf>
    <xf numFmtId="0" fontId="90" fillId="0" borderId="154"/>
    <xf numFmtId="172" fontId="238" fillId="44" borderId="151">
      <alignment horizontal="right" vertical="center"/>
    </xf>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0" fontId="241" fillId="0" borderId="142" applyNumberFormat="0" applyFont="0" applyFill="0" applyAlignment="0" applyProtection="0"/>
    <xf numFmtId="0" fontId="41" fillId="62" borderId="154">
      <alignment horizontal="center" vertical="center" wrapText="1"/>
      <protection hidden="1"/>
    </xf>
    <xf numFmtId="251" fontId="154" fillId="48" borderId="176" applyNumberFormat="0" applyBorder="0" applyAlignment="0">
      <alignment horizontal="centerContinuous" vertical="center"/>
      <protection hidden="1"/>
    </xf>
    <xf numFmtId="0" fontId="58" fillId="0" borderId="142" applyNumberFormat="0" applyFont="0" applyFill="0" applyBorder="0" applyAlignment="0" applyProtection="0">
      <alignment horizontal="right"/>
    </xf>
    <xf numFmtId="41" fontId="41" fillId="0" borderId="142"/>
    <xf numFmtId="171" fontId="41" fillId="0" borderId="142"/>
    <xf numFmtId="0" fontId="134" fillId="0" borderId="142"/>
    <xf numFmtId="246" fontId="1" fillId="0" borderId="142"/>
    <xf numFmtId="0" fontId="134" fillId="0" borderId="142"/>
    <xf numFmtId="44" fontId="41" fillId="0" borderId="142"/>
    <xf numFmtId="7" fontId="41" fillId="0" borderId="142"/>
    <xf numFmtId="9" fontId="7" fillId="41" borderId="167" applyFont="0" applyFill="0" applyBorder="0" applyAlignment="0" applyProtection="0"/>
    <xf numFmtId="0" fontId="313" fillId="0" borderId="154"/>
    <xf numFmtId="0" fontId="49" fillId="44" borderId="174" applyNumberFormat="0" applyFont="0" applyAlignment="0" applyProtection="0">
      <protection locked="0"/>
    </xf>
    <xf numFmtId="214" fontId="7" fillId="41" borderId="167" applyFont="0" applyFill="0" applyBorder="0" applyAlignment="0" applyProtection="0"/>
    <xf numFmtId="5" fontId="127" fillId="0" borderId="151" applyAlignment="0" applyProtection="0"/>
    <xf numFmtId="0" fontId="241" fillId="0" borderId="174" applyNumberFormat="0" applyFont="0" applyFill="0" applyAlignment="0" applyProtection="0"/>
    <xf numFmtId="0" fontId="90" fillId="0" borderId="143"/>
    <xf numFmtId="0" fontId="90" fillId="0" borderId="143"/>
    <xf numFmtId="172" fontId="238" fillId="44" borderId="151">
      <alignment horizontal="right" vertical="center"/>
    </xf>
    <xf numFmtId="0" fontId="134" fillId="0" borderId="142" applyFont="0" applyFill="0" applyBorder="0" applyAlignment="0" applyProtection="0">
      <alignment horizontal="center"/>
    </xf>
    <xf numFmtId="0" fontId="134" fillId="0" borderId="142" applyFont="0" applyFill="0" applyBorder="0" applyAlignment="0" applyProtection="0">
      <alignment horizontal="center"/>
    </xf>
    <xf numFmtId="2" fontId="7" fillId="41" borderId="183" applyFont="0" applyFill="0" applyBorder="0" applyAlignment="0" applyProtection="0"/>
    <xf numFmtId="172" fontId="238" fillId="44" borderId="142">
      <alignment horizontal="right" vertical="center"/>
    </xf>
    <xf numFmtId="187" fontId="63" fillId="44" borderId="142">
      <alignment vertical="center"/>
    </xf>
    <xf numFmtId="214" fontId="68" fillId="0" borderId="151"/>
    <xf numFmtId="214" fontId="7" fillId="41" borderId="167" applyFont="0" applyFill="0" applyBorder="0" applyAlignment="0" applyProtection="0"/>
    <xf numFmtId="0" fontId="38" fillId="68" borderId="168">
      <alignment horizontal="left" vertical="center" wrapText="1"/>
    </xf>
    <xf numFmtId="0" fontId="41" fillId="0" borderId="169">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 fontId="7" fillId="41" borderId="167" applyFont="0" applyFill="0" applyBorder="0" applyAlignment="0" applyProtection="0"/>
    <xf numFmtId="250" fontId="64" fillId="58" borderId="171"/>
    <xf numFmtId="0" fontId="38" fillId="68" borderId="168">
      <alignment horizontal="left" vertical="center" wrapText="1"/>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14" fontId="68" fillId="0" borderId="151"/>
    <xf numFmtId="214" fontId="68" fillId="0" borderId="151"/>
    <xf numFmtId="2" fontId="7" fillId="41" borderId="167" applyFont="0" applyFill="0" applyBorder="0" applyAlignment="0" applyProtection="0"/>
    <xf numFmtId="10" fontId="7" fillId="41" borderId="167" applyFont="0" applyFill="0" applyBorder="0" applyAlignment="0" applyProtection="0"/>
    <xf numFmtId="0" fontId="38" fillId="68" borderId="168">
      <alignment horizontal="left" vertical="center" wrapText="1"/>
    </xf>
    <xf numFmtId="6" fontId="169" fillId="0" borderId="153" applyBorder="0"/>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42" applyNumberFormat="0" applyFill="0" applyAlignment="0" applyProtection="0"/>
    <xf numFmtId="0" fontId="359" fillId="0" borderId="20" applyProtection="0"/>
    <xf numFmtId="0" fontId="359" fillId="0" borderId="20" applyProtection="0"/>
    <xf numFmtId="10" fontId="7" fillId="41" borderId="167" applyFont="0" applyFill="0" applyBorder="0" applyAlignment="0" applyProtection="0"/>
    <xf numFmtId="214" fontId="7" fillId="41" borderId="183" applyFont="0" applyFill="0" applyBorder="0" applyAlignment="0" applyProtection="0"/>
    <xf numFmtId="0" fontId="50" fillId="0" borderId="172" applyNumberFormat="0" applyFill="0" applyAlignment="0" applyProtection="0"/>
    <xf numFmtId="0" fontId="174" fillId="0" borderId="154" applyNumberFormat="0" applyAlignment="0" applyProtection="0"/>
    <xf numFmtId="0" fontId="134" fillId="0" borderId="151" applyFont="0" applyFill="0" applyBorder="0" applyAlignment="0" applyProtection="0">
      <alignment horizontal="center"/>
    </xf>
    <xf numFmtId="44" fontId="41" fillId="0" borderId="151"/>
    <xf numFmtId="0" fontId="48" fillId="44" borderId="174" applyNumberFormat="0" applyFont="0" applyFill="0" applyAlignment="0" applyProtection="0">
      <protection locked="0"/>
    </xf>
    <xf numFmtId="0" fontId="38" fillId="68" borderId="168">
      <alignment horizontal="left" vertical="center" wrapText="1"/>
    </xf>
    <xf numFmtId="0" fontId="58" fillId="0" borderId="151" applyNumberFormat="0" applyFont="0" applyFill="0" applyBorder="0" applyAlignment="0" applyProtection="0">
      <alignment horizontal="right"/>
    </xf>
    <xf numFmtId="0" fontId="344" fillId="0" borderId="181" applyNumberFormat="0" applyFill="0" applyBorder="0" applyAlignment="0" applyProtection="0"/>
    <xf numFmtId="214" fontId="7" fillId="41" borderId="167" applyFont="0" applyFill="0" applyBorder="0" applyAlignment="0" applyProtection="0"/>
    <xf numFmtId="0" fontId="313" fillId="0" borderId="96"/>
    <xf numFmtId="9" fontId="7" fillId="41" borderId="183" applyFont="0" applyFill="0" applyBorder="0" applyAlignment="0" applyProtection="0"/>
    <xf numFmtId="0" fontId="50" fillId="0" borderId="181" applyNumberFormat="0" applyFill="0" applyAlignment="0" applyProtection="0"/>
    <xf numFmtId="0" fontId="7" fillId="0" borderId="152" applyFill="0" applyProtection="0">
      <alignment horizontal="right"/>
    </xf>
    <xf numFmtId="0" fontId="50" fillId="0" borderId="181" applyNumberFormat="0" applyFill="0" applyAlignment="0" applyProtection="0"/>
    <xf numFmtId="9" fontId="7" fillId="41" borderId="167" applyFont="0" applyFill="0" applyBorder="0" applyAlignment="0" applyProtection="0"/>
    <xf numFmtId="0" fontId="134" fillId="0" borderId="151"/>
    <xf numFmtId="0" fontId="41" fillId="62" borderId="177">
      <alignment horizontal="center" vertical="center" wrapText="1"/>
      <protection hidden="1"/>
    </xf>
    <xf numFmtId="39" fontId="7" fillId="41" borderId="167" applyFont="0" applyFill="0" applyBorder="0" applyAlignment="0" applyProtection="0"/>
    <xf numFmtId="214" fontId="7" fillId="41" borderId="167" applyFont="0" applyFill="0" applyBorder="0" applyAlignment="0" applyProtection="0"/>
    <xf numFmtId="10" fontId="7" fillId="41" borderId="183" applyFont="0" applyFill="0" applyBorder="0" applyAlignment="0" applyProtection="0"/>
    <xf numFmtId="2" fontId="7" fillId="41" borderId="183" applyFont="0" applyFill="0" applyBorder="0" applyAlignment="0" applyProtection="0"/>
    <xf numFmtId="0" fontId="260" fillId="0" borderId="181" applyNumberFormat="0" applyFill="0" applyBorder="0" applyAlignment="0" applyProtection="0"/>
    <xf numFmtId="0" fontId="90" fillId="0" borderId="154"/>
    <xf numFmtId="6" fontId="169" fillId="0" borderId="176" applyBorder="0"/>
    <xf numFmtId="0" fontId="313" fillId="96" borderId="154"/>
    <xf numFmtId="214" fontId="68" fillId="0" borderId="151"/>
    <xf numFmtId="9" fontId="7" fillId="41" borderId="167" applyFont="0" applyFill="0" applyBorder="0" applyAlignment="0" applyProtection="0"/>
    <xf numFmtId="2" fontId="7" fillId="41" borderId="167" applyFont="0" applyFill="0" applyBorder="0" applyAlignment="0" applyProtection="0"/>
    <xf numFmtId="9" fontId="7" fillId="41" borderId="167" applyFont="0" applyFill="0" applyBorder="0" applyAlignment="0" applyProtection="0"/>
    <xf numFmtId="0" fontId="50" fillId="0" borderId="181" applyNumberFormat="0" applyFill="0" applyAlignment="0" applyProtection="0"/>
    <xf numFmtId="0" fontId="174" fillId="0" borderId="154" applyNumberFormat="0" applyAlignment="0" applyProtection="0"/>
    <xf numFmtId="10" fontId="7" fillId="41" borderId="167" applyFont="0" applyFill="0" applyBorder="0" applyAlignment="0" applyProtection="0"/>
    <xf numFmtId="39" fontId="7" fillId="41" borderId="167" applyFont="0" applyFill="0" applyBorder="0" applyAlignment="0" applyProtection="0"/>
    <xf numFmtId="214" fontId="68" fillId="0" borderId="151"/>
    <xf numFmtId="0" fontId="260" fillId="0" borderId="172" applyNumberFormat="0" applyFill="0" applyBorder="0" applyAlignment="0" applyProtection="0"/>
    <xf numFmtId="214" fontId="68" fillId="0" borderId="151"/>
    <xf numFmtId="0" fontId="50" fillId="0" borderId="172" applyNumberFormat="0" applyFill="0" applyAlignment="0" applyProtection="0"/>
    <xf numFmtId="39" fontId="7" fillId="41" borderId="145" applyFont="0" applyFill="0" applyBorder="0" applyAlignment="0" applyProtection="0"/>
    <xf numFmtId="6" fontId="169" fillId="0" borderId="153" applyBorder="0"/>
    <xf numFmtId="0" fontId="270" fillId="0" borderId="95"/>
    <xf numFmtId="10" fontId="7" fillId="41" borderId="161" applyFont="0" applyFill="0" applyBorder="0" applyAlignment="0" applyProtection="0"/>
    <xf numFmtId="250" fontId="64" fillId="58" borderId="148"/>
    <xf numFmtId="0" fontId="41" fillId="62" borderId="177">
      <alignment horizontal="center" vertical="center" wrapText="1"/>
      <protection hidden="1"/>
    </xf>
    <xf numFmtId="5" fontId="127" fillId="0" borderId="162" applyAlignment="0" applyProtection="0"/>
    <xf numFmtId="10" fontId="7" fillId="41" borderId="183" applyFont="0" applyFill="0" applyBorder="0" applyAlignment="0" applyProtection="0"/>
    <xf numFmtId="6" fontId="169" fillId="0" borderId="153" applyBorder="0"/>
    <xf numFmtId="0" fontId="313" fillId="0" borderId="96"/>
    <xf numFmtId="0" fontId="38" fillId="68" borderId="160">
      <alignment horizontal="left" vertical="center" wrapText="1"/>
    </xf>
    <xf numFmtId="39" fontId="7" fillId="41" borderId="161" applyFont="0" applyFill="0" applyBorder="0" applyAlignment="0" applyProtection="0"/>
    <xf numFmtId="9" fontId="7" fillId="41" borderId="161" applyFont="0" applyFill="0" applyBorder="0" applyAlignment="0" applyProtection="0"/>
    <xf numFmtId="39" fontId="7" fillId="41" borderId="145" applyFont="0" applyFill="0" applyBorder="0" applyAlignment="0" applyProtection="0"/>
    <xf numFmtId="0" fontId="41" fillId="0" borderId="156">
      <alignment horizontal="left" vertical="center"/>
    </xf>
    <xf numFmtId="165" fontId="200" fillId="0" borderId="162" applyNumberFormat="0" applyFont="0" applyFill="0" applyAlignment="0" applyProtection="0"/>
    <xf numFmtId="214" fontId="7" fillId="41" borderId="161" applyFont="0" applyFill="0" applyBorder="0" applyAlignment="0" applyProtection="0"/>
    <xf numFmtId="0" fontId="38" fillId="68" borderId="160">
      <alignment horizontal="left" vertical="center" wrapText="1"/>
    </xf>
    <xf numFmtId="0" fontId="49" fillId="44" borderId="162" applyNumberFormat="0" applyFont="0" applyAlignment="0" applyProtection="0">
      <protection locked="0"/>
    </xf>
    <xf numFmtId="9" fontId="7" fillId="41" borderId="161" applyFont="0" applyFill="0" applyBorder="0" applyAlignment="0" applyProtection="0"/>
    <xf numFmtId="3" fontId="7" fillId="41" borderId="145" applyFont="0" applyFill="0" applyBorder="0" applyAlignment="0" applyProtection="0"/>
    <xf numFmtId="10" fontId="7" fillId="41" borderId="167" applyFont="0" applyFill="0" applyBorder="0" applyAlignment="0" applyProtection="0"/>
    <xf numFmtId="0" fontId="313" fillId="96" borderId="159"/>
    <xf numFmtId="0" fontId="38" fillId="68" borderId="160">
      <alignment horizontal="left" vertical="center" wrapText="1"/>
    </xf>
    <xf numFmtId="0" fontId="174" fillId="0" borderId="154" applyNumberFormat="0" applyAlignment="0" applyProtection="0"/>
    <xf numFmtId="0" fontId="358" fillId="0" borderId="172" applyNumberFormat="0" applyFill="0" applyBorder="0" applyAlignment="0" applyProtection="0"/>
    <xf numFmtId="0" fontId="48" fillId="44" borderId="162" applyNumberFormat="0" applyFont="0" applyFill="0" applyAlignment="0" applyProtection="0">
      <protection locked="0"/>
    </xf>
    <xf numFmtId="3" fontId="7" fillId="41" borderId="161" applyFont="0" applyFill="0" applyBorder="0" applyAlignment="0" applyProtection="0"/>
    <xf numFmtId="0" fontId="313" fillId="96" borderId="159"/>
    <xf numFmtId="214" fontId="7" fillId="41" borderId="161" applyFont="0" applyFill="0" applyBorder="0" applyAlignment="0" applyProtection="0"/>
    <xf numFmtId="2" fontId="7" fillId="41" borderId="161" applyFont="0" applyFill="0" applyBorder="0" applyAlignment="0" applyProtection="0"/>
    <xf numFmtId="10" fontId="7" fillId="41" borderId="167" applyFont="0" applyFill="0" applyBorder="0" applyAlignment="0" applyProtection="0"/>
    <xf numFmtId="0" fontId="41" fillId="0" borderId="156">
      <alignment horizontal="left" vertical="center"/>
    </xf>
    <xf numFmtId="0" fontId="41" fillId="62" borderId="154">
      <alignment horizontal="center" vertical="center" wrapText="1"/>
      <protection hidden="1"/>
    </xf>
    <xf numFmtId="214" fontId="68" fillId="0" borderId="162"/>
    <xf numFmtId="6" fontId="169" fillId="0" borderId="153" applyBorder="0"/>
    <xf numFmtId="0" fontId="50" fillId="0" borderId="149" applyNumberFormat="0" applyFill="0" applyAlignment="0" applyProtection="0"/>
    <xf numFmtId="3" fontId="7" fillId="41" borderId="145" applyFont="0" applyFill="0" applyBorder="0" applyAlignment="0" applyProtection="0"/>
    <xf numFmtId="0" fontId="38" fillId="68" borderId="160">
      <alignment horizontal="left" vertical="center" wrapText="1"/>
    </xf>
    <xf numFmtId="5" fontId="127" fillId="0" borderId="162" applyAlignment="0" applyProtection="0"/>
    <xf numFmtId="41" fontId="41" fillId="0" borderId="162"/>
    <xf numFmtId="2" fontId="7" fillId="41" borderId="167" applyFont="0" applyFill="0" applyBorder="0" applyAlignment="0" applyProtection="0"/>
    <xf numFmtId="9" fontId="7" fillId="41" borderId="161" applyFont="0" applyFill="0" applyBorder="0" applyAlignment="0" applyProtection="0"/>
    <xf numFmtId="0" fontId="38" fillId="68" borderId="168">
      <alignment horizontal="left" vertical="center" wrapText="1"/>
    </xf>
    <xf numFmtId="0" fontId="38" fillId="68" borderId="160">
      <alignment horizontal="left" vertical="center" wrapText="1"/>
    </xf>
    <xf numFmtId="214" fontId="68" fillId="0" borderId="24"/>
    <xf numFmtId="6" fontId="169" fillId="0" borderId="153" applyBorder="0"/>
    <xf numFmtId="1" fontId="176" fillId="63" borderId="155" applyNumberFormat="0" applyBorder="0" applyAlignment="0">
      <alignment horizontal="centerContinuous" vertical="center"/>
      <protection locked="0"/>
    </xf>
    <xf numFmtId="214" fontId="68" fillId="0" borderId="162"/>
    <xf numFmtId="0" fontId="41" fillId="0" borderId="31" applyNumberFormat="0" applyAlignment="0" applyProtection="0">
      <alignment horizontal="left" vertical="center"/>
    </xf>
    <xf numFmtId="182" fontId="316" fillId="0" borderId="31" applyNumberFormat="0" applyAlignment="0" applyProtection="0">
      <alignment horizontal="right" vertical="center"/>
    </xf>
    <xf numFmtId="0" fontId="41" fillId="62" borderId="159">
      <alignment horizontal="center" vertical="center" wrapText="1"/>
      <protection hidden="1"/>
    </xf>
    <xf numFmtId="0" fontId="174" fillId="0" borderId="159" applyNumberFormat="0" applyAlignment="0" applyProtection="0"/>
    <xf numFmtId="39" fontId="7" fillId="41" borderId="167" applyFont="0" applyFill="0" applyBorder="0" applyAlignment="0" applyProtection="0"/>
    <xf numFmtId="0" fontId="313" fillId="0" borderId="154"/>
    <xf numFmtId="6" fontId="169" fillId="0" borderId="173" applyBorder="0"/>
    <xf numFmtId="165" fontId="200" fillId="0" borderId="151" applyNumberFormat="0" applyFont="0" applyFill="0" applyAlignment="0" applyProtection="0"/>
    <xf numFmtId="0" fontId="357" fillId="0" borderId="149" applyNumberFormat="0" applyFill="0" applyBorder="0" applyAlignment="0" applyProtection="0"/>
    <xf numFmtId="165" fontId="200" fillId="0" borderId="162" applyNumberFormat="0" applyFont="0" applyFill="0" applyAlignment="0" applyProtection="0"/>
    <xf numFmtId="0" fontId="41" fillId="0" borderId="31" applyNumberFormat="0" applyAlignment="0" applyProtection="0">
      <alignment horizontal="left" vertical="center"/>
    </xf>
    <xf numFmtId="0" fontId="50" fillId="0" borderId="149" applyNumberFormat="0" applyFill="0" applyAlignment="0" applyProtection="0"/>
    <xf numFmtId="0" fontId="41" fillId="62" borderId="154">
      <alignment horizontal="center" vertical="center" wrapText="1"/>
      <protection hidden="1"/>
    </xf>
    <xf numFmtId="314" fontId="134" fillId="0" borderId="151"/>
    <xf numFmtId="0" fontId="90" fillId="0" borderId="154"/>
    <xf numFmtId="165" fontId="200" fillId="0" borderId="162" applyNumberFormat="0" applyFont="0" applyFill="0" applyAlignment="0" applyProtection="0"/>
    <xf numFmtId="165" fontId="200" fillId="0" borderId="151" applyNumberFormat="0" applyFont="0" applyFill="0" applyAlignment="0" applyProtection="0"/>
    <xf numFmtId="214" fontId="68" fillId="0" borderId="162"/>
    <xf numFmtId="0" fontId="41" fillId="0" borderId="31" applyNumberFormat="0" applyAlignment="0" applyProtection="0">
      <alignment horizontal="left" vertical="center"/>
    </xf>
    <xf numFmtId="5" fontId="127" fillId="0" borderId="162" applyAlignment="0" applyProtection="0"/>
    <xf numFmtId="1" fontId="176" fillId="63" borderId="184" applyNumberFormat="0" applyBorder="0" applyAlignment="0">
      <alignment horizontal="centerContinuous" vertical="center"/>
      <protection locked="0"/>
    </xf>
    <xf numFmtId="10" fontId="7" fillId="41" borderId="167" applyFont="0" applyFill="0" applyBorder="0" applyAlignment="0" applyProtection="0"/>
    <xf numFmtId="0" fontId="174" fillId="0" borderId="159" applyNumberFormat="0" applyAlignment="0" applyProtection="0"/>
    <xf numFmtId="0" fontId="50" fillId="0" borderId="149" applyNumberFormat="0" applyFill="0" applyAlignment="0" applyProtection="0"/>
    <xf numFmtId="0" fontId="49" fillId="44" borderId="151" applyNumberFormat="0" applyFont="0" applyAlignment="0" applyProtection="0">
      <protection locked="0"/>
    </xf>
    <xf numFmtId="214" fontId="68" fillId="0" borderId="162"/>
    <xf numFmtId="9" fontId="7" fillId="41" borderId="161" applyFont="0" applyFill="0" applyBorder="0" applyAlignment="0" applyProtection="0"/>
    <xf numFmtId="3" fontId="7" fillId="41" borderId="161" applyFont="0" applyFill="0" applyBorder="0" applyAlignment="0" applyProtection="0"/>
    <xf numFmtId="0" fontId="50" fillId="0" borderId="149" applyNumberFormat="0" applyFill="0" applyAlignment="0" applyProtection="0"/>
    <xf numFmtId="0" fontId="50" fillId="0" borderId="149" applyNumberFormat="0" applyFill="0" applyAlignment="0" applyProtection="0"/>
    <xf numFmtId="9" fontId="7" fillId="41" borderId="167" applyFont="0" applyFill="0" applyBorder="0" applyAlignment="0" applyProtection="0"/>
    <xf numFmtId="2" fontId="7" fillId="41" borderId="183" applyFont="0" applyFill="0" applyBorder="0" applyAlignment="0" applyProtection="0"/>
    <xf numFmtId="214" fontId="7" fillId="41" borderId="161" applyFont="0" applyFill="0" applyBorder="0" applyAlignment="0" applyProtection="0"/>
    <xf numFmtId="0" fontId="139" fillId="0" borderId="42">
      <alignment vertical="center"/>
    </xf>
    <xf numFmtId="0" fontId="38" fillId="68" borderId="160">
      <alignment horizontal="left" vertical="center" wrapText="1"/>
    </xf>
    <xf numFmtId="39" fontId="7" fillId="41" borderId="145" applyFont="0" applyFill="0" applyBorder="0" applyAlignment="0" applyProtection="0"/>
    <xf numFmtId="6" fontId="169" fillId="0" borderId="153" applyBorder="0"/>
    <xf numFmtId="6" fontId="169" fillId="0" borderId="153" applyBorder="0"/>
    <xf numFmtId="6" fontId="169" fillId="0" borderId="153" applyBorder="0"/>
    <xf numFmtId="251" fontId="154" fillId="48" borderId="150" applyNumberFormat="0" applyBorder="0" applyAlignment="0">
      <alignment horizontal="centerContinuous" vertical="center"/>
      <protection hidden="1"/>
    </xf>
    <xf numFmtId="250" fontId="64" fillId="58" borderId="148"/>
    <xf numFmtId="0" fontId="7" fillId="0" borderId="151" applyNumberFormat="0" applyFont="0" applyFill="0" applyBorder="0" applyAlignment="0" applyProtection="0"/>
    <xf numFmtId="0" fontId="41" fillId="62" borderId="159">
      <alignment horizontal="center" vertical="center" wrapText="1"/>
      <protection hidden="1"/>
    </xf>
    <xf numFmtId="214" fontId="7" fillId="41" borderId="145" applyFont="0" applyFill="0" applyBorder="0" applyAlignment="0" applyProtection="0"/>
    <xf numFmtId="2" fontId="7" fillId="41" borderId="145" applyFont="0" applyFill="0" applyBorder="0" applyAlignment="0" applyProtection="0"/>
    <xf numFmtId="3" fontId="7" fillId="41" borderId="161" applyFont="0" applyFill="0" applyBorder="0" applyAlignment="0" applyProtection="0"/>
    <xf numFmtId="250" fontId="64" fillId="58" borderId="148"/>
    <xf numFmtId="9" fontId="7" fillId="41" borderId="145" applyFont="0" applyFill="0" applyBorder="0" applyAlignment="0" applyProtection="0"/>
    <xf numFmtId="5" fontId="127" fillId="0" borderId="151" applyAlignment="0" applyProtection="0"/>
    <xf numFmtId="0" fontId="1" fillId="36" borderId="0" applyNumberFormat="0" applyBorder="0" applyAlignment="0" applyProtection="0"/>
    <xf numFmtId="214" fontId="68" fillId="0" borderId="162"/>
    <xf numFmtId="0" fontId="41" fillId="62" borderId="159">
      <alignment horizontal="center" vertical="center" wrapText="1"/>
      <protection hidden="1"/>
    </xf>
    <xf numFmtId="39" fontId="7" fillId="41" borderId="145" applyFont="0" applyFill="0" applyBorder="0" applyAlignment="0" applyProtection="0"/>
    <xf numFmtId="0" fontId="49" fillId="44" borderId="162" applyNumberFormat="0" applyFont="0" applyAlignment="0" applyProtection="0">
      <protection locked="0"/>
    </xf>
    <xf numFmtId="6" fontId="169" fillId="0" borderId="153" applyBorder="0"/>
    <xf numFmtId="0" fontId="260" fillId="0" borderId="149" applyNumberFormat="0" applyFill="0" applyBorder="0" applyAlignment="0" applyProtection="0"/>
    <xf numFmtId="0" fontId="134" fillId="0" borderId="162"/>
    <xf numFmtId="9" fontId="7" fillId="41" borderId="161" applyFont="0" applyFill="0" applyBorder="0" applyAlignment="0" applyProtection="0"/>
    <xf numFmtId="6" fontId="169" fillId="0" borderId="153" applyBorder="0"/>
    <xf numFmtId="0" fontId="139" fillId="0" borderId="42">
      <alignment vertical="center"/>
    </xf>
    <xf numFmtId="0" fontId="359" fillId="0" borderId="20" applyProtection="0"/>
    <xf numFmtId="0" fontId="48" fillId="44" borderId="162" applyNumberFormat="0" applyFont="0" applyFill="0" applyAlignment="0" applyProtection="0">
      <protection locked="0"/>
    </xf>
    <xf numFmtId="0" fontId="58" fillId="0" borderId="92" applyNumberFormat="0" applyAlignment="0" applyProtection="0"/>
    <xf numFmtId="165" fontId="200" fillId="0" borderId="162" applyNumberFormat="0" applyFont="0" applyFill="0" applyAlignment="0" applyProtection="0"/>
    <xf numFmtId="0" fontId="48" fillId="44" borderId="142" applyNumberFormat="0" applyFont="0" applyFill="0" applyAlignment="0" applyProtection="0">
      <protection locked="0"/>
    </xf>
    <xf numFmtId="0" fontId="270" fillId="0" borderId="95"/>
    <xf numFmtId="0" fontId="174" fillId="0" borderId="159" applyNumberFormat="0" applyAlignment="0" applyProtection="0"/>
    <xf numFmtId="165" fontId="200" fillId="0" borderId="151" applyNumberFormat="0" applyFont="0" applyFill="0" applyAlignment="0" applyProtection="0"/>
    <xf numFmtId="0" fontId="38" fillId="68" borderId="160">
      <alignment horizontal="left" vertical="center" wrapText="1"/>
    </xf>
    <xf numFmtId="39" fontId="7" fillId="41" borderId="161" applyFont="0" applyFill="0" applyBorder="0" applyAlignment="0" applyProtection="0"/>
    <xf numFmtId="5" fontId="127" fillId="0" borderId="151" applyAlignment="0" applyProtection="0"/>
    <xf numFmtId="0" fontId="49" fillId="44" borderId="142" applyNumberFormat="0" applyFont="0" applyAlignment="0" applyProtection="0">
      <protection locked="0"/>
    </xf>
    <xf numFmtId="0" fontId="50" fillId="0" borderId="149" applyNumberFormat="0" applyFill="0" applyAlignment="0" applyProtection="0"/>
    <xf numFmtId="0" fontId="41" fillId="62" borderId="177">
      <alignment horizontal="center" vertical="center" wrapText="1"/>
      <protection hidden="1"/>
    </xf>
    <xf numFmtId="3" fontId="7" fillId="41" borderId="167" applyFont="0" applyFill="0" applyBorder="0" applyAlignment="0" applyProtection="0"/>
    <xf numFmtId="2" fontId="7" fillId="41" borderId="161" applyFont="0" applyFill="0" applyBorder="0" applyAlignment="0" applyProtection="0"/>
    <xf numFmtId="251" fontId="154" fillId="48" borderId="173" applyNumberFormat="0" applyBorder="0" applyAlignment="0">
      <alignment horizontal="centerContinuous" vertical="center"/>
      <protection hidden="1"/>
    </xf>
    <xf numFmtId="5" fontId="127" fillId="0" borderId="151" applyAlignment="0" applyProtection="0"/>
    <xf numFmtId="0" fontId="41" fillId="62" borderId="154">
      <alignment horizontal="center" vertical="center" wrapText="1"/>
      <protection hidden="1"/>
    </xf>
    <xf numFmtId="0" fontId="90" fillId="0" borderId="154"/>
    <xf numFmtId="0" fontId="90" fillId="0" borderId="154"/>
    <xf numFmtId="0" fontId="48" fillId="44" borderId="162" applyNumberFormat="0" applyFont="0" applyFill="0" applyAlignment="0" applyProtection="0">
      <protection locked="0"/>
    </xf>
    <xf numFmtId="0" fontId="174" fillId="0" borderId="154" applyNumberFormat="0" applyAlignment="0" applyProtection="0"/>
    <xf numFmtId="10" fontId="7" fillId="41" borderId="167" applyFont="0" applyFill="0" applyBorder="0" applyAlignment="0" applyProtection="0"/>
    <xf numFmtId="214" fontId="68" fillId="0" borderId="151"/>
    <xf numFmtId="6" fontId="169" fillId="0" borderId="173" applyBorder="0"/>
    <xf numFmtId="279" fontId="134" fillId="0" borderId="151"/>
    <xf numFmtId="5" fontId="127" fillId="0" borderId="151" applyAlignment="0" applyProtection="0"/>
    <xf numFmtId="214" fontId="7" fillId="41" borderId="167" applyFont="0" applyFill="0" applyBorder="0" applyAlignment="0" applyProtection="0"/>
    <xf numFmtId="2" fontId="7" fillId="41" borderId="161" applyFont="0" applyFill="0" applyBorder="0" applyAlignment="0" applyProtection="0"/>
    <xf numFmtId="0" fontId="48" fillId="44" borderId="151" applyNumberFormat="0" applyFont="0" applyFill="0" applyAlignment="0" applyProtection="0">
      <protection locked="0"/>
    </xf>
    <xf numFmtId="0" fontId="38" fillId="68" borderId="144">
      <alignment horizontal="left" vertical="center" wrapText="1"/>
    </xf>
    <xf numFmtId="5" fontId="127" fillId="0" borderId="142" applyAlignment="0" applyProtection="0"/>
    <xf numFmtId="10" fontId="7" fillId="41" borderId="145" applyFont="0" applyFill="0" applyBorder="0" applyAlignment="0" applyProtection="0"/>
    <xf numFmtId="3" fontId="7" fillId="41" borderId="145" applyFont="0" applyFill="0" applyBorder="0" applyAlignment="0" applyProtection="0"/>
    <xf numFmtId="0" fontId="172" fillId="0" borderId="64"/>
    <xf numFmtId="214" fontId="68" fillId="0" borderId="151"/>
    <xf numFmtId="0" fontId="50" fillId="0" borderId="172" applyNumberFormat="0" applyFill="0" applyAlignment="0" applyProtection="0"/>
    <xf numFmtId="0" fontId="48" fillId="44" borderId="24" applyNumberFormat="0" applyFont="0" applyFill="0" applyAlignment="0" applyProtection="0">
      <protection locked="0"/>
    </xf>
    <xf numFmtId="0" fontId="90" fillId="0" borderId="154"/>
    <xf numFmtId="10" fontId="7" fillId="41" borderId="161" applyFont="0" applyFill="0" applyBorder="0" applyAlignment="0" applyProtection="0"/>
    <xf numFmtId="10" fontId="7" fillId="41" borderId="161" applyFont="0" applyFill="0" applyBorder="0" applyAlignment="0" applyProtection="0"/>
    <xf numFmtId="0" fontId="38" fillId="68" borderId="160">
      <alignment horizontal="left" vertical="center" wrapText="1"/>
    </xf>
    <xf numFmtId="5" fontId="127" fillId="0" borderId="162" applyAlignment="0" applyProtection="0"/>
    <xf numFmtId="5" fontId="127" fillId="0" borderId="162" applyAlignment="0" applyProtection="0"/>
    <xf numFmtId="0" fontId="313" fillId="96" borderId="159"/>
    <xf numFmtId="214" fontId="68" fillId="0" borderId="24"/>
    <xf numFmtId="0" fontId="41" fillId="62" borderId="159">
      <alignment horizontal="center" vertical="center" wrapText="1"/>
      <protection hidden="1"/>
    </xf>
    <xf numFmtId="250" fontId="64" fillId="58" borderId="148"/>
    <xf numFmtId="0" fontId="7" fillId="0" borderId="152" applyFill="0" applyProtection="0">
      <alignment horizontal="right"/>
    </xf>
    <xf numFmtId="250" fontId="64" fillId="58" borderId="148"/>
    <xf numFmtId="0" fontId="38" fillId="68" borderId="160">
      <alignment horizontal="left" vertical="center" wrapText="1"/>
    </xf>
    <xf numFmtId="214" fontId="68" fillId="0" borderId="162"/>
    <xf numFmtId="5" fontId="127" fillId="0" borderId="174" applyAlignment="0" applyProtection="0"/>
    <xf numFmtId="0" fontId="7" fillId="0" borderId="152" applyFill="0" applyProtection="0">
      <alignment horizontal="right"/>
    </xf>
    <xf numFmtId="214" fontId="7" fillId="41" borderId="161" applyFont="0" applyFill="0" applyBorder="0" applyAlignment="0" applyProtection="0"/>
    <xf numFmtId="251" fontId="154" fillId="48" borderId="153" applyNumberFormat="0" applyBorder="0" applyAlignment="0">
      <alignment horizontal="centerContinuous" vertical="center"/>
      <protection hidden="1"/>
    </xf>
    <xf numFmtId="39" fontId="7" fillId="41" borderId="161" applyFont="0" applyFill="0" applyBorder="0" applyAlignment="0" applyProtection="0"/>
    <xf numFmtId="165" fontId="200" fillId="0" borderId="162" applyNumberFormat="0" applyFont="0" applyFill="0" applyAlignment="0" applyProtection="0"/>
    <xf numFmtId="0" fontId="356" fillId="0" borderId="149" applyNumberFormat="0" applyFill="0" applyBorder="0" applyAlignment="0" applyProtection="0"/>
    <xf numFmtId="0" fontId="41" fillId="0" borderId="31" applyNumberFormat="0" applyAlignment="0" applyProtection="0">
      <alignment horizontal="left" vertical="center"/>
    </xf>
    <xf numFmtId="251" fontId="154" fillId="48" borderId="139" applyNumberFormat="0" applyBorder="0" applyAlignment="0">
      <alignment horizontal="centerContinuous" vertical="center"/>
      <protection hidden="1"/>
    </xf>
    <xf numFmtId="0" fontId="41" fillId="0" borderId="31" applyNumberFormat="0" applyAlignment="0" applyProtection="0">
      <alignment horizontal="left" vertical="center"/>
    </xf>
    <xf numFmtId="0" fontId="7" fillId="0" borderId="138" applyFill="0" applyProtection="0">
      <alignment horizontal="right"/>
    </xf>
    <xf numFmtId="3" fontId="7" fillId="41" borderId="161" applyFont="0" applyFill="0" applyBorder="0" applyAlignment="0" applyProtection="0"/>
    <xf numFmtId="3" fontId="7" fillId="41" borderId="161" applyFont="0" applyFill="0" applyBorder="0" applyAlignment="0" applyProtection="0"/>
    <xf numFmtId="0" fontId="41" fillId="62" borderId="159">
      <alignment horizontal="center" vertical="center" wrapText="1"/>
      <protection hidden="1"/>
    </xf>
    <xf numFmtId="39" fontId="7" fillId="41" borderId="161" applyFont="0" applyFill="0" applyBorder="0" applyAlignment="0" applyProtection="0"/>
    <xf numFmtId="0" fontId="318" fillId="44" borderId="89">
      <alignment horizontal="left" vertical="top" indent="2"/>
    </xf>
    <xf numFmtId="0" fontId="260" fillId="0" borderId="149" applyNumberFormat="0" applyFill="0" applyBorder="0" applyAlignment="0" applyProtection="0"/>
    <xf numFmtId="3" fontId="7" fillId="41" borderId="161" applyFont="0" applyFill="0" applyBorder="0" applyAlignment="0" applyProtection="0"/>
    <xf numFmtId="3" fontId="7" fillId="41" borderId="161" applyFont="0" applyFill="0" applyBorder="0" applyAlignment="0" applyProtection="0"/>
    <xf numFmtId="10" fontId="7" fillId="41" borderId="161" applyFont="0" applyFill="0" applyBorder="0" applyAlignment="0" applyProtection="0"/>
    <xf numFmtId="5" fontId="127" fillId="0" borderId="151" applyAlignment="0" applyProtection="0"/>
    <xf numFmtId="0" fontId="58" fillId="0" borderId="92" applyNumberFormat="0" applyAlignment="0" applyProtection="0"/>
    <xf numFmtId="10" fontId="7" fillId="41" borderId="161" applyFont="0" applyFill="0" applyBorder="0" applyAlignment="0" applyProtection="0"/>
    <xf numFmtId="44" fontId="41" fillId="0" borderId="151"/>
    <xf numFmtId="44" fontId="41" fillId="0" borderId="151"/>
    <xf numFmtId="0" fontId="174" fillId="0" borderId="159" applyNumberFormat="0" applyAlignment="0" applyProtection="0"/>
    <xf numFmtId="285" fontId="50" fillId="92" borderId="165" applyNumberFormat="0" applyBorder="0" applyAlignment="0" applyProtection="0">
      <alignment vertical="center"/>
    </xf>
    <xf numFmtId="0" fontId="344" fillId="0" borderId="149" applyNumberFormat="0" applyFill="0" applyBorder="0" applyAlignment="0" applyProtection="0"/>
    <xf numFmtId="6" fontId="169" fillId="0" borderId="153" applyBorder="0"/>
    <xf numFmtId="6" fontId="169" fillId="0" borderId="153" applyBorder="0"/>
    <xf numFmtId="0" fontId="174" fillId="0" borderId="159" applyNumberFormat="0" applyAlignment="0" applyProtection="0"/>
    <xf numFmtId="0" fontId="49" fillId="44" borderId="151" applyNumberFormat="0" applyFont="0" applyAlignment="0" applyProtection="0">
      <protection locked="0"/>
    </xf>
    <xf numFmtId="214" fontId="68" fillId="0" borderId="24"/>
    <xf numFmtId="0" fontId="41" fillId="62" borderId="159">
      <alignment horizontal="center" vertical="center" wrapText="1"/>
      <protection hidden="1"/>
    </xf>
    <xf numFmtId="0" fontId="7" fillId="0" borderId="152" applyFill="0" applyProtection="0">
      <alignment horizontal="right"/>
    </xf>
    <xf numFmtId="0" fontId="7" fillId="0" borderId="152" applyFill="0" applyProtection="0">
      <alignment horizontal="right"/>
    </xf>
    <xf numFmtId="5" fontId="127" fillId="0" borderId="151" applyAlignment="0" applyProtection="0"/>
    <xf numFmtId="214" fontId="68" fillId="0" borderId="162"/>
    <xf numFmtId="0" fontId="7" fillId="0" borderId="152" applyFill="0" applyProtection="0">
      <alignment horizontal="right"/>
    </xf>
    <xf numFmtId="182" fontId="316" fillId="0" borderId="31" applyNumberFormat="0" applyAlignment="0" applyProtection="0">
      <alignment horizontal="right" vertical="center"/>
    </xf>
    <xf numFmtId="214" fontId="68" fillId="0" borderId="162"/>
    <xf numFmtId="0" fontId="174" fillId="0" borderId="154" applyNumberFormat="0" applyAlignment="0" applyProtection="0"/>
    <xf numFmtId="0" fontId="241" fillId="0" borderId="162" applyNumberFormat="0" applyFont="0" applyFill="0" applyAlignment="0" applyProtection="0"/>
    <xf numFmtId="0" fontId="41" fillId="0" borderId="31" applyNumberFormat="0" applyAlignment="0" applyProtection="0">
      <alignment horizontal="left" vertical="center"/>
    </xf>
    <xf numFmtId="0" fontId="134" fillId="0" borderId="151"/>
    <xf numFmtId="2" fontId="7" fillId="41" borderId="167" applyFont="0" applyFill="0" applyBorder="0" applyAlignment="0" applyProtection="0"/>
    <xf numFmtId="2" fontId="7" fillId="41" borderId="167" applyFont="0" applyFill="0" applyBorder="0" applyAlignment="0" applyProtection="0"/>
    <xf numFmtId="0" fontId="174" fillId="0" borderId="143" applyNumberFormat="0" applyAlignment="0" applyProtection="0"/>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0" fontId="174" fillId="0" borderId="159" applyNumberFormat="0" applyAlignment="0" applyProtection="0"/>
    <xf numFmtId="0" fontId="41" fillId="62" borderId="159">
      <alignment horizontal="center" vertical="center" wrapText="1"/>
      <protection hidden="1"/>
    </xf>
    <xf numFmtId="0" fontId="174" fillId="0" borderId="159" applyNumberFormat="0" applyAlignment="0" applyProtection="0"/>
    <xf numFmtId="1" fontId="176" fillId="63" borderId="155" applyNumberFormat="0" applyBorder="0" applyAlignment="0">
      <alignment horizontal="centerContinuous" vertical="center"/>
      <protection locked="0"/>
    </xf>
    <xf numFmtId="251" fontId="154" fillId="48" borderId="150" applyNumberFormat="0" applyBorder="0" applyAlignment="0">
      <alignment horizontal="centerContinuous" vertical="center"/>
      <protection hidden="1"/>
    </xf>
    <xf numFmtId="0" fontId="50" fillId="0" borderId="149" applyNumberFormat="0" applyFill="0" applyAlignment="0" applyProtection="0"/>
    <xf numFmtId="0" fontId="50" fillId="0" borderId="149" applyNumberFormat="0" applyFill="0" applyAlignment="0" applyProtection="0"/>
    <xf numFmtId="0" fontId="50" fillId="0" borderId="149" applyNumberFormat="0" applyFill="0" applyAlignment="0" applyProtection="0"/>
    <xf numFmtId="250" fontId="64" fillId="58" borderId="148"/>
    <xf numFmtId="214" fontId="68" fillId="0" borderId="162"/>
    <xf numFmtId="0" fontId="174" fillId="0" borderId="159" applyNumberFormat="0" applyAlignment="0" applyProtection="0"/>
    <xf numFmtId="0" fontId="38" fillId="68" borderId="160">
      <alignment horizontal="left" vertical="center" wrapText="1"/>
    </xf>
    <xf numFmtId="214" fontId="68" fillId="0" borderId="24"/>
    <xf numFmtId="0" fontId="261" fillId="0" borderId="181" applyNumberFormat="0" applyFill="0" applyBorder="0" applyAlignment="0" applyProtection="0"/>
    <xf numFmtId="314" fontId="134" fillId="0" borderId="162"/>
    <xf numFmtId="0" fontId="38" fillId="68" borderId="160">
      <alignment horizontal="left" vertical="center" wrapText="1"/>
    </xf>
    <xf numFmtId="172" fontId="238" fillId="44" borderId="162">
      <alignment horizontal="right" vertical="center"/>
    </xf>
    <xf numFmtId="0" fontId="38" fillId="68" borderId="144">
      <alignment horizontal="left" vertical="center" wrapText="1"/>
    </xf>
    <xf numFmtId="165" fontId="200" fillId="0" borderId="162" applyNumberFormat="0" applyFont="0" applyFill="0" applyAlignment="0" applyProtection="0"/>
    <xf numFmtId="9" fontId="7" fillId="41" borderId="145" applyFont="0" applyFill="0" applyBorder="0" applyAlignment="0" applyProtection="0"/>
    <xf numFmtId="10" fontId="7" fillId="41" borderId="145" applyFont="0" applyFill="0" applyBorder="0" applyAlignment="0" applyProtection="0"/>
    <xf numFmtId="214" fontId="7" fillId="41" borderId="145" applyFont="0" applyFill="0" applyBorder="0" applyAlignment="0" applyProtection="0"/>
    <xf numFmtId="0" fontId="50" fillId="0" borderId="179" applyFont="0" applyFill="0" applyBorder="0" applyAlignment="0" applyProtection="0"/>
    <xf numFmtId="250" fontId="64" fillId="58" borderId="148"/>
    <xf numFmtId="0" fontId="270" fillId="0" borderId="20"/>
    <xf numFmtId="0" fontId="174" fillId="0" borderId="154" applyNumberFormat="0" applyAlignment="0" applyProtection="0"/>
    <xf numFmtId="165" fontId="200" fillId="0" borderId="162" applyNumberFormat="0" applyFont="0" applyFill="0" applyAlignment="0" applyProtection="0"/>
    <xf numFmtId="0" fontId="174" fillId="0" borderId="159" applyNumberFormat="0" applyAlignment="0" applyProtection="0"/>
    <xf numFmtId="6" fontId="169" fillId="0" borderId="153" applyBorder="0"/>
    <xf numFmtId="10" fontId="41" fillId="0" borderId="162"/>
    <xf numFmtId="0" fontId="41" fillId="62" borderId="154">
      <alignment horizontal="center" vertical="center" wrapText="1"/>
      <protection hidden="1"/>
    </xf>
    <xf numFmtId="0" fontId="90" fillId="0" borderId="159"/>
    <xf numFmtId="214" fontId="68" fillId="0" borderId="162"/>
    <xf numFmtId="41" fontId="41" fillId="0" borderId="151"/>
    <xf numFmtId="214" fontId="68" fillId="0" borderId="151"/>
    <xf numFmtId="214" fontId="7" fillId="41" borderId="161" applyFont="0" applyFill="0" applyBorder="0" applyAlignment="0" applyProtection="0"/>
    <xf numFmtId="0" fontId="241" fillId="0" borderId="162" applyNumberFormat="0" applyFont="0" applyFill="0" applyAlignment="0" applyProtection="0"/>
    <xf numFmtId="285" fontId="50" fillId="92" borderId="157" applyNumberFormat="0" applyBorder="0" applyAlignment="0" applyProtection="0">
      <alignment vertical="center"/>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39" fontId="7" fillId="41" borderId="161" applyFont="0" applyFill="0" applyBorder="0" applyAlignment="0" applyProtection="0"/>
    <xf numFmtId="6" fontId="169" fillId="0" borderId="153" applyBorder="0"/>
    <xf numFmtId="0" fontId="358" fillId="0" borderId="149" applyNumberFormat="0" applyFill="0" applyBorder="0" applyAlignment="0" applyProtection="0"/>
    <xf numFmtId="221" fontId="1" fillId="0" borderId="20" applyNumberFormat="0" applyFill="0" applyAlignment="0" applyProtection="0"/>
    <xf numFmtId="250" fontId="64" fillId="58" borderId="148"/>
    <xf numFmtId="165" fontId="200" fillId="0" borderId="162" applyNumberFormat="0" applyFont="0" applyFill="0" applyAlignment="0" applyProtection="0"/>
    <xf numFmtId="0" fontId="41" fillId="62" borderId="154">
      <alignment horizontal="center" vertical="center" wrapText="1"/>
      <protection hidden="1"/>
    </xf>
    <xf numFmtId="0" fontId="41" fillId="0" borderId="156">
      <alignment horizontal="left" vertical="center"/>
    </xf>
    <xf numFmtId="5" fontId="127" fillId="0" borderId="162" applyAlignment="0" applyProtection="0"/>
    <xf numFmtId="2" fontId="7" fillId="41" borderId="161" applyFont="0" applyFill="0" applyBorder="0" applyAlignment="0" applyProtection="0"/>
    <xf numFmtId="0" fontId="90" fillId="0" borderId="159"/>
    <xf numFmtId="0" fontId="58" fillId="0" borderId="92" applyNumberFormat="0" applyAlignment="0" applyProtection="0"/>
    <xf numFmtId="0" fontId="90" fillId="0" borderId="154"/>
    <xf numFmtId="0" fontId="174" fillId="0" borderId="154" applyNumberFormat="0" applyAlignment="0" applyProtection="0"/>
    <xf numFmtId="10" fontId="7" fillId="41" borderId="161" applyFont="0" applyFill="0" applyBorder="0" applyAlignment="0" applyProtection="0"/>
    <xf numFmtId="214" fontId="68" fillId="0" borderId="162"/>
    <xf numFmtId="6" fontId="169" fillId="0" borderId="153" applyBorder="0"/>
    <xf numFmtId="250" fontId="64" fillId="58" borderId="148"/>
    <xf numFmtId="39" fontId="7" fillId="41" borderId="161" applyFont="0" applyFill="0" applyBorder="0" applyAlignment="0" applyProtection="0"/>
    <xf numFmtId="0" fontId="90" fillId="0" borderId="159"/>
    <xf numFmtId="165" fontId="200" fillId="0" borderId="162" applyNumberFormat="0" applyFont="0" applyFill="0" applyAlignment="0" applyProtection="0"/>
    <xf numFmtId="3" fontId="7" fillId="41" borderId="161" applyFont="0" applyFill="0" applyBorder="0" applyAlignment="0" applyProtection="0"/>
    <xf numFmtId="10" fontId="7" fillId="41" borderId="161" applyFont="0" applyFill="0" applyBorder="0" applyAlignment="0" applyProtection="0"/>
    <xf numFmtId="0" fontId="38" fillId="68" borderId="160">
      <alignment horizontal="left" vertical="center" wrapText="1"/>
    </xf>
    <xf numFmtId="0" fontId="174" fillId="0" borderId="154" applyNumberFormat="0" applyAlignment="0" applyProtection="0"/>
    <xf numFmtId="165" fontId="200" fillId="0" borderId="162" applyNumberFormat="0" applyFont="0" applyFill="0" applyAlignment="0" applyProtection="0"/>
    <xf numFmtId="0" fontId="48" fillId="44" borderId="162" applyNumberFormat="0" applyFont="0" applyFill="0" applyAlignment="0" applyProtection="0">
      <protection locked="0"/>
    </xf>
    <xf numFmtId="0" fontId="270" fillId="0" borderId="95"/>
    <xf numFmtId="0" fontId="313" fillId="0" borderId="96"/>
    <xf numFmtId="10" fontId="7" fillId="41" borderId="161" applyFont="0" applyFill="0" applyBorder="0" applyAlignment="0" applyProtection="0"/>
    <xf numFmtId="165" fontId="200" fillId="0" borderId="151" applyNumberFormat="0" applyFont="0" applyFill="0" applyAlignment="0" applyProtection="0"/>
    <xf numFmtId="250" fontId="64" fillId="58" borderId="163"/>
    <xf numFmtId="0" fontId="313" fillId="96" borderId="159"/>
    <xf numFmtId="0" fontId="41" fillId="62" borderId="159">
      <alignment horizontal="center" vertical="center" wrapText="1"/>
      <protection hidden="1"/>
    </xf>
    <xf numFmtId="9" fontId="7" fillId="41" borderId="161" applyFont="0" applyFill="0" applyBorder="0" applyAlignment="0" applyProtection="0"/>
    <xf numFmtId="0" fontId="174" fillId="0" borderId="159" applyNumberFormat="0" applyAlignment="0" applyProtection="0"/>
    <xf numFmtId="1" fontId="176" fillId="63" borderId="155" applyNumberFormat="0" applyBorder="0" applyAlignment="0">
      <alignment horizontal="centerContinuous" vertical="center"/>
      <protection locked="0"/>
    </xf>
    <xf numFmtId="0" fontId="90" fillId="0" borderId="154"/>
    <xf numFmtId="0" fontId="38" fillId="68" borderId="160">
      <alignment horizontal="left" vertical="center" wrapText="1"/>
    </xf>
    <xf numFmtId="0" fontId="48" fillId="44" borderId="162" applyNumberFormat="0" applyFont="0" applyFill="0" applyAlignment="0" applyProtection="0">
      <protection locked="0"/>
    </xf>
    <xf numFmtId="3" fontId="7" fillId="41" borderId="161" applyFont="0" applyFill="0" applyBorder="0" applyAlignment="0" applyProtection="0"/>
    <xf numFmtId="0" fontId="41" fillId="62" borderId="143">
      <alignment horizontal="center" vertical="center" wrapText="1"/>
      <protection hidden="1"/>
    </xf>
    <xf numFmtId="3" fontId="7" fillId="41" borderId="145" applyFont="0" applyFill="0" applyBorder="0" applyAlignment="0" applyProtection="0"/>
    <xf numFmtId="39" fontId="7" fillId="41" borderId="145" applyFont="0" applyFill="0" applyBorder="0" applyAlignment="0" applyProtection="0"/>
    <xf numFmtId="214" fontId="7" fillId="41" borderId="145" applyFont="0" applyFill="0" applyBorder="0" applyAlignment="0" applyProtection="0"/>
    <xf numFmtId="10" fontId="7" fillId="41" borderId="145" applyFont="0" applyFill="0" applyBorder="0" applyAlignment="0" applyProtection="0"/>
    <xf numFmtId="9" fontId="7" fillId="41" borderId="145" applyFont="0" applyFill="0" applyBorder="0" applyAlignment="0" applyProtection="0"/>
    <xf numFmtId="2" fontId="7" fillId="41" borderId="145" applyFont="0" applyFill="0" applyBorder="0" applyAlignment="0" applyProtection="0"/>
    <xf numFmtId="0" fontId="90" fillId="0" borderId="159"/>
    <xf numFmtId="6" fontId="169" fillId="0" borderId="153" applyBorder="0"/>
    <xf numFmtId="39" fontId="7" fillId="41" borderId="161" applyFont="0" applyFill="0" applyBorder="0" applyAlignment="0" applyProtection="0"/>
    <xf numFmtId="0" fontId="49" fillId="44" borderId="162" applyNumberFormat="0" applyFont="0" applyAlignment="0" applyProtection="0">
      <protection locked="0"/>
    </xf>
    <xf numFmtId="0" fontId="50" fillId="0" borderId="149" applyNumberFormat="0" applyFill="0" applyAlignment="0" applyProtection="0"/>
    <xf numFmtId="3" fontId="7" fillId="41" borderId="145" applyFont="0" applyFill="0" applyBorder="0" applyAlignment="0" applyProtection="0"/>
    <xf numFmtId="6" fontId="169" fillId="0" borderId="153" applyBorder="0"/>
    <xf numFmtId="165" fontId="200" fillId="0" borderId="162" applyNumberFormat="0" applyFont="0" applyFill="0" applyAlignment="0" applyProtection="0"/>
    <xf numFmtId="165" fontId="200" fillId="0" borderId="24" applyNumberFormat="0" applyFont="0" applyFill="0" applyAlignment="0" applyProtection="0"/>
    <xf numFmtId="0" fontId="38" fillId="68" borderId="160">
      <alignment horizontal="left" vertical="center" wrapText="1"/>
    </xf>
    <xf numFmtId="0" fontId="50" fillId="0" borderId="149" applyNumberFormat="0" applyFill="0" applyAlignment="0" applyProtection="0"/>
    <xf numFmtId="279" fontId="134" fillId="0" borderId="162"/>
    <xf numFmtId="0" fontId="38" fillId="68" borderId="160">
      <alignment horizontal="left" vertical="center" wrapText="1"/>
    </xf>
    <xf numFmtId="0" fontId="50" fillId="0" borderId="181" applyNumberFormat="0" applyFill="0" applyAlignment="0" applyProtection="0"/>
    <xf numFmtId="221" fontId="1" fillId="0" borderId="151" applyNumberFormat="0" applyFill="0" applyAlignment="0" applyProtection="0"/>
    <xf numFmtId="0" fontId="50" fillId="0" borderId="149" applyNumberFormat="0" applyFill="0" applyAlignment="0" applyProtection="0"/>
    <xf numFmtId="0" fontId="50" fillId="0" borderId="149" applyNumberFormat="0" applyFill="0" applyAlignment="0" applyProtection="0"/>
    <xf numFmtId="6" fontId="169" fillId="0" borderId="153" applyBorder="0"/>
    <xf numFmtId="214" fontId="7" fillId="41" borderId="167" applyFont="0" applyFill="0" applyBorder="0" applyAlignment="0" applyProtection="0"/>
    <xf numFmtId="39" fontId="7" fillId="41" borderId="167" applyFont="0" applyFill="0" applyBorder="0" applyAlignment="0" applyProtection="0"/>
    <xf numFmtId="171" fontId="41" fillId="0" borderId="162"/>
    <xf numFmtId="44" fontId="41" fillId="0" borderId="151"/>
    <xf numFmtId="0" fontId="49" fillId="44" borderId="162" applyNumberFormat="0" applyFont="0" applyAlignment="0" applyProtection="0">
      <protection locked="0"/>
    </xf>
    <xf numFmtId="182" fontId="316" fillId="0" borderId="31" applyNumberFormat="0" applyAlignment="0" applyProtection="0">
      <alignment horizontal="right" vertical="center"/>
    </xf>
    <xf numFmtId="2" fontId="7" fillId="41" borderId="145" applyFont="0" applyFill="0" applyBorder="0" applyAlignment="0" applyProtection="0"/>
    <xf numFmtId="0" fontId="172" fillId="0" borderId="64"/>
    <xf numFmtId="0" fontId="313" fillId="0" borderId="154"/>
    <xf numFmtId="251" fontId="154" fillId="48" borderId="139" applyNumberFormat="0" applyBorder="0" applyAlignment="0">
      <alignment horizontal="centerContinuous" vertical="center"/>
      <protection hidden="1"/>
    </xf>
    <xf numFmtId="44" fontId="41" fillId="0" borderId="151"/>
    <xf numFmtId="214" fontId="68" fillId="0" borderId="151"/>
    <xf numFmtId="214" fontId="68" fillId="0" borderId="151"/>
    <xf numFmtId="0" fontId="49" fillId="0" borderId="181" applyNumberFormat="0" applyFill="0" applyBorder="0" applyAlignment="0" applyProtection="0"/>
    <xf numFmtId="2" fontId="7" fillId="41" borderId="145" applyFont="0" applyFill="0" applyBorder="0" applyAlignment="0" applyProtection="0"/>
    <xf numFmtId="39" fontId="7" fillId="41" borderId="167" applyFont="0" applyFill="0" applyBorder="0" applyAlignment="0" applyProtection="0"/>
    <xf numFmtId="250" fontId="64" fillId="58" borderId="180"/>
    <xf numFmtId="0" fontId="7" fillId="0" borderId="16" applyNumberFormat="0" applyFill="0" applyAlignment="0" applyProtection="0"/>
    <xf numFmtId="6" fontId="169" fillId="0" borderId="173" applyBorder="0"/>
    <xf numFmtId="0" fontId="50" fillId="0" borderId="181" applyNumberFormat="0" applyFill="0" applyAlignment="0" applyProtection="0"/>
    <xf numFmtId="214" fontId="68" fillId="0" borderId="151"/>
    <xf numFmtId="0" fontId="41" fillId="62" borderId="154">
      <alignment horizontal="center" vertical="center" wrapText="1"/>
      <protection hidden="1"/>
    </xf>
    <xf numFmtId="39" fontId="7" fillId="41" borderId="167" applyFont="0" applyFill="0" applyBorder="0" applyAlignment="0" applyProtection="0"/>
    <xf numFmtId="0" fontId="41" fillId="62" borderId="177">
      <alignment horizontal="center" vertical="center" wrapText="1"/>
      <protection hidden="1"/>
    </xf>
    <xf numFmtId="214" fontId="68" fillId="0" borderId="151"/>
    <xf numFmtId="0" fontId="41" fillId="0" borderId="146">
      <alignment horizontal="left" vertical="center"/>
    </xf>
    <xf numFmtId="0" fontId="174" fillId="0" borderId="154" applyNumberFormat="0" applyAlignment="0" applyProtection="0"/>
    <xf numFmtId="3" fontId="7" fillId="41" borderId="161" applyFont="0" applyFill="0" applyBorder="0" applyAlignment="0" applyProtection="0"/>
    <xf numFmtId="0" fontId="50" fillId="0" borderId="149" applyNumberFormat="0" applyFill="0" applyAlignment="0" applyProtection="0"/>
    <xf numFmtId="214" fontId="68" fillId="0" borderId="24"/>
    <xf numFmtId="0" fontId="41" fillId="0" borderId="31" applyNumberFormat="0" applyAlignment="0" applyProtection="0">
      <alignment horizontal="left" vertical="center"/>
    </xf>
    <xf numFmtId="7" fontId="41" fillId="0" borderId="162"/>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5" fontId="127" fillId="0" borderId="174" applyAlignment="0" applyProtection="0"/>
    <xf numFmtId="165" fontId="200" fillId="0" borderId="151" applyNumberFormat="0" applyFont="0" applyFill="0" applyAlignment="0" applyProtection="0"/>
    <xf numFmtId="5" fontId="127" fillId="0" borderId="151" applyAlignment="0" applyProtection="0"/>
    <xf numFmtId="214" fontId="7" fillId="41" borderId="167" applyFont="0" applyFill="0" applyBorder="0" applyAlignment="0" applyProtection="0"/>
    <xf numFmtId="0" fontId="41" fillId="62" borderId="154">
      <alignment horizontal="center" vertical="center" wrapText="1"/>
      <protection hidden="1"/>
    </xf>
    <xf numFmtId="10" fontId="7" fillId="41" borderId="167" applyFont="0" applyFill="0" applyBorder="0" applyAlignment="0" applyProtection="0"/>
    <xf numFmtId="6" fontId="169" fillId="0" borderId="173" applyBorder="0"/>
    <xf numFmtId="0" fontId="50" fillId="0" borderId="181" applyNumberFormat="0" applyFill="0" applyAlignment="0" applyProtection="0"/>
    <xf numFmtId="0" fontId="134" fillId="0" borderId="151" applyFont="0" applyFill="0" applyBorder="0" applyAlignment="0" applyProtection="0">
      <alignment horizontal="center"/>
    </xf>
    <xf numFmtId="3" fontId="7" fillId="41" borderId="167" applyFont="0" applyFill="0" applyBorder="0" applyAlignment="0" applyProtection="0"/>
    <xf numFmtId="6" fontId="169" fillId="0" borderId="173" applyBorder="0"/>
    <xf numFmtId="5" fontId="127" fillId="0" borderId="24" applyAlignment="0" applyProtection="0"/>
    <xf numFmtId="10" fontId="7" fillId="41" borderId="167" applyFont="0" applyFill="0" applyBorder="0" applyAlignment="0" applyProtection="0"/>
    <xf numFmtId="214" fontId="68" fillId="0" borderId="24"/>
    <xf numFmtId="9" fontId="7" fillId="41" borderId="145" applyFont="0" applyFill="0" applyBorder="0" applyAlignment="0" applyProtection="0"/>
    <xf numFmtId="0" fontId="38" fillId="68" borderId="144">
      <alignment horizontal="left" vertical="center" wrapText="1"/>
    </xf>
    <xf numFmtId="250" fontId="64" fillId="58" borderId="148"/>
    <xf numFmtId="251" fontId="154" fillId="48" borderId="139" applyNumberFormat="0" applyBorder="0" applyAlignment="0">
      <alignment horizontal="centerContinuous" vertical="center"/>
      <protection hidden="1"/>
    </xf>
    <xf numFmtId="0" fontId="7" fillId="0" borderId="138" applyFill="0" applyProtection="0">
      <alignment horizontal="right"/>
    </xf>
    <xf numFmtId="1" fontId="176" fillId="63" borderId="147" applyNumberFormat="0" applyBorder="0" applyAlignment="0">
      <alignment horizontal="centerContinuous" vertical="center"/>
      <protection locked="0"/>
    </xf>
    <xf numFmtId="214" fontId="7" fillId="41" borderId="167" applyFont="0" applyFill="0" applyBorder="0" applyAlignment="0" applyProtection="0"/>
    <xf numFmtId="214" fontId="7" fillId="41" borderId="161" applyFont="0" applyFill="0" applyBorder="0" applyAlignment="0" applyProtection="0"/>
    <xf numFmtId="0" fontId="38" fillId="68" borderId="160">
      <alignment horizontal="left" vertical="center" wrapText="1"/>
    </xf>
    <xf numFmtId="3" fontId="7" fillId="41" borderId="161" applyFont="0" applyFill="0" applyBorder="0" applyAlignment="0" applyProtection="0"/>
    <xf numFmtId="1" fontId="176" fillId="63" borderId="147" applyNumberFormat="0" applyBorder="0" applyAlignment="0">
      <alignment horizontal="centerContinuous" vertical="center"/>
      <protection locked="0"/>
    </xf>
    <xf numFmtId="214" fontId="7" fillId="41" borderId="145" applyFont="0" applyFill="0" applyBorder="0" applyAlignment="0" applyProtection="0"/>
    <xf numFmtId="5" fontId="127" fillId="0" borderId="24" applyAlignment="0" applyProtection="0"/>
    <xf numFmtId="0" fontId="38" fillId="68" borderId="144">
      <alignment horizontal="left" vertical="center" wrapText="1"/>
    </xf>
    <xf numFmtId="0" fontId="38" fillId="68" borderId="144">
      <alignment horizontal="left" vertical="center" wrapText="1"/>
    </xf>
    <xf numFmtId="165" fontId="200" fillId="0" borderId="162" applyNumberFormat="0" applyFont="0" applyFill="0" applyAlignment="0" applyProtection="0"/>
    <xf numFmtId="0" fontId="38" fillId="68" borderId="160">
      <alignment horizontal="left" vertical="center" wrapText="1"/>
    </xf>
    <xf numFmtId="0" fontId="174" fillId="0" borderId="143" applyNumberFormat="0" applyAlignment="0" applyProtection="0"/>
    <xf numFmtId="0" fontId="48" fillId="44" borderId="24" applyNumberFormat="0" applyFont="0" applyFill="0" applyAlignment="0" applyProtection="0">
      <protection locked="0"/>
    </xf>
    <xf numFmtId="0" fontId="41" fillId="0" borderId="146">
      <alignment horizontal="left" vertical="center"/>
    </xf>
    <xf numFmtId="165" fontId="200" fillId="0" borderId="24" applyNumberFormat="0" applyFont="0" applyFill="0" applyAlignment="0" applyProtection="0"/>
    <xf numFmtId="251" fontId="154" fillId="48" borderId="139" applyNumberFormat="0" applyBorder="0" applyAlignment="0">
      <alignment horizontal="centerContinuous" vertical="center"/>
      <protection hidden="1"/>
    </xf>
    <xf numFmtId="39" fontId="7" fillId="41" borderId="145" applyFont="0" applyFill="0" applyBorder="0" applyAlignment="0" applyProtection="0"/>
    <xf numFmtId="3" fontId="7" fillId="41" borderId="145" applyFont="0" applyFill="0" applyBorder="0" applyAlignment="0" applyProtection="0"/>
    <xf numFmtId="39" fontId="7" fillId="41" borderId="145" applyFont="0" applyFill="0" applyBorder="0" applyAlignment="0" applyProtection="0"/>
    <xf numFmtId="214" fontId="7" fillId="41" borderId="145" applyFont="0" applyFill="0" applyBorder="0" applyAlignment="0" applyProtection="0"/>
    <xf numFmtId="10" fontId="7" fillId="41" borderId="145" applyFont="0" applyFill="0" applyBorder="0" applyAlignment="0" applyProtection="0"/>
    <xf numFmtId="9" fontId="7" fillId="41" borderId="145" applyFont="0" applyFill="0" applyBorder="0" applyAlignment="0" applyProtection="0"/>
    <xf numFmtId="2" fontId="7" fillId="41" borderId="145" applyFont="0" applyFill="0" applyBorder="0" applyAlignment="0" applyProtection="0"/>
    <xf numFmtId="165" fontId="200" fillId="0" borderId="24" applyNumberFormat="0" applyFont="0" applyFill="0" applyAlignment="0" applyProtection="0"/>
    <xf numFmtId="39" fontId="7" fillId="41" borderId="145" applyFont="0" applyFill="0" applyBorder="0" applyAlignment="0" applyProtection="0"/>
    <xf numFmtId="165" fontId="200" fillId="0" borderId="151" applyNumberFormat="0" applyFont="0" applyFill="0" applyAlignment="0" applyProtection="0"/>
    <xf numFmtId="214" fontId="68" fillId="0" borderId="162"/>
    <xf numFmtId="0" fontId="50" fillId="0" borderId="149" applyNumberFormat="0" applyFill="0" applyAlignment="0" applyProtection="0"/>
    <xf numFmtId="0" fontId="41" fillId="62" borderId="143">
      <alignment horizontal="center" vertical="center" wrapText="1"/>
      <protection hidden="1"/>
    </xf>
    <xf numFmtId="3" fontId="7" fillId="41" borderId="145" applyFont="0" applyFill="0" applyBorder="0" applyAlignment="0" applyProtection="0"/>
    <xf numFmtId="10" fontId="7" fillId="41" borderId="145" applyFont="0" applyFill="0" applyBorder="0" applyAlignment="0" applyProtection="0"/>
    <xf numFmtId="0" fontId="41" fillId="62" borderId="143">
      <alignment horizontal="center" vertical="center" wrapText="1"/>
      <protection hidden="1"/>
    </xf>
    <xf numFmtId="3" fontId="7" fillId="41" borderId="145" applyFont="0" applyFill="0" applyBorder="0" applyAlignment="0" applyProtection="0"/>
    <xf numFmtId="39" fontId="7" fillId="41" borderId="145" applyFont="0" applyFill="0" applyBorder="0" applyAlignment="0" applyProtection="0"/>
    <xf numFmtId="214" fontId="7" fillId="41" borderId="145" applyFont="0" applyFill="0" applyBorder="0" applyAlignment="0" applyProtection="0"/>
    <xf numFmtId="10" fontId="7" fillId="41" borderId="145" applyFont="0" applyFill="0" applyBorder="0" applyAlignment="0" applyProtection="0"/>
    <xf numFmtId="9" fontId="7" fillId="41" borderId="145" applyFont="0" applyFill="0" applyBorder="0" applyAlignment="0" applyProtection="0"/>
    <xf numFmtId="2" fontId="7" fillId="41" borderId="145" applyFont="0" applyFill="0" applyBorder="0" applyAlignment="0" applyProtection="0"/>
    <xf numFmtId="314" fontId="134" fillId="0" borderId="151"/>
    <xf numFmtId="0" fontId="50" fillId="0" borderId="149" applyNumberFormat="0" applyFill="0" applyAlignment="0" applyProtection="0"/>
    <xf numFmtId="3" fontId="7" fillId="41" borderId="145"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39" fontId="7" fillId="41" borderId="161" applyFont="0" applyFill="0" applyBorder="0" applyAlignment="0" applyProtection="0"/>
    <xf numFmtId="10" fontId="7" fillId="41" borderId="161" applyFont="0" applyFill="0" applyBorder="0" applyAlignment="0" applyProtection="0"/>
    <xf numFmtId="250" fontId="64" fillId="58" borderId="148"/>
    <xf numFmtId="0" fontId="41" fillId="62" borderId="159">
      <alignment horizontal="center" vertical="center" wrapText="1"/>
      <protection hidden="1"/>
    </xf>
    <xf numFmtId="0" fontId="38" fillId="68" borderId="160">
      <alignment horizontal="left" vertical="center" wrapText="1"/>
    </xf>
    <xf numFmtId="0" fontId="38" fillId="68" borderId="160">
      <alignment horizontal="left" vertical="center" wrapText="1"/>
    </xf>
    <xf numFmtId="0" fontId="38" fillId="68" borderId="160">
      <alignment horizontal="left" vertical="center" wrapText="1"/>
    </xf>
    <xf numFmtId="0" fontId="174" fillId="0" borderId="159" applyNumberFormat="0" applyAlignment="0" applyProtection="0"/>
    <xf numFmtId="0" fontId="174" fillId="0" borderId="159" applyNumberFormat="0" applyAlignment="0" applyProtection="0"/>
    <xf numFmtId="6" fontId="169" fillId="0" borderId="153" applyBorder="0"/>
    <xf numFmtId="0" fontId="50" fillId="0" borderId="149" applyNumberFormat="0" applyFill="0" applyAlignment="0" applyProtection="0"/>
    <xf numFmtId="0" fontId="50" fillId="0" borderId="149" applyNumberFormat="0" applyFill="0" applyAlignment="0" applyProtection="0"/>
    <xf numFmtId="250" fontId="64" fillId="58" borderId="148"/>
    <xf numFmtId="0" fontId="41" fillId="62" borderId="159">
      <alignment horizontal="center" vertical="center" wrapText="1"/>
      <protection hidden="1"/>
    </xf>
    <xf numFmtId="39" fontId="7" fillId="41" borderId="161" applyFont="0" applyFill="0" applyBorder="0" applyAlignment="0" applyProtection="0"/>
    <xf numFmtId="0" fontId="50" fillId="0" borderId="149" applyNumberFormat="0" applyFill="0" applyAlignment="0" applyProtection="0"/>
    <xf numFmtId="9" fontId="7" fillId="41" borderId="161" applyFont="0" applyFill="0" applyBorder="0" applyAlignment="0" applyProtection="0"/>
    <xf numFmtId="0" fontId="38" fillId="68" borderId="160">
      <alignment horizontal="left" vertical="center" wrapText="1"/>
    </xf>
    <xf numFmtId="0" fontId="38" fillId="68" borderId="160">
      <alignment horizontal="left" vertical="center" wrapText="1"/>
    </xf>
    <xf numFmtId="0" fontId="58" fillId="0" borderId="162" applyNumberFormat="0" applyFont="0" applyFill="0" applyBorder="0" applyAlignment="0" applyProtection="0">
      <alignment horizontal="right"/>
    </xf>
    <xf numFmtId="9" fontId="7" fillId="41" borderId="167" applyFont="0" applyFill="0" applyBorder="0" applyAlignment="0" applyProtection="0"/>
    <xf numFmtId="0" fontId="174" fillId="0" borderId="159" applyNumberFormat="0" applyAlignment="0" applyProtection="0"/>
    <xf numFmtId="0" fontId="7" fillId="0" borderId="152" applyFill="0" applyProtection="0">
      <alignment horizontal="right"/>
    </xf>
    <xf numFmtId="0" fontId="38" fillId="68" borderId="160">
      <alignment horizontal="left" vertical="center" wrapText="1"/>
    </xf>
    <xf numFmtId="9" fontId="7" fillId="41" borderId="161" applyFont="0" applyFill="0" applyBorder="0" applyAlignment="0" applyProtection="0"/>
    <xf numFmtId="0" fontId="134" fillId="0" borderId="162"/>
    <xf numFmtId="0" fontId="41" fillId="62" borderId="159">
      <alignment horizontal="center" vertical="center" wrapText="1"/>
      <protection hidden="1"/>
    </xf>
    <xf numFmtId="165" fontId="200" fillId="0" borderId="151" applyNumberFormat="0" applyFont="0" applyFill="0" applyAlignment="0" applyProtection="0"/>
    <xf numFmtId="0" fontId="50" fillId="0" borderId="149" applyNumberFormat="0" applyFill="0" applyAlignment="0" applyProtection="0"/>
    <xf numFmtId="0" fontId="41" fillId="0" borderId="31" applyNumberFormat="0" applyAlignment="0" applyProtection="0">
      <alignment horizontal="left" vertical="center"/>
    </xf>
    <xf numFmtId="10" fontId="7" fillId="41" borderId="161" applyFont="0" applyFill="0" applyBorder="0" applyAlignment="0" applyProtection="0"/>
    <xf numFmtId="6" fontId="169" fillId="0" borderId="173" applyBorder="0"/>
    <xf numFmtId="39" fontId="7" fillId="41" borderId="167" applyFont="0" applyFill="0" applyBorder="0" applyAlignment="0" applyProtection="0"/>
    <xf numFmtId="0" fontId="174" fillId="0" borderId="154" applyNumberFormat="0" applyAlignment="0" applyProtection="0"/>
    <xf numFmtId="6" fontId="169" fillId="0" borderId="153" applyBorder="0"/>
    <xf numFmtId="0" fontId="38" fillId="68" borderId="160">
      <alignment horizontal="left" vertical="center" wrapText="1"/>
    </xf>
    <xf numFmtId="187" fontId="63" fillId="44" borderId="24">
      <alignment vertical="center"/>
    </xf>
    <xf numFmtId="7" fontId="41" fillId="0" borderId="151"/>
    <xf numFmtId="0" fontId="313" fillId="0" borderId="154"/>
    <xf numFmtId="214" fontId="7" fillId="41" borderId="161" applyFont="0" applyFill="0" applyBorder="0" applyAlignment="0" applyProtection="0"/>
    <xf numFmtId="214" fontId="68" fillId="0" borderId="24"/>
    <xf numFmtId="214" fontId="68" fillId="0" borderId="24"/>
    <xf numFmtId="214" fontId="68" fillId="0" borderId="24"/>
    <xf numFmtId="214" fontId="68" fillId="0" borderId="24"/>
    <xf numFmtId="214" fontId="7" fillId="41" borderId="183" applyFont="0" applyFill="0" applyBorder="0" applyAlignment="0" applyProtection="0"/>
    <xf numFmtId="0" fontId="41" fillId="62" borderId="154">
      <alignment horizontal="center" vertical="center" wrapText="1"/>
      <protection hidden="1"/>
    </xf>
    <xf numFmtId="2" fontId="7" fillId="41" borderId="183" applyFont="0" applyFill="0" applyBorder="0" applyAlignment="0" applyProtection="0"/>
    <xf numFmtId="0" fontId="90" fillId="0" borderId="154"/>
    <xf numFmtId="0" fontId="174" fillId="0" borderId="154" applyNumberFormat="0" applyAlignment="0" applyProtection="0"/>
    <xf numFmtId="0" fontId="313" fillId="0" borderId="96"/>
    <xf numFmtId="0" fontId="50" fillId="0" borderId="181" applyNumberFormat="0" applyFill="0" applyAlignment="0" applyProtection="0"/>
    <xf numFmtId="0" fontId="41" fillId="0" borderId="169">
      <alignment horizontal="left" vertical="center"/>
    </xf>
    <xf numFmtId="0" fontId="38" fillId="68" borderId="160">
      <alignment horizontal="left" vertical="center" wrapText="1"/>
    </xf>
    <xf numFmtId="250" fontId="64" fillId="58" borderId="148"/>
    <xf numFmtId="250" fontId="64" fillId="58" borderId="148"/>
    <xf numFmtId="0" fontId="50" fillId="0" borderId="149" applyNumberFormat="0" applyFill="0" applyAlignment="0" applyProtection="0"/>
    <xf numFmtId="0" fontId="50" fillId="0" borderId="149" applyNumberFormat="0" applyFill="0" applyAlignment="0" applyProtection="0"/>
    <xf numFmtId="0" fontId="50" fillId="0" borderId="149" applyNumberFormat="0" applyFill="0" applyAlignment="0" applyProtection="0"/>
    <xf numFmtId="6" fontId="169" fillId="0" borderId="153" applyBorder="0"/>
    <xf numFmtId="251" fontId="154" fillId="48" borderId="150" applyNumberFormat="0" applyBorder="0" applyAlignment="0">
      <alignment horizontal="centerContinuous" vertical="center"/>
      <protection hidden="1"/>
    </xf>
    <xf numFmtId="251" fontId="154" fillId="48" borderId="150" applyNumberFormat="0" applyBorder="0" applyAlignment="0">
      <alignment horizontal="centerContinuous" vertical="center"/>
      <protection hidden="1"/>
    </xf>
    <xf numFmtId="251" fontId="154" fillId="48" borderId="150" applyNumberFormat="0" applyBorder="0" applyAlignment="0">
      <alignment horizontal="centerContinuous" vertical="center"/>
      <protection hidden="1"/>
    </xf>
    <xf numFmtId="251" fontId="154" fillId="48" borderId="150" applyNumberFormat="0" applyBorder="0" applyAlignment="0">
      <alignment horizontal="centerContinuous" vertical="center"/>
      <protection hidden="1"/>
    </xf>
    <xf numFmtId="5" fontId="127" fillId="0" borderId="151" applyAlignment="0" applyProtection="0"/>
    <xf numFmtId="5" fontId="127" fillId="0" borderId="151" applyAlignment="0" applyProtection="0"/>
    <xf numFmtId="0" fontId="7" fillId="0" borderId="152" applyFill="0" applyProtection="0">
      <alignment horizontal="right"/>
    </xf>
    <xf numFmtId="0" fontId="7" fillId="0" borderId="152" applyFill="0" applyProtection="0">
      <alignment horizontal="right"/>
    </xf>
    <xf numFmtId="2" fontId="7" fillId="41" borderId="145" applyFont="0" applyFill="0" applyBorder="0" applyAlignment="0" applyProtection="0"/>
    <xf numFmtId="6" fontId="169" fillId="0" borderId="153" applyBorder="0"/>
    <xf numFmtId="6" fontId="169" fillId="0" borderId="153" applyBorder="0"/>
    <xf numFmtId="6" fontId="169" fillId="0" borderId="153" applyBorder="0"/>
    <xf numFmtId="6" fontId="169" fillId="0" borderId="153" applyBorder="0"/>
    <xf numFmtId="172" fontId="238" fillId="44" borderId="162">
      <alignment horizontal="right" vertical="center"/>
    </xf>
    <xf numFmtId="0" fontId="174" fillId="0" borderId="154" applyNumberFormat="0" applyAlignment="0" applyProtection="0"/>
    <xf numFmtId="0" fontId="174" fillId="0" borderId="154" applyNumberFormat="0" applyAlignment="0" applyProtection="0"/>
    <xf numFmtId="0" fontId="174" fillId="0" borderId="154" applyNumberFormat="0" applyAlignment="0" applyProtection="0"/>
    <xf numFmtId="0" fontId="41" fillId="62" borderId="159">
      <alignment horizontal="center" vertical="center" wrapText="1"/>
      <protection hidden="1"/>
    </xf>
    <xf numFmtId="1" fontId="176" fillId="63" borderId="155" applyNumberFormat="0" applyBorder="0" applyAlignment="0">
      <alignment horizontal="centerContinuous" vertical="center"/>
      <protection locked="0"/>
    </xf>
    <xf numFmtId="1" fontId="176" fillId="63" borderId="155" applyNumberFormat="0" applyBorder="0" applyAlignment="0">
      <alignment horizontal="centerContinuous" vertical="center"/>
      <protection locked="0"/>
    </xf>
    <xf numFmtId="0" fontId="41" fillId="0" borderId="156">
      <alignment horizontal="left" vertical="center"/>
    </xf>
    <xf numFmtId="0" fontId="41" fillId="0" borderId="156">
      <alignment horizontal="left" vertical="center"/>
    </xf>
    <xf numFmtId="250" fontId="64" fillId="58" borderId="163"/>
    <xf numFmtId="10" fontId="7" fillId="41" borderId="183" applyFont="0" applyFill="0" applyBorder="0" applyAlignment="0" applyProtection="0"/>
    <xf numFmtId="214" fontId="68" fillId="0" borderId="24"/>
    <xf numFmtId="0" fontId="7" fillId="0" borderId="138" applyFill="0" applyProtection="0">
      <alignment horizontal="right"/>
    </xf>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41" fillId="62" borderId="154">
      <alignment horizontal="center" vertical="center" wrapText="1"/>
      <protection hidden="1"/>
    </xf>
    <xf numFmtId="214" fontId="68" fillId="0" borderId="162"/>
    <xf numFmtId="44" fontId="41" fillId="0" borderId="162"/>
    <xf numFmtId="2" fontId="7" fillId="41" borderId="161" applyFont="0" applyFill="0" applyBorder="0" applyAlignment="0" applyProtection="0"/>
    <xf numFmtId="0" fontId="58" fillId="0" borderId="92" applyNumberFormat="0" applyAlignment="0" applyProtection="0"/>
    <xf numFmtId="0" fontId="313" fillId="0" borderId="159"/>
    <xf numFmtId="250" fontId="64" fillId="58" borderId="148"/>
    <xf numFmtId="214" fontId="7" fillId="41" borderId="161" applyFont="0" applyFill="0" applyBorder="0" applyAlignment="0" applyProtection="0"/>
    <xf numFmtId="2" fontId="7" fillId="41" borderId="161" applyFont="0" applyFill="0" applyBorder="0" applyAlignment="0" applyProtection="0"/>
    <xf numFmtId="0" fontId="134" fillId="0" borderId="162"/>
    <xf numFmtId="6" fontId="169" fillId="0" borderId="153" applyBorder="0"/>
    <xf numFmtId="9" fontId="7" fillId="41" borderId="161" applyFont="0" applyFill="0" applyBorder="0" applyAlignment="0" applyProtection="0"/>
    <xf numFmtId="0" fontId="58" fillId="0" borderId="151" applyNumberFormat="0" applyFont="0" applyFill="0" applyBorder="0" applyAlignment="0" applyProtection="0">
      <alignment horizontal="right"/>
    </xf>
    <xf numFmtId="0" fontId="41" fillId="62" borderId="159">
      <alignment horizontal="center" vertical="center" wrapText="1"/>
      <protection hidden="1"/>
    </xf>
    <xf numFmtId="0" fontId="38" fillId="68" borderId="160">
      <alignment horizontal="left" vertical="center" wrapText="1"/>
    </xf>
    <xf numFmtId="0" fontId="48" fillId="44" borderId="162" applyNumberFormat="0" applyFont="0" applyFill="0" applyAlignment="0" applyProtection="0">
      <protection locked="0"/>
    </xf>
    <xf numFmtId="9" fontId="7" fillId="41" borderId="161" applyFont="0" applyFill="0" applyBorder="0" applyAlignment="0" applyProtection="0"/>
    <xf numFmtId="39" fontId="7" fillId="41" borderId="167" applyFont="0" applyFill="0" applyBorder="0" applyAlignment="0" applyProtection="0"/>
    <xf numFmtId="0" fontId="50" fillId="0" borderId="149" applyNumberFormat="0" applyFill="0" applyAlignment="0" applyProtection="0"/>
    <xf numFmtId="9" fontId="7" fillId="41" borderId="145" applyFont="0" applyFill="0" applyBorder="0" applyAlignment="0" applyProtection="0"/>
    <xf numFmtId="214" fontId="7" fillId="41" borderId="167" applyFont="0" applyFill="0" applyBorder="0" applyAlignment="0" applyProtection="0"/>
    <xf numFmtId="0" fontId="41" fillId="62" borderId="159">
      <alignment horizontal="center" vertical="center" wrapText="1"/>
      <protection hidden="1"/>
    </xf>
    <xf numFmtId="10" fontId="7" fillId="41" borderId="161" applyFont="0" applyFill="0" applyBorder="0" applyAlignment="0" applyProtection="0"/>
    <xf numFmtId="0" fontId="38" fillId="68" borderId="160">
      <alignment horizontal="left" vertical="center" wrapText="1"/>
    </xf>
    <xf numFmtId="0" fontId="41" fillId="62" borderId="159">
      <alignment horizontal="center" vertical="center" wrapText="1"/>
      <protection hidden="1"/>
    </xf>
    <xf numFmtId="0" fontId="174" fillId="0" borderId="159" applyNumberFormat="0" applyAlignment="0" applyProtection="0"/>
    <xf numFmtId="214" fontId="68" fillId="0" borderId="162"/>
    <xf numFmtId="0" fontId="41" fillId="62" borderId="143">
      <alignment horizontal="center" vertical="center" wrapText="1"/>
      <protection hidden="1"/>
    </xf>
    <xf numFmtId="0" fontId="41" fillId="62" borderId="143">
      <alignment horizontal="center" vertical="center" wrapText="1"/>
      <protection hidden="1"/>
    </xf>
    <xf numFmtId="0" fontId="41" fillId="62" borderId="143">
      <alignment horizontal="center" vertical="center" wrapText="1"/>
      <protection hidden="1"/>
    </xf>
    <xf numFmtId="3" fontId="7" fillId="41" borderId="145" applyFont="0" applyFill="0" applyBorder="0" applyAlignment="0" applyProtection="0"/>
    <xf numFmtId="3" fontId="7" fillId="41" borderId="145" applyFont="0" applyFill="0" applyBorder="0" applyAlignment="0" applyProtection="0"/>
    <xf numFmtId="3" fontId="7" fillId="41" borderId="145" applyFont="0" applyFill="0" applyBorder="0" applyAlignment="0" applyProtection="0"/>
    <xf numFmtId="3" fontId="7" fillId="41" borderId="145" applyFont="0" applyFill="0" applyBorder="0" applyAlignment="0" applyProtection="0"/>
    <xf numFmtId="39" fontId="7" fillId="41" borderId="145" applyFont="0" applyFill="0" applyBorder="0" applyAlignment="0" applyProtection="0"/>
    <xf numFmtId="39" fontId="7" fillId="41" borderId="145" applyFont="0" applyFill="0" applyBorder="0" applyAlignment="0" applyProtection="0"/>
    <xf numFmtId="39" fontId="7" fillId="41" borderId="145" applyFont="0" applyFill="0" applyBorder="0" applyAlignment="0" applyProtection="0"/>
    <xf numFmtId="39"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10" fontId="7" fillId="41" borderId="145" applyFont="0" applyFill="0" applyBorder="0" applyAlignment="0" applyProtection="0"/>
    <xf numFmtId="10" fontId="7" fillId="41" borderId="145" applyFont="0" applyFill="0" applyBorder="0" applyAlignment="0" applyProtection="0"/>
    <xf numFmtId="10" fontId="7" fillId="41" borderId="145" applyFont="0" applyFill="0" applyBorder="0" applyAlignment="0" applyProtection="0"/>
    <xf numFmtId="10"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2" fontId="7" fillId="41" borderId="145" applyFont="0" applyFill="0" applyBorder="0" applyAlignment="0" applyProtection="0"/>
    <xf numFmtId="2" fontId="7" fillId="41" borderId="145" applyFont="0" applyFill="0" applyBorder="0" applyAlignment="0" applyProtection="0"/>
    <xf numFmtId="2" fontId="7" fillId="41" borderId="145" applyFont="0" applyFill="0" applyBorder="0" applyAlignment="0" applyProtection="0"/>
    <xf numFmtId="2" fontId="7" fillId="41" borderId="145" applyFont="0" applyFill="0" applyBorder="0" applyAlignment="0" applyProtection="0"/>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0" fontId="7" fillId="0" borderId="152" applyFill="0" applyProtection="0">
      <alignment horizontal="right"/>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165" fontId="200" fillId="0" borderId="162" applyNumberFormat="0" applyFont="0" applyFill="0" applyAlignment="0" applyProtection="0"/>
    <xf numFmtId="9" fontId="7" fillId="41" borderId="161" applyFont="0" applyFill="0" applyBorder="0" applyAlignment="0" applyProtection="0"/>
    <xf numFmtId="172" fontId="238" fillId="44" borderId="162">
      <alignment horizontal="right" vertical="center"/>
    </xf>
    <xf numFmtId="0" fontId="49" fillId="44" borderId="24" applyNumberFormat="0" applyFont="0" applyAlignment="0" applyProtection="0">
      <protection locked="0"/>
    </xf>
    <xf numFmtId="0" fontId="49" fillId="44" borderId="24" applyNumberFormat="0" applyFont="0" applyAlignment="0" applyProtection="0">
      <protection locked="0"/>
    </xf>
    <xf numFmtId="214" fontId="68" fillId="0" borderId="151"/>
    <xf numFmtId="0" fontId="49" fillId="44" borderId="162" applyNumberFormat="0" applyFont="0" applyAlignment="0" applyProtection="0">
      <protection locked="0"/>
    </xf>
    <xf numFmtId="165" fontId="200" fillId="0" borderId="162" applyNumberFormat="0" applyFont="0" applyFill="0" applyAlignment="0" applyProtection="0"/>
    <xf numFmtId="9" fontId="7" fillId="41" borderId="161" applyFont="0" applyFill="0" applyBorder="0" applyAlignment="0" applyProtection="0"/>
    <xf numFmtId="0" fontId="49" fillId="0" borderId="149" applyNumberFormat="0" applyFill="0" applyBorder="0" applyAlignment="0" applyProtection="0"/>
    <xf numFmtId="0" fontId="174" fillId="0" borderId="159" applyNumberFormat="0" applyAlignment="0" applyProtection="0"/>
    <xf numFmtId="39" fontId="7" fillId="41" borderId="161" applyFont="0" applyFill="0" applyBorder="0" applyAlignment="0" applyProtection="0"/>
    <xf numFmtId="0" fontId="313" fillId="0" borderId="159"/>
    <xf numFmtId="1" fontId="176" fillId="63" borderId="155" applyNumberFormat="0" applyBorder="0" applyAlignment="0">
      <alignment horizontal="centerContinuous" vertical="center"/>
      <protection locked="0"/>
    </xf>
    <xf numFmtId="250" fontId="64" fillId="58" borderId="171"/>
    <xf numFmtId="0" fontId="241" fillId="0" borderId="151" applyNumberFormat="0" applyFont="0" applyFill="0" applyAlignment="0" applyProtection="0"/>
    <xf numFmtId="39" fontId="7" fillId="41" borderId="161" applyFont="0" applyFill="0" applyBorder="0" applyAlignment="0" applyProtection="0"/>
    <xf numFmtId="10" fontId="7" fillId="41" borderId="161" applyFont="0" applyFill="0" applyBorder="0" applyAlignment="0" applyProtection="0"/>
    <xf numFmtId="0" fontId="174" fillId="0" borderId="159" applyNumberFormat="0" applyAlignment="0" applyProtection="0"/>
    <xf numFmtId="214" fontId="68" fillId="0" borderId="162"/>
    <xf numFmtId="39" fontId="7" fillId="41" borderId="161" applyFont="0" applyFill="0" applyBorder="0" applyAlignment="0" applyProtection="0"/>
    <xf numFmtId="0" fontId="7" fillId="0" borderId="162" applyNumberFormat="0" applyFont="0" applyFill="0" applyBorder="0" applyAlignment="0" applyProtection="0"/>
    <xf numFmtId="9" fontId="7" fillId="41" borderId="161" applyFont="0" applyFill="0" applyBorder="0" applyAlignment="0" applyProtection="0"/>
    <xf numFmtId="214" fontId="68" fillId="0" borderId="151"/>
    <xf numFmtId="214" fontId="68" fillId="0" borderId="151"/>
    <xf numFmtId="165" fontId="200" fillId="0" borderId="162" applyNumberFormat="0" applyFont="0" applyFill="0" applyAlignment="0" applyProtection="0"/>
    <xf numFmtId="0" fontId="90" fillId="0" borderId="159"/>
    <xf numFmtId="251" fontId="154" fillId="48" borderId="153" applyNumberFormat="0" applyBorder="0" applyAlignment="0">
      <alignment horizontal="centerContinuous" vertical="center"/>
      <protection hidden="1"/>
    </xf>
    <xf numFmtId="0" fontId="7" fillId="0" borderId="138" applyFill="0" applyProtection="0">
      <alignment horizontal="right"/>
    </xf>
    <xf numFmtId="6" fontId="169" fillId="0" borderId="153" applyBorder="0"/>
    <xf numFmtId="9" fontId="7" fillId="41" borderId="167" applyFont="0" applyFill="0" applyBorder="0" applyAlignment="0" applyProtection="0"/>
    <xf numFmtId="9" fontId="7" fillId="41" borderId="161" applyFont="0" applyFill="0" applyBorder="0" applyAlignment="0" applyProtection="0"/>
    <xf numFmtId="1" fontId="176" fillId="63" borderId="155" applyNumberFormat="0" applyBorder="0" applyAlignment="0">
      <alignment horizontal="centerContinuous" vertical="center"/>
      <protection locked="0"/>
    </xf>
    <xf numFmtId="10" fontId="7" fillId="41" borderId="161" applyFont="0" applyFill="0" applyBorder="0" applyAlignment="0" applyProtection="0"/>
    <xf numFmtId="5" fontId="127" fillId="0" borderId="151" applyAlignment="0" applyProtection="0"/>
    <xf numFmtId="214" fontId="7" fillId="41" borderId="161" applyFont="0" applyFill="0" applyBorder="0" applyAlignment="0" applyProtection="0"/>
    <xf numFmtId="0" fontId="41" fillId="62" borderId="154">
      <alignment horizontal="center" vertical="center" wrapText="1"/>
      <protection hidden="1"/>
    </xf>
    <xf numFmtId="0" fontId="38" fillId="68" borderId="160">
      <alignment horizontal="left" vertical="center" wrapText="1"/>
    </xf>
    <xf numFmtId="250" fontId="64" fillId="58" borderId="148"/>
    <xf numFmtId="0" fontId="318" fillId="44" borderId="89">
      <alignment horizontal="left" vertical="top" indent="2"/>
    </xf>
    <xf numFmtId="250" fontId="64" fillId="58" borderId="148"/>
    <xf numFmtId="0" fontId="41" fillId="0" borderId="31" applyNumberFormat="0" applyAlignment="0" applyProtection="0">
      <alignment horizontal="left" vertical="center"/>
    </xf>
    <xf numFmtId="0" fontId="7" fillId="0" borderId="152" applyFill="0" applyProtection="0">
      <alignment horizontal="right"/>
    </xf>
    <xf numFmtId="0" fontId="38" fillId="68" borderId="160">
      <alignment horizontal="left" vertical="center" wrapText="1"/>
    </xf>
    <xf numFmtId="214" fontId="7" fillId="41" borderId="161" applyFont="0" applyFill="0" applyBorder="0" applyAlignment="0" applyProtection="0"/>
    <xf numFmtId="0" fontId="318" fillId="44" borderId="89">
      <alignment horizontal="left" vertical="top" indent="2"/>
    </xf>
    <xf numFmtId="3" fontId="7" fillId="41" borderId="161" applyFont="0" applyFill="0" applyBorder="0" applyAlignment="0" applyProtection="0"/>
    <xf numFmtId="251" fontId="154" fillId="48" borderId="153" applyNumberFormat="0" applyBorder="0" applyAlignment="0">
      <alignment horizontal="centerContinuous" vertical="center"/>
      <protection hidden="1"/>
    </xf>
    <xf numFmtId="2" fontId="7" fillId="41" borderId="161" applyFont="0" applyFill="0" applyBorder="0" applyAlignment="0" applyProtection="0"/>
    <xf numFmtId="6" fontId="169" fillId="0" borderId="153" applyBorder="0"/>
    <xf numFmtId="0" fontId="358" fillId="0" borderId="149" applyNumberFormat="0" applyFill="0" applyBorder="0" applyAlignment="0" applyProtection="0"/>
    <xf numFmtId="0" fontId="134" fillId="0" borderId="162" applyFont="0" applyFill="0" applyBorder="0" applyAlignment="0" applyProtection="0">
      <alignment horizontal="center"/>
    </xf>
    <xf numFmtId="0" fontId="174" fillId="0" borderId="154" applyNumberFormat="0" applyAlignment="0" applyProtection="0"/>
    <xf numFmtId="10" fontId="7" fillId="41" borderId="161" applyFont="0" applyFill="0" applyBorder="0" applyAlignment="0" applyProtection="0"/>
    <xf numFmtId="0" fontId="50" fillId="0" borderId="149" applyNumberFormat="0" applyFill="0" applyAlignment="0" applyProtection="0"/>
    <xf numFmtId="1" fontId="176" fillId="63" borderId="155" applyNumberFormat="0" applyBorder="0" applyAlignment="0">
      <alignment horizontal="centerContinuous" vertical="center"/>
      <protection locked="0"/>
    </xf>
    <xf numFmtId="246" fontId="1" fillId="0" borderId="151"/>
    <xf numFmtId="5" fontId="127" fillId="0" borderId="162" applyAlignment="0" applyProtection="0"/>
    <xf numFmtId="6" fontId="169" fillId="0" borderId="153" applyBorder="0"/>
    <xf numFmtId="221" fontId="1" fillId="0" borderId="151" applyNumberFormat="0" applyFill="0" applyAlignment="0" applyProtection="0"/>
    <xf numFmtId="214" fontId="7" fillId="41" borderId="161" applyFont="0" applyFill="0" applyBorder="0" applyAlignment="0" applyProtection="0"/>
    <xf numFmtId="9" fontId="7" fillId="41" borderId="161" applyFont="0" applyFill="0" applyBorder="0" applyAlignment="0" applyProtection="0"/>
    <xf numFmtId="0" fontId="48" fillId="44" borderId="162" applyNumberFormat="0" applyFont="0" applyFill="0" applyAlignment="0" applyProtection="0">
      <protection locked="0"/>
    </xf>
    <xf numFmtId="214" fontId="7" fillId="41" borderId="161" applyFont="0" applyFill="0" applyBorder="0" applyAlignment="0" applyProtection="0"/>
    <xf numFmtId="0" fontId="41" fillId="62" borderId="159">
      <alignment horizontal="center" vertical="center" wrapText="1"/>
      <protection hidden="1"/>
    </xf>
    <xf numFmtId="2" fontId="7" fillId="41" borderId="145" applyFont="0" applyFill="0" applyBorder="0" applyAlignment="0" applyProtection="0"/>
    <xf numFmtId="0" fontId="38" fillId="68" borderId="144">
      <alignment horizontal="left" vertical="center" wrapText="1"/>
    </xf>
    <xf numFmtId="251" fontId="154" fillId="48" borderId="153" applyNumberFormat="0" applyBorder="0" applyAlignment="0">
      <alignment horizontal="centerContinuous" vertical="center"/>
      <protection hidden="1"/>
    </xf>
    <xf numFmtId="214" fontId="7" fillId="41" borderId="161" applyFont="0" applyFill="0" applyBorder="0" applyAlignment="0" applyProtection="0"/>
    <xf numFmtId="0" fontId="50" fillId="0" borderId="149" applyNumberFormat="0" applyFill="0" applyAlignment="0" applyProtection="0"/>
    <xf numFmtId="0" fontId="49" fillId="44" borderId="151" applyNumberFormat="0" applyFont="0" applyAlignment="0" applyProtection="0">
      <protection locked="0"/>
    </xf>
    <xf numFmtId="0" fontId="49" fillId="44" borderId="162" applyNumberFormat="0" applyFont="0" applyAlignment="0" applyProtection="0">
      <protection locked="0"/>
    </xf>
    <xf numFmtId="0" fontId="270" fillId="0" borderId="95"/>
    <xf numFmtId="285" fontId="50" fillId="92" borderId="157" applyNumberFormat="0" applyBorder="0" applyAlignment="0" applyProtection="0">
      <alignment vertical="center"/>
    </xf>
    <xf numFmtId="0" fontId="270" fillId="0" borderId="20"/>
    <xf numFmtId="0" fontId="357" fillId="0" borderId="149" applyNumberFormat="0" applyFill="0" applyBorder="0" applyAlignment="0" applyProtection="0"/>
    <xf numFmtId="0" fontId="59" fillId="0" borderId="155" applyNumberFormat="0" applyFill="0" applyBorder="0" applyAlignment="0">
      <alignment horizontal="left" vertical="center"/>
    </xf>
    <xf numFmtId="3" fontId="7" fillId="41" borderId="161" applyFont="0" applyFill="0" applyBorder="0" applyAlignment="0" applyProtection="0"/>
    <xf numFmtId="2" fontId="7" fillId="41" borderId="161" applyFont="0" applyFill="0" applyBorder="0" applyAlignment="0" applyProtection="0"/>
    <xf numFmtId="0" fontId="313" fillId="0" borderId="159"/>
    <xf numFmtId="0" fontId="359" fillId="0" borderId="20" applyProtection="0"/>
    <xf numFmtId="0" fontId="50" fillId="0" borderId="149" applyNumberFormat="0" applyFill="0" applyAlignment="0" applyProtection="0"/>
    <xf numFmtId="6" fontId="169" fillId="0" borderId="153" applyBorder="0"/>
    <xf numFmtId="0" fontId="261" fillId="0" borderId="149" applyNumberFormat="0" applyFill="0" applyBorder="0" applyAlignment="0" applyProtection="0"/>
    <xf numFmtId="214" fontId="68" fillId="0" borderId="162"/>
    <xf numFmtId="214" fontId="68" fillId="0" borderId="151"/>
    <xf numFmtId="221" fontId="1" fillId="0" borderId="20" applyNumberFormat="0" applyFill="0" applyAlignment="0" applyProtection="0"/>
    <xf numFmtId="0" fontId="38" fillId="68" borderId="160">
      <alignment horizontal="left" vertical="center" wrapText="1"/>
    </xf>
    <xf numFmtId="0" fontId="41" fillId="62" borderId="159">
      <alignment horizontal="center" vertical="center" wrapText="1"/>
      <protection hidden="1"/>
    </xf>
    <xf numFmtId="214" fontId="7" fillId="41" borderId="161" applyFont="0" applyFill="0" applyBorder="0" applyAlignment="0" applyProtection="0"/>
    <xf numFmtId="165" fontId="200" fillId="0" borderId="151" applyNumberFormat="0" applyFont="0" applyFill="0" applyAlignment="0" applyProtection="0"/>
    <xf numFmtId="0" fontId="174" fillId="0" borderId="154" applyNumberFormat="0" applyAlignment="0" applyProtection="0"/>
    <xf numFmtId="41" fontId="41" fillId="0" borderId="151"/>
    <xf numFmtId="187" fontId="63" fillId="44" borderId="162">
      <alignment vertical="center"/>
    </xf>
    <xf numFmtId="165" fontId="200" fillId="0" borderId="162" applyNumberFormat="0" applyFont="0" applyFill="0" applyAlignment="0" applyProtection="0"/>
    <xf numFmtId="246" fontId="1" fillId="0" borderId="162"/>
    <xf numFmtId="2" fontId="7" fillId="41" borderId="161" applyFont="0" applyFill="0" applyBorder="0" applyAlignment="0" applyProtection="0"/>
    <xf numFmtId="9" fontId="7" fillId="41" borderId="161" applyFont="0" applyFill="0" applyBorder="0" applyAlignment="0" applyProtection="0"/>
    <xf numFmtId="172" fontId="238" fillId="44" borderId="151">
      <alignment horizontal="right" vertical="center"/>
    </xf>
    <xf numFmtId="0" fontId="41" fillId="0" borderId="31" applyNumberFormat="0" applyAlignment="0" applyProtection="0">
      <alignment horizontal="left" vertical="center"/>
    </xf>
    <xf numFmtId="0" fontId="174" fillId="0" borderId="159" applyNumberFormat="0" applyAlignment="0" applyProtection="0"/>
    <xf numFmtId="214" fontId="68" fillId="0" borderId="162"/>
    <xf numFmtId="0" fontId="41" fillId="62" borderId="159">
      <alignment horizontal="center" vertical="center" wrapText="1"/>
      <protection hidden="1"/>
    </xf>
    <xf numFmtId="246" fontId="1" fillId="0" borderId="162"/>
    <xf numFmtId="214" fontId="68" fillId="0" borderId="162"/>
    <xf numFmtId="9" fontId="7" fillId="41" borderId="145" applyFont="0" applyFill="0" applyBorder="0" applyAlignment="0" applyProtection="0"/>
    <xf numFmtId="2" fontId="7" fillId="41" borderId="145" applyFont="0" applyFill="0" applyBorder="0" applyAlignment="0" applyProtection="0"/>
    <xf numFmtId="0" fontId="50" fillId="0" borderId="149" applyNumberFormat="0" applyFill="0" applyAlignment="0" applyProtection="0"/>
    <xf numFmtId="10" fontId="7" fillId="41" borderId="145" applyFont="0" applyFill="0" applyBorder="0" applyAlignment="0" applyProtection="0"/>
    <xf numFmtId="39" fontId="7" fillId="41" borderId="145" applyFont="0" applyFill="0" applyBorder="0" applyAlignment="0" applyProtection="0"/>
    <xf numFmtId="214" fontId="7" fillId="41" borderId="145" applyFont="0" applyFill="0" applyBorder="0" applyAlignment="0" applyProtection="0"/>
    <xf numFmtId="3" fontId="7" fillId="41" borderId="145" applyFont="0" applyFill="0" applyBorder="0" applyAlignment="0" applyProtection="0"/>
    <xf numFmtId="0" fontId="41" fillId="62" borderId="154">
      <alignment horizontal="center" vertical="center" wrapText="1"/>
      <protection hidden="1"/>
    </xf>
    <xf numFmtId="0" fontId="41" fillId="62" borderId="159">
      <alignment horizontal="center" vertical="center" wrapText="1"/>
      <protection hidden="1"/>
    </xf>
    <xf numFmtId="10" fontId="7" fillId="41" borderId="167" applyFont="0" applyFill="0" applyBorder="0" applyAlignment="0" applyProtection="0"/>
    <xf numFmtId="10" fontId="7" fillId="41" borderId="161" applyFont="0" applyFill="0" applyBorder="0" applyAlignment="0" applyProtection="0"/>
    <xf numFmtId="0" fontId="50" fillId="0" borderId="149" applyNumberFormat="0" applyFill="0" applyAlignment="0" applyProtection="0"/>
    <xf numFmtId="0" fontId="41" fillId="62" borderId="159">
      <alignment horizontal="center" vertical="center" wrapText="1"/>
      <protection hidden="1"/>
    </xf>
    <xf numFmtId="44" fontId="41" fillId="0" borderId="162"/>
    <xf numFmtId="6" fontId="169" fillId="0" borderId="153" applyBorder="0"/>
    <xf numFmtId="0" fontId="134" fillId="0" borderId="162"/>
    <xf numFmtId="6" fontId="169" fillId="0" borderId="153" applyBorder="0"/>
    <xf numFmtId="182" fontId="316" fillId="0" borderId="31" applyNumberFormat="0" applyAlignment="0" applyProtection="0">
      <alignment horizontal="right" vertical="center"/>
    </xf>
    <xf numFmtId="214" fontId="68" fillId="0" borderId="151"/>
    <xf numFmtId="172" fontId="238" fillId="44" borderId="24">
      <alignment horizontal="right" vertical="center"/>
    </xf>
    <xf numFmtId="0" fontId="50" fillId="0" borderId="149" applyNumberFormat="0" applyFill="0" applyAlignment="0" applyProtection="0"/>
    <xf numFmtId="0" fontId="50" fillId="0" borderId="149" applyNumberFormat="0" applyFill="0" applyAlignment="0" applyProtection="0"/>
    <xf numFmtId="214" fontId="7" fillId="41" borderId="161" applyFont="0" applyFill="0" applyBorder="0" applyAlignment="0" applyProtection="0"/>
    <xf numFmtId="214" fontId="68" fillId="0" borderId="151"/>
    <xf numFmtId="214" fontId="7" fillId="41" borderId="161" applyFont="0" applyFill="0" applyBorder="0" applyAlignment="0" applyProtection="0"/>
    <xf numFmtId="214" fontId="7" fillId="41" borderId="161" applyFont="0" applyFill="0" applyBorder="0" applyAlignment="0" applyProtection="0"/>
    <xf numFmtId="0" fontId="139" fillId="0" borderId="42">
      <alignment vertical="center"/>
    </xf>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6" fontId="169" fillId="0" borderId="153" applyBorder="0"/>
    <xf numFmtId="2" fontId="7" fillId="41" borderId="161" applyFont="0" applyFill="0" applyBorder="0" applyAlignment="0" applyProtection="0"/>
    <xf numFmtId="39" fontId="7" fillId="41" borderId="161" applyFont="0" applyFill="0" applyBorder="0" applyAlignment="0" applyProtection="0"/>
    <xf numFmtId="165" fontId="200" fillId="0" borderId="162" applyNumberFormat="0" applyFont="0" applyFill="0" applyAlignment="0" applyProtection="0"/>
    <xf numFmtId="0" fontId="38" fillId="68" borderId="168">
      <alignment horizontal="left" vertical="center" wrapText="1"/>
    </xf>
    <xf numFmtId="39" fontId="7" fillId="41" borderId="161" applyFont="0" applyFill="0" applyBorder="0" applyAlignment="0" applyProtection="0"/>
    <xf numFmtId="0" fontId="356" fillId="0" borderId="149" applyNumberFormat="0" applyFill="0" applyBorder="0" applyAlignment="0" applyProtection="0"/>
    <xf numFmtId="0" fontId="7" fillId="0" borderId="152" applyFill="0" applyProtection="0">
      <alignment horizontal="right"/>
    </xf>
    <xf numFmtId="251" fontId="154" fillId="48" borderId="173" applyNumberFormat="0" applyBorder="0" applyAlignment="0">
      <alignment horizontal="centerContinuous" vertical="center"/>
      <protection hidden="1"/>
    </xf>
    <xf numFmtId="0" fontId="90" fillId="0" borderId="159"/>
    <xf numFmtId="0" fontId="90" fillId="0" borderId="159"/>
    <xf numFmtId="0" fontId="50" fillId="0" borderId="172" applyNumberFormat="0" applyFill="0" applyAlignment="0" applyProtection="0"/>
    <xf numFmtId="0" fontId="50" fillId="0" borderId="172" applyNumberFormat="0" applyFill="0" applyAlignment="0" applyProtection="0"/>
    <xf numFmtId="9" fontId="7" fillId="41" borderId="183" applyFont="0" applyFill="0" applyBorder="0" applyAlignment="0" applyProtection="0"/>
    <xf numFmtId="171" fontId="41" fillId="0" borderId="162"/>
    <xf numFmtId="0" fontId="50" fillId="0" borderId="172" applyNumberFormat="0" applyFill="0" applyAlignment="0" applyProtection="0"/>
    <xf numFmtId="0" fontId="38" fillId="68" borderId="182">
      <alignment horizontal="left" vertical="center" wrapText="1"/>
    </xf>
    <xf numFmtId="9" fontId="7" fillId="41" borderId="183" applyFont="0" applyFill="0" applyBorder="0" applyAlignment="0" applyProtection="0"/>
    <xf numFmtId="2" fontId="7" fillId="41" borderId="161" applyFont="0" applyFill="0" applyBorder="0" applyAlignment="0" applyProtection="0"/>
    <xf numFmtId="0" fontId="50" fillId="0" borderId="181" applyNumberFormat="0" applyFill="0" applyAlignment="0" applyProtection="0"/>
    <xf numFmtId="0" fontId="48" fillId="44" borderId="174" applyNumberFormat="0" applyFont="0" applyFill="0" applyAlignment="0" applyProtection="0">
      <protection locked="0"/>
    </xf>
    <xf numFmtId="0" fontId="313" fillId="0" borderId="96"/>
    <xf numFmtId="0" fontId="90" fillId="0" borderId="177"/>
    <xf numFmtId="0" fontId="41" fillId="62" borderId="177">
      <alignment horizontal="center" vertical="center" wrapText="1"/>
      <protection hidden="1"/>
    </xf>
    <xf numFmtId="275" fontId="134" fillId="0" borderId="151"/>
    <xf numFmtId="3" fontId="7" fillId="41" borderId="161" applyFont="0" applyFill="0" applyBorder="0" applyAlignment="0" applyProtection="0"/>
    <xf numFmtId="9" fontId="7" fillId="41" borderId="161" applyFont="0" applyFill="0" applyBorder="0" applyAlignment="0" applyProtection="0"/>
    <xf numFmtId="7" fontId="41" fillId="0" borderId="24"/>
    <xf numFmtId="214" fontId="68" fillId="0" borderId="151"/>
    <xf numFmtId="0" fontId="134" fillId="0" borderId="24"/>
    <xf numFmtId="0" fontId="50" fillId="0" borderId="179" applyFont="0" applyFill="0" applyBorder="0" applyAlignment="0" applyProtection="0"/>
    <xf numFmtId="0" fontId="48" fillId="44" borderId="174" applyNumberFormat="0" applyFont="0" applyFill="0" applyAlignment="0" applyProtection="0">
      <protection locked="0"/>
    </xf>
    <xf numFmtId="214" fontId="7" fillId="41" borderId="183" applyFont="0" applyFill="0" applyBorder="0" applyAlignment="0" applyProtection="0"/>
    <xf numFmtId="246" fontId="1" fillId="0" borderId="24"/>
    <xf numFmtId="3" fontId="7" fillId="41" borderId="183" applyFont="0" applyFill="0" applyBorder="0" applyAlignment="0" applyProtection="0"/>
    <xf numFmtId="221" fontId="1" fillId="0" borderId="20" applyNumberFormat="0" applyFill="0" applyAlignment="0" applyProtection="0"/>
    <xf numFmtId="0" fontId="49" fillId="0" borderId="149" applyNumberFormat="0" applyFill="0" applyBorder="0" applyAlignment="0" applyProtection="0"/>
    <xf numFmtId="0" fontId="41" fillId="62" borderId="154">
      <alignment horizontal="center" vertical="center" wrapText="1"/>
      <protection hidden="1"/>
    </xf>
    <xf numFmtId="6" fontId="169" fillId="0" borderId="176" applyBorder="0"/>
    <xf numFmtId="39" fontId="7" fillId="41" borderId="161" applyFont="0" applyFill="0" applyBorder="0" applyAlignment="0" applyProtection="0"/>
    <xf numFmtId="5" fontId="127" fillId="0" borderId="174" applyAlignment="0" applyProtection="0"/>
    <xf numFmtId="251" fontId="154" fillId="48" borderId="153" applyNumberFormat="0" applyBorder="0" applyAlignment="0">
      <alignment horizontal="centerContinuous" vertical="center"/>
      <protection hidden="1"/>
    </xf>
    <xf numFmtId="5" fontId="127" fillId="0" borderId="151" applyAlignment="0" applyProtection="0"/>
    <xf numFmtId="0" fontId="134" fillId="0" borderId="24"/>
    <xf numFmtId="171" fontId="41" fillId="0" borderId="24"/>
    <xf numFmtId="41" fontId="41" fillId="0" borderId="24"/>
    <xf numFmtId="5" fontId="127" fillId="0" borderId="151" applyAlignment="0" applyProtection="0"/>
    <xf numFmtId="0" fontId="41" fillId="62" borderId="159">
      <alignment horizontal="center" vertical="center" wrapText="1"/>
      <protection hidden="1"/>
    </xf>
    <xf numFmtId="0" fontId="90" fillId="0" borderId="154"/>
    <xf numFmtId="0" fontId="50" fillId="0" borderId="149" applyNumberFormat="0" applyFill="0" applyAlignment="0" applyProtection="0"/>
    <xf numFmtId="0" fontId="50" fillId="0" borderId="164" applyNumberFormat="0" applyFill="0" applyAlignment="0" applyProtection="0"/>
    <xf numFmtId="214" fontId="7" fillId="41" borderId="167" applyFont="0" applyFill="0" applyBorder="0" applyAlignment="0" applyProtection="0"/>
    <xf numFmtId="10" fontId="7" fillId="41" borderId="167" applyFont="0" applyFill="0" applyBorder="0" applyAlignment="0" applyProtection="0"/>
    <xf numFmtId="0" fontId="38" fillId="68" borderId="160">
      <alignment horizontal="left" vertical="center" wrapText="1"/>
    </xf>
    <xf numFmtId="285" fontId="50" fillId="92" borderId="157" applyNumberFormat="0" applyBorder="0" applyAlignment="0" applyProtection="0">
      <alignment vertical="center"/>
    </xf>
    <xf numFmtId="0" fontId="58" fillId="0" borderId="24" applyNumberFormat="0" applyFont="0" applyFill="0" applyBorder="0" applyAlignment="0" applyProtection="0">
      <alignment horizontal="right"/>
    </xf>
    <xf numFmtId="0" fontId="41" fillId="62" borderId="154">
      <alignment horizontal="center" vertical="center" wrapText="1"/>
      <protection hidden="1"/>
    </xf>
    <xf numFmtId="0" fontId="7" fillId="0" borderId="162" applyNumberFormat="0" applyFont="0" applyFill="0" applyBorder="0" applyAlignment="0" applyProtection="0"/>
    <xf numFmtId="165" fontId="200" fillId="0" borderId="151" applyNumberFormat="0" applyFont="0" applyFill="0" applyAlignment="0" applyProtection="0"/>
    <xf numFmtId="3" fontId="7" fillId="41" borderId="167" applyFont="0" applyFill="0" applyBorder="0" applyAlignment="0" applyProtection="0"/>
    <xf numFmtId="0" fontId="41" fillId="0" borderId="156">
      <alignment horizontal="left" vertical="center"/>
    </xf>
    <xf numFmtId="0" fontId="174" fillId="0" borderId="159" applyNumberFormat="0" applyAlignment="0" applyProtection="0"/>
    <xf numFmtId="0" fontId="241" fillId="0" borderId="24" applyNumberFormat="0" applyFont="0" applyFill="0" applyAlignment="0" applyProtection="0"/>
    <xf numFmtId="0" fontId="174" fillId="0" borderId="154" applyNumberFormat="0" applyAlignment="0" applyProtection="0"/>
    <xf numFmtId="0" fontId="38" fillId="68" borderId="160">
      <alignment horizontal="left" vertical="center" wrapText="1"/>
    </xf>
    <xf numFmtId="165" fontId="200" fillId="0" borderId="151" applyNumberFormat="0" applyFont="0" applyFill="0" applyAlignment="0" applyProtection="0"/>
    <xf numFmtId="39" fontId="7" fillId="41" borderId="161" applyFont="0" applyFill="0" applyBorder="0" applyAlignment="0" applyProtection="0"/>
    <xf numFmtId="0" fontId="50" fillId="0" borderId="149" applyNumberFormat="0" applyFill="0" applyAlignment="0" applyProtection="0"/>
    <xf numFmtId="214" fontId="68" fillId="0" borderId="174"/>
    <xf numFmtId="0" fontId="261" fillId="0" borderId="149" applyNumberFormat="0" applyFill="0" applyBorder="0" applyAlignment="0" applyProtection="0"/>
    <xf numFmtId="5" fontId="127" fillId="0" borderId="162" applyAlignment="0" applyProtection="0"/>
    <xf numFmtId="1" fontId="176" fillId="63" borderId="155" applyNumberFormat="0" applyBorder="0" applyAlignment="0">
      <alignment horizontal="centerContinuous" vertical="center"/>
      <protection locked="0"/>
    </xf>
    <xf numFmtId="0" fontId="261" fillId="0" borderId="149" applyNumberFormat="0" applyFill="0" applyBorder="0" applyAlignment="0" applyProtection="0"/>
    <xf numFmtId="0" fontId="49" fillId="0" borderId="149" applyNumberFormat="0" applyFill="0" applyBorder="0" applyAlignment="0" applyProtection="0"/>
    <xf numFmtId="0" fontId="260" fillId="0" borderId="149" applyNumberFormat="0" applyFill="0" applyBorder="0" applyAlignment="0" applyProtection="0"/>
    <xf numFmtId="0" fontId="357" fillId="0" borderId="181" applyNumberFormat="0" applyFill="0" applyBorder="0" applyAlignment="0" applyProtection="0"/>
    <xf numFmtId="0" fontId="356" fillId="0" borderId="149" applyNumberFormat="0" applyFill="0" applyBorder="0" applyAlignment="0" applyProtection="0"/>
    <xf numFmtId="9" fontId="41" fillId="0" borderId="162"/>
    <xf numFmtId="165" fontId="200" fillId="0" borderId="151" applyNumberFormat="0" applyFont="0" applyFill="0" applyAlignment="0" applyProtection="0"/>
    <xf numFmtId="39" fontId="7" fillId="41" borderId="161" applyFont="0" applyFill="0" applyBorder="0" applyAlignment="0" applyProtection="0"/>
    <xf numFmtId="0" fontId="41" fillId="0" borderId="31" applyNumberFormat="0" applyAlignment="0" applyProtection="0">
      <alignment horizontal="left" vertical="center"/>
    </xf>
    <xf numFmtId="5" fontId="127" fillId="0" borderId="151" applyAlignment="0" applyProtection="0"/>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187" fontId="63" fillId="44" borderId="151">
      <alignment vertical="center"/>
    </xf>
    <xf numFmtId="221" fontId="1" fillId="0" borderId="151" applyNumberFormat="0" applyFill="0" applyAlignment="0" applyProtection="0"/>
    <xf numFmtId="10" fontId="7" fillId="41" borderId="161" applyFont="0" applyFill="0" applyBorder="0" applyAlignment="0" applyProtection="0"/>
    <xf numFmtId="250" fontId="64" fillId="58" borderId="171"/>
    <xf numFmtId="214" fontId="68" fillId="0" borderId="162"/>
    <xf numFmtId="2" fontId="7" fillId="41" borderId="167" applyFont="0" applyFill="0" applyBorder="0" applyAlignment="0" applyProtection="0"/>
    <xf numFmtId="5" fontId="127" fillId="0" borderId="162" applyAlignment="0" applyProtection="0"/>
    <xf numFmtId="0" fontId="313" fillId="96" borderId="159"/>
    <xf numFmtId="0" fontId="38" fillId="68" borderId="160">
      <alignment horizontal="left" vertical="center" wrapText="1"/>
    </xf>
    <xf numFmtId="250" fontId="64" fillId="58" borderId="180"/>
    <xf numFmtId="214" fontId="7" fillId="41" borderId="167" applyFont="0" applyFill="0" applyBorder="0" applyAlignment="0" applyProtection="0"/>
    <xf numFmtId="0" fontId="90" fillId="0" borderId="159"/>
    <xf numFmtId="9" fontId="7" fillId="41" borderId="161" applyFont="0" applyFill="0" applyBorder="0" applyAlignment="0" applyProtection="0"/>
    <xf numFmtId="0" fontId="41" fillId="0" borderId="31" applyNumberFormat="0" applyAlignment="0" applyProtection="0">
      <alignment horizontal="left" vertical="center"/>
    </xf>
    <xf numFmtId="0" fontId="241" fillId="0" borderId="24" applyNumberFormat="0" applyFont="0" applyFill="0" applyAlignment="0" applyProtection="0"/>
    <xf numFmtId="275" fontId="134" fillId="0" borderId="162"/>
    <xf numFmtId="0" fontId="174" fillId="0" borderId="159" applyNumberFormat="0" applyAlignment="0" applyProtection="0"/>
    <xf numFmtId="39" fontId="7" fillId="41" borderId="161" applyFont="0" applyFill="0" applyBorder="0" applyAlignment="0" applyProtection="0"/>
    <xf numFmtId="0" fontId="38" fillId="68" borderId="168">
      <alignment horizontal="left" vertical="center" wrapText="1"/>
    </xf>
    <xf numFmtId="0" fontId="49" fillId="44" borderId="162" applyNumberFormat="0" applyFont="0" applyAlignment="0" applyProtection="0">
      <protection locked="0"/>
    </xf>
    <xf numFmtId="10" fontId="7" fillId="41" borderId="161" applyFont="0" applyFill="0" applyBorder="0" applyAlignment="0" applyProtection="0"/>
    <xf numFmtId="275" fontId="134" fillId="0" borderId="162"/>
    <xf numFmtId="0" fontId="313" fillId="0" borderId="159"/>
    <xf numFmtId="0" fontId="58" fillId="0" borderId="24" applyNumberFormat="0" applyFont="0" applyFill="0" applyBorder="0" applyAlignment="0" applyProtection="0">
      <alignment horizontal="right"/>
    </xf>
    <xf numFmtId="0" fontId="359" fillId="0" borderId="20" applyProtection="0"/>
    <xf numFmtId="0" fontId="41" fillId="62" borderId="159">
      <alignment horizontal="center" vertical="center" wrapText="1"/>
      <protection hidden="1"/>
    </xf>
    <xf numFmtId="39" fontId="7" fillId="41" borderId="167" applyFont="0" applyFill="0" applyBorder="0" applyAlignment="0" applyProtection="0"/>
    <xf numFmtId="0" fontId="41" fillId="0" borderId="31" applyNumberFormat="0" applyAlignment="0" applyProtection="0">
      <alignment horizontal="left" vertical="center"/>
    </xf>
    <xf numFmtId="9" fontId="41" fillId="0" borderId="162"/>
    <xf numFmtId="0" fontId="50" fillId="0" borderId="158" applyFont="0" applyFill="0" applyBorder="0" applyAlignment="0" applyProtection="0"/>
    <xf numFmtId="0" fontId="357" fillId="0" borderId="149" applyNumberFormat="0" applyFill="0" applyBorder="0" applyAlignment="0" applyProtection="0"/>
    <xf numFmtId="6" fontId="169" fillId="0" borderId="153" applyBorder="0"/>
    <xf numFmtId="0" fontId="174" fillId="0" borderId="159" applyNumberFormat="0" applyAlignment="0" applyProtection="0"/>
    <xf numFmtId="0" fontId="90" fillId="0" borderId="154"/>
    <xf numFmtId="41" fontId="41" fillId="0" borderId="24"/>
    <xf numFmtId="0" fontId="7" fillId="0" borderId="152" applyFill="0" applyProtection="0">
      <alignment horizontal="right"/>
    </xf>
    <xf numFmtId="171" fontId="41" fillId="0" borderId="24"/>
    <xf numFmtId="0" fontId="134" fillId="0" borderId="24"/>
    <xf numFmtId="165" fontId="200" fillId="0" borderId="151" applyNumberFormat="0" applyFont="0" applyFill="0" applyAlignment="0" applyProtection="0"/>
    <xf numFmtId="0" fontId="49" fillId="44" borderId="162" applyNumberFormat="0" applyFont="0" applyAlignment="0" applyProtection="0">
      <protection locked="0"/>
    </xf>
    <xf numFmtId="246" fontId="1" fillId="0" borderId="24"/>
    <xf numFmtId="214" fontId="68" fillId="0" borderId="151"/>
    <xf numFmtId="0" fontId="134" fillId="0" borderId="24"/>
    <xf numFmtId="44" fontId="41" fillId="0" borderId="24"/>
    <xf numFmtId="7" fontId="41" fillId="0" borderId="24"/>
    <xf numFmtId="0" fontId="38" fillId="68" borderId="168">
      <alignment horizontal="left" vertical="center" wrapText="1"/>
    </xf>
    <xf numFmtId="2" fontId="7" fillId="41" borderId="161" applyFont="0" applyFill="0" applyBorder="0" applyAlignment="0" applyProtection="0"/>
    <xf numFmtId="214" fontId="7" fillId="41" borderId="167" applyFont="0" applyFill="0" applyBorder="0" applyAlignment="0" applyProtection="0"/>
    <xf numFmtId="39" fontId="7" fillId="41" borderId="167" applyFont="0" applyFill="0" applyBorder="0" applyAlignment="0" applyProtection="0"/>
    <xf numFmtId="0" fontId="174" fillId="0" borderId="177" applyNumberFormat="0" applyAlignment="0" applyProtection="0"/>
    <xf numFmtId="5" fontId="127" fillId="0" borderId="162" applyAlignment="0" applyProtection="0"/>
    <xf numFmtId="5" fontId="127" fillId="0" borderId="162" applyAlignment="0" applyProtection="0"/>
    <xf numFmtId="6" fontId="169" fillId="0" borderId="153" applyBorder="0"/>
    <xf numFmtId="0" fontId="357" fillId="0" borderId="181" applyNumberFormat="0" applyFill="0" applyBorder="0" applyAlignment="0" applyProtection="0"/>
    <xf numFmtId="3" fontId="7" fillId="41" borderId="167" applyFont="0" applyFill="0" applyBorder="0" applyAlignment="0" applyProtection="0"/>
    <xf numFmtId="171" fontId="41" fillId="0" borderId="151"/>
    <xf numFmtId="251" fontId="154" fillId="48" borderId="176" applyNumberFormat="0" applyBorder="0" applyAlignment="0">
      <alignment horizontal="centerContinuous" vertical="center"/>
      <protection hidden="1"/>
    </xf>
    <xf numFmtId="214" fontId="7" fillId="41" borderId="167" applyFont="0" applyFill="0" applyBorder="0" applyAlignment="0" applyProtection="0"/>
    <xf numFmtId="246" fontId="1" fillId="0" borderId="162"/>
    <xf numFmtId="0" fontId="358" fillId="0" borderId="181" applyNumberFormat="0" applyFill="0" applyBorder="0" applyAlignment="0" applyProtection="0"/>
    <xf numFmtId="0" fontId="38" fillId="68" borderId="160">
      <alignment horizontal="left" vertical="center" wrapText="1"/>
    </xf>
    <xf numFmtId="0" fontId="50" fillId="0" borderId="149" applyNumberFormat="0" applyFill="0" applyAlignment="0" applyProtection="0"/>
    <xf numFmtId="0" fontId="174" fillId="0" borderId="159" applyNumberFormat="0" applyAlignment="0" applyProtection="0"/>
    <xf numFmtId="251" fontId="154" fillId="48" borderId="153" applyNumberFormat="0" applyBorder="0" applyAlignment="0">
      <alignment horizontal="centerContinuous" vertical="center"/>
      <protection hidden="1"/>
    </xf>
    <xf numFmtId="0" fontId="90" fillId="0" borderId="143"/>
    <xf numFmtId="0" fontId="90" fillId="0" borderId="143"/>
    <xf numFmtId="0" fontId="50" fillId="0" borderId="158" applyFont="0" applyFill="0" applyBorder="0" applyAlignment="0" applyProtection="0"/>
    <xf numFmtId="0" fontId="134" fillId="0" borderId="162" applyFont="0" applyFill="0" applyBorder="0" applyAlignment="0" applyProtection="0">
      <alignment horizontal="center"/>
    </xf>
    <xf numFmtId="0" fontId="41" fillId="62" borderId="159">
      <alignment horizontal="center" vertical="center" wrapText="1"/>
      <protection hidden="1"/>
    </xf>
    <xf numFmtId="165" fontId="200" fillId="0" borderId="151" applyNumberFormat="0" applyFont="0" applyFill="0" applyAlignment="0" applyProtection="0"/>
    <xf numFmtId="214" fontId="68" fillId="0" borderId="162"/>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0" fontId="90" fillId="0" borderId="159"/>
    <xf numFmtId="3" fontId="7" fillId="41" borderId="167" applyFont="0" applyFill="0" applyBorder="0" applyAlignment="0" applyProtection="0"/>
    <xf numFmtId="0" fontId="313" fillId="0" borderId="154"/>
    <xf numFmtId="214" fontId="68" fillId="0" borderId="162"/>
    <xf numFmtId="3" fontId="7" fillId="41" borderId="161" applyFont="0" applyFill="0" applyBorder="0" applyAlignment="0" applyProtection="0"/>
    <xf numFmtId="0" fontId="48" fillId="44" borderId="162" applyNumberFormat="0" applyFont="0" applyFill="0" applyAlignment="0" applyProtection="0">
      <protection locked="0"/>
    </xf>
    <xf numFmtId="172" fontId="238" fillId="44" borderId="24">
      <alignment horizontal="right" vertical="center"/>
    </xf>
    <xf numFmtId="172" fontId="238" fillId="44" borderId="151">
      <alignment horizontal="right" vertical="center"/>
    </xf>
    <xf numFmtId="0" fontId="134" fillId="0" borderId="162" applyFont="0" applyFill="0" applyBorder="0" applyAlignment="0" applyProtection="0">
      <alignment horizontal="center"/>
    </xf>
    <xf numFmtId="39" fontId="7" fillId="41" borderId="161" applyFont="0" applyFill="0" applyBorder="0" applyAlignment="0" applyProtection="0"/>
    <xf numFmtId="0" fontId="318" fillId="44" borderId="89">
      <alignment horizontal="left" vertical="top" indent="2"/>
    </xf>
    <xf numFmtId="214" fontId="68" fillId="0" borderId="24"/>
    <xf numFmtId="0" fontId="38" fillId="68" borderId="144">
      <alignment horizontal="left" vertical="center" wrapText="1"/>
    </xf>
    <xf numFmtId="0" fontId="49" fillId="44" borderId="24" applyNumberFormat="0" applyFont="0" applyAlignment="0" applyProtection="0">
      <protection locked="0"/>
    </xf>
    <xf numFmtId="0" fontId="49" fillId="44" borderId="24" applyNumberFormat="0" applyFont="0" applyAlignment="0" applyProtection="0">
      <protection locked="0"/>
    </xf>
    <xf numFmtId="187" fontId="63" fillId="44" borderId="24">
      <alignment vertical="center"/>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2" fontId="7" fillId="41" borderId="145" applyFont="0" applyFill="0" applyBorder="0" applyAlignment="0" applyProtection="0"/>
    <xf numFmtId="2" fontId="7" fillId="41" borderId="145" applyFont="0" applyFill="0" applyBorder="0" applyAlignment="0" applyProtection="0"/>
    <xf numFmtId="2" fontId="7" fillId="41" borderId="145" applyFont="0" applyFill="0" applyBorder="0" applyAlignment="0" applyProtection="0"/>
    <xf numFmtId="2"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9" fontId="7" fillId="41" borderId="145" applyFont="0" applyFill="0" applyBorder="0" applyAlignment="0" applyProtection="0"/>
    <xf numFmtId="10" fontId="7" fillId="41" borderId="145" applyFont="0" applyFill="0" applyBorder="0" applyAlignment="0" applyProtection="0"/>
    <xf numFmtId="10" fontId="7" fillId="41" borderId="145" applyFont="0" applyFill="0" applyBorder="0" applyAlignment="0" applyProtection="0"/>
    <xf numFmtId="10"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214" fontId="7" fillId="41" borderId="145" applyFont="0" applyFill="0" applyBorder="0" applyAlignment="0" applyProtection="0"/>
    <xf numFmtId="39" fontId="7" fillId="41" borderId="145" applyFont="0" applyFill="0" applyBorder="0" applyAlignment="0" applyProtection="0"/>
    <xf numFmtId="3" fontId="7" fillId="41" borderId="145" applyFont="0" applyFill="0" applyBorder="0" applyAlignment="0" applyProtection="0"/>
    <xf numFmtId="0" fontId="174" fillId="0" borderId="154" applyNumberFormat="0" applyAlignment="0" applyProtection="0"/>
    <xf numFmtId="214" fontId="68" fillId="0" borderId="162"/>
    <xf numFmtId="214" fontId="68" fillId="0" borderId="151"/>
    <xf numFmtId="221" fontId="1" fillId="0" borderId="151" applyNumberFormat="0" applyFill="0" applyAlignment="0" applyProtection="0"/>
    <xf numFmtId="5" fontId="127" fillId="0" borderId="162" applyAlignment="0" applyProtection="0"/>
    <xf numFmtId="0" fontId="38" fillId="68" borderId="160">
      <alignment horizontal="left" vertical="center" wrapText="1"/>
    </xf>
    <xf numFmtId="2" fontId="7" fillId="41" borderId="161" applyFont="0" applyFill="0" applyBorder="0" applyAlignment="0" applyProtection="0"/>
    <xf numFmtId="0" fontId="49" fillId="44" borderId="151" applyNumberFormat="0" applyFont="0" applyAlignment="0" applyProtection="0">
      <protection locked="0"/>
    </xf>
    <xf numFmtId="251" fontId="154" fillId="48" borderId="153" applyNumberFormat="0" applyBorder="0" applyAlignment="0">
      <alignment horizontal="centerContinuous" vertical="center"/>
      <protection hidden="1"/>
    </xf>
    <xf numFmtId="3" fontId="7" fillId="41" borderId="167" applyFont="0" applyFill="0" applyBorder="0" applyAlignment="0" applyProtection="0"/>
    <xf numFmtId="0" fontId="261" fillId="0" borderId="149" applyNumberFormat="0" applyFill="0" applyBorder="0" applyAlignment="0" applyProtection="0"/>
    <xf numFmtId="3" fontId="7" fillId="41" borderId="167" applyFont="0" applyFill="0" applyBorder="0" applyAlignment="0" applyProtection="0"/>
    <xf numFmtId="3" fontId="7" fillId="41" borderId="161" applyFont="0" applyFill="0" applyBorder="0" applyAlignment="0" applyProtection="0"/>
    <xf numFmtId="0" fontId="41" fillId="62" borderId="154">
      <alignment horizontal="center" vertical="center" wrapText="1"/>
      <protection hidden="1"/>
    </xf>
    <xf numFmtId="251" fontId="154" fillId="48" borderId="153" applyNumberFormat="0" applyBorder="0" applyAlignment="0">
      <alignment horizontal="centerContinuous" vertical="center"/>
      <protection hidden="1"/>
    </xf>
    <xf numFmtId="214" fontId="7" fillId="41" borderId="167" applyFont="0" applyFill="0" applyBorder="0" applyAlignment="0" applyProtection="0"/>
    <xf numFmtId="0" fontId="7" fillId="0" borderId="16" applyNumberFormat="0" applyFill="0" applyAlignment="0" applyProtection="0"/>
    <xf numFmtId="0" fontId="38" fillId="68" borderId="168">
      <alignment horizontal="left" vertical="center" wrapText="1"/>
    </xf>
    <xf numFmtId="214" fontId="68" fillId="0" borderId="162"/>
    <xf numFmtId="250" fontId="64" fillId="58" borderId="148"/>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38" fillId="68" borderId="160">
      <alignment horizontal="left" vertical="center" wrapText="1"/>
    </xf>
    <xf numFmtId="0" fontId="41" fillId="0" borderId="156">
      <alignment horizontal="left" vertical="center"/>
    </xf>
    <xf numFmtId="0" fontId="41" fillId="0" borderId="156">
      <alignment horizontal="left" vertical="center"/>
    </xf>
    <xf numFmtId="0" fontId="174" fillId="0" borderId="154" applyNumberFormat="0" applyAlignment="0" applyProtection="0"/>
    <xf numFmtId="0" fontId="174" fillId="0" borderId="154" applyNumberFormat="0" applyAlignment="0" applyProtection="0"/>
    <xf numFmtId="6" fontId="169" fillId="0" borderId="153" applyBorder="0"/>
    <xf numFmtId="6" fontId="169" fillId="0" borderId="153" applyBorder="0"/>
    <xf numFmtId="0" fontId="7" fillId="0" borderId="152" applyFill="0" applyProtection="0">
      <alignment horizontal="right"/>
    </xf>
    <xf numFmtId="5" fontId="127" fillId="0" borderId="151" applyAlignment="0" applyProtection="0"/>
    <xf numFmtId="5" fontId="127" fillId="0" borderId="151" applyAlignment="0" applyProtection="0"/>
    <xf numFmtId="251" fontId="154" fillId="48" borderId="150" applyNumberFormat="0" applyBorder="0" applyAlignment="0">
      <alignment horizontal="centerContinuous" vertical="center"/>
      <protection hidden="1"/>
    </xf>
    <xf numFmtId="251" fontId="154" fillId="48" borderId="150" applyNumberFormat="0" applyBorder="0" applyAlignment="0">
      <alignment horizontal="centerContinuous" vertical="center"/>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62" borderId="159">
      <alignment horizontal="center" vertical="center" wrapText="1"/>
      <protection hidden="1"/>
    </xf>
    <xf numFmtId="0" fontId="41" fillId="62" borderId="159">
      <alignment horizontal="center" vertical="center" wrapText="1"/>
      <protection hidden="1"/>
    </xf>
    <xf numFmtId="39" fontId="7" fillId="41" borderId="161" applyFont="0" applyFill="0" applyBorder="0" applyAlignment="0" applyProtection="0"/>
    <xf numFmtId="0" fontId="41" fillId="62" borderId="159">
      <alignment horizontal="center" vertical="center" wrapText="1"/>
      <protection hidden="1"/>
    </xf>
    <xf numFmtId="0" fontId="38" fillId="68" borderId="160">
      <alignment horizontal="left" vertical="center" wrapText="1"/>
    </xf>
    <xf numFmtId="1" fontId="176" fillId="63" borderId="155" applyNumberFormat="0" applyBorder="0" applyAlignment="0">
      <alignment horizontal="centerContinuous" vertical="center"/>
      <protection locked="0"/>
    </xf>
    <xf numFmtId="214" fontId="68" fillId="0" borderId="151"/>
    <xf numFmtId="1" fontId="176" fillId="63" borderId="155" applyNumberFormat="0" applyBorder="0" applyAlignment="0">
      <alignment horizontal="centerContinuous" vertical="center"/>
      <protection locked="0"/>
    </xf>
    <xf numFmtId="251" fontId="154" fillId="48" borderId="153" applyNumberFormat="0" applyBorder="0" applyAlignment="0">
      <alignment horizontal="centerContinuous" vertical="center"/>
      <protection hidden="1"/>
    </xf>
    <xf numFmtId="165" fontId="200" fillId="0" borderId="151" applyNumberFormat="0" applyFont="0" applyFill="0" applyAlignment="0" applyProtection="0"/>
    <xf numFmtId="0" fontId="41" fillId="62" borderId="154">
      <alignment horizontal="center" vertical="center" wrapText="1"/>
      <protection hidden="1"/>
    </xf>
    <xf numFmtId="214" fontId="68" fillId="0" borderId="151"/>
    <xf numFmtId="9" fontId="7" fillId="41" borderId="161" applyFont="0" applyFill="0" applyBorder="0" applyAlignment="0" applyProtection="0"/>
    <xf numFmtId="165" fontId="200" fillId="0" borderId="162" applyNumberFormat="0" applyFont="0" applyFill="0" applyAlignment="0" applyProtection="0"/>
    <xf numFmtId="0" fontId="41" fillId="0" borderId="31" applyNumberFormat="0" applyAlignment="0" applyProtection="0">
      <alignment horizontal="left" vertical="center"/>
    </xf>
    <xf numFmtId="0" fontId="313" fillId="96" borderId="143"/>
    <xf numFmtId="0" fontId="313" fillId="96" borderId="143"/>
    <xf numFmtId="10" fontId="7" fillId="41" borderId="161" applyFont="0" applyFill="0" applyBorder="0" applyAlignment="0" applyProtection="0"/>
    <xf numFmtId="0" fontId="41" fillId="62" borderId="159">
      <alignment horizontal="center" vertical="center" wrapText="1"/>
      <protection hidden="1"/>
    </xf>
    <xf numFmtId="2" fontId="7" fillId="41" borderId="145" applyFont="0" applyFill="0" applyBorder="0" applyAlignment="0" applyProtection="0"/>
    <xf numFmtId="9" fontId="7" fillId="41" borderId="145" applyFont="0" applyFill="0" applyBorder="0" applyAlignment="0" applyProtection="0"/>
    <xf numFmtId="10" fontId="7" fillId="41" borderId="145" applyFont="0" applyFill="0" applyBorder="0" applyAlignment="0" applyProtection="0"/>
    <xf numFmtId="39" fontId="7" fillId="41" borderId="145" applyFont="0" applyFill="0" applyBorder="0" applyAlignment="0" applyProtection="0"/>
    <xf numFmtId="3" fontId="7" fillId="41" borderId="145" applyFont="0" applyFill="0" applyBorder="0" applyAlignment="0" applyProtection="0"/>
    <xf numFmtId="0" fontId="41" fillId="62" borderId="154">
      <alignment horizontal="center" vertical="center" wrapText="1"/>
      <protection hidden="1"/>
    </xf>
    <xf numFmtId="10" fontId="7" fillId="41" borderId="145" applyFont="0" applyFill="0" applyBorder="0" applyAlignment="0" applyProtection="0"/>
    <xf numFmtId="3" fontId="7" fillId="41" borderId="145" applyFont="0" applyFill="0" applyBorder="0" applyAlignment="0" applyProtection="0"/>
    <xf numFmtId="0" fontId="41" fillId="62" borderId="159">
      <alignment horizontal="center" vertical="center" wrapText="1"/>
      <protection hidden="1"/>
    </xf>
    <xf numFmtId="214" fontId="68" fillId="0" borderId="151"/>
    <xf numFmtId="0" fontId="41" fillId="0" borderId="169">
      <alignment horizontal="left" vertical="center"/>
    </xf>
    <xf numFmtId="0" fontId="358" fillId="0" borderId="181" applyNumberFormat="0" applyFill="0" applyBorder="0" applyAlignment="0" applyProtection="0"/>
    <xf numFmtId="251" fontId="154" fillId="48" borderId="153" applyNumberFormat="0" applyBorder="0" applyAlignment="0">
      <alignment horizontal="centerContinuous" vertical="center"/>
      <protection hidden="1"/>
    </xf>
    <xf numFmtId="0" fontId="7" fillId="0" borderId="152" applyFill="0" applyProtection="0">
      <alignment horizontal="right"/>
    </xf>
    <xf numFmtId="39" fontId="7" fillId="41" borderId="145" applyFont="0" applyFill="0" applyBorder="0" applyAlignment="0" applyProtection="0"/>
    <xf numFmtId="3" fontId="7" fillId="41" borderId="145" applyFont="0" applyFill="0" applyBorder="0" applyAlignment="0" applyProtection="0"/>
    <xf numFmtId="0" fontId="7" fillId="0" borderId="152" applyFill="0" applyProtection="0">
      <alignment horizontal="right"/>
    </xf>
    <xf numFmtId="39" fontId="7" fillId="41" borderId="145" applyFont="0" applyFill="0" applyBorder="0" applyAlignment="0" applyProtection="0"/>
    <xf numFmtId="214" fontId="68" fillId="0" borderId="151"/>
    <xf numFmtId="0" fontId="38" fillId="68" borderId="168">
      <alignment horizontal="left" vertical="center" wrapText="1"/>
    </xf>
    <xf numFmtId="165" fontId="200" fillId="0" borderId="24" applyNumberFormat="0" applyFont="0" applyFill="0" applyAlignment="0" applyProtection="0"/>
    <xf numFmtId="0" fontId="50" fillId="0" borderId="149" applyNumberFormat="0" applyFill="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174" fillId="0" borderId="159" applyNumberFormat="0" applyAlignment="0" applyProtection="0"/>
    <xf numFmtId="214" fontId="7" fillId="41" borderId="145" applyFont="0" applyFill="0" applyBorder="0" applyAlignment="0" applyProtection="0"/>
    <xf numFmtId="0" fontId="7" fillId="0" borderId="152" applyFill="0" applyProtection="0">
      <alignment horizontal="right"/>
    </xf>
    <xf numFmtId="6" fontId="169" fillId="0" borderId="173" applyBorder="0"/>
    <xf numFmtId="6" fontId="169" fillId="0" borderId="173" applyBorder="0"/>
    <xf numFmtId="0" fontId="90" fillId="0" borderId="154"/>
    <xf numFmtId="39" fontId="7" fillId="41" borderId="161" applyFont="0" applyFill="0" applyBorder="0" applyAlignment="0" applyProtection="0"/>
    <xf numFmtId="6" fontId="169" fillId="0" borderId="153" applyBorder="0"/>
    <xf numFmtId="8" fontId="332" fillId="0" borderId="20">
      <alignment horizontal="right"/>
    </xf>
    <xf numFmtId="314" fontId="134" fillId="0" borderId="162"/>
    <xf numFmtId="0" fontId="50" fillId="0" borderId="172" applyNumberFormat="0" applyFill="0" applyAlignment="0" applyProtection="0"/>
    <xf numFmtId="9" fontId="7" fillId="41" borderId="167" applyFont="0" applyFill="0" applyBorder="0" applyAlignment="0" applyProtection="0"/>
    <xf numFmtId="39" fontId="7" fillId="41" borderId="167" applyFont="0" applyFill="0" applyBorder="0" applyAlignment="0" applyProtection="0"/>
    <xf numFmtId="0" fontId="174" fillId="0" borderId="159" applyNumberFormat="0" applyAlignment="0" applyProtection="0"/>
    <xf numFmtId="0" fontId="49" fillId="44" borderId="162" applyNumberFormat="0" applyFont="0" applyAlignment="0" applyProtection="0">
      <protection locked="0"/>
    </xf>
    <xf numFmtId="0" fontId="90" fillId="0" borderId="159"/>
    <xf numFmtId="9" fontId="41" fillId="0" borderId="151"/>
    <xf numFmtId="0" fontId="48" fillId="44" borderId="151" applyNumberFormat="0" applyFont="0" applyFill="0" applyAlignment="0" applyProtection="0">
      <protection locked="0"/>
    </xf>
    <xf numFmtId="214" fontId="68" fillId="0" borderId="151"/>
    <xf numFmtId="0" fontId="7" fillId="0" borderId="152" applyFill="0" applyProtection="0">
      <alignment horizontal="right"/>
    </xf>
    <xf numFmtId="0" fontId="174" fillId="0" borderId="159" applyNumberFormat="0" applyAlignment="0" applyProtection="0"/>
    <xf numFmtId="0" fontId="38" fillId="68" borderId="160">
      <alignment horizontal="left" vertical="center" wrapText="1"/>
    </xf>
    <xf numFmtId="0" fontId="48" fillId="44" borderId="162" applyNumberFormat="0" applyFont="0" applyFill="0" applyAlignment="0" applyProtection="0">
      <protection locked="0"/>
    </xf>
    <xf numFmtId="0" fontId="58" fillId="0" borderId="92" applyNumberFormat="0" applyAlignment="0" applyProtection="0"/>
    <xf numFmtId="0" fontId="58" fillId="0" borderId="92" applyNumberFormat="0" applyAlignment="0" applyProtection="0"/>
    <xf numFmtId="0" fontId="50" fillId="0" borderId="158" applyFont="0" applyFill="0" applyBorder="0" applyAlignment="0" applyProtection="0"/>
    <xf numFmtId="1" fontId="176" fillId="63" borderId="184" applyNumberFormat="0" applyBorder="0" applyAlignment="0">
      <alignment horizontal="centerContinuous" vertical="center"/>
      <protection locked="0"/>
    </xf>
    <xf numFmtId="9" fontId="41" fillId="0" borderId="24"/>
    <xf numFmtId="172" fontId="41" fillId="0" borderId="24"/>
    <xf numFmtId="39" fontId="7" fillId="41" borderId="161" applyFont="0" applyFill="0" applyBorder="0" applyAlignment="0" applyProtection="0"/>
    <xf numFmtId="10" fontId="41" fillId="0" borderId="24"/>
    <xf numFmtId="0" fontId="41" fillId="62" borderId="159">
      <alignment horizontal="center" vertical="center" wrapText="1"/>
      <protection hidden="1"/>
    </xf>
    <xf numFmtId="0" fontId="49" fillId="44" borderId="151" applyNumberFormat="0" applyFont="0" applyAlignment="0" applyProtection="0">
      <protection locked="0"/>
    </xf>
    <xf numFmtId="8" fontId="332" fillId="0" borderId="20">
      <alignment horizontal="right"/>
    </xf>
    <xf numFmtId="0" fontId="48" fillId="44" borderId="162" applyNumberFormat="0" applyFont="0" applyFill="0" applyAlignment="0" applyProtection="0">
      <protection locked="0"/>
    </xf>
    <xf numFmtId="314" fontId="134" fillId="0" borderId="24"/>
    <xf numFmtId="0" fontId="344" fillId="0" borderId="149" applyNumberFormat="0" applyFill="0" applyBorder="0" applyAlignment="0" applyProtection="0"/>
    <xf numFmtId="0" fontId="139" fillId="0" borderId="42">
      <alignment vertical="center"/>
    </xf>
    <xf numFmtId="0" fontId="139" fillId="0" borderId="42">
      <alignment vertical="center"/>
    </xf>
    <xf numFmtId="214" fontId="68" fillId="0" borderId="151"/>
    <xf numFmtId="0" fontId="172" fillId="0" borderId="64"/>
    <xf numFmtId="39" fontId="7" fillId="41" borderId="161" applyFont="0" applyFill="0" applyBorder="0" applyAlignment="0" applyProtection="0"/>
    <xf numFmtId="0" fontId="50" fillId="0" borderId="149" applyNumberFormat="0" applyFill="0" applyAlignment="0" applyProtection="0"/>
    <xf numFmtId="5" fontId="127" fillId="0" borderId="162" applyAlignment="0" applyProtection="0"/>
    <xf numFmtId="5" fontId="127" fillId="0" borderId="162" applyAlignment="0" applyProtection="0"/>
    <xf numFmtId="0" fontId="38" fillId="68" borderId="160">
      <alignment horizontal="left" vertical="center" wrapText="1"/>
    </xf>
    <xf numFmtId="3" fontId="7" fillId="41" borderId="167" applyFont="0" applyFill="0" applyBorder="0" applyAlignment="0" applyProtection="0"/>
    <xf numFmtId="0" fontId="174" fillId="0" borderId="159" applyNumberFormat="0" applyAlignment="0" applyProtection="0"/>
    <xf numFmtId="0" fontId="38" fillId="68" borderId="160">
      <alignment horizontal="left" vertical="center" wrapText="1"/>
    </xf>
    <xf numFmtId="0" fontId="7" fillId="0" borderId="152" applyFill="0" applyProtection="0">
      <alignment horizontal="right"/>
    </xf>
    <xf numFmtId="7" fontId="41" fillId="0" borderId="151"/>
    <xf numFmtId="0" fontId="41" fillId="62" borderId="154">
      <alignment horizontal="center" vertical="center" wrapText="1"/>
      <protection hidden="1"/>
    </xf>
    <xf numFmtId="165" fontId="200" fillId="0" borderId="151" applyNumberFormat="0" applyFont="0" applyFill="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214" fontId="7" fillId="41" borderId="161" applyFont="0" applyFill="0" applyBorder="0" applyAlignment="0" applyProtection="0"/>
    <xf numFmtId="0" fontId="7" fillId="0" borderId="24" applyNumberFormat="0" applyFont="0" applyFill="0" applyBorder="0" applyAlignment="0" applyProtection="0"/>
    <xf numFmtId="0" fontId="7" fillId="0" borderId="162" applyNumberFormat="0" applyFont="0" applyFill="0" applyBorder="0" applyAlignment="0" applyProtection="0"/>
    <xf numFmtId="5" fontId="127" fillId="0" borderId="151" applyAlignment="0" applyProtection="0"/>
    <xf numFmtId="5" fontId="127" fillId="0" borderId="151" applyAlignment="0" applyProtection="0"/>
    <xf numFmtId="0" fontId="50" fillId="0" borderId="149" applyNumberFormat="0" applyFill="0" applyAlignment="0" applyProtection="0"/>
    <xf numFmtId="0" fontId="139" fillId="0" borderId="42">
      <alignment vertical="center"/>
    </xf>
    <xf numFmtId="0" fontId="139" fillId="0" borderId="42">
      <alignment vertical="center"/>
    </xf>
    <xf numFmtId="0" fontId="41" fillId="62" borderId="159">
      <alignment horizontal="center" vertical="center" wrapText="1"/>
      <protection hidden="1"/>
    </xf>
    <xf numFmtId="0" fontId="41" fillId="62" borderId="159">
      <alignment horizontal="center" vertical="center" wrapText="1"/>
      <protection hidden="1"/>
    </xf>
    <xf numFmtId="0" fontId="172" fillId="0" borderId="64"/>
    <xf numFmtId="0" fontId="172" fillId="0" borderId="64"/>
    <xf numFmtId="0" fontId="174" fillId="0" borderId="159" applyNumberFormat="0" applyAlignment="0" applyProtection="0"/>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214" fontId="68" fillId="0" borderId="162"/>
    <xf numFmtId="0" fontId="90" fillId="0" borderId="159"/>
    <xf numFmtId="250" fontId="64" fillId="58" borderId="148"/>
    <xf numFmtId="0" fontId="41" fillId="62" borderId="159">
      <alignment horizontal="center" vertical="center" wrapText="1"/>
      <protection hidden="1"/>
    </xf>
    <xf numFmtId="0" fontId="356" fillId="0" borderId="164" applyNumberFormat="0" applyFill="0" applyBorder="0" applyAlignment="0" applyProtection="0"/>
    <xf numFmtId="3" fontId="7" fillId="41" borderId="161" applyFont="0" applyFill="0" applyBorder="0" applyAlignment="0" applyProtection="0"/>
    <xf numFmtId="3" fontId="7" fillId="41" borderId="161" applyFont="0" applyFill="0" applyBorder="0" applyAlignment="0" applyProtection="0"/>
    <xf numFmtId="0" fontId="7" fillId="0" borderId="152" applyFill="0" applyProtection="0">
      <alignment horizontal="right"/>
    </xf>
    <xf numFmtId="0" fontId="49" fillId="44" borderId="162" applyNumberFormat="0" applyFont="0" applyAlignment="0" applyProtection="0">
      <protection locked="0"/>
    </xf>
    <xf numFmtId="0" fontId="41" fillId="62" borderId="159">
      <alignment horizontal="center" vertical="center" wrapText="1"/>
      <protection hidden="1"/>
    </xf>
    <xf numFmtId="6" fontId="169" fillId="0" borderId="153" applyBorder="0"/>
    <xf numFmtId="0" fontId="50" fillId="0" borderId="149" applyNumberFormat="0" applyFill="0" applyAlignment="0" applyProtection="0"/>
    <xf numFmtId="0" fontId="49" fillId="0" borderId="149" applyNumberFormat="0" applyFill="0" applyBorder="0" applyAlignment="0" applyProtection="0"/>
    <xf numFmtId="250" fontId="64" fillId="58" borderId="148"/>
    <xf numFmtId="0" fontId="90" fillId="0" borderId="154"/>
    <xf numFmtId="214" fontId="68" fillId="0" borderId="162"/>
    <xf numFmtId="0" fontId="344" fillId="0" borderId="149" applyNumberFormat="0" applyFill="0" applyBorder="0" applyAlignment="0" applyProtection="0"/>
    <xf numFmtId="0" fontId="1" fillId="24" borderId="0" applyNumberFormat="0" applyBorder="0" applyAlignment="0" applyProtection="0"/>
    <xf numFmtId="0" fontId="90" fillId="0" borderId="143"/>
    <xf numFmtId="0" fontId="90" fillId="0" borderId="143"/>
    <xf numFmtId="2" fontId="7" fillId="41" borderId="161" applyFont="0" applyFill="0" applyBorder="0" applyAlignment="0" applyProtection="0"/>
    <xf numFmtId="165" fontId="200" fillId="0" borderId="162" applyNumberFormat="0" applyFont="0" applyFill="0" applyAlignment="0" applyProtection="0"/>
    <xf numFmtId="0" fontId="174" fillId="0" borderId="159" applyNumberFormat="0" applyAlignment="0" applyProtection="0"/>
    <xf numFmtId="285" fontId="50" fillId="92" borderId="157" applyNumberFormat="0" applyBorder="0" applyAlignment="0" applyProtection="0">
      <alignment vertical="center"/>
    </xf>
    <xf numFmtId="10" fontId="7" fillId="41" borderId="161" applyFont="0" applyFill="0" applyBorder="0" applyAlignment="0" applyProtection="0"/>
    <xf numFmtId="6" fontId="169" fillId="0" borderId="153" applyBorder="0"/>
    <xf numFmtId="214" fontId="68" fillId="0" borderId="162"/>
    <xf numFmtId="0" fontId="134" fillId="0" borderId="151"/>
    <xf numFmtId="250" fontId="64" fillId="58" borderId="148"/>
    <xf numFmtId="6" fontId="169" fillId="0" borderId="153" applyBorder="0"/>
    <xf numFmtId="0" fontId="260" fillId="0" borderId="172" applyNumberFormat="0" applyFill="0" applyBorder="0" applyAlignment="0" applyProtection="0"/>
    <xf numFmtId="0" fontId="90" fillId="0" borderId="159"/>
    <xf numFmtId="6" fontId="169" fillId="0" borderId="153" applyBorder="0"/>
    <xf numFmtId="0" fontId="49" fillId="44" borderId="151" applyNumberFormat="0" applyFont="0" applyAlignment="0" applyProtection="0">
      <protection locked="0"/>
    </xf>
    <xf numFmtId="0" fontId="313" fillId="0" borderId="96"/>
    <xf numFmtId="1" fontId="176" fillId="63" borderId="155" applyNumberFormat="0" applyBorder="0" applyAlignment="0">
      <alignment horizontal="centerContinuous" vertical="center"/>
      <protection locked="0"/>
    </xf>
    <xf numFmtId="10" fontId="7" fillId="41" borderId="161" applyFont="0" applyFill="0" applyBorder="0" applyAlignment="0" applyProtection="0"/>
    <xf numFmtId="0" fontId="48" fillId="44" borderId="24" applyNumberFormat="0" applyFont="0" applyFill="0" applyAlignment="0" applyProtection="0">
      <protection locked="0"/>
    </xf>
    <xf numFmtId="0" fontId="174" fillId="0" borderId="154" applyNumberFormat="0" applyAlignment="0" applyProtection="0"/>
    <xf numFmtId="279" fontId="134" fillId="0" borderId="24"/>
    <xf numFmtId="250" fontId="64" fillId="58" borderId="148"/>
    <xf numFmtId="214" fontId="68" fillId="0" borderId="151"/>
    <xf numFmtId="275" fontId="134" fillId="0" borderId="24"/>
    <xf numFmtId="0" fontId="49" fillId="44" borderId="162" applyNumberFormat="0" applyFont="0" applyAlignment="0" applyProtection="0">
      <protection locked="0"/>
    </xf>
    <xf numFmtId="0" fontId="270" fillId="0" borderId="95"/>
    <xf numFmtId="1" fontId="176" fillId="63" borderId="155" applyNumberFormat="0" applyBorder="0" applyAlignment="0">
      <alignment horizontal="centerContinuous" vertical="center"/>
      <protection locked="0"/>
    </xf>
    <xf numFmtId="221" fontId="1" fillId="0" borderId="24" applyNumberFormat="0" applyFill="0" applyAlignment="0" applyProtection="0"/>
    <xf numFmtId="3" fontId="7" fillId="41" borderId="167" applyFont="0" applyFill="0" applyBorder="0" applyAlignment="0" applyProtection="0"/>
    <xf numFmtId="0" fontId="313" fillId="0" borderId="143"/>
    <xf numFmtId="0" fontId="313" fillId="0" borderId="143"/>
    <xf numFmtId="5" fontId="127" fillId="0" borderId="162" applyAlignment="0" applyProtection="0"/>
    <xf numFmtId="214" fontId="7" fillId="41" borderId="161" applyFont="0" applyFill="0" applyBorder="0" applyAlignment="0" applyProtection="0"/>
    <xf numFmtId="0" fontId="48" fillId="44" borderId="162" applyNumberFormat="0" applyFont="0" applyFill="0" applyAlignment="0" applyProtection="0">
      <protection locked="0"/>
    </xf>
    <xf numFmtId="5" fontId="127" fillId="0" borderId="162" applyAlignment="0" applyProtection="0"/>
    <xf numFmtId="0" fontId="41" fillId="0" borderId="31" applyNumberFormat="0" applyAlignment="0" applyProtection="0">
      <alignment horizontal="left" vertical="center"/>
    </xf>
    <xf numFmtId="0" fontId="49" fillId="0" borderId="164" applyNumberFormat="0" applyFill="0" applyBorder="0" applyAlignment="0" applyProtection="0"/>
    <xf numFmtId="250" fontId="64" fillId="58" borderId="148"/>
    <xf numFmtId="0" fontId="356" fillId="0" borderId="149" applyNumberFormat="0" applyFill="0" applyBorder="0" applyAlignment="0" applyProtection="0"/>
    <xf numFmtId="0" fontId="357" fillId="0" borderId="149" applyNumberFormat="0" applyFill="0" applyBorder="0" applyAlignment="0" applyProtection="0"/>
    <xf numFmtId="0" fontId="358" fillId="0" borderId="149" applyNumberFormat="0" applyFill="0" applyBorder="0" applyAlignment="0" applyProtection="0"/>
    <xf numFmtId="0" fontId="41" fillId="62" borderId="159">
      <alignment horizontal="center" vertical="center" wrapText="1"/>
      <protection hidden="1"/>
    </xf>
    <xf numFmtId="251" fontId="154" fillId="48" borderId="153" applyNumberFormat="0" applyBorder="0" applyAlignment="0">
      <alignment horizontal="centerContinuous" vertical="center"/>
      <protection hidden="1"/>
    </xf>
    <xf numFmtId="5" fontId="127" fillId="0" borderId="162" applyAlignment="0" applyProtection="0"/>
    <xf numFmtId="0" fontId="41" fillId="0" borderId="31" applyNumberFormat="0" applyAlignment="0" applyProtection="0">
      <alignment horizontal="left" vertical="center"/>
    </xf>
    <xf numFmtId="0" fontId="174" fillId="0" borderId="159" applyNumberFormat="0" applyAlignment="0" applyProtection="0"/>
    <xf numFmtId="0" fontId="50" fillId="0" borderId="158" applyFont="0" applyFill="0" applyBorder="0" applyAlignment="0" applyProtection="0"/>
    <xf numFmtId="0" fontId="41" fillId="62" borderId="154">
      <alignment horizontal="center" vertical="center" wrapText="1"/>
      <protection hidden="1"/>
    </xf>
    <xf numFmtId="39" fontId="7" fillId="41" borderId="161" applyFont="0" applyFill="0" applyBorder="0" applyAlignment="0" applyProtection="0"/>
    <xf numFmtId="214" fontId="68" fillId="0" borderId="162"/>
    <xf numFmtId="9" fontId="7" fillId="41" borderId="161" applyFont="0" applyFill="0" applyBorder="0" applyAlignment="0" applyProtection="0"/>
    <xf numFmtId="39" fontId="7" fillId="41" borderId="167" applyFont="0" applyFill="0" applyBorder="0" applyAlignment="0" applyProtection="0"/>
    <xf numFmtId="0" fontId="38" fillId="68" borderId="144">
      <alignment horizontal="left" vertical="center" wrapText="1"/>
    </xf>
    <xf numFmtId="0" fontId="38" fillId="68" borderId="160">
      <alignment horizontal="left" vertical="center" wrapText="1"/>
    </xf>
    <xf numFmtId="214" fontId="68" fillId="0" borderId="24"/>
    <xf numFmtId="0" fontId="49" fillId="44" borderId="162" applyNumberFormat="0" applyFont="0" applyAlignment="0" applyProtection="0">
      <protection locked="0"/>
    </xf>
    <xf numFmtId="0" fontId="174" fillId="0" borderId="154" applyNumberFormat="0" applyAlignment="0" applyProtection="0"/>
    <xf numFmtId="6" fontId="169" fillId="0" borderId="153" applyBorder="0"/>
    <xf numFmtId="39" fontId="7" fillId="41" borderId="161" applyFont="0" applyFill="0" applyBorder="0" applyAlignment="0" applyProtection="0"/>
    <xf numFmtId="251" fontId="154" fillId="48" borderId="153" applyNumberFormat="0" applyBorder="0" applyAlignment="0">
      <alignment horizontal="centerContinuous" vertical="center"/>
      <protection hidden="1"/>
    </xf>
    <xf numFmtId="0" fontId="50" fillId="0" borderId="164" applyNumberFormat="0" applyFill="0" applyAlignment="0" applyProtection="0"/>
    <xf numFmtId="0" fontId="41" fillId="62" borderId="159">
      <alignment horizontal="center" vertical="center" wrapText="1"/>
      <protection hidden="1"/>
    </xf>
    <xf numFmtId="2" fontId="7" fillId="41" borderId="161" applyFont="0" applyFill="0" applyBorder="0" applyAlignment="0" applyProtection="0"/>
    <xf numFmtId="0" fontId="38" fillId="68" borderId="168">
      <alignment horizontal="left" vertical="center" wrapText="1"/>
    </xf>
    <xf numFmtId="0" fontId="38" fillId="68" borderId="160">
      <alignment horizontal="left" vertical="center" wrapText="1"/>
    </xf>
    <xf numFmtId="3" fontId="7" fillId="41" borderId="167" applyFont="0" applyFill="0" applyBorder="0" applyAlignment="0" applyProtection="0"/>
    <xf numFmtId="0" fontId="90" fillId="0" borderId="154"/>
    <xf numFmtId="0" fontId="174" fillId="0" borderId="154" applyNumberFormat="0" applyAlignment="0" applyProtection="0"/>
    <xf numFmtId="10" fontId="41" fillId="0" borderId="151"/>
    <xf numFmtId="214" fontId="68" fillId="0" borderId="151"/>
    <xf numFmtId="3" fontId="7" fillId="41" borderId="167" applyFont="0" applyFill="0" applyBorder="0" applyAlignment="0" applyProtection="0"/>
    <xf numFmtId="0" fontId="49" fillId="44" borderId="162" applyNumberFormat="0" applyFont="0" applyAlignment="0" applyProtection="0">
      <protection locked="0"/>
    </xf>
    <xf numFmtId="10" fontId="7" fillId="41" borderId="167" applyFont="0" applyFill="0" applyBorder="0" applyAlignment="0" applyProtection="0"/>
    <xf numFmtId="0" fontId="38" fillId="68" borderId="168">
      <alignment horizontal="left" vertical="center" wrapText="1"/>
    </xf>
    <xf numFmtId="0" fontId="41" fillId="62" borderId="177">
      <alignment horizontal="center" vertical="center" wrapText="1"/>
      <protection hidden="1"/>
    </xf>
    <xf numFmtId="165" fontId="200" fillId="0" borderId="162" applyNumberFormat="0" applyFont="0" applyFill="0" applyAlignment="0" applyProtection="0"/>
    <xf numFmtId="165" fontId="200" fillId="0" borderId="151" applyNumberFormat="0" applyFont="0" applyFill="0" applyAlignment="0" applyProtection="0"/>
    <xf numFmtId="279" fontId="134" fillId="0" borderId="151"/>
    <xf numFmtId="7" fontId="41" fillId="0" borderId="151"/>
    <xf numFmtId="165" fontId="200" fillId="0" borderId="151" applyNumberFormat="0" applyFont="0" applyFill="0" applyAlignment="0" applyProtection="0"/>
    <xf numFmtId="0" fontId="313" fillId="0" borderId="96"/>
    <xf numFmtId="6" fontId="169" fillId="0" borderId="173" applyBorder="0"/>
    <xf numFmtId="2" fontId="7" fillId="41" borderId="167" applyFont="0" applyFill="0" applyBorder="0" applyAlignment="0" applyProtection="0"/>
    <xf numFmtId="0" fontId="49" fillId="44" borderId="151" applyNumberFormat="0" applyFont="0" applyAlignment="0" applyProtection="0">
      <protection locked="0"/>
    </xf>
    <xf numFmtId="0" fontId="49" fillId="44" borderId="151" applyNumberFormat="0" applyFont="0" applyAlignment="0" applyProtection="0">
      <protection locked="0"/>
    </xf>
    <xf numFmtId="0" fontId="38" fillId="68" borderId="168">
      <alignment horizontal="left" vertical="center" wrapText="1"/>
    </xf>
    <xf numFmtId="251" fontId="154" fillId="48" borderId="153" applyNumberFormat="0" applyBorder="0" applyAlignment="0">
      <alignment horizontal="centerContinuous" vertical="center"/>
      <protection hidden="1"/>
    </xf>
    <xf numFmtId="214" fontId="68" fillId="0" borderId="151"/>
    <xf numFmtId="2" fontId="7" fillId="41" borderId="167" applyFont="0" applyFill="0" applyBorder="0" applyAlignment="0" applyProtection="0"/>
    <xf numFmtId="0" fontId="50" fillId="0" borderId="181" applyNumberFormat="0" applyFill="0" applyAlignment="0" applyProtection="0"/>
    <xf numFmtId="5" fontId="127" fillId="0" borderId="151" applyAlignment="0" applyProtection="0"/>
    <xf numFmtId="6" fontId="169" fillId="0" borderId="153" applyBorder="0"/>
    <xf numFmtId="0" fontId="90" fillId="0" borderId="154"/>
    <xf numFmtId="1" fontId="176" fillId="63" borderId="155" applyNumberFormat="0" applyBorder="0" applyAlignment="0">
      <alignment horizontal="centerContinuous" vertical="center"/>
      <protection locked="0"/>
    </xf>
    <xf numFmtId="250" fontId="64" fillId="58" borderId="148"/>
    <xf numFmtId="3" fontId="7" fillId="41" borderId="183" applyFont="0" applyFill="0" applyBorder="0" applyAlignment="0" applyProtection="0"/>
    <xf numFmtId="41" fontId="41" fillId="0" borderId="151"/>
    <xf numFmtId="10" fontId="41" fillId="0" borderId="151"/>
    <xf numFmtId="182" fontId="316" fillId="0" borderId="31" applyNumberFormat="0" applyAlignment="0" applyProtection="0">
      <alignment horizontal="right" vertical="center"/>
    </xf>
    <xf numFmtId="0" fontId="41" fillId="62" borderId="154">
      <alignment horizontal="center" vertical="center" wrapText="1"/>
      <protection hidden="1"/>
    </xf>
    <xf numFmtId="250" fontId="64" fillId="58" borderId="148"/>
    <xf numFmtId="182" fontId="316" fillId="0" borderId="31" applyNumberFormat="0" applyAlignment="0" applyProtection="0">
      <alignment horizontal="right" vertical="center"/>
    </xf>
    <xf numFmtId="0" fontId="49" fillId="44" borderId="162" applyNumberFormat="0" applyFont="0" applyAlignment="0" applyProtection="0">
      <protection locked="0"/>
    </xf>
    <xf numFmtId="165" fontId="200" fillId="0" borderId="162" applyNumberFormat="0" applyFont="0" applyFill="0" applyAlignment="0" applyProtection="0"/>
    <xf numFmtId="214" fontId="68" fillId="0" borderId="151"/>
    <xf numFmtId="0" fontId="38" fillId="68" borderId="160">
      <alignment horizontal="left" vertical="center" wrapText="1"/>
    </xf>
    <xf numFmtId="246" fontId="1" fillId="0" borderId="151"/>
    <xf numFmtId="165" fontId="200" fillId="0" borderId="151" applyNumberFormat="0" applyFont="0" applyFill="0" applyAlignment="0" applyProtection="0"/>
    <xf numFmtId="0" fontId="41" fillId="62" borderId="154">
      <alignment horizontal="center" vertical="center" wrapText="1"/>
      <protection hidden="1"/>
    </xf>
    <xf numFmtId="214" fontId="7" fillId="41" borderId="167" applyFont="0" applyFill="0" applyBorder="0" applyAlignment="0" applyProtection="0"/>
    <xf numFmtId="10" fontId="7" fillId="41" borderId="167" applyFont="0" applyFill="0" applyBorder="0" applyAlignment="0" applyProtection="0"/>
    <xf numFmtId="251" fontId="154" fillId="48" borderId="173" applyNumberFormat="0" applyBorder="0" applyAlignment="0">
      <alignment horizontal="centerContinuous" vertical="center"/>
      <protection hidden="1"/>
    </xf>
    <xf numFmtId="279" fontId="134" fillId="0" borderId="151"/>
    <xf numFmtId="39" fontId="7" fillId="41" borderId="183" applyFont="0" applyFill="0" applyBorder="0" applyAlignment="0" applyProtection="0"/>
    <xf numFmtId="2" fontId="7" fillId="41" borderId="167" applyFont="0" applyFill="0" applyBorder="0" applyAlignment="0" applyProtection="0"/>
    <xf numFmtId="0" fontId="50" fillId="0" borderId="181" applyNumberFormat="0" applyFill="0" applyAlignment="0" applyProtection="0"/>
    <xf numFmtId="214" fontId="68" fillId="0" borderId="151"/>
    <xf numFmtId="0" fontId="41" fillId="62" borderId="154">
      <alignment horizontal="center" vertical="center" wrapText="1"/>
      <protection hidden="1"/>
    </xf>
    <xf numFmtId="0" fontId="174" fillId="0" borderId="154" applyNumberFormat="0" applyAlignment="0" applyProtection="0"/>
    <xf numFmtId="251" fontId="154" fillId="48" borderId="176" applyNumberFormat="0" applyBorder="0" applyAlignment="0">
      <alignment horizontal="centerContinuous" vertical="center"/>
      <protection hidden="1"/>
    </xf>
    <xf numFmtId="0" fontId="41" fillId="0" borderId="31" applyNumberFormat="0" applyAlignment="0" applyProtection="0">
      <alignment horizontal="left" vertical="center"/>
    </xf>
    <xf numFmtId="0" fontId="50" fillId="0" borderId="149" applyNumberFormat="0" applyFill="0" applyAlignment="0" applyProtection="0"/>
    <xf numFmtId="0" fontId="48" fillId="44" borderId="24" applyNumberFormat="0" applyFont="0" applyFill="0" applyAlignment="0" applyProtection="0">
      <protection locked="0"/>
    </xf>
    <xf numFmtId="0" fontId="49" fillId="44" borderId="24" applyNumberFormat="0" applyFont="0" applyAlignment="0" applyProtection="0">
      <protection locked="0"/>
    </xf>
    <xf numFmtId="2" fontId="7" fillId="41" borderId="167" applyFont="0" applyFill="0" applyBorder="0" applyAlignment="0" applyProtection="0"/>
    <xf numFmtId="0" fontId="41" fillId="62" borderId="154">
      <alignment horizontal="center" vertical="center" wrapText="1"/>
      <protection hidden="1"/>
    </xf>
    <xf numFmtId="0" fontId="38" fillId="68" borderId="168">
      <alignment horizontal="left" vertical="center" wrapText="1"/>
    </xf>
    <xf numFmtId="0" fontId="7" fillId="0" borderId="152" applyFill="0" applyProtection="0">
      <alignment horizontal="right"/>
    </xf>
    <xf numFmtId="39" fontId="7" fillId="41" borderId="167" applyFont="0" applyFill="0" applyBorder="0" applyAlignment="0" applyProtection="0"/>
    <xf numFmtId="0" fontId="49" fillId="44" borderId="151" applyNumberFormat="0" applyFont="0" applyAlignment="0" applyProtection="0">
      <protection locked="0"/>
    </xf>
    <xf numFmtId="0" fontId="313" fillId="0" borderId="96"/>
    <xf numFmtId="314" fontId="134" fillId="0" borderId="151"/>
    <xf numFmtId="6" fontId="169" fillId="0" borderId="173" applyBorder="0"/>
    <xf numFmtId="0" fontId="41" fillId="62" borderId="154">
      <alignment horizontal="center" vertical="center" wrapText="1"/>
      <protection hidden="1"/>
    </xf>
    <xf numFmtId="0" fontId="261" fillId="0" borderId="181" applyNumberFormat="0" applyFill="0" applyBorder="0" applyAlignment="0" applyProtection="0"/>
    <xf numFmtId="251" fontId="154" fillId="48" borderId="176" applyNumberFormat="0" applyBorder="0" applyAlignment="0">
      <alignment horizontal="centerContinuous" vertical="center"/>
      <protection hidden="1"/>
    </xf>
    <xf numFmtId="3" fontId="7" fillId="41" borderId="183" applyFont="0" applyFill="0" applyBorder="0" applyAlignment="0" applyProtection="0"/>
    <xf numFmtId="0" fontId="174" fillId="0" borderId="154" applyNumberFormat="0" applyAlignment="0" applyProtection="0"/>
    <xf numFmtId="3" fontId="7" fillId="41" borderId="167" applyFont="0" applyFill="0" applyBorder="0" applyAlignment="0" applyProtection="0"/>
    <xf numFmtId="0" fontId="134" fillId="0" borderId="151" applyFont="0" applyFill="0" applyBorder="0" applyAlignment="0" applyProtection="0">
      <alignment horizontal="center"/>
    </xf>
    <xf numFmtId="171" fontId="41" fillId="0" borderId="151"/>
    <xf numFmtId="0" fontId="49" fillId="44" borderId="151" applyNumberFormat="0" applyFont="0" applyAlignment="0" applyProtection="0">
      <protection locked="0"/>
    </xf>
    <xf numFmtId="214" fontId="68" fillId="0" borderId="151"/>
    <xf numFmtId="0" fontId="313" fillId="96" borderId="154"/>
    <xf numFmtId="0" fontId="260" fillId="0" borderId="181" applyNumberFormat="0" applyFill="0" applyBorder="0" applyAlignment="0" applyProtection="0"/>
    <xf numFmtId="0" fontId="38" fillId="68" borderId="168">
      <alignment horizontal="left" vertical="center" wrapText="1"/>
    </xf>
    <xf numFmtId="5" fontId="127" fillId="0" borderId="24" applyAlignment="0" applyProtection="0"/>
    <xf numFmtId="214" fontId="68" fillId="0" borderId="24"/>
    <xf numFmtId="251" fontId="154" fillId="48" borderId="153" applyNumberFormat="0" applyBorder="0" applyAlignment="0">
      <alignment horizontal="centerContinuous" vertical="center"/>
      <protection hidden="1"/>
    </xf>
    <xf numFmtId="0" fontId="7" fillId="0" borderId="138" applyFill="0" applyProtection="0">
      <alignment horizontal="right"/>
    </xf>
    <xf numFmtId="0" fontId="174" fillId="0" borderId="143" applyNumberFormat="0" applyAlignment="0" applyProtection="0"/>
    <xf numFmtId="0" fontId="38" fillId="68" borderId="144">
      <alignment horizontal="left" vertical="center" wrapText="1"/>
    </xf>
    <xf numFmtId="0" fontId="41" fillId="62" borderId="143">
      <alignment horizontal="center" vertical="center" wrapText="1"/>
      <protection hidden="1"/>
    </xf>
    <xf numFmtId="165" fontId="200" fillId="0" borderId="24" applyNumberFormat="0" applyFont="0" applyFill="0" applyAlignment="0" applyProtection="0"/>
    <xf numFmtId="39" fontId="7" fillId="41" borderId="167" applyFont="0" applyFill="0" applyBorder="0" applyAlignment="0" applyProtection="0"/>
    <xf numFmtId="2" fontId="7" fillId="41" borderId="183" applyFont="0" applyFill="0" applyBorder="0" applyAlignment="0" applyProtection="0"/>
    <xf numFmtId="0" fontId="174" fillId="0" borderId="154" applyNumberFormat="0" applyAlignment="0" applyProtection="0"/>
    <xf numFmtId="2" fontId="7" fillId="41" borderId="145" applyFont="0" applyFill="0" applyBorder="0" applyAlignment="0" applyProtection="0"/>
    <xf numFmtId="5" fontId="127" fillId="0" borderId="151" applyAlignment="0" applyProtection="0"/>
    <xf numFmtId="0" fontId="174" fillId="0" borderId="154" applyNumberFormat="0" applyAlignment="0" applyProtection="0"/>
    <xf numFmtId="0" fontId="260" fillId="0" borderId="172" applyNumberFormat="0" applyFill="0" applyBorder="0" applyAlignment="0" applyProtection="0"/>
    <xf numFmtId="0" fontId="49" fillId="44" borderId="151" applyNumberFormat="0" applyFont="0" applyAlignment="0" applyProtection="0">
      <protection locked="0"/>
    </xf>
    <xf numFmtId="1" fontId="176" fillId="63" borderId="184" applyNumberFormat="0" applyBorder="0" applyAlignment="0">
      <alignment horizontal="centerContinuous" vertical="center"/>
      <protection locked="0"/>
    </xf>
    <xf numFmtId="10" fontId="7" fillId="41" borderId="183" applyFont="0" applyFill="0" applyBorder="0" applyAlignment="0" applyProtection="0"/>
    <xf numFmtId="251" fontId="154" fillId="48" borderId="173" applyNumberFormat="0" applyBorder="0" applyAlignment="0">
      <alignment horizontal="centerContinuous" vertical="center"/>
      <protection hidden="1"/>
    </xf>
    <xf numFmtId="0" fontId="356" fillId="0" borderId="181" applyNumberFormat="0" applyFill="0" applyBorder="0" applyAlignment="0" applyProtection="0"/>
    <xf numFmtId="5" fontId="127" fillId="0" borderId="151" applyAlignment="0" applyProtection="0"/>
    <xf numFmtId="0" fontId="174" fillId="0" borderId="154" applyNumberFormat="0" applyAlignment="0" applyProtection="0"/>
    <xf numFmtId="0" fontId="174" fillId="0" borderId="154" applyNumberFormat="0" applyAlignment="0" applyProtection="0"/>
    <xf numFmtId="0" fontId="356" fillId="0" borderId="181" applyNumberFormat="0" applyFill="0" applyBorder="0" applyAlignment="0" applyProtection="0"/>
    <xf numFmtId="3" fontId="7" fillId="41" borderId="167" applyFont="0" applyFill="0" applyBorder="0" applyAlignment="0" applyProtection="0"/>
    <xf numFmtId="0" fontId="270" fillId="0" borderId="20"/>
    <xf numFmtId="0" fontId="50" fillId="0" borderId="149" applyNumberFormat="0" applyFill="0" applyAlignment="0" applyProtection="0"/>
    <xf numFmtId="0" fontId="50" fillId="0" borderId="149" applyNumberFormat="0" applyFill="0" applyAlignment="0" applyProtection="0"/>
    <xf numFmtId="214" fontId="68" fillId="0" borderId="24"/>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174" fillId="0" borderId="177" applyNumberFormat="0" applyAlignment="0" applyProtection="0"/>
    <xf numFmtId="214" fontId="68" fillId="0" borderId="151"/>
    <xf numFmtId="0" fontId="49" fillId="44" borderId="151" applyNumberFormat="0" applyFont="0" applyAlignment="0" applyProtection="0">
      <protection locked="0"/>
    </xf>
    <xf numFmtId="0" fontId="90" fillId="0" borderId="154"/>
    <xf numFmtId="6" fontId="169" fillId="0" borderId="176" applyBorder="0"/>
    <xf numFmtId="214" fontId="68" fillId="0" borderId="151"/>
    <xf numFmtId="2" fontId="7" fillId="41" borderId="167" applyFont="0" applyFill="0" applyBorder="0" applyAlignment="0" applyProtection="0"/>
    <xf numFmtId="3" fontId="7" fillId="41" borderId="167" applyFont="0" applyFill="0" applyBorder="0" applyAlignment="0" applyProtection="0"/>
    <xf numFmtId="5" fontId="127" fillId="0" borderId="151" applyAlignment="0" applyProtection="0"/>
    <xf numFmtId="0" fontId="49" fillId="44" borderId="151" applyNumberFormat="0" applyFont="0" applyAlignment="0" applyProtection="0">
      <protection locked="0"/>
    </xf>
    <xf numFmtId="0" fontId="344" fillId="0" borderId="181" applyNumberFormat="0" applyFill="0" applyBorder="0" applyAlignment="0" applyProtection="0"/>
    <xf numFmtId="171" fontId="41" fillId="0" borderId="151"/>
    <xf numFmtId="0" fontId="260" fillId="0" borderId="172" applyNumberFormat="0" applyFill="0" applyBorder="0" applyAlignment="0" applyProtection="0"/>
    <xf numFmtId="214" fontId="7" fillId="41" borderId="167" applyFont="0" applyFill="0" applyBorder="0" applyAlignment="0" applyProtection="0"/>
    <xf numFmtId="9" fontId="7" fillId="41" borderId="183" applyFont="0" applyFill="0" applyBorder="0" applyAlignment="0" applyProtection="0"/>
    <xf numFmtId="214" fontId="68" fillId="0" borderId="151"/>
    <xf numFmtId="214" fontId="68" fillId="0" borderId="151"/>
    <xf numFmtId="214" fontId="68" fillId="0" borderId="151"/>
    <xf numFmtId="0" fontId="7" fillId="0" borderId="152" applyFill="0" applyProtection="0">
      <alignment horizontal="right"/>
    </xf>
    <xf numFmtId="5" fontId="127" fillId="0" borderId="24" applyAlignment="0" applyProtection="0"/>
    <xf numFmtId="214" fontId="68" fillId="0" borderId="24"/>
    <xf numFmtId="9" fontId="7" fillId="41" borderId="145" applyFont="0" applyFill="0" applyBorder="0" applyAlignment="0" applyProtection="0"/>
    <xf numFmtId="0" fontId="38" fillId="68" borderId="144">
      <alignment horizontal="left" vertical="center" wrapText="1"/>
    </xf>
    <xf numFmtId="0" fontId="7" fillId="0" borderId="138" applyFill="0" applyProtection="0">
      <alignment horizontal="right"/>
    </xf>
    <xf numFmtId="2" fontId="7" fillId="41" borderId="161" applyFont="0" applyFill="0" applyBorder="0" applyAlignment="0" applyProtection="0"/>
    <xf numFmtId="0" fontId="174" fillId="0" borderId="143" applyNumberFormat="0" applyAlignment="0" applyProtection="0"/>
    <xf numFmtId="0" fontId="38" fillId="68" borderId="160">
      <alignment horizontal="left" vertical="center" wrapText="1"/>
    </xf>
    <xf numFmtId="214" fontId="68" fillId="0" borderId="24"/>
    <xf numFmtId="214" fontId="7" fillId="41" borderId="145" applyFont="0" applyFill="0" applyBorder="0" applyAlignment="0" applyProtection="0"/>
    <xf numFmtId="5" fontId="127" fillId="0" borderId="24" applyAlignment="0" applyProtection="0"/>
    <xf numFmtId="0" fontId="38" fillId="68" borderId="144">
      <alignment horizontal="left" vertical="center" wrapText="1"/>
    </xf>
    <xf numFmtId="0" fontId="38" fillId="68" borderId="144">
      <alignment horizontal="left" vertical="center" wrapText="1"/>
    </xf>
    <xf numFmtId="0" fontId="174" fillId="0" borderId="143" applyNumberFormat="0" applyAlignment="0" applyProtection="0"/>
    <xf numFmtId="0" fontId="48" fillId="44" borderId="24" applyNumberFormat="0" applyFont="0" applyFill="0" applyAlignment="0" applyProtection="0">
      <protection locked="0"/>
    </xf>
    <xf numFmtId="0" fontId="50" fillId="0" borderId="149" applyNumberFormat="0" applyFill="0" applyAlignment="0" applyProtection="0"/>
    <xf numFmtId="165" fontId="200" fillId="0" borderId="24" applyNumberFormat="0" applyFont="0" applyFill="0" applyAlignment="0" applyProtection="0"/>
    <xf numFmtId="251" fontId="154" fillId="48" borderId="153" applyNumberFormat="0" applyBorder="0" applyAlignment="0">
      <alignment horizontal="centerContinuous" vertical="center"/>
      <protection hidden="1"/>
    </xf>
    <xf numFmtId="39" fontId="7" fillId="41" borderId="145" applyFont="0" applyFill="0" applyBorder="0" applyAlignment="0" applyProtection="0"/>
    <xf numFmtId="165" fontId="200" fillId="0" borderId="24" applyNumberFormat="0" applyFont="0" applyFill="0" applyAlignment="0" applyProtection="0"/>
    <xf numFmtId="0" fontId="41" fillId="62" borderId="143">
      <alignment horizontal="center" vertical="center" wrapText="1"/>
      <protection hidden="1"/>
    </xf>
    <xf numFmtId="3" fontId="7" fillId="41" borderId="145" applyFont="0" applyFill="0" applyBorder="0" applyAlignment="0" applyProtection="0"/>
    <xf numFmtId="10" fontId="7" fillId="41" borderId="145" applyFont="0" applyFill="0" applyBorder="0" applyAlignment="0" applyProtection="0"/>
    <xf numFmtId="0" fontId="41" fillId="62" borderId="143">
      <alignment horizontal="center" vertical="center" wrapText="1"/>
      <protection hidden="1"/>
    </xf>
    <xf numFmtId="214" fontId="68" fillId="0" borderId="24"/>
    <xf numFmtId="214" fontId="68" fillId="0" borderId="24"/>
    <xf numFmtId="214" fontId="68" fillId="0" borderId="24"/>
    <xf numFmtId="214" fontId="68" fillId="0" borderId="24"/>
    <xf numFmtId="0" fontId="38" fillId="68" borderId="168">
      <alignment horizontal="left" vertical="center" wrapText="1"/>
    </xf>
    <xf numFmtId="214" fontId="68" fillId="0" borderId="151"/>
    <xf numFmtId="214" fontId="68" fillId="0" borderId="151"/>
    <xf numFmtId="250" fontId="64" fillId="58" borderId="148"/>
    <xf numFmtId="250" fontId="64" fillId="58" borderId="148"/>
    <xf numFmtId="0" fontId="50" fillId="0" borderId="149" applyNumberFormat="0" applyFill="0" applyAlignment="0" applyProtection="0"/>
    <xf numFmtId="0" fontId="50" fillId="0" borderId="149" applyNumberFormat="0" applyFill="0" applyAlignment="0" applyProtection="0"/>
    <xf numFmtId="0" fontId="50" fillId="0" borderId="149" applyNumberFormat="0" applyFill="0" applyAlignment="0" applyProtection="0"/>
    <xf numFmtId="246" fontId="1" fillId="0" borderId="151"/>
    <xf numFmtId="5" fontId="127" fillId="0" borderId="24" applyAlignment="0" applyProtection="0"/>
    <xf numFmtId="5" fontId="127" fillId="0" borderId="24" applyAlignment="0" applyProtection="0"/>
    <xf numFmtId="0" fontId="7" fillId="0" borderId="138" applyFill="0" applyProtection="0">
      <alignment horizontal="right"/>
    </xf>
    <xf numFmtId="6" fontId="169" fillId="0" borderId="150" applyBorder="0"/>
    <xf numFmtId="6" fontId="169" fillId="0" borderId="150" applyBorder="0"/>
    <xf numFmtId="6" fontId="169" fillId="0" borderId="150" applyBorder="0"/>
    <xf numFmtId="6" fontId="169" fillId="0" borderId="150" applyBorder="0"/>
    <xf numFmtId="0" fontId="174" fillId="0" borderId="143" applyNumberFormat="0" applyAlignment="0" applyProtection="0"/>
    <xf numFmtId="0" fontId="174" fillId="0" borderId="143" applyNumberFormat="0" applyAlignment="0" applyProtection="0"/>
    <xf numFmtId="0" fontId="174" fillId="0" borderId="143" applyNumberFormat="0" applyAlignment="0" applyProtection="0"/>
    <xf numFmtId="3" fontId="7" fillId="41" borderId="161" applyFont="0" applyFill="0" applyBorder="0" applyAlignment="0" applyProtection="0"/>
    <xf numFmtId="0" fontId="50" fillId="0" borderId="149" applyNumberFormat="0" applyFill="0" applyAlignment="0" applyProtection="0"/>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41" fillId="62" borderId="143">
      <alignment horizontal="center" vertical="center" wrapText="1"/>
      <protection hidden="1"/>
    </xf>
    <xf numFmtId="0" fontId="41" fillId="62" borderId="143">
      <alignment horizontal="center" vertical="center" wrapText="1"/>
      <protection hidden="1"/>
    </xf>
    <xf numFmtId="0" fontId="41" fillId="62" borderId="143">
      <alignment horizontal="center" vertical="center" wrapText="1"/>
      <protection hidden="1"/>
    </xf>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5" fontId="127" fillId="0" borderId="151" applyAlignment="0" applyProtection="0"/>
    <xf numFmtId="214" fontId="68" fillId="0" borderId="151"/>
    <xf numFmtId="214" fontId="7" fillId="41" borderId="161" applyFont="0" applyFill="0" applyBorder="0" applyAlignment="0" applyProtection="0"/>
    <xf numFmtId="6" fontId="169" fillId="0" borderId="150" applyBorder="0"/>
    <xf numFmtId="10" fontId="7" fillId="41" borderId="145" applyFont="0" applyFill="0" applyBorder="0" applyAlignment="0" applyProtection="0"/>
    <xf numFmtId="0" fontId="41" fillId="0" borderId="156">
      <alignment horizontal="left" vertical="center"/>
    </xf>
    <xf numFmtId="172" fontId="41" fillId="0" borderId="151"/>
    <xf numFmtId="0" fontId="1" fillId="20" borderId="0" applyNumberFormat="0" applyBorder="0" applyAlignment="0" applyProtection="0"/>
    <xf numFmtId="9" fontId="7" fillId="41" borderId="161" applyFont="0" applyFill="0" applyBorder="0" applyAlignment="0" applyProtection="0"/>
    <xf numFmtId="214" fontId="68" fillId="0" borderId="24"/>
    <xf numFmtId="0" fontId="50" fillId="0" borderId="149" applyNumberFormat="0" applyFill="0" applyAlignment="0" applyProtection="0"/>
    <xf numFmtId="0" fontId="50" fillId="0" borderId="149" applyNumberFormat="0" applyFill="0" applyAlignment="0" applyProtection="0"/>
    <xf numFmtId="187" fontId="63" fillId="44" borderId="162">
      <alignment vertical="center"/>
    </xf>
    <xf numFmtId="165" fontId="200" fillId="0" borderId="151" applyNumberFormat="0" applyFont="0" applyFill="0" applyAlignment="0" applyProtection="0"/>
    <xf numFmtId="0" fontId="49" fillId="44" borderId="24" applyNumberFormat="0" applyFont="0" applyAlignment="0" applyProtection="0">
      <protection locked="0"/>
    </xf>
    <xf numFmtId="5" fontId="127" fillId="0" borderId="24" applyAlignment="0" applyProtection="0"/>
    <xf numFmtId="221" fontId="1" fillId="0" borderId="162" applyNumberFormat="0" applyFill="0" applyAlignment="0" applyProtection="0"/>
    <xf numFmtId="0" fontId="48" fillId="44" borderId="151" applyNumberFormat="0" applyFont="0" applyFill="0" applyAlignment="0" applyProtection="0">
      <protection locked="0"/>
    </xf>
    <xf numFmtId="0" fontId="41" fillId="62" borderId="159">
      <alignment horizontal="center" vertical="center" wrapText="1"/>
      <protection hidden="1"/>
    </xf>
    <xf numFmtId="3" fontId="7" fillId="41" borderId="161" applyFont="0" applyFill="0" applyBorder="0" applyAlignment="0" applyProtection="0"/>
    <xf numFmtId="0" fontId="41" fillId="62" borderId="159">
      <alignment horizontal="center" vertical="center" wrapText="1"/>
      <protection hidden="1"/>
    </xf>
    <xf numFmtId="9" fontId="7" fillId="41" borderId="145" applyFont="0" applyFill="0" applyBorder="0" applyAlignment="0" applyProtection="0"/>
    <xf numFmtId="0" fontId="50" fillId="0" borderId="172" applyNumberFormat="0" applyFill="0" applyAlignment="0" applyProtection="0"/>
    <xf numFmtId="0" fontId="41" fillId="62" borderId="159">
      <alignment horizontal="center" vertical="center" wrapText="1"/>
      <protection hidden="1"/>
    </xf>
    <xf numFmtId="0" fontId="318" fillId="44" borderId="89">
      <alignment horizontal="left" vertical="top" indent="2"/>
    </xf>
    <xf numFmtId="0" fontId="174" fillId="0" borderId="159" applyNumberFormat="0" applyAlignment="0" applyProtection="0"/>
    <xf numFmtId="0" fontId="41" fillId="62" borderId="159">
      <alignment horizontal="center" vertical="center" wrapText="1"/>
      <protection hidden="1"/>
    </xf>
    <xf numFmtId="6" fontId="169" fillId="0" borderId="153" applyBorder="0"/>
    <xf numFmtId="0" fontId="49" fillId="0" borderId="149" applyNumberFormat="0" applyFill="0" applyBorder="0" applyAlignment="0" applyProtection="0"/>
    <xf numFmtId="10" fontId="7" fillId="41" borderId="167" applyFont="0" applyFill="0" applyBorder="0" applyAlignment="0" applyProtection="0"/>
    <xf numFmtId="0" fontId="174" fillId="0" borderId="154" applyNumberFormat="0" applyAlignment="0" applyProtection="0"/>
    <xf numFmtId="6" fontId="169" fillId="0" borderId="176" applyBorder="0"/>
    <xf numFmtId="0" fontId="41" fillId="62" borderId="177">
      <alignment horizontal="center" vertical="center" wrapText="1"/>
      <protection hidden="1"/>
    </xf>
    <xf numFmtId="0" fontId="174" fillId="0" borderId="177" applyNumberFormat="0" applyAlignment="0" applyProtection="0"/>
    <xf numFmtId="0" fontId="38" fillId="68" borderId="182">
      <alignment horizontal="left" vertical="center" wrapText="1"/>
    </xf>
    <xf numFmtId="214" fontId="68" fillId="0" borderId="174"/>
    <xf numFmtId="0" fontId="48" fillId="44" borderId="174" applyNumberFormat="0" applyFont="0" applyFill="0" applyAlignment="0" applyProtection="0">
      <protection locked="0"/>
    </xf>
    <xf numFmtId="9" fontId="7" fillId="41" borderId="183" applyFont="0" applyFill="0" applyBorder="0" applyAlignment="0" applyProtection="0"/>
    <xf numFmtId="41" fontId="41" fillId="0" borderId="174"/>
    <xf numFmtId="0" fontId="356" fillId="0" borderId="172" applyNumberFormat="0" applyFill="0" applyBorder="0" applyAlignment="0" applyProtection="0"/>
    <xf numFmtId="0" fontId="313" fillId="96" borderId="177"/>
    <xf numFmtId="44" fontId="41" fillId="0" borderId="24"/>
    <xf numFmtId="0" fontId="261" fillId="0" borderId="172" applyNumberFormat="0" applyFill="0" applyBorder="0" applyAlignment="0" applyProtection="0"/>
    <xf numFmtId="0" fontId="50" fillId="0" borderId="181" applyNumberFormat="0" applyFill="0" applyAlignment="0" applyProtection="0"/>
    <xf numFmtId="39" fontId="7" fillId="41" borderId="183" applyFont="0" applyFill="0" applyBorder="0" applyAlignment="0" applyProtection="0"/>
    <xf numFmtId="10" fontId="7" fillId="41" borderId="183" applyFont="0" applyFill="0" applyBorder="0" applyAlignment="0" applyProtection="0"/>
    <xf numFmtId="0" fontId="313" fillId="0" borderId="96"/>
    <xf numFmtId="3" fontId="7" fillId="41" borderId="167" applyFont="0" applyFill="0" applyBorder="0" applyAlignment="0" applyProtection="0"/>
    <xf numFmtId="279" fontId="134" fillId="0" borderId="174"/>
    <xf numFmtId="0" fontId="313" fillId="0" borderId="96"/>
    <xf numFmtId="165" fontId="200" fillId="0" borderId="174" applyNumberFormat="0" applyFont="0" applyFill="0" applyAlignment="0" applyProtection="0"/>
    <xf numFmtId="7" fontId="41" fillId="0" borderId="151"/>
    <xf numFmtId="0" fontId="134" fillId="0" borderId="174" applyFont="0" applyFill="0" applyBorder="0" applyAlignment="0" applyProtection="0">
      <alignment horizontal="center"/>
    </xf>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0" fontId="241" fillId="0" borderId="24" applyNumberFormat="0" applyFont="0" applyFill="0" applyAlignment="0" applyProtection="0"/>
    <xf numFmtId="10" fontId="7" fillId="41" borderId="167" applyFont="0" applyFill="0" applyBorder="0" applyAlignment="0" applyProtection="0"/>
    <xf numFmtId="165" fontId="200" fillId="0" borderId="151" applyNumberFormat="0" applyFont="0" applyFill="0" applyAlignment="0" applyProtection="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6" fontId="1" fillId="0" borderId="24"/>
    <xf numFmtId="0" fontId="134" fillId="0" borderId="24"/>
    <xf numFmtId="44" fontId="41" fillId="0" borderId="24"/>
    <xf numFmtId="7" fontId="41" fillId="0" borderId="24"/>
    <xf numFmtId="0" fontId="41" fillId="62" borderId="177">
      <alignment horizontal="center" vertical="center" wrapText="1"/>
      <protection hidden="1"/>
    </xf>
    <xf numFmtId="214" fontId="68" fillId="0" borderId="151"/>
    <xf numFmtId="246" fontId="1" fillId="0" borderId="151"/>
    <xf numFmtId="2" fontId="7" fillId="41" borderId="167" applyFont="0" applyFill="0" applyBorder="0" applyAlignment="0" applyProtection="0"/>
    <xf numFmtId="0" fontId="318" fillId="44" borderId="89">
      <alignment horizontal="left" vertical="top" indent="2"/>
    </xf>
    <xf numFmtId="214" fontId="7" fillId="41" borderId="183" applyFont="0" applyFill="0" applyBorder="0" applyAlignment="0" applyProtection="0"/>
    <xf numFmtId="0" fontId="38" fillId="68" borderId="168">
      <alignment horizontal="left" vertical="center" wrapText="1"/>
    </xf>
    <xf numFmtId="0" fontId="7" fillId="0" borderId="151" applyNumberFormat="0" applyFont="0" applyFill="0" applyBorder="0" applyAlignment="0" applyProtection="0"/>
    <xf numFmtId="0" fontId="90" fillId="0" borderId="143"/>
    <xf numFmtId="0" fontId="90" fillId="0" borderId="143"/>
    <xf numFmtId="9" fontId="7" fillId="41" borderId="167" applyFont="0" applyFill="0" applyBorder="0" applyAlignment="0" applyProtection="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214" fontId="7" fillId="41" borderId="183" applyFont="0" applyFill="0" applyBorder="0" applyAlignment="0" applyProtection="0"/>
    <xf numFmtId="172" fontId="238" fillId="44" borderId="24">
      <alignment horizontal="right" vertical="center"/>
    </xf>
    <xf numFmtId="187" fontId="63" fillId="44" borderId="24">
      <alignment vertical="center"/>
    </xf>
    <xf numFmtId="39" fontId="7" fillId="41" borderId="161" applyFont="0" applyFill="0" applyBorder="0" applyAlignment="0" applyProtection="0"/>
    <xf numFmtId="39" fontId="7" fillId="41" borderId="167" applyFont="0" applyFill="0" applyBorder="0" applyAlignment="0" applyProtection="0"/>
    <xf numFmtId="165" fontId="200" fillId="0" borderId="151" applyNumberFormat="0" applyFont="0" applyFill="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41" fontId="41" fillId="0" borderId="174"/>
    <xf numFmtId="172" fontId="238" fillId="44" borderId="151">
      <alignment horizontal="righ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9" fillId="44" borderId="174" applyNumberFormat="0" applyFont="0" applyAlignment="0" applyProtection="0">
      <protection locked="0"/>
    </xf>
    <xf numFmtId="2" fontId="7" fillId="41" borderId="167" applyFont="0" applyFill="0" applyBorder="0" applyAlignment="0" applyProtection="0"/>
    <xf numFmtId="214" fontId="7" fillId="41" borderId="167" applyFont="0" applyFill="0" applyBorder="0" applyAlignment="0" applyProtection="0"/>
    <xf numFmtId="0" fontId="38" fillId="68" borderId="168">
      <alignment horizontal="left" vertical="center" wrapText="1"/>
    </xf>
    <xf numFmtId="6" fontId="169" fillId="0" borderId="153" applyBorder="0"/>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214" fontId="68" fillId="0" borderId="162"/>
    <xf numFmtId="0" fontId="359" fillId="0" borderId="20" applyProtection="0"/>
    <xf numFmtId="0" fontId="359" fillId="0" borderId="20" applyProtection="0"/>
    <xf numFmtId="214" fontId="68" fillId="0" borderId="24"/>
    <xf numFmtId="250" fontId="64" fillId="58" borderId="171"/>
    <xf numFmtId="0" fontId="49" fillId="44" borderId="151" applyNumberFormat="0" applyFont="0" applyAlignment="0" applyProtection="0">
      <protection locked="0"/>
    </xf>
    <xf numFmtId="3" fontId="7" fillId="41" borderId="167" applyFont="0" applyFill="0" applyBorder="0" applyAlignment="0" applyProtection="0"/>
    <xf numFmtId="165" fontId="200" fillId="0" borderId="151" applyNumberFormat="0" applyFont="0" applyFill="0" applyAlignment="0" applyProtection="0"/>
    <xf numFmtId="0" fontId="48" fillId="44" borderId="151" applyNumberFormat="0" applyFont="0" applyFill="0" applyAlignment="0" applyProtection="0">
      <protection locked="0"/>
    </xf>
    <xf numFmtId="7" fontId="41" fillId="0" borderId="151"/>
    <xf numFmtId="0" fontId="90" fillId="0" borderId="154"/>
    <xf numFmtId="0" fontId="38" fillId="68" borderId="168">
      <alignment horizontal="left" vertical="center" wrapText="1"/>
    </xf>
    <xf numFmtId="250" fontId="64" fillId="58" borderId="180"/>
    <xf numFmtId="279" fontId="134" fillId="0" borderId="151"/>
    <xf numFmtId="0" fontId="38" fillId="68" borderId="168">
      <alignment horizontal="left" vertical="center" wrapText="1"/>
    </xf>
    <xf numFmtId="0" fontId="49" fillId="44" borderId="151" applyNumberFormat="0" applyFont="0" applyAlignment="0" applyProtection="0">
      <protection locked="0"/>
    </xf>
    <xf numFmtId="39" fontId="7" fillId="41" borderId="167" applyFont="0" applyFill="0" applyBorder="0" applyAlignment="0" applyProtection="0"/>
    <xf numFmtId="5" fontId="127" fillId="0" borderId="151" applyAlignment="0" applyProtection="0"/>
    <xf numFmtId="6" fontId="169" fillId="0" borderId="173" applyBorder="0"/>
    <xf numFmtId="171" fontId="41" fillId="0" borderId="151"/>
    <xf numFmtId="0" fontId="38" fillId="68" borderId="182">
      <alignment horizontal="left" vertical="center" wrapText="1"/>
    </xf>
    <xf numFmtId="0" fontId="174" fillId="0" borderId="154" applyNumberFormat="0" applyAlignment="0" applyProtection="0"/>
    <xf numFmtId="0" fontId="38" fillId="68" borderId="168">
      <alignment horizontal="left" vertical="center" wrapText="1"/>
    </xf>
    <xf numFmtId="10" fontId="7" fillId="41" borderId="167" applyFont="0" applyFill="0" applyBorder="0" applyAlignment="0" applyProtection="0"/>
    <xf numFmtId="6" fontId="169" fillId="0" borderId="173" applyBorder="0"/>
    <xf numFmtId="214" fontId="7" fillId="41" borderId="167" applyFont="0" applyFill="0" applyBorder="0" applyAlignment="0" applyProtection="0"/>
    <xf numFmtId="0" fontId="48" fillId="44" borderId="151" applyNumberFormat="0" applyFont="0" applyFill="0" applyAlignment="0" applyProtection="0">
      <protection locked="0"/>
    </xf>
    <xf numFmtId="6" fontId="169" fillId="0" borderId="176" applyBorder="0"/>
    <xf numFmtId="0" fontId="313" fillId="96" borderId="154"/>
    <xf numFmtId="0" fontId="7" fillId="0" borderId="152" applyFill="0" applyProtection="0">
      <alignment horizontal="right"/>
    </xf>
    <xf numFmtId="0" fontId="50" fillId="0" borderId="181" applyNumberFormat="0" applyFill="0" applyAlignment="0" applyProtection="0"/>
    <xf numFmtId="2" fontId="7" fillId="41" borderId="167" applyFont="0" applyFill="0" applyBorder="0" applyAlignment="0" applyProtection="0"/>
    <xf numFmtId="0" fontId="49" fillId="44" borderId="151" applyNumberFormat="0" applyFont="0" applyAlignment="0" applyProtection="0">
      <protection locked="0"/>
    </xf>
    <xf numFmtId="0" fontId="50" fillId="0" borderId="172" applyNumberFormat="0" applyFill="0" applyAlignment="0" applyProtection="0"/>
    <xf numFmtId="0" fontId="50" fillId="0" borderId="181" applyNumberFormat="0" applyFill="0" applyAlignment="0" applyProtection="0"/>
    <xf numFmtId="9" fontId="7" fillId="41" borderId="183" applyFont="0" applyFill="0" applyBorder="0" applyAlignment="0" applyProtection="0"/>
    <xf numFmtId="10" fontId="7" fillId="41" borderId="167" applyFont="0" applyFill="0" applyBorder="0" applyAlignment="0" applyProtection="0"/>
    <xf numFmtId="214" fontId="68" fillId="0" borderId="151"/>
    <xf numFmtId="0" fontId="261" fillId="0" borderId="181" applyNumberFormat="0" applyFill="0" applyBorder="0" applyAlignment="0" applyProtection="0"/>
    <xf numFmtId="0" fontId="38" fillId="68" borderId="168">
      <alignment horizontal="left" vertical="center" wrapText="1"/>
    </xf>
    <xf numFmtId="41" fontId="41" fillId="0" borderId="151"/>
    <xf numFmtId="214" fontId="7" fillId="41" borderId="183" applyFont="0" applyFill="0" applyBorder="0" applyAlignment="0" applyProtection="0"/>
    <xf numFmtId="214" fontId="68" fillId="0" borderId="151"/>
    <xf numFmtId="0" fontId="50" fillId="0" borderId="172" applyNumberFormat="0" applyFill="0" applyAlignment="0" applyProtection="0"/>
    <xf numFmtId="165" fontId="200" fillId="0" borderId="162" applyNumberFormat="0" applyFont="0" applyFill="0" applyAlignment="0" applyProtection="0"/>
    <xf numFmtId="0" fontId="134" fillId="0" borderId="162" applyFont="0" applyFill="0" applyBorder="0" applyAlignment="0" applyProtection="0">
      <alignment horizontal="center"/>
    </xf>
    <xf numFmtId="10" fontId="41" fillId="0" borderId="162"/>
    <xf numFmtId="0" fontId="174" fillId="0" borderId="159" applyNumberFormat="0" applyAlignment="0" applyProtection="0"/>
    <xf numFmtId="2" fontId="7" fillId="41" borderId="167" applyFont="0" applyFill="0" applyBorder="0" applyAlignment="0" applyProtection="0"/>
    <xf numFmtId="0" fontId="90" fillId="0" borderId="154"/>
    <xf numFmtId="0" fontId="38" fillId="68" borderId="160">
      <alignment horizontal="left" vertical="center" wrapText="1"/>
    </xf>
    <xf numFmtId="0" fontId="7" fillId="0" borderId="152" applyFill="0" applyProtection="0">
      <alignment horizontal="right"/>
    </xf>
    <xf numFmtId="0" fontId="313" fillId="96" borderId="159"/>
    <xf numFmtId="0" fontId="313" fillId="96" borderId="159"/>
    <xf numFmtId="0" fontId="1" fillId="35" borderId="0" applyNumberFormat="0" applyBorder="0" applyAlignment="0" applyProtection="0"/>
    <xf numFmtId="0" fontId="174" fillId="0" borderId="159" applyNumberFormat="0" applyAlignment="0" applyProtection="0"/>
    <xf numFmtId="41" fontId="41" fillId="0" borderId="162"/>
    <xf numFmtId="0" fontId="1" fillId="23" borderId="0" applyNumberFormat="0" applyBorder="0" applyAlignment="0" applyProtection="0"/>
    <xf numFmtId="10" fontId="7" fillId="41" borderId="161" applyFont="0" applyFill="0" applyBorder="0" applyAlignment="0" applyProtection="0"/>
    <xf numFmtId="172" fontId="41" fillId="0" borderId="162"/>
    <xf numFmtId="0" fontId="50" fillId="0" borderId="149" applyNumberFormat="0" applyFill="0" applyAlignment="0" applyProtection="0"/>
    <xf numFmtId="0" fontId="58" fillId="0" borderId="162" applyNumberFormat="0" applyFont="0" applyFill="0" applyBorder="0" applyAlignment="0" applyProtection="0">
      <alignment horizontal="right"/>
    </xf>
    <xf numFmtId="0" fontId="48" fillId="44" borderId="151" applyNumberFormat="0" applyFont="0" applyFill="0" applyAlignment="0" applyProtection="0">
      <protection locked="0"/>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0" fillId="0" borderId="149" applyNumberFormat="0" applyFill="0" applyAlignment="0" applyProtection="0"/>
    <xf numFmtId="0" fontId="49" fillId="44" borderId="162" applyNumberFormat="0" applyFont="0" applyAlignment="0" applyProtection="0">
      <protection locked="0"/>
    </xf>
    <xf numFmtId="0" fontId="90" fillId="0" borderId="159"/>
    <xf numFmtId="214" fontId="68" fillId="0" borderId="162"/>
    <xf numFmtId="0" fontId="90" fillId="0" borderId="159"/>
    <xf numFmtId="2" fontId="7" fillId="41" borderId="161" applyFont="0" applyFill="0" applyBorder="0" applyAlignment="0" applyProtection="0"/>
    <xf numFmtId="0" fontId="41" fillId="62" borderId="159">
      <alignment horizontal="center" vertical="center" wrapText="1"/>
      <protection hidden="1"/>
    </xf>
    <xf numFmtId="3" fontId="7" fillId="41" borderId="161" applyFont="0" applyFill="0" applyBorder="0" applyAlignment="0" applyProtection="0"/>
    <xf numFmtId="165" fontId="200" fillId="0" borderId="151" applyNumberFormat="0" applyFont="0" applyFill="0" applyAlignment="0" applyProtection="0"/>
    <xf numFmtId="9" fontId="7" fillId="41" borderId="161" applyFont="0" applyFill="0" applyBorder="0" applyAlignment="0" applyProtection="0"/>
    <xf numFmtId="214" fontId="68" fillId="0" borderId="162"/>
    <xf numFmtId="2" fontId="7" fillId="41" borderId="145" applyFont="0" applyFill="0" applyBorder="0" applyAlignment="0" applyProtection="0"/>
    <xf numFmtId="9" fontId="7" fillId="41" borderId="145" applyFont="0" applyFill="0" applyBorder="0" applyAlignment="0" applyProtection="0"/>
    <xf numFmtId="3" fontId="7" fillId="41" borderId="145" applyFont="0" applyFill="0" applyBorder="0" applyAlignment="0" applyProtection="0"/>
    <xf numFmtId="6" fontId="169" fillId="0" borderId="153" applyBorder="0"/>
    <xf numFmtId="0" fontId="41" fillId="62" borderId="159">
      <alignment horizontal="center" vertical="center" wrapText="1"/>
      <protection hidden="1"/>
    </xf>
    <xf numFmtId="0" fontId="50" fillId="0" borderId="149" applyNumberFormat="0" applyFill="0" applyAlignment="0" applyProtection="0"/>
    <xf numFmtId="279" fontId="134" fillId="0" borderId="162"/>
    <xf numFmtId="7" fontId="41" fillId="0" borderId="162"/>
    <xf numFmtId="0" fontId="174" fillId="0" borderId="154" applyNumberFormat="0" applyAlignment="0" applyProtection="0"/>
    <xf numFmtId="172" fontId="238" fillId="44" borderId="174">
      <alignment horizontal="right" vertical="center"/>
    </xf>
    <xf numFmtId="0" fontId="49" fillId="44" borderId="162" applyNumberFormat="0" applyFont="0" applyAlignment="0" applyProtection="0">
      <protection locked="0"/>
    </xf>
    <xf numFmtId="3" fontId="7" fillId="41" borderId="161" applyFont="0" applyFill="0" applyBorder="0" applyAlignment="0" applyProtection="0"/>
    <xf numFmtId="0" fontId="261" fillId="0" borderId="181" applyNumberFormat="0" applyFill="0" applyBorder="0" applyAlignment="0" applyProtection="0"/>
    <xf numFmtId="3" fontId="7" fillId="41" borderId="161" applyFont="0" applyFill="0" applyBorder="0" applyAlignment="0" applyProtection="0"/>
    <xf numFmtId="0" fontId="134" fillId="0" borderId="162" applyFont="0" applyFill="0" applyBorder="0" applyAlignment="0" applyProtection="0">
      <alignment horizontal="center"/>
    </xf>
    <xf numFmtId="0" fontId="90" fillId="0" borderId="159"/>
    <xf numFmtId="214" fontId="68" fillId="0" borderId="162"/>
    <xf numFmtId="0" fontId="38" fillId="68" borderId="160">
      <alignment horizontal="left" vertical="center" wrapText="1"/>
    </xf>
    <xf numFmtId="0" fontId="241" fillId="0" borderId="162" applyNumberFormat="0" applyFont="0" applyFill="0" applyAlignment="0" applyProtection="0"/>
    <xf numFmtId="214" fontId="68" fillId="0" borderId="162"/>
    <xf numFmtId="0" fontId="41" fillId="62" borderId="154">
      <alignment horizontal="center" vertical="center" wrapText="1"/>
      <protection hidden="1"/>
    </xf>
    <xf numFmtId="0" fontId="58" fillId="0" borderId="92" applyNumberFormat="0" applyAlignment="0" applyProtection="0"/>
    <xf numFmtId="0" fontId="58" fillId="0" borderId="92" applyNumberFormat="0" applyAlignment="0" applyProtection="0"/>
    <xf numFmtId="3" fontId="7" fillId="41" borderId="161" applyFont="0" applyFill="0" applyBorder="0" applyAlignment="0" applyProtection="0"/>
    <xf numFmtId="9" fontId="41" fillId="0" borderId="24"/>
    <xf numFmtId="172" fontId="41" fillId="0" borderId="24"/>
    <xf numFmtId="10" fontId="41" fillId="0" borderId="24"/>
    <xf numFmtId="0" fontId="260" fillId="0" borderId="149" applyNumberFormat="0" applyFill="0" applyBorder="0" applyAlignment="0" applyProtection="0"/>
    <xf numFmtId="0" fontId="134" fillId="0" borderId="151"/>
    <xf numFmtId="0" fontId="48" fillId="44" borderId="151" applyNumberFormat="0" applyFont="0" applyFill="0" applyAlignment="0" applyProtection="0">
      <protection locked="0"/>
    </xf>
    <xf numFmtId="314" fontId="134" fillId="0" borderId="24"/>
    <xf numFmtId="0" fontId="172" fillId="0" borderId="64"/>
    <xf numFmtId="5" fontId="127" fillId="0" borderId="151" applyAlignment="0" applyProtection="0"/>
    <xf numFmtId="8" fontId="332" fillId="0" borderId="20">
      <alignment horizontal="right"/>
    </xf>
    <xf numFmtId="0" fontId="172" fillId="0" borderId="64"/>
    <xf numFmtId="0" fontId="172" fillId="0" borderId="64"/>
    <xf numFmtId="0" fontId="38" fillId="68" borderId="160">
      <alignment horizontal="left" vertical="center" wrapText="1"/>
    </xf>
    <xf numFmtId="2" fontId="7" fillId="41" borderId="161" applyFont="0" applyFill="0" applyBorder="0" applyAlignment="0" applyProtection="0"/>
    <xf numFmtId="165" fontId="200" fillId="0" borderId="162" applyNumberFormat="0" applyFont="0" applyFill="0" applyAlignment="0" applyProtection="0"/>
    <xf numFmtId="0" fontId="48" fillId="44" borderId="162" applyNumberFormat="0" applyFont="0" applyFill="0" applyAlignment="0" applyProtection="0">
      <protection locked="0"/>
    </xf>
    <xf numFmtId="0" fontId="90" fillId="0" borderId="159"/>
    <xf numFmtId="0" fontId="90" fillId="0" borderId="159"/>
    <xf numFmtId="0" fontId="313" fillId="0" borderId="154"/>
    <xf numFmtId="0" fontId="358" fillId="0" borderId="172" applyNumberFormat="0" applyFill="0" applyBorder="0" applyAlignment="0" applyProtection="0"/>
    <xf numFmtId="0" fontId="7" fillId="0" borderId="138" applyFill="0" applyProtection="0">
      <alignment horizontal="right"/>
    </xf>
    <xf numFmtId="0" fontId="38" fillId="68" borderId="160">
      <alignment horizontal="left" vertical="center" wrapText="1"/>
    </xf>
    <xf numFmtId="0" fontId="174" fillId="0" borderId="159" applyNumberFormat="0" applyAlignment="0" applyProtection="0"/>
    <xf numFmtId="9" fontId="41" fillId="0" borderId="162"/>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251" fontId="154" fillId="48" borderId="176" applyNumberFormat="0" applyBorder="0" applyAlignment="0">
      <alignment horizontal="centerContinuous" vertical="center"/>
      <protection hidden="1"/>
    </xf>
    <xf numFmtId="0" fontId="38" fillId="68" borderId="160">
      <alignment horizontal="left" vertical="center" wrapText="1"/>
    </xf>
    <xf numFmtId="0" fontId="7" fillId="0" borderId="24" applyNumberFormat="0" applyFont="0" applyFill="0" applyBorder="0" applyAlignment="0" applyProtection="0"/>
    <xf numFmtId="214" fontId="68" fillId="0" borderId="162"/>
    <xf numFmtId="275" fontId="134" fillId="0" borderId="151"/>
    <xf numFmtId="0" fontId="174" fillId="0" borderId="159" applyNumberFormat="0" applyAlignment="0" applyProtection="0"/>
    <xf numFmtId="0" fontId="49" fillId="44" borderId="162" applyNumberFormat="0" applyFont="0" applyAlignment="0" applyProtection="0">
      <protection locked="0"/>
    </xf>
    <xf numFmtId="7" fontId="41" fillId="0" borderId="162"/>
    <xf numFmtId="44" fontId="41" fillId="0" borderId="162"/>
    <xf numFmtId="0" fontId="134" fillId="0" borderId="162"/>
    <xf numFmtId="0" fontId="139" fillId="0" borderId="42">
      <alignment vertical="center"/>
    </xf>
    <xf numFmtId="0" fontId="139" fillId="0" borderId="42">
      <alignment vertical="center"/>
    </xf>
    <xf numFmtId="0" fontId="172" fillId="0" borderId="64"/>
    <xf numFmtId="0" fontId="172" fillId="0" borderId="64"/>
    <xf numFmtId="0" fontId="359" fillId="0" borderId="20" applyProtection="0"/>
    <xf numFmtId="0" fontId="38" fillId="68" borderId="168">
      <alignment horizontal="left" vertical="center" wrapText="1"/>
    </xf>
    <xf numFmtId="172" fontId="41" fillId="0" borderId="162"/>
    <xf numFmtId="6" fontId="169" fillId="0" borderId="153" applyBorder="0"/>
    <xf numFmtId="0" fontId="313" fillId="0" borderId="96"/>
    <xf numFmtId="0" fontId="38" fillId="68" borderId="168">
      <alignment horizontal="left" vertical="center" wrapText="1"/>
    </xf>
    <xf numFmtId="3" fontId="7" fillId="41" borderId="161" applyFont="0" applyFill="0" applyBorder="0" applyAlignment="0" applyProtection="0"/>
    <xf numFmtId="39" fontId="7" fillId="41" borderId="161" applyFont="0" applyFill="0" applyBorder="0" applyAlignment="0" applyProtection="0"/>
    <xf numFmtId="165" fontId="200" fillId="0" borderId="162" applyNumberFormat="0" applyFont="0" applyFill="0" applyAlignment="0" applyProtection="0"/>
    <xf numFmtId="214" fontId="68" fillId="0" borderId="162"/>
    <xf numFmtId="214" fontId="68" fillId="0" borderId="162"/>
    <xf numFmtId="0" fontId="38" fillId="68" borderId="160">
      <alignment horizontal="left" vertical="center" wrapText="1"/>
    </xf>
    <xf numFmtId="165" fontId="200" fillId="0" borderId="162" applyNumberFormat="0" applyFont="0" applyFill="0" applyAlignment="0" applyProtection="0"/>
    <xf numFmtId="0" fontId="38" fillId="68" borderId="160">
      <alignment horizontal="left" vertical="center" wrapText="1"/>
    </xf>
    <xf numFmtId="0" fontId="174" fillId="0" borderId="159" applyNumberFormat="0" applyAlignment="0" applyProtection="0"/>
    <xf numFmtId="214" fontId="68" fillId="0" borderId="162"/>
    <xf numFmtId="0" fontId="50" fillId="0" borderId="149" applyNumberFormat="0" applyFill="0" applyAlignment="0" applyProtection="0"/>
    <xf numFmtId="0" fontId="48" fillId="44" borderId="162" applyNumberFormat="0" applyFont="0" applyFill="0" applyAlignment="0" applyProtection="0">
      <protection locked="0"/>
    </xf>
    <xf numFmtId="0" fontId="38" fillId="68" borderId="160">
      <alignment horizontal="left" vertical="center" wrapText="1"/>
    </xf>
    <xf numFmtId="0" fontId="50" fillId="0" borderId="181" applyNumberFormat="0" applyFill="0" applyAlignment="0" applyProtection="0"/>
    <xf numFmtId="0" fontId="313" fillId="0" borderId="159"/>
    <xf numFmtId="0" fontId="313" fillId="96" borderId="154"/>
    <xf numFmtId="3" fontId="7" fillId="41" borderId="161" applyFont="0" applyFill="0" applyBorder="0" applyAlignment="0" applyProtection="0"/>
    <xf numFmtId="214" fontId="68" fillId="0" borderId="151"/>
    <xf numFmtId="10" fontId="41" fillId="0" borderId="151"/>
    <xf numFmtId="41" fontId="41" fillId="0" borderId="162"/>
    <xf numFmtId="214" fontId="68" fillId="0" borderId="162"/>
    <xf numFmtId="0" fontId="344" fillId="0" borderId="149" applyNumberFormat="0" applyFill="0" applyBorder="0" applyAlignment="0" applyProtection="0"/>
    <xf numFmtId="251" fontId="154" fillId="48" borderId="153" applyNumberFormat="0" applyBorder="0" applyAlignment="0">
      <alignment horizontal="centerContinuous" vertical="center"/>
      <protection hidden="1"/>
    </xf>
    <xf numFmtId="0" fontId="7" fillId="0" borderId="152" applyFill="0" applyProtection="0">
      <alignment horizontal="right"/>
    </xf>
    <xf numFmtId="0" fontId="174" fillId="0" borderId="159" applyNumberFormat="0" applyAlignment="0" applyProtection="0"/>
    <xf numFmtId="0" fontId="90" fillId="0" borderId="159"/>
    <xf numFmtId="0" fontId="90" fillId="0" borderId="159"/>
    <xf numFmtId="0" fontId="50" fillId="0" borderId="149" applyNumberFormat="0" applyFill="0" applyAlignment="0" applyProtection="0"/>
    <xf numFmtId="0" fontId="49" fillId="44" borderId="162" applyNumberFormat="0" applyFont="0" applyAlignment="0" applyProtection="0">
      <protection locked="0"/>
    </xf>
    <xf numFmtId="9" fontId="7" fillId="41" borderId="161" applyFont="0" applyFill="0" applyBorder="0" applyAlignment="0" applyProtection="0"/>
    <xf numFmtId="214" fontId="7" fillId="41" borderId="161" applyFont="0" applyFill="0" applyBorder="0" applyAlignment="0" applyProtection="0"/>
    <xf numFmtId="10" fontId="7" fillId="41" borderId="161" applyFont="0" applyFill="0" applyBorder="0" applyAlignment="0" applyProtection="0"/>
    <xf numFmtId="285" fontId="50" fillId="92" borderId="157" applyNumberFormat="0" applyBorder="0" applyAlignment="0" applyProtection="0">
      <alignment vertical="center"/>
    </xf>
    <xf numFmtId="0" fontId="48" fillId="44" borderId="162" applyNumberFormat="0" applyFont="0" applyFill="0" applyAlignment="0" applyProtection="0">
      <protection locked="0"/>
    </xf>
    <xf numFmtId="5" fontId="127" fillId="0" borderId="162" applyAlignment="0" applyProtection="0"/>
    <xf numFmtId="0" fontId="38" fillId="68" borderId="182">
      <alignment horizontal="left" vertical="center" wrapText="1"/>
    </xf>
    <xf numFmtId="214" fontId="7" fillId="41" borderId="161" applyFont="0" applyFill="0" applyBorder="0" applyAlignment="0" applyProtection="0"/>
    <xf numFmtId="6" fontId="169" fillId="0" borderId="173" applyBorder="0"/>
    <xf numFmtId="0" fontId="174" fillId="0" borderId="159" applyNumberFormat="0" applyAlignment="0" applyProtection="0"/>
    <xf numFmtId="165" fontId="200" fillId="0" borderId="162" applyNumberFormat="0" applyFont="0" applyFill="0" applyAlignment="0" applyProtection="0"/>
    <xf numFmtId="0" fontId="41" fillId="62" borderId="159">
      <alignment horizontal="center" vertical="center" wrapText="1"/>
      <protection hidden="1"/>
    </xf>
    <xf numFmtId="6" fontId="169" fillId="0" borderId="153" applyBorder="0"/>
    <xf numFmtId="9" fontId="7" fillId="41" borderId="161" applyFont="0" applyFill="0" applyBorder="0" applyAlignment="0" applyProtection="0"/>
    <xf numFmtId="0" fontId="41" fillId="0" borderId="31" applyNumberFormat="0" applyAlignment="0" applyProtection="0">
      <alignment horizontal="left" vertical="center"/>
    </xf>
    <xf numFmtId="3" fontId="7" fillId="41" borderId="161" applyFont="0" applyFill="0" applyBorder="0" applyAlignment="0" applyProtection="0"/>
    <xf numFmtId="279" fontId="134" fillId="0" borderId="24"/>
    <xf numFmtId="275" fontId="134" fillId="0" borderId="24"/>
    <xf numFmtId="214" fontId="68" fillId="0" borderId="162"/>
    <xf numFmtId="214" fontId="7" fillId="41" borderId="161" applyFont="0" applyFill="0" applyBorder="0" applyAlignment="0" applyProtection="0"/>
    <xf numFmtId="214" fontId="7" fillId="41" borderId="161" applyFont="0" applyFill="0" applyBorder="0" applyAlignment="0" applyProtection="0"/>
    <xf numFmtId="0" fontId="270" fillId="0" borderId="95"/>
    <xf numFmtId="0" fontId="270" fillId="0" borderId="20"/>
    <xf numFmtId="2" fontId="7" fillId="41" borderId="161" applyFont="0" applyFill="0" applyBorder="0" applyAlignment="0" applyProtection="0"/>
    <xf numFmtId="10" fontId="7" fillId="41" borderId="161" applyFont="0" applyFill="0" applyBorder="0" applyAlignment="0" applyProtection="0"/>
    <xf numFmtId="39" fontId="7" fillId="41" borderId="167" applyFont="0" applyFill="0" applyBorder="0" applyAlignment="0" applyProtection="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159"/>
    <xf numFmtId="0" fontId="313" fillId="0" borderId="159"/>
    <xf numFmtId="214" fontId="7" fillId="41" borderId="161" applyFont="0" applyFill="0" applyBorder="0" applyAlignment="0" applyProtection="0"/>
    <xf numFmtId="0" fontId="41" fillId="62" borderId="154">
      <alignment horizontal="center" vertical="center" wrapText="1"/>
      <protection hidden="1"/>
    </xf>
    <xf numFmtId="214" fontId="7" fillId="41" borderId="161" applyFont="0" applyFill="0" applyBorder="0" applyAlignment="0" applyProtection="0"/>
    <xf numFmtId="221" fontId="1" fillId="0" borderId="162" applyNumberFormat="0" applyFill="0" applyAlignment="0" applyProtection="0"/>
    <xf numFmtId="0" fontId="356" fillId="0" borderId="149" applyNumberFormat="0" applyFill="0" applyBorder="0" applyAlignment="0" applyProtection="0"/>
    <xf numFmtId="0" fontId="357" fillId="0" borderId="149" applyNumberFormat="0" applyFill="0" applyBorder="0" applyAlignment="0" applyProtection="0"/>
    <xf numFmtId="0" fontId="358" fillId="0" borderId="149" applyNumberFormat="0" applyFill="0" applyBorder="0" applyAlignment="0" applyProtection="0"/>
    <xf numFmtId="6" fontId="169" fillId="0" borderId="153" applyBorder="0"/>
    <xf numFmtId="6" fontId="169" fillId="0" borderId="153" applyBorder="0"/>
    <xf numFmtId="3" fontId="7" fillId="41" borderId="161" applyFont="0" applyFill="0" applyBorder="0" applyAlignment="0" applyProtection="0"/>
    <xf numFmtId="0" fontId="359" fillId="0" borderId="20" applyProtection="0"/>
    <xf numFmtId="0" fontId="359" fillId="0" borderId="20" applyProtection="0"/>
    <xf numFmtId="0" fontId="90" fillId="0" borderId="154"/>
    <xf numFmtId="0" fontId="261" fillId="0" borderId="181" applyNumberFormat="0" applyFill="0" applyBorder="0" applyAlignment="0" applyProtection="0"/>
    <xf numFmtId="0" fontId="50" fillId="0" borderId="158" applyFont="0" applyFill="0" applyBorder="0" applyAlignment="0" applyProtection="0"/>
    <xf numFmtId="9" fontId="7" fillId="41" borderId="161" applyFont="0" applyFill="0" applyBorder="0" applyAlignment="0" applyProtection="0"/>
    <xf numFmtId="0" fontId="313" fillId="0" borderId="159"/>
    <xf numFmtId="0" fontId="41" fillId="62" borderId="159">
      <alignment horizontal="center" vertical="center" wrapText="1"/>
      <protection hidden="1"/>
    </xf>
    <xf numFmtId="2" fontId="7" fillId="41" borderId="161" applyFont="0" applyFill="0" applyBorder="0" applyAlignment="0" applyProtection="0"/>
    <xf numFmtId="3" fontId="7" fillId="41" borderId="161" applyFont="0" applyFill="0" applyBorder="0" applyAlignment="0" applyProtection="0"/>
    <xf numFmtId="0" fontId="260" fillId="0" borderId="149" applyNumberFormat="0" applyFill="0" applyBorder="0" applyAlignment="0" applyProtection="0"/>
    <xf numFmtId="39" fontId="7" fillId="41" borderId="167" applyFont="0" applyFill="0" applyBorder="0" applyAlignment="0" applyProtection="0"/>
    <xf numFmtId="246" fontId="1" fillId="0" borderId="162"/>
    <xf numFmtId="0" fontId="90" fillId="0" borderId="154"/>
    <xf numFmtId="0" fontId="344" fillId="0" borderId="149" applyNumberFormat="0" applyFill="0" applyBorder="0" applyAlignment="0" applyProtection="0"/>
    <xf numFmtId="10" fontId="7" fillId="41" borderId="183" applyFont="0" applyFill="0" applyBorder="0" applyAlignment="0" applyProtection="0"/>
    <xf numFmtId="9" fontId="7" fillId="41" borderId="161" applyFont="0" applyFill="0" applyBorder="0" applyAlignment="0" applyProtection="0"/>
    <xf numFmtId="2" fontId="7" fillId="41" borderId="161" applyFont="0" applyFill="0" applyBorder="0" applyAlignment="0" applyProtection="0"/>
    <xf numFmtId="0" fontId="38" fillId="68" borderId="160">
      <alignment horizontal="left" vertical="center" wrapText="1"/>
    </xf>
    <xf numFmtId="0" fontId="174" fillId="0" borderId="159" applyNumberFormat="0" applyAlignment="0" applyProtection="0"/>
    <xf numFmtId="5" fontId="127" fillId="0" borderId="162" applyAlignment="0" applyProtection="0"/>
    <xf numFmtId="251" fontId="154" fillId="48" borderId="153" applyNumberFormat="0" applyBorder="0" applyAlignment="0">
      <alignment horizontal="centerContinuous" vertical="center"/>
      <protection hidden="1"/>
    </xf>
    <xf numFmtId="0" fontId="50" fillId="0" borderId="181" applyNumberFormat="0" applyFill="0" applyAlignment="0" applyProtection="0"/>
    <xf numFmtId="165" fontId="200" fillId="0" borderId="151" applyNumberFormat="0" applyFont="0" applyFill="0" applyAlignment="0" applyProtection="0"/>
    <xf numFmtId="0" fontId="174" fillId="0" borderId="159" applyNumberFormat="0" applyAlignment="0" applyProtection="0"/>
    <xf numFmtId="0" fontId="50" fillId="0" borderId="149" applyNumberFormat="0" applyFill="0" applyAlignment="0" applyProtection="0"/>
    <xf numFmtId="250" fontId="64" fillId="58" borderId="148"/>
    <xf numFmtId="6" fontId="169" fillId="0" borderId="153" applyBorder="0"/>
    <xf numFmtId="0" fontId="49" fillId="44" borderId="162" applyNumberFormat="0" applyFont="0" applyAlignment="0" applyProtection="0">
      <protection locked="0"/>
    </xf>
    <xf numFmtId="250" fontId="64" fillId="58" borderId="163"/>
    <xf numFmtId="165" fontId="200" fillId="0" borderId="151" applyNumberFormat="0" applyFont="0" applyFill="0" applyAlignment="0" applyProtection="0"/>
    <xf numFmtId="165" fontId="200" fillId="0" borderId="162" applyNumberFormat="0" applyFont="0" applyFill="0" applyAlignment="0" applyProtection="0"/>
    <xf numFmtId="0" fontId="174" fillId="0" borderId="159" applyNumberFormat="0" applyAlignment="0" applyProtection="0"/>
    <xf numFmtId="0" fontId="41" fillId="62" borderId="177">
      <alignment horizontal="center" vertical="center" wrapText="1"/>
      <protection hidden="1"/>
    </xf>
    <xf numFmtId="0" fontId="41" fillId="62" borderId="154">
      <alignment horizontal="center" vertical="center" wrapText="1"/>
      <protection hidden="1"/>
    </xf>
    <xf numFmtId="250" fontId="64" fillId="58" borderId="148"/>
    <xf numFmtId="10" fontId="7" fillId="41" borderId="167" applyFont="0" applyFill="0" applyBorder="0" applyAlignment="0" applyProtection="0"/>
    <xf numFmtId="0" fontId="41" fillId="62" borderId="159">
      <alignment horizontal="center" vertical="center" wrapText="1"/>
      <protection hidden="1"/>
    </xf>
    <xf numFmtId="5" fontId="127" fillId="0" borderId="151" applyAlignment="0" applyProtection="0"/>
    <xf numFmtId="0" fontId="90" fillId="0" borderId="159"/>
    <xf numFmtId="3" fontId="7" fillId="41" borderId="161" applyFont="0" applyFill="0" applyBorder="0" applyAlignment="0" applyProtection="0"/>
    <xf numFmtId="9" fontId="7" fillId="41" borderId="161" applyFont="0" applyFill="0" applyBorder="0" applyAlignment="0" applyProtection="0"/>
    <xf numFmtId="0" fontId="359" fillId="0" borderId="20" applyProtection="0"/>
    <xf numFmtId="0" fontId="174" fillId="0" borderId="159" applyNumberFormat="0" applyAlignment="0" applyProtection="0"/>
    <xf numFmtId="0" fontId="313" fillId="96" borderId="159"/>
    <xf numFmtId="165" fontId="200" fillId="0" borderId="24" applyNumberFormat="0" applyFont="0" applyFill="0" applyAlignment="0" applyProtection="0"/>
    <xf numFmtId="214" fontId="68" fillId="0" borderId="151"/>
    <xf numFmtId="39" fontId="7" fillId="41" borderId="161" applyFont="0" applyFill="0" applyBorder="0" applyAlignment="0" applyProtection="0"/>
    <xf numFmtId="0" fontId="50" fillId="0" borderId="149" applyNumberFormat="0" applyFill="0" applyAlignment="0" applyProtection="0"/>
    <xf numFmtId="0" fontId="174" fillId="0" borderId="159" applyNumberFormat="0" applyAlignment="0" applyProtection="0"/>
    <xf numFmtId="3" fontId="7" fillId="41" borderId="167" applyFont="0" applyFill="0" applyBorder="0" applyAlignment="0" applyProtection="0"/>
    <xf numFmtId="0" fontId="48" fillId="44" borderId="151" applyNumberFormat="0" applyFont="0" applyFill="0" applyAlignment="0" applyProtection="0">
      <protection locked="0"/>
    </xf>
    <xf numFmtId="0" fontId="90" fillId="0" borderId="154"/>
    <xf numFmtId="0" fontId="318" fillId="44" borderId="89">
      <alignment horizontal="left" vertical="top" indent="2"/>
    </xf>
    <xf numFmtId="0" fontId="38" fillId="68" borderId="168">
      <alignment horizontal="left" vertical="center" wrapText="1"/>
    </xf>
    <xf numFmtId="3" fontId="7" fillId="41" borderId="161" applyFont="0" applyFill="0" applyBorder="0" applyAlignment="0" applyProtection="0"/>
    <xf numFmtId="250" fontId="64" fillId="58" borderId="148"/>
    <xf numFmtId="0" fontId="313" fillId="96" borderId="159"/>
    <xf numFmtId="250" fontId="64" fillId="58" borderId="148"/>
    <xf numFmtId="214" fontId="68" fillId="0" borderId="162"/>
    <xf numFmtId="214" fontId="7" fillId="41" borderId="145" applyFont="0" applyFill="0" applyBorder="0" applyAlignment="0" applyProtection="0"/>
    <xf numFmtId="214" fontId="7" fillId="41" borderId="161" applyFont="0" applyFill="0" applyBorder="0" applyAlignment="0" applyProtection="0"/>
    <xf numFmtId="0" fontId="7" fillId="0" borderId="152" applyFill="0" applyProtection="0">
      <alignment horizontal="right"/>
    </xf>
    <xf numFmtId="251" fontId="154" fillId="48" borderId="173" applyNumberFormat="0" applyBorder="0" applyAlignment="0">
      <alignment horizontal="centerContinuous" vertical="center"/>
      <protection hidden="1"/>
    </xf>
    <xf numFmtId="0" fontId="50" fillId="0" borderId="149" applyNumberFormat="0" applyFill="0" applyAlignment="0" applyProtection="0"/>
    <xf numFmtId="39" fontId="7" fillId="41" borderId="161" applyFont="0" applyFill="0" applyBorder="0" applyAlignment="0" applyProtection="0"/>
    <xf numFmtId="214" fontId="7" fillId="41" borderId="161" applyFont="0" applyFill="0" applyBorder="0" applyAlignment="0" applyProtection="0"/>
    <xf numFmtId="0" fontId="41" fillId="62" borderId="159">
      <alignment horizontal="center" vertical="center" wrapText="1"/>
      <protection hidden="1"/>
    </xf>
    <xf numFmtId="0" fontId="41" fillId="0" borderId="31" applyNumberFormat="0" applyAlignment="0" applyProtection="0">
      <alignment horizontal="left" vertical="center"/>
    </xf>
    <xf numFmtId="1" fontId="176" fillId="63" borderId="155" applyNumberFormat="0" applyBorder="0" applyAlignment="0">
      <alignment horizontal="centerContinuous" vertical="center"/>
      <protection locked="0"/>
    </xf>
    <xf numFmtId="0" fontId="38" fillId="68" borderId="160">
      <alignment horizontal="left" vertical="center" wrapText="1"/>
    </xf>
    <xf numFmtId="0" fontId="50" fillId="0" borderId="149" applyNumberFormat="0" applyFill="0" applyAlignment="0" applyProtection="0"/>
    <xf numFmtId="275" fontId="134" fillId="0" borderId="162"/>
    <xf numFmtId="0" fontId="48" fillId="44" borderId="162" applyNumberFormat="0" applyFont="0" applyFill="0" applyAlignment="0" applyProtection="0">
      <protection locked="0"/>
    </xf>
    <xf numFmtId="250" fontId="64" fillId="58" borderId="180"/>
    <xf numFmtId="2" fontId="7" fillId="41" borderId="161" applyFont="0" applyFill="0" applyBorder="0" applyAlignment="0" applyProtection="0"/>
    <xf numFmtId="1" fontId="176" fillId="63" borderId="155" applyNumberFormat="0" applyBorder="0" applyAlignment="0">
      <alignment horizontal="centerContinuous" vertical="center"/>
      <protection locked="0"/>
    </xf>
    <xf numFmtId="0" fontId="41" fillId="0" borderId="31" applyNumberFormat="0" applyAlignment="0" applyProtection="0">
      <alignment horizontal="left" vertical="center"/>
    </xf>
    <xf numFmtId="0" fontId="7" fillId="0" borderId="152" applyFill="0" applyProtection="0">
      <alignment horizontal="right"/>
    </xf>
    <xf numFmtId="0" fontId="50" fillId="0" borderId="149" applyNumberFormat="0" applyFill="0" applyAlignment="0" applyProtection="0"/>
    <xf numFmtId="0" fontId="48" fillId="44" borderId="24" applyNumberFormat="0" applyFont="0" applyFill="0" applyAlignment="0" applyProtection="0">
      <protection locked="0"/>
    </xf>
    <xf numFmtId="0" fontId="49" fillId="44" borderId="24" applyNumberFormat="0" applyFont="0" applyAlignment="0" applyProtection="0">
      <protection locked="0"/>
    </xf>
    <xf numFmtId="6" fontId="169" fillId="0" borderId="153" applyBorder="0"/>
    <xf numFmtId="9" fontId="7" fillId="41" borderId="161" applyFont="0" applyFill="0" applyBorder="0" applyAlignment="0" applyProtection="0"/>
    <xf numFmtId="0" fontId="90" fillId="0" borderId="159"/>
    <xf numFmtId="39" fontId="7" fillId="41" borderId="145" applyFont="0" applyFill="0" applyBorder="0" applyAlignment="0" applyProtection="0"/>
    <xf numFmtId="2" fontId="7" fillId="41" borderId="161" applyFont="0" applyFill="0" applyBorder="0" applyAlignment="0" applyProtection="0"/>
    <xf numFmtId="0" fontId="41" fillId="62" borderId="159">
      <alignment horizontal="center" vertical="center" wrapText="1"/>
      <protection hidden="1"/>
    </xf>
    <xf numFmtId="0" fontId="50" fillId="0" borderId="149" applyNumberFormat="0" applyFill="0" applyAlignment="0" applyProtection="0"/>
    <xf numFmtId="5" fontId="127" fillId="0" borderId="162" applyAlignment="0" applyProtection="0"/>
    <xf numFmtId="0" fontId="41" fillId="0" borderId="31" applyNumberFormat="0" applyAlignment="0" applyProtection="0">
      <alignment horizontal="left" vertical="center"/>
    </xf>
    <xf numFmtId="0" fontId="318" fillId="44" borderId="89">
      <alignment horizontal="left" vertical="top" indent="2"/>
    </xf>
    <xf numFmtId="0" fontId="41" fillId="62" borderId="154">
      <alignment horizontal="center" vertical="center" wrapText="1"/>
      <protection hidden="1"/>
    </xf>
    <xf numFmtId="0" fontId="50" fillId="0" borderId="164" applyNumberFormat="0" applyFill="0" applyAlignment="0" applyProtection="0"/>
    <xf numFmtId="39" fontId="7" fillId="41" borderId="161" applyFont="0" applyFill="0" applyBorder="0" applyAlignment="0" applyProtection="0"/>
    <xf numFmtId="0" fontId="38" fillId="68" borderId="144">
      <alignment horizontal="left" vertical="center" wrapText="1"/>
    </xf>
    <xf numFmtId="0" fontId="49" fillId="44" borderId="24" applyNumberFormat="0" applyFont="0" applyAlignment="0" applyProtection="0">
      <protection locked="0"/>
    </xf>
    <xf numFmtId="0" fontId="134" fillId="0" borderId="162" applyFont="0" applyFill="0" applyBorder="0" applyAlignment="0" applyProtection="0">
      <alignment horizontal="center"/>
    </xf>
    <xf numFmtId="0" fontId="174" fillId="0" borderId="159" applyNumberFormat="0" applyAlignment="0" applyProtection="0"/>
    <xf numFmtId="0" fontId="50" fillId="0" borderId="149" applyNumberFormat="0" applyFill="0" applyAlignment="0" applyProtection="0"/>
    <xf numFmtId="214" fontId="68" fillId="0" borderId="162"/>
    <xf numFmtId="0" fontId="38" fillId="68" borderId="160">
      <alignment horizontal="left" vertical="center" wrapText="1"/>
    </xf>
    <xf numFmtId="0" fontId="38" fillId="68" borderId="160">
      <alignment horizontal="left" vertical="center" wrapText="1"/>
    </xf>
    <xf numFmtId="0" fontId="174" fillId="0" borderId="154" applyNumberFormat="0" applyAlignment="0" applyProtection="0"/>
    <xf numFmtId="5" fontId="127" fillId="0" borderId="24" applyAlignment="0" applyProtection="0"/>
    <xf numFmtId="6" fontId="169" fillId="0" borderId="153" applyBorder="0"/>
    <xf numFmtId="214" fontId="68" fillId="0" borderId="24"/>
    <xf numFmtId="251" fontId="154" fillId="48" borderId="153" applyNumberFormat="0" applyBorder="0" applyAlignment="0">
      <alignment horizontal="centerContinuous" vertical="center"/>
      <protection hidden="1"/>
    </xf>
    <xf numFmtId="0" fontId="7" fillId="0" borderId="138" applyFill="0" applyProtection="0">
      <alignment horizontal="right"/>
    </xf>
    <xf numFmtId="0" fontId="174" fillId="0" borderId="159" applyNumberFormat="0" applyAlignment="0" applyProtection="0"/>
    <xf numFmtId="10" fontId="7" fillId="41" borderId="161" applyFont="0" applyFill="0" applyBorder="0" applyAlignment="0" applyProtection="0"/>
    <xf numFmtId="0" fontId="38" fillId="68" borderId="144">
      <alignment horizontal="left" vertical="center" wrapText="1"/>
    </xf>
    <xf numFmtId="0" fontId="41" fillId="62" borderId="159">
      <alignment horizontal="center" vertical="center" wrapText="1"/>
      <protection hidden="1"/>
    </xf>
    <xf numFmtId="165" fontId="200" fillId="0" borderId="24" applyNumberFormat="0" applyFont="0" applyFill="0" applyAlignment="0" applyProtection="0"/>
    <xf numFmtId="251" fontId="154" fillId="48" borderId="153" applyNumberFormat="0" applyBorder="0" applyAlignment="0">
      <alignment horizontal="centerContinuous" vertical="center"/>
      <protection hidden="1"/>
    </xf>
    <xf numFmtId="0" fontId="134" fillId="0" borderId="151"/>
    <xf numFmtId="214" fontId="68" fillId="0" borderId="151"/>
    <xf numFmtId="250" fontId="64" fillId="58" borderId="148"/>
    <xf numFmtId="6" fontId="169" fillId="0" borderId="153" applyBorder="0"/>
    <xf numFmtId="0" fontId="38" fillId="68" borderId="168">
      <alignment horizontal="left" vertical="center" wrapText="1"/>
    </xf>
    <xf numFmtId="5" fontId="127" fillId="0" borderId="162" applyAlignment="0" applyProtection="0"/>
    <xf numFmtId="0" fontId="260" fillId="0" borderId="149" applyNumberFormat="0" applyFill="0" applyBorder="0" applyAlignment="0" applyProtection="0"/>
    <xf numFmtId="0" fontId="261" fillId="0" borderId="149" applyNumberFormat="0" applyFill="0" applyBorder="0" applyAlignment="0" applyProtection="0"/>
    <xf numFmtId="0" fontId="38" fillId="68" borderId="160">
      <alignment horizontal="left" vertical="center" wrapText="1"/>
    </xf>
    <xf numFmtId="0" fontId="172" fillId="0" borderId="64"/>
    <xf numFmtId="0" fontId="174" fillId="0" borderId="154" applyNumberFormat="0" applyAlignment="0" applyProtection="0"/>
    <xf numFmtId="10" fontId="7" fillId="41" borderId="161" applyFont="0" applyFill="0" applyBorder="0" applyAlignment="0" applyProtection="0"/>
    <xf numFmtId="1" fontId="176" fillId="63" borderId="155" applyNumberFormat="0" applyBorder="0" applyAlignment="0">
      <alignment horizontal="centerContinuous" vertical="center"/>
      <protection locked="0"/>
    </xf>
    <xf numFmtId="0" fontId="318" fillId="44" borderId="89">
      <alignment horizontal="left" vertical="top" indent="2"/>
    </xf>
    <xf numFmtId="0" fontId="48" fillId="44" borderId="162" applyNumberFormat="0" applyFont="0" applyFill="0" applyAlignment="0" applyProtection="0">
      <protection locked="0"/>
    </xf>
    <xf numFmtId="2" fontId="7" fillId="41" borderId="145" applyFont="0" applyFill="0" applyBorder="0" applyAlignment="0" applyProtection="0"/>
    <xf numFmtId="10" fontId="7" fillId="41" borderId="145" applyFont="0" applyFill="0" applyBorder="0" applyAlignment="0" applyProtection="0"/>
    <xf numFmtId="0" fontId="38" fillId="68" borderId="168">
      <alignment horizontal="left" vertical="center" wrapText="1"/>
    </xf>
    <xf numFmtId="0" fontId="41" fillId="0" borderId="156">
      <alignment horizontal="left" vertical="center"/>
    </xf>
    <xf numFmtId="9" fontId="7" fillId="41" borderId="161" applyFont="0" applyFill="0" applyBorder="0" applyAlignment="0" applyProtection="0"/>
    <xf numFmtId="0" fontId="50" fillId="0" borderId="149" applyNumberFormat="0" applyFill="0" applyAlignment="0" applyProtection="0"/>
    <xf numFmtId="0" fontId="7" fillId="0" borderId="152" applyFill="0" applyProtection="0">
      <alignment horizontal="right"/>
    </xf>
    <xf numFmtId="187" fontId="63" fillId="44" borderId="162">
      <alignment vertical="center"/>
    </xf>
    <xf numFmtId="214" fontId="7" fillId="41" borderId="161" applyFont="0" applyFill="0" applyBorder="0" applyAlignment="0" applyProtection="0"/>
    <xf numFmtId="10" fontId="7" fillId="41" borderId="161" applyFont="0" applyFill="0" applyBorder="0" applyAlignment="0" applyProtection="0"/>
    <xf numFmtId="10" fontId="7" fillId="41" borderId="161" applyFont="0" applyFill="0" applyBorder="0" applyAlignment="0" applyProtection="0"/>
    <xf numFmtId="0" fontId="38" fillId="68" borderId="160">
      <alignment horizontal="left" vertical="center" wrapText="1"/>
    </xf>
    <xf numFmtId="2" fontId="7" fillId="41" borderId="161" applyFont="0" applyFill="0" applyBorder="0" applyAlignment="0" applyProtection="0"/>
    <xf numFmtId="39" fontId="7" fillId="41" borderId="161" applyFont="0" applyFill="0" applyBorder="0" applyAlignment="0" applyProtection="0"/>
    <xf numFmtId="39" fontId="7" fillId="41" borderId="167" applyFont="0" applyFill="0" applyBorder="0" applyAlignment="0" applyProtection="0"/>
    <xf numFmtId="0" fontId="50" fillId="0" borderId="149" applyNumberFormat="0" applyFill="0" applyAlignment="0" applyProtection="0"/>
    <xf numFmtId="0" fontId="50" fillId="0" borderId="149" applyNumberFormat="0" applyFill="0" applyAlignment="0" applyProtection="0"/>
    <xf numFmtId="214" fontId="68" fillId="0" borderId="24"/>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41" fillId="0" borderId="156">
      <alignment horizontal="left" vertical="center"/>
    </xf>
    <xf numFmtId="0" fontId="49" fillId="44" borderId="162" applyNumberFormat="0" applyFont="0" applyAlignment="0" applyProtection="0">
      <protection locked="0"/>
    </xf>
    <xf numFmtId="3" fontId="7" fillId="41" borderId="161" applyFont="0" applyFill="0" applyBorder="0" applyAlignment="0" applyProtection="0"/>
    <xf numFmtId="0" fontId="41" fillId="0" borderId="156">
      <alignment horizontal="left" vertical="center"/>
    </xf>
    <xf numFmtId="214" fontId="7" fillId="41" borderId="145" applyFont="0" applyFill="0" applyBorder="0" applyAlignment="0" applyProtection="0"/>
    <xf numFmtId="6" fontId="169" fillId="0" borderId="173" applyBorder="0"/>
    <xf numFmtId="214" fontId="7" fillId="41" borderId="161" applyFont="0" applyFill="0" applyBorder="0" applyAlignment="0" applyProtection="0"/>
    <xf numFmtId="165" fontId="200" fillId="0" borderId="24" applyNumberFormat="0" applyFont="0" applyFill="0" applyAlignment="0" applyProtection="0"/>
    <xf numFmtId="39" fontId="7" fillId="41" borderId="161" applyFont="0" applyFill="0" applyBorder="0" applyAlignment="0" applyProtection="0"/>
    <xf numFmtId="0" fontId="7" fillId="0" borderId="152" applyFill="0" applyProtection="0">
      <alignment horizontal="right"/>
    </xf>
    <xf numFmtId="0" fontId="58" fillId="0" borderId="92" applyNumberFormat="0" applyAlignment="0" applyProtection="0"/>
    <xf numFmtId="5" fontId="127" fillId="0" borderId="162" applyAlignment="0" applyProtection="0"/>
    <xf numFmtId="251" fontId="154" fillId="48" borderId="150" applyNumberFormat="0" applyBorder="0" applyAlignment="0">
      <alignment horizontal="centerContinuous" vertical="center"/>
      <protection hidden="1"/>
    </xf>
    <xf numFmtId="0" fontId="134" fillId="0" borderId="162" applyFont="0" applyFill="0" applyBorder="0" applyAlignment="0" applyProtection="0">
      <alignment horizontal="center"/>
    </xf>
    <xf numFmtId="250" fontId="64" fillId="58" borderId="180"/>
    <xf numFmtId="0" fontId="38" fillId="68" borderId="160">
      <alignment horizontal="left" vertical="center" wrapText="1"/>
    </xf>
    <xf numFmtId="0" fontId="48" fillId="44" borderId="151" applyNumberFormat="0" applyFont="0" applyFill="0" applyAlignment="0" applyProtection="0">
      <protection locked="0"/>
    </xf>
    <xf numFmtId="39" fontId="7" fillId="41" borderId="161" applyFont="0" applyFill="0" applyBorder="0" applyAlignment="0" applyProtection="0"/>
    <xf numFmtId="10" fontId="7" fillId="41" borderId="161" applyFont="0" applyFill="0" applyBorder="0" applyAlignment="0" applyProtection="0"/>
    <xf numFmtId="10" fontId="7" fillId="41" borderId="161" applyFont="0" applyFill="0" applyBorder="0" applyAlignment="0" applyProtection="0"/>
    <xf numFmtId="0" fontId="90" fillId="0" borderId="159"/>
    <xf numFmtId="0" fontId="58" fillId="0" borderId="92" applyNumberFormat="0" applyAlignment="0" applyProtection="0"/>
    <xf numFmtId="0" fontId="41" fillId="62" borderId="159">
      <alignment horizontal="center" vertical="center" wrapText="1"/>
      <protection hidden="1"/>
    </xf>
    <xf numFmtId="214" fontId="7" fillId="41" borderId="161" applyFont="0" applyFill="0" applyBorder="0" applyAlignment="0" applyProtection="0"/>
    <xf numFmtId="0" fontId="174" fillId="0" borderId="154" applyNumberFormat="0" applyAlignment="0" applyProtection="0"/>
    <xf numFmtId="5" fontId="127" fillId="0" borderId="162" applyAlignment="0" applyProtection="0"/>
    <xf numFmtId="44" fontId="41" fillId="0" borderId="162"/>
    <xf numFmtId="3" fontId="7" fillId="41" borderId="161" applyFont="0" applyFill="0" applyBorder="0" applyAlignment="0" applyProtection="0"/>
    <xf numFmtId="0" fontId="313" fillId="0" borderId="154"/>
    <xf numFmtId="6" fontId="169" fillId="0" borderId="150" applyBorder="0"/>
    <xf numFmtId="214" fontId="68" fillId="0" borderId="162"/>
    <xf numFmtId="0" fontId="48" fillId="44" borderId="162" applyNumberFormat="0" applyFont="0" applyFill="0" applyAlignment="0" applyProtection="0">
      <protection locked="0"/>
    </xf>
    <xf numFmtId="0" fontId="174" fillId="0" borderId="154" applyNumberFormat="0" applyAlignment="0" applyProtection="0"/>
    <xf numFmtId="5" fontId="127" fillId="0" borderId="24" applyAlignment="0" applyProtection="0"/>
    <xf numFmtId="6" fontId="169" fillId="0" borderId="153" applyBorder="0"/>
    <xf numFmtId="0" fontId="38" fillId="68" borderId="160">
      <alignment horizontal="left" vertical="center" wrapText="1"/>
    </xf>
    <xf numFmtId="214" fontId="68" fillId="0" borderId="24"/>
    <xf numFmtId="9" fontId="7" fillId="41" borderId="145" applyFont="0" applyFill="0" applyBorder="0" applyAlignment="0" applyProtection="0"/>
    <xf numFmtId="0" fontId="38" fillId="68" borderId="144">
      <alignment horizontal="left" vertical="center" wrapText="1"/>
    </xf>
    <xf numFmtId="0" fontId="7" fillId="0" borderId="138" applyFill="0" applyProtection="0">
      <alignment horizontal="right"/>
    </xf>
    <xf numFmtId="3" fontId="7" fillId="41" borderId="161" applyFont="0" applyFill="0" applyBorder="0" applyAlignment="0" applyProtection="0"/>
    <xf numFmtId="0" fontId="174" fillId="0" borderId="159" applyNumberFormat="0" applyAlignment="0" applyProtection="0"/>
    <xf numFmtId="251" fontId="154" fillId="48" borderId="176" applyNumberFormat="0" applyBorder="0" applyAlignment="0">
      <alignment horizontal="centerContinuous" vertical="center"/>
      <protection hidden="1"/>
    </xf>
    <xf numFmtId="214" fontId="68" fillId="0" borderId="24"/>
    <xf numFmtId="214" fontId="7" fillId="41" borderId="145" applyFont="0" applyFill="0" applyBorder="0" applyAlignment="0" applyProtection="0"/>
    <xf numFmtId="5" fontId="127" fillId="0" borderId="24" applyAlignment="0" applyProtection="0"/>
    <xf numFmtId="0" fontId="38" fillId="68" borderId="144">
      <alignment horizontal="left" vertical="center" wrapText="1"/>
    </xf>
    <xf numFmtId="0" fontId="38" fillId="68" borderId="144">
      <alignment horizontal="left" vertical="center" wrapText="1"/>
    </xf>
    <xf numFmtId="0" fontId="174" fillId="0" borderId="154" applyNumberFormat="0" applyAlignment="0" applyProtection="0"/>
    <xf numFmtId="0" fontId="48" fillId="44" borderId="24" applyNumberFormat="0" applyFont="0" applyFill="0" applyAlignment="0" applyProtection="0">
      <protection locked="0"/>
    </xf>
    <xf numFmtId="0" fontId="50" fillId="0" borderId="149" applyNumberFormat="0" applyFill="0" applyAlignment="0" applyProtection="0"/>
    <xf numFmtId="165" fontId="200" fillId="0" borderId="24" applyNumberFormat="0" applyFont="0" applyFill="0" applyAlignment="0" applyProtection="0"/>
    <xf numFmtId="251" fontId="154" fillId="48" borderId="153" applyNumberFormat="0" applyBorder="0" applyAlignment="0">
      <alignment horizontal="centerContinuous" vertical="center"/>
      <protection hidden="1"/>
    </xf>
    <xf numFmtId="39" fontId="7" fillId="41" borderId="145" applyFont="0" applyFill="0" applyBorder="0" applyAlignment="0" applyProtection="0"/>
    <xf numFmtId="165" fontId="200" fillId="0" borderId="24" applyNumberFormat="0" applyFont="0" applyFill="0" applyAlignment="0" applyProtection="0"/>
    <xf numFmtId="251" fontId="154" fillId="48" borderId="153" applyNumberFormat="0" applyBorder="0" applyAlignment="0">
      <alignment horizontal="centerContinuous" vertical="center"/>
      <protection hidden="1"/>
    </xf>
    <xf numFmtId="0" fontId="41" fillId="62" borderId="154">
      <alignment horizontal="center" vertical="center" wrapText="1"/>
      <protection hidden="1"/>
    </xf>
    <xf numFmtId="3" fontId="7" fillId="41" borderId="145" applyFont="0" applyFill="0" applyBorder="0" applyAlignment="0" applyProtection="0"/>
    <xf numFmtId="10" fontId="7" fillId="41" borderId="145" applyFont="0" applyFill="0" applyBorder="0" applyAlignment="0" applyProtection="0"/>
    <xf numFmtId="0" fontId="41" fillId="62" borderId="159">
      <alignment horizontal="center" vertical="center" wrapText="1"/>
      <protection hidden="1"/>
    </xf>
    <xf numFmtId="251" fontId="154" fillId="48" borderId="150" applyNumberFormat="0" applyBorder="0" applyAlignment="0">
      <alignment horizontal="centerContinuous" vertical="center"/>
      <protection hidden="1"/>
    </xf>
    <xf numFmtId="214" fontId="68" fillId="0" borderId="24"/>
    <xf numFmtId="214" fontId="68" fillId="0" borderId="24"/>
    <xf numFmtId="214" fontId="68" fillId="0" borderId="24"/>
    <xf numFmtId="214" fontId="68" fillId="0" borderId="24"/>
    <xf numFmtId="165" fontId="200" fillId="0" borderId="162" applyNumberFormat="0" applyFont="0" applyFill="0" applyAlignment="0" applyProtection="0"/>
    <xf numFmtId="9" fontId="7" fillId="41" borderId="161" applyFont="0" applyFill="0" applyBorder="0" applyAlignment="0" applyProtection="0"/>
    <xf numFmtId="3" fontId="7" fillId="41" borderId="161" applyFont="0" applyFill="0" applyBorder="0" applyAlignment="0" applyProtection="0"/>
    <xf numFmtId="250" fontId="64" fillId="58" borderId="148"/>
    <xf numFmtId="250" fontId="64" fillId="58" borderId="148"/>
    <xf numFmtId="0" fontId="50" fillId="0" borderId="149" applyNumberFormat="0" applyFill="0" applyAlignment="0" applyProtection="0"/>
    <xf numFmtId="0" fontId="50" fillId="0" borderId="149" applyNumberFormat="0" applyFill="0" applyAlignment="0" applyProtection="0"/>
    <xf numFmtId="0" fontId="50" fillId="0" borderId="149" applyNumberFormat="0" applyFill="0" applyAlignment="0" applyProtection="0"/>
    <xf numFmtId="0" fontId="48" fillId="44" borderId="162" applyNumberFormat="0" applyFont="0" applyFill="0" applyAlignment="0" applyProtection="0">
      <protection locked="0"/>
    </xf>
    <xf numFmtId="39" fontId="7" fillId="41" borderId="167" applyFont="0" applyFill="0" applyBorder="0" applyAlignment="0" applyProtection="0"/>
    <xf numFmtId="5" fontId="127" fillId="0" borderId="24" applyAlignment="0" applyProtection="0"/>
    <xf numFmtId="5" fontId="127" fillId="0" borderId="24" applyAlignment="0" applyProtection="0"/>
    <xf numFmtId="0" fontId="7" fillId="0" borderId="138" applyFill="0" applyProtection="0">
      <alignment horizontal="right"/>
    </xf>
    <xf numFmtId="6" fontId="169" fillId="0" borderId="153" applyBorder="0"/>
    <xf numFmtId="6" fontId="169" fillId="0" borderId="153" applyBorder="0"/>
    <xf numFmtId="6" fontId="169" fillId="0" borderId="153" applyBorder="0"/>
    <xf numFmtId="6" fontId="169" fillId="0" borderId="153" applyBorder="0"/>
    <xf numFmtId="0" fontId="174" fillId="0" borderId="154" applyNumberFormat="0" applyAlignment="0" applyProtection="0"/>
    <xf numFmtId="0" fontId="174" fillId="0" borderId="154" applyNumberFormat="0" applyAlignment="0" applyProtection="0"/>
    <xf numFmtId="0" fontId="174" fillId="0" borderId="154" applyNumberFormat="0" applyAlignment="0" applyProtection="0"/>
    <xf numFmtId="0" fontId="41" fillId="62" borderId="159">
      <alignment horizontal="center" vertical="center" wrapText="1"/>
      <protection hidden="1"/>
    </xf>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38" fillId="68" borderId="144">
      <alignment horizontal="left" vertical="center" wrapText="1"/>
    </xf>
    <xf numFmtId="0" fontId="41" fillId="62" borderId="154">
      <alignment horizontal="center" vertical="center" wrapText="1"/>
      <protection hidden="1"/>
    </xf>
    <xf numFmtId="0" fontId="41" fillId="62" borderId="154">
      <alignment horizontal="center" vertical="center" wrapText="1"/>
      <protection hidden="1"/>
    </xf>
    <xf numFmtId="0" fontId="41" fillId="62" borderId="154">
      <alignment horizontal="center" vertical="center" wrapText="1"/>
      <protection hidden="1"/>
    </xf>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9" fontId="7" fillId="41" borderId="161" applyFont="0" applyFill="0" applyBorder="0" applyAlignment="0" applyProtection="0"/>
    <xf numFmtId="5" fontId="127" fillId="0" borderId="24" applyAlignment="0" applyProtection="0"/>
    <xf numFmtId="0" fontId="48" fillId="44" borderId="162" applyNumberFormat="0" applyFont="0" applyFill="0" applyAlignment="0" applyProtection="0">
      <protection locked="0"/>
    </xf>
    <xf numFmtId="10" fontId="41" fillId="0" borderId="162"/>
    <xf numFmtId="0" fontId="318" fillId="44" borderId="89">
      <alignment horizontal="left" vertical="top" indent="2"/>
    </xf>
    <xf numFmtId="0" fontId="174" fillId="0" borderId="159" applyNumberFormat="0" applyAlignment="0" applyProtection="0"/>
    <xf numFmtId="0" fontId="174" fillId="0" borderId="154" applyNumberFormat="0" applyAlignment="0" applyProtection="0"/>
    <xf numFmtId="0" fontId="174" fillId="0" borderId="159" applyNumberFormat="0" applyAlignment="0" applyProtection="0"/>
    <xf numFmtId="2" fontId="7" fillId="41" borderId="161" applyFont="0" applyFill="0" applyBorder="0" applyAlignment="0" applyProtection="0"/>
    <xf numFmtId="5" fontId="127" fillId="0" borderId="151" applyAlignment="0" applyProtection="0"/>
    <xf numFmtId="10" fontId="7" fillId="41" borderId="161" applyFont="0" applyFill="0" applyBorder="0" applyAlignment="0" applyProtection="0"/>
    <xf numFmtId="214" fontId="68" fillId="0" borderId="162"/>
    <xf numFmtId="0" fontId="90" fillId="0" borderId="159"/>
    <xf numFmtId="251" fontId="154" fillId="48" borderId="153" applyNumberFormat="0" applyBorder="0" applyAlignment="0">
      <alignment horizontal="centerContinuous" vertical="center"/>
      <protection hidden="1"/>
    </xf>
    <xf numFmtId="3" fontId="7" fillId="41" borderId="161" applyFont="0" applyFill="0" applyBorder="0" applyAlignment="0" applyProtection="0"/>
    <xf numFmtId="0" fontId="174" fillId="0" borderId="177" applyNumberFormat="0" applyAlignment="0" applyProtection="0"/>
    <xf numFmtId="6" fontId="169" fillId="0" borderId="173" applyBorder="0"/>
    <xf numFmtId="250" fontId="64" fillId="58" borderId="148"/>
    <xf numFmtId="5" fontId="127" fillId="0" borderId="151" applyAlignment="0" applyProtection="0"/>
    <xf numFmtId="171" fontId="41" fillId="0" borderId="162"/>
    <xf numFmtId="0" fontId="38" fillId="68" borderId="160">
      <alignment horizontal="left" vertical="center" wrapText="1"/>
    </xf>
    <xf numFmtId="0" fontId="49" fillId="44" borderId="162" applyNumberFormat="0" applyFont="0" applyAlignment="0" applyProtection="0">
      <protection locked="0"/>
    </xf>
    <xf numFmtId="0" fontId="318" fillId="44" borderId="89">
      <alignment horizontal="left" vertical="top" indent="2"/>
    </xf>
    <xf numFmtId="0" fontId="50" fillId="0" borderId="149" applyNumberFormat="0" applyFill="0" applyAlignment="0" applyProtection="0"/>
    <xf numFmtId="0" fontId="41" fillId="62" borderId="159">
      <alignment horizontal="center" vertical="center" wrapText="1"/>
      <protection hidden="1"/>
    </xf>
    <xf numFmtId="314" fontId="134" fillId="0" borderId="162"/>
    <xf numFmtId="0" fontId="50" fillId="0" borderId="149" applyNumberFormat="0" applyFill="0" applyAlignment="0" applyProtection="0"/>
    <xf numFmtId="5" fontId="127" fillId="0" borderId="151" applyAlignment="0" applyProtection="0"/>
    <xf numFmtId="6" fontId="169" fillId="0" borderId="173" applyBorder="0"/>
    <xf numFmtId="0" fontId="41" fillId="62" borderId="159">
      <alignment horizontal="center" vertical="center" wrapText="1"/>
      <protection hidden="1"/>
    </xf>
    <xf numFmtId="250" fontId="64" fillId="58" borderId="148"/>
    <xf numFmtId="0" fontId="38" fillId="68" borderId="160">
      <alignment horizontal="left" vertical="center" wrapText="1"/>
    </xf>
    <xf numFmtId="0" fontId="174" fillId="0" borderId="159" applyNumberFormat="0" applyAlignment="0" applyProtection="0"/>
    <xf numFmtId="6" fontId="169" fillId="0" borderId="153" applyBorder="0"/>
    <xf numFmtId="2" fontId="7" fillId="41" borderId="161" applyFont="0" applyFill="0" applyBorder="0" applyAlignment="0" applyProtection="0"/>
    <xf numFmtId="41" fontId="41" fillId="0" borderId="162"/>
    <xf numFmtId="172" fontId="238" fillId="44" borderId="162">
      <alignment horizontal="right" vertical="center"/>
    </xf>
    <xf numFmtId="0" fontId="358" fillId="0" borderId="149" applyNumberFormat="0" applyFill="0" applyBorder="0" applyAlignment="0" applyProtection="0"/>
    <xf numFmtId="214" fontId="7" fillId="41" borderId="161" applyFont="0" applyFill="0" applyBorder="0" applyAlignment="0" applyProtection="0"/>
    <xf numFmtId="187" fontId="63" fillId="44" borderId="162">
      <alignment vertical="center"/>
    </xf>
    <xf numFmtId="3" fontId="7" fillId="41" borderId="161" applyFont="0" applyFill="0" applyBorder="0" applyAlignment="0" applyProtection="0"/>
    <xf numFmtId="0" fontId="344" fillId="0" borderId="149" applyNumberFormat="0" applyFill="0" applyBorder="0" applyAlignment="0" applyProtection="0"/>
    <xf numFmtId="0" fontId="50" fillId="0" borderId="149" applyNumberFormat="0" applyFill="0" applyAlignment="0" applyProtection="0"/>
    <xf numFmtId="0" fontId="48" fillId="44" borderId="162" applyNumberFormat="0" applyFont="0" applyFill="0" applyAlignment="0" applyProtection="0">
      <protection locked="0"/>
    </xf>
    <xf numFmtId="214" fontId="68" fillId="0" borderId="162"/>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0" fontId="241" fillId="0" borderId="24" applyNumberFormat="0" applyFont="0" applyFill="0" applyAlignment="0" applyProtection="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21" fontId="1" fillId="0" borderId="20" applyNumberFormat="0" applyFill="0" applyAlignment="0" applyProtection="0"/>
    <xf numFmtId="246" fontId="1" fillId="0" borderId="24"/>
    <xf numFmtId="0" fontId="134" fillId="0" borderId="24"/>
    <xf numFmtId="44" fontId="41" fillId="0" borderId="24"/>
    <xf numFmtId="7" fontId="41" fillId="0" borderId="24"/>
    <xf numFmtId="0" fontId="41" fillId="0" borderId="31" applyNumberFormat="0" applyAlignment="0" applyProtection="0">
      <alignment horizontal="left" vertical="center"/>
    </xf>
    <xf numFmtId="0" fontId="90" fillId="0" borderId="159"/>
    <xf numFmtId="0" fontId="90" fillId="0" borderId="159"/>
    <xf numFmtId="0" fontId="49" fillId="44" borderId="162" applyNumberFormat="0" applyFont="0" applyAlignment="0" applyProtection="0">
      <protection locked="0"/>
    </xf>
    <xf numFmtId="0" fontId="48" fillId="44" borderId="162" applyNumberFormat="0" applyFont="0" applyFill="0" applyAlignment="0" applyProtection="0">
      <protection locked="0"/>
    </xf>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172" fontId="238" fillId="44" borderId="24">
      <alignment horizontal="right" vertical="center"/>
    </xf>
    <xf numFmtId="187" fontId="63" fillId="44" borderId="24">
      <alignment vertical="center"/>
    </xf>
    <xf numFmtId="0" fontId="41" fillId="62" borderId="159">
      <alignment horizontal="center" vertical="center" wrapText="1"/>
      <protection hidden="1"/>
    </xf>
    <xf numFmtId="0" fontId="41" fillId="62" borderId="159">
      <alignment horizontal="center" vertical="center" wrapText="1"/>
      <protection hidden="1"/>
    </xf>
    <xf numFmtId="6" fontId="169" fillId="0" borderId="153" applyBorder="0"/>
    <xf numFmtId="9" fontId="7" fillId="41" borderId="161"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9" fillId="0" borderId="149" applyNumberFormat="0" applyFill="0" applyBorder="0" applyAlignment="0" applyProtection="0"/>
    <xf numFmtId="10" fontId="7" fillId="41" borderId="145" applyFont="0" applyFill="0" applyBorder="0" applyAlignment="0" applyProtection="0"/>
    <xf numFmtId="214" fontId="7" fillId="41" borderId="145" applyFont="0" applyFill="0" applyBorder="0" applyAlignment="0" applyProtection="0"/>
    <xf numFmtId="0" fontId="38" fillId="68" borderId="160">
      <alignment horizontal="left" vertical="center" wrapText="1"/>
    </xf>
    <xf numFmtId="0" fontId="174" fillId="0" borderId="154" applyNumberFormat="0" applyAlignment="0" applyProtection="0"/>
    <xf numFmtId="0" fontId="58" fillId="0" borderId="92" applyNumberFormat="0" applyAlignment="0" applyProtection="0"/>
    <xf numFmtId="0" fontId="58" fillId="0" borderId="92" applyNumberFormat="0" applyAlignment="0" applyProtection="0"/>
    <xf numFmtId="0" fontId="38" fillId="68" borderId="168">
      <alignment horizontal="left" vertical="center" wrapText="1"/>
    </xf>
    <xf numFmtId="0" fontId="134" fillId="0" borderId="162" applyFont="0" applyFill="0" applyBorder="0" applyAlignment="0" applyProtection="0">
      <alignment horizontal="center"/>
    </xf>
    <xf numFmtId="8" fontId="332" fillId="0" borderId="20">
      <alignment horizontal="right"/>
    </xf>
    <xf numFmtId="0" fontId="313" fillId="0" borderId="154"/>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221" fontId="1" fillId="0" borderId="20" applyNumberFormat="0" applyFill="0" applyAlignment="0" applyProtection="0"/>
    <xf numFmtId="0" fontId="359" fillId="0" borderId="20" applyProtection="0"/>
    <xf numFmtId="0" fontId="359" fillId="0" borderId="20" applyProtection="0"/>
    <xf numFmtId="0" fontId="313" fillId="0" borderId="159"/>
    <xf numFmtId="0" fontId="174" fillId="0" borderId="159" applyNumberFormat="0" applyAlignment="0" applyProtection="0"/>
    <xf numFmtId="2" fontId="7" fillId="41" borderId="167" applyFont="0" applyFill="0" applyBorder="0" applyAlignment="0" applyProtection="0"/>
    <xf numFmtId="0" fontId="38" fillId="68" borderId="160">
      <alignment horizontal="left" vertical="center" wrapText="1"/>
    </xf>
    <xf numFmtId="214" fontId="68" fillId="0" borderId="162"/>
    <xf numFmtId="2" fontId="7" fillId="41" borderId="161" applyFont="0" applyFill="0" applyBorder="0" applyAlignment="0" applyProtection="0"/>
    <xf numFmtId="214" fontId="68" fillId="0" borderId="162"/>
    <xf numFmtId="2" fontId="7" fillId="41" borderId="161" applyFont="0" applyFill="0" applyBorder="0" applyAlignment="0" applyProtection="0"/>
    <xf numFmtId="0" fontId="41" fillId="0" borderId="31" applyNumberFormat="0" applyAlignment="0" applyProtection="0">
      <alignment horizontal="left" vertical="center"/>
    </xf>
    <xf numFmtId="2" fontId="7" fillId="41" borderId="161" applyFont="0" applyFill="0" applyBorder="0" applyAlignment="0" applyProtection="0"/>
    <xf numFmtId="9" fontId="7" fillId="41" borderId="183" applyFont="0" applyFill="0" applyBorder="0" applyAlignment="0" applyProtection="0"/>
    <xf numFmtId="0" fontId="50" fillId="0" borderId="149" applyNumberFormat="0" applyFill="0" applyAlignment="0" applyProtection="0"/>
    <xf numFmtId="6" fontId="169" fillId="0" borderId="153" applyBorder="0"/>
    <xf numFmtId="5" fontId="127" fillId="0" borderId="162" applyAlignment="0" applyProtection="0"/>
    <xf numFmtId="0" fontId="50" fillId="0" borderId="164" applyNumberFormat="0" applyFill="0" applyAlignment="0" applyProtection="0"/>
    <xf numFmtId="39" fontId="7" fillId="41" borderId="161" applyFont="0" applyFill="0" applyBorder="0" applyAlignment="0" applyProtection="0"/>
    <xf numFmtId="3" fontId="7" fillId="41" borderId="161" applyFont="0" applyFill="0" applyBorder="0" applyAlignment="0" applyProtection="0"/>
    <xf numFmtId="0" fontId="41" fillId="0" borderId="31" applyNumberFormat="0" applyAlignment="0" applyProtection="0">
      <alignment horizontal="left" vertical="center"/>
    </xf>
    <xf numFmtId="2" fontId="7" fillId="41" borderId="161" applyFont="0" applyFill="0" applyBorder="0" applyAlignment="0" applyProtection="0"/>
    <xf numFmtId="165" fontId="200" fillId="0" borderId="162" applyNumberFormat="0" applyFont="0" applyFill="0" applyAlignment="0" applyProtection="0"/>
    <xf numFmtId="0" fontId="359" fillId="0" borderId="20" applyProtection="0"/>
    <xf numFmtId="0" fontId="344" fillId="0" borderId="164" applyNumberFormat="0" applyFill="0" applyBorder="0" applyAlignment="0" applyProtection="0"/>
    <xf numFmtId="165" fontId="200" fillId="0" borderId="151" applyNumberFormat="0" applyFont="0" applyFill="0" applyAlignment="0" applyProtection="0"/>
    <xf numFmtId="9" fontId="7" fillId="41" borderId="161" applyFont="0" applyFill="0" applyBorder="0" applyAlignment="0" applyProtection="0"/>
    <xf numFmtId="2" fontId="7" fillId="41" borderId="161" applyFont="0" applyFill="0" applyBorder="0" applyAlignment="0" applyProtection="0"/>
    <xf numFmtId="3" fontId="7" fillId="41" borderId="161" applyFont="0" applyFill="0" applyBorder="0" applyAlignment="0" applyProtection="0"/>
    <xf numFmtId="0" fontId="41" fillId="62" borderId="177">
      <alignment horizontal="center" vertical="center" wrapText="1"/>
      <protection hidden="1"/>
    </xf>
    <xf numFmtId="0" fontId="48" fillId="44" borderId="151" applyNumberFormat="0" applyFont="0" applyFill="0" applyAlignment="0" applyProtection="0">
      <protection locked="0"/>
    </xf>
    <xf numFmtId="0" fontId="134" fillId="0" borderId="162"/>
    <xf numFmtId="165" fontId="200" fillId="0" borderId="162" applyNumberFormat="0" applyFont="0" applyFill="0" applyAlignment="0" applyProtection="0"/>
    <xf numFmtId="6" fontId="169" fillId="0" borderId="153" applyBorder="0"/>
    <xf numFmtId="0" fontId="38" fillId="68" borderId="160">
      <alignment horizontal="left" vertical="center" wrapText="1"/>
    </xf>
    <xf numFmtId="214" fontId="7" fillId="41" borderId="161" applyFont="0" applyFill="0" applyBorder="0" applyAlignment="0" applyProtection="0"/>
    <xf numFmtId="0" fontId="38" fillId="68" borderId="160">
      <alignment horizontal="left" vertical="center" wrapText="1"/>
    </xf>
    <xf numFmtId="0" fontId="38" fillId="68" borderId="160">
      <alignment horizontal="left" vertical="center" wrapText="1"/>
    </xf>
    <xf numFmtId="0" fontId="38" fillId="68" borderId="168">
      <alignment horizontal="left" vertical="center" wrapText="1"/>
    </xf>
    <xf numFmtId="0" fontId="174" fillId="0" borderId="159" applyNumberFormat="0" applyAlignment="0" applyProtection="0"/>
    <xf numFmtId="6" fontId="169" fillId="0" borderId="153" applyBorder="0"/>
    <xf numFmtId="0" fontId="50" fillId="0" borderId="149" applyNumberFormat="0" applyFill="0" applyAlignment="0" applyProtection="0"/>
    <xf numFmtId="0" fontId="48" fillId="44" borderId="162" applyNumberFormat="0" applyFont="0" applyFill="0" applyAlignment="0" applyProtection="0">
      <protection locked="0"/>
    </xf>
    <xf numFmtId="0" fontId="134" fillId="0" borderId="151"/>
    <xf numFmtId="0" fontId="174" fillId="0" borderId="159" applyNumberFormat="0" applyAlignment="0" applyProtection="0"/>
    <xf numFmtId="214" fontId="7" fillId="41" borderId="161" applyFont="0" applyFill="0" applyBorder="0" applyAlignment="0" applyProtection="0"/>
    <xf numFmtId="214" fontId="68" fillId="0" borderId="162"/>
    <xf numFmtId="214" fontId="68" fillId="0" borderId="151"/>
    <xf numFmtId="0" fontId="174" fillId="0" borderId="159" applyNumberFormat="0" applyAlignment="0" applyProtection="0"/>
    <xf numFmtId="0" fontId="50" fillId="0" borderId="149" applyNumberFormat="0" applyFill="0" applyAlignment="0" applyProtection="0"/>
    <xf numFmtId="0" fontId="48" fillId="44" borderId="174" applyNumberFormat="0" applyFont="0" applyFill="0" applyAlignment="0" applyProtection="0">
      <protection locked="0"/>
    </xf>
    <xf numFmtId="0" fontId="38" fillId="68" borderId="160">
      <alignment horizontal="left" vertical="center" wrapText="1"/>
    </xf>
    <xf numFmtId="9" fontId="7" fillId="41" borderId="161" applyFont="0" applyFill="0" applyBorder="0" applyAlignment="0" applyProtection="0"/>
    <xf numFmtId="0" fontId="358" fillId="0" borderId="149" applyNumberFormat="0" applyFill="0" applyBorder="0" applyAlignment="0" applyProtection="0"/>
    <xf numFmtId="0" fontId="90" fillId="0" borderId="159"/>
    <xf numFmtId="6" fontId="169" fillId="0" borderId="153" applyBorder="0"/>
    <xf numFmtId="0" fontId="313" fillId="96" borderId="154"/>
    <xf numFmtId="6" fontId="169" fillId="0" borderId="173" applyBorder="0"/>
    <xf numFmtId="0" fontId="318" fillId="44" borderId="89">
      <alignment horizontal="left" vertical="top" indent="2"/>
    </xf>
    <xf numFmtId="0" fontId="58" fillId="0" borderId="92" applyNumberFormat="0" applyAlignment="0" applyProtection="0"/>
    <xf numFmtId="171" fontId="41" fillId="0" borderId="162"/>
    <xf numFmtId="39" fontId="7" fillId="41" borderId="161" applyFont="0" applyFill="0" applyBorder="0" applyAlignment="0" applyProtection="0"/>
    <xf numFmtId="0" fontId="139" fillId="0" borderId="42">
      <alignment vertical="center"/>
    </xf>
    <xf numFmtId="250" fontId="64" fillId="58" borderId="180"/>
    <xf numFmtId="0" fontId="50" fillId="0" borderId="181" applyNumberFormat="0" applyFill="0" applyAlignment="0" applyProtection="0"/>
    <xf numFmtId="6" fontId="169" fillId="0" borderId="153" applyBorder="0"/>
    <xf numFmtId="10" fontId="7" fillId="41" borderId="161"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1" fillId="62" borderId="154">
      <alignment horizontal="center" vertical="center" wrapText="1"/>
      <protection hidden="1"/>
    </xf>
    <xf numFmtId="251" fontId="154" fillId="48" borderId="153" applyNumberFormat="0" applyBorder="0" applyAlignment="0">
      <alignment horizontal="centerContinuous" vertical="center"/>
      <protection hidden="1"/>
    </xf>
    <xf numFmtId="165" fontId="200" fillId="0" borderId="162" applyNumberFormat="0" applyFont="0" applyFill="0" applyAlignment="0" applyProtection="0"/>
    <xf numFmtId="10" fontId="7" fillId="41" borderId="161" applyFont="0" applyFill="0" applyBorder="0" applyAlignment="0" applyProtection="0"/>
    <xf numFmtId="0" fontId="174" fillId="0" borderId="159" applyNumberFormat="0" applyAlignment="0" applyProtection="0"/>
    <xf numFmtId="279" fontId="134" fillId="0" borderId="162"/>
    <xf numFmtId="0" fontId="58" fillId="0" borderId="92" applyNumberFormat="0" applyAlignment="0" applyProtection="0"/>
    <xf numFmtId="0" fontId="58" fillId="0" borderId="92" applyNumberFormat="0" applyAlignment="0" applyProtection="0"/>
    <xf numFmtId="0" fontId="172" fillId="0" borderId="64"/>
    <xf numFmtId="8" fontId="332" fillId="0" borderId="20">
      <alignment horizontal="right"/>
    </xf>
    <xf numFmtId="214" fontId="7" fillId="41" borderId="167" applyFont="0" applyFill="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50" fontId="64" fillId="58" borderId="148"/>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51" fontId="154" fillId="48" borderId="173" applyNumberFormat="0" applyBorder="0" applyAlignment="0">
      <alignment horizontal="centerContinuous" vertical="center"/>
      <protection hidden="1"/>
    </xf>
    <xf numFmtId="0" fontId="359" fillId="0" borderId="20" applyProtection="0"/>
    <xf numFmtId="0" fontId="359" fillId="0" borderId="20" applyProtection="0"/>
    <xf numFmtId="10" fontId="7" fillId="41" borderId="161" applyFont="0" applyFill="0" applyBorder="0" applyAlignment="0" applyProtection="0"/>
    <xf numFmtId="221" fontId="1" fillId="0" borderId="20" applyNumberFormat="0" applyFill="0" applyAlignment="0" applyProtection="0"/>
    <xf numFmtId="0" fontId="38" fillId="68" borderId="160">
      <alignment horizontal="left" vertical="center" wrapText="1"/>
    </xf>
    <xf numFmtId="2" fontId="7" fillId="41" borderId="161" applyFont="0" applyFill="0" applyBorder="0" applyAlignment="0" applyProtection="0"/>
    <xf numFmtId="8" fontId="332" fillId="0" borderId="20">
      <alignment horizontal="right"/>
    </xf>
    <xf numFmtId="172" fontId="238" fillId="44" borderId="151">
      <alignment horizontal="right" vertical="center"/>
    </xf>
    <xf numFmtId="0" fontId="48" fillId="44" borderId="162" applyNumberFormat="0" applyFont="0" applyFill="0" applyAlignment="0" applyProtection="0">
      <protection locked="0"/>
    </xf>
    <xf numFmtId="39" fontId="7" fillId="41" borderId="161" applyFont="0" applyFill="0" applyBorder="0" applyAlignment="0" applyProtection="0"/>
    <xf numFmtId="214" fontId="68" fillId="0" borderId="151"/>
    <xf numFmtId="0" fontId="134" fillId="0" borderId="174"/>
    <xf numFmtId="10" fontId="7" fillId="41" borderId="161" applyFont="0" applyFill="0" applyBorder="0" applyAlignment="0" applyProtection="0"/>
    <xf numFmtId="10" fontId="7" fillId="41" borderId="167" applyFont="0" applyFill="0" applyBorder="0" applyAlignment="0" applyProtection="0"/>
    <xf numFmtId="214" fontId="7" fillId="41" borderId="161" applyFont="0" applyFill="0" applyBorder="0" applyAlignment="0" applyProtection="0"/>
    <xf numFmtId="214" fontId="68" fillId="0" borderId="162"/>
    <xf numFmtId="0" fontId="50" fillId="0" borderId="149" applyNumberFormat="0" applyFill="0" applyAlignment="0" applyProtection="0"/>
    <xf numFmtId="165" fontId="200" fillId="0" borderId="162" applyNumberFormat="0" applyFont="0" applyFill="0" applyAlignment="0" applyProtection="0"/>
    <xf numFmtId="0" fontId="38" fillId="68" borderId="160">
      <alignment horizontal="left" vertical="center" wrapText="1"/>
    </xf>
    <xf numFmtId="172" fontId="41" fillId="0" borderId="162"/>
    <xf numFmtId="214" fontId="68" fillId="0" borderId="162"/>
    <xf numFmtId="0" fontId="261" fillId="0" borderId="149" applyNumberFormat="0" applyFill="0" applyBorder="0" applyAlignment="0" applyProtection="0"/>
    <xf numFmtId="39" fontId="7" fillId="41" borderId="161" applyFont="0" applyFill="0" applyBorder="0" applyAlignment="0" applyProtection="0"/>
    <xf numFmtId="0" fontId="50" fillId="0" borderId="149" applyNumberFormat="0" applyFill="0" applyAlignment="0" applyProtection="0"/>
    <xf numFmtId="2" fontId="7" fillId="41" borderId="161" applyFont="0" applyFill="0" applyBorder="0" applyAlignment="0" applyProtection="0"/>
    <xf numFmtId="2" fontId="7" fillId="41" borderId="161" applyFont="0" applyFill="0" applyBorder="0" applyAlignment="0" applyProtection="0"/>
    <xf numFmtId="9" fontId="7" fillId="41" borderId="161" applyFont="0" applyFill="0" applyBorder="0" applyAlignment="0" applyProtection="0"/>
    <xf numFmtId="251" fontId="154" fillId="48" borderId="153" applyNumberFormat="0" applyBorder="0" applyAlignment="0">
      <alignment horizontal="centerContinuous" vertical="center"/>
      <protection hidden="1"/>
    </xf>
    <xf numFmtId="3" fontId="7" fillId="41" borderId="161" applyFont="0" applyFill="0" applyBorder="0" applyAlignment="0" applyProtection="0"/>
    <xf numFmtId="0" fontId="38" fillId="68" borderId="160">
      <alignment horizontal="left" vertical="center" wrapText="1"/>
    </xf>
    <xf numFmtId="0" fontId="38" fillId="68" borderId="160">
      <alignment horizontal="left" vertical="center" wrapText="1"/>
    </xf>
    <xf numFmtId="0" fontId="313" fillId="96" borderId="159"/>
    <xf numFmtId="0" fontId="134" fillId="0" borderId="151" applyFont="0" applyFill="0" applyBorder="0" applyAlignment="0" applyProtection="0">
      <alignment horizontal="center"/>
    </xf>
    <xf numFmtId="214" fontId="68" fillId="0" borderId="151"/>
    <xf numFmtId="2" fontId="7" fillId="41" borderId="161" applyFont="0" applyFill="0" applyBorder="0" applyAlignment="0" applyProtection="0"/>
    <xf numFmtId="3" fontId="7" fillId="41" borderId="161" applyFont="0" applyFill="0" applyBorder="0" applyAlignment="0" applyProtection="0"/>
    <xf numFmtId="2" fontId="7" fillId="41" borderId="183" applyFont="0" applyFill="0" applyBorder="0" applyAlignment="0" applyProtection="0"/>
    <xf numFmtId="6" fontId="169" fillId="0" borderId="153" applyBorder="0"/>
    <xf numFmtId="0" fontId="50" fillId="0" borderId="149" applyNumberFormat="0" applyFill="0" applyAlignment="0" applyProtection="0"/>
    <xf numFmtId="0" fontId="58" fillId="0" borderId="162" applyNumberFormat="0" applyFont="0" applyFill="0" applyBorder="0" applyAlignment="0" applyProtection="0">
      <alignment horizontal="right"/>
    </xf>
    <xf numFmtId="0" fontId="41" fillId="62" borderId="159">
      <alignment horizontal="center" vertical="center" wrapText="1"/>
      <protection hidden="1"/>
    </xf>
    <xf numFmtId="0" fontId="58" fillId="0" borderId="162" applyNumberFormat="0" applyFont="0" applyFill="0" applyBorder="0" applyAlignment="0" applyProtection="0">
      <alignment horizontal="right"/>
    </xf>
    <xf numFmtId="0" fontId="49" fillId="44" borderId="162" applyNumberFormat="0" applyFont="0" applyAlignment="0" applyProtection="0">
      <protection locked="0"/>
    </xf>
    <xf numFmtId="250" fontId="64" fillId="58" borderId="163"/>
    <xf numFmtId="221" fontId="1" fillId="0" borderId="162" applyNumberFormat="0" applyFill="0" applyAlignment="0" applyProtection="0"/>
    <xf numFmtId="214" fontId="7" fillId="41" borderId="161" applyFont="0" applyFill="0" applyBorder="0" applyAlignment="0" applyProtection="0"/>
    <xf numFmtId="0" fontId="174" fillId="0" borderId="154" applyNumberFormat="0" applyAlignment="0" applyProtection="0"/>
    <xf numFmtId="251" fontId="154" fillId="48" borderId="153" applyNumberFormat="0" applyBorder="0" applyAlignment="0">
      <alignment horizontal="centerContinuous" vertical="center"/>
      <protection hidden="1"/>
    </xf>
    <xf numFmtId="0" fontId="174" fillId="0" borderId="159" applyNumberFormat="0" applyAlignment="0" applyProtection="0"/>
    <xf numFmtId="0" fontId="50" fillId="0" borderId="158" applyFont="0" applyFill="0" applyBorder="0" applyAlignment="0" applyProtection="0"/>
    <xf numFmtId="0" fontId="48" fillId="44" borderId="162" applyNumberFormat="0" applyFont="0" applyFill="0" applyAlignment="0" applyProtection="0">
      <protection locked="0"/>
    </xf>
    <xf numFmtId="2" fontId="7" fillId="41" borderId="161" applyFont="0" applyFill="0" applyBorder="0" applyAlignment="0" applyProtection="0"/>
    <xf numFmtId="2" fontId="7" fillId="41" borderId="161" applyFont="0" applyFill="0" applyBorder="0" applyAlignment="0" applyProtection="0"/>
    <xf numFmtId="9" fontId="7" fillId="41" borderId="161" applyFont="0" applyFill="0" applyBorder="0" applyAlignment="0" applyProtection="0"/>
    <xf numFmtId="9" fontId="7" fillId="41" borderId="161" applyFont="0" applyFill="0" applyBorder="0" applyAlignment="0" applyProtection="0"/>
    <xf numFmtId="10" fontId="7" fillId="41" borderId="161" applyFont="0" applyFill="0" applyBorder="0" applyAlignment="0" applyProtection="0"/>
    <xf numFmtId="10" fontId="7" fillId="41" borderId="161" applyFont="0" applyFill="0" applyBorder="0" applyAlignment="0" applyProtection="0"/>
    <xf numFmtId="214" fontId="7" fillId="41" borderId="161" applyFont="0" applyFill="0" applyBorder="0" applyAlignment="0" applyProtection="0"/>
    <xf numFmtId="0" fontId="41" fillId="62" borderId="159">
      <alignment horizontal="center" vertical="center" wrapText="1"/>
      <protection hidden="1"/>
    </xf>
    <xf numFmtId="214" fontId="68" fillId="0" borderId="162"/>
    <xf numFmtId="250" fontId="64" fillId="58" borderId="148"/>
    <xf numFmtId="0" fontId="50" fillId="0" borderId="149" applyNumberFormat="0" applyFill="0" applyAlignment="0" applyProtection="0"/>
    <xf numFmtId="5" fontId="127" fillId="0" borderId="162"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9" fillId="0" borderId="164" applyNumberFormat="0" applyFill="0" applyBorder="0" applyAlignment="0" applyProtection="0"/>
    <xf numFmtId="250" fontId="64" fillId="58" borderId="163"/>
    <xf numFmtId="0" fontId="134" fillId="0" borderId="162"/>
    <xf numFmtId="165" fontId="200" fillId="0" borderId="162" applyNumberFormat="0" applyFont="0" applyFill="0" applyAlignment="0" applyProtection="0"/>
    <xf numFmtId="7" fontId="41" fillId="0" borderId="162"/>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261" fillId="0" borderId="164" applyNumberFormat="0" applyFill="0" applyBorder="0" applyAlignment="0" applyProtection="0"/>
    <xf numFmtId="3" fontId="7" fillId="41" borderId="167" applyFont="0" applyFill="0" applyBorder="0" applyAlignment="0" applyProtection="0"/>
    <xf numFmtId="0" fontId="58" fillId="0" borderId="92" applyNumberFormat="0" applyAlignment="0" applyProtection="0"/>
    <xf numFmtId="0" fontId="58" fillId="0" borderId="92" applyNumberFormat="0" applyAlignment="0" applyProtection="0"/>
    <xf numFmtId="0" fontId="241" fillId="0" borderId="162" applyNumberFormat="0" applyFont="0" applyFill="0" applyAlignment="0" applyProtection="0"/>
    <xf numFmtId="0" fontId="134" fillId="0" borderId="162"/>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 fontId="7" fillId="41" borderId="167" applyFont="0" applyFill="0" applyBorder="0" applyAlignment="0" applyProtection="0"/>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62" applyNumberFormat="0" applyFill="0" applyAlignment="0" applyProtection="0"/>
    <xf numFmtId="0" fontId="359" fillId="0" borderId="20" applyProtection="0"/>
    <xf numFmtId="0" fontId="359" fillId="0" borderId="20" applyProtection="0"/>
    <xf numFmtId="0" fontId="313" fillId="0" borderId="159"/>
    <xf numFmtId="214" fontId="68" fillId="0" borderId="162"/>
    <xf numFmtId="39" fontId="7" fillId="41" borderId="161" applyFont="0" applyFill="0" applyBorder="0" applyAlignment="0" applyProtection="0"/>
    <xf numFmtId="1" fontId="176" fillId="63" borderId="170" applyNumberFormat="0" applyBorder="0" applyAlignment="0">
      <alignment horizontal="centerContinuous" vertical="center"/>
      <protection locked="0"/>
    </xf>
    <xf numFmtId="39" fontId="7" fillId="41" borderId="167" applyFont="0" applyFill="0" applyBorder="0" applyAlignment="0" applyProtection="0"/>
    <xf numFmtId="0" fontId="174" fillId="0" borderId="154" applyNumberFormat="0" applyAlignment="0" applyProtection="0"/>
    <xf numFmtId="0" fontId="38" fillId="68" borderId="168">
      <alignment horizontal="left" vertical="center" wrapText="1"/>
    </xf>
    <xf numFmtId="165" fontId="200" fillId="0" borderId="151" applyNumberFormat="0" applyFont="0" applyFill="0" applyAlignment="0" applyProtection="0"/>
    <xf numFmtId="0" fontId="357" fillId="0" borderId="149" applyNumberFormat="0" applyFill="0" applyBorder="0" applyAlignment="0" applyProtection="0"/>
    <xf numFmtId="0" fontId="50" fillId="0" borderId="172" applyNumberFormat="0" applyFill="0" applyAlignment="0" applyProtection="0"/>
    <xf numFmtId="214" fontId="68" fillId="0" borderId="162"/>
    <xf numFmtId="0" fontId="134" fillId="0" borderId="151" applyFont="0" applyFill="0" applyBorder="0" applyAlignment="0" applyProtection="0">
      <alignment horizontal="center"/>
    </xf>
    <xf numFmtId="0" fontId="49" fillId="44" borderId="162" applyNumberFormat="0" applyFont="0" applyAlignment="0" applyProtection="0">
      <protection locked="0"/>
    </xf>
    <xf numFmtId="2" fontId="7" fillId="41" borderId="167" applyFont="0" applyFill="0" applyBorder="0" applyAlignment="0" applyProtection="0"/>
    <xf numFmtId="246" fontId="1" fillId="0" borderId="151"/>
    <xf numFmtId="165" fontId="200" fillId="0" borderId="162" applyNumberFormat="0" applyFont="0" applyFill="0" applyAlignment="0" applyProtection="0"/>
    <xf numFmtId="0" fontId="48" fillId="44" borderId="162" applyNumberFormat="0" applyFont="0" applyFill="0" applyAlignment="0" applyProtection="0">
      <protection locked="0"/>
    </xf>
    <xf numFmtId="2" fontId="7" fillId="41" borderId="161" applyFont="0" applyFill="0" applyBorder="0" applyAlignment="0" applyProtection="0"/>
    <xf numFmtId="9" fontId="7" fillId="41" borderId="161" applyFont="0" applyFill="0" applyBorder="0" applyAlignment="0" applyProtection="0"/>
    <xf numFmtId="9" fontId="7" fillId="41" borderId="161" applyFont="0" applyFill="0" applyBorder="0" applyAlignment="0" applyProtection="0"/>
    <xf numFmtId="10" fontId="7" fillId="41" borderId="161" applyFont="0" applyFill="0" applyBorder="0" applyAlignment="0" applyProtection="0"/>
    <xf numFmtId="214" fontId="68" fillId="0" borderId="151"/>
    <xf numFmtId="0" fontId="49" fillId="44" borderId="162" applyNumberFormat="0" applyFont="0" applyAlignment="0" applyProtection="0">
      <protection locked="0"/>
    </xf>
    <xf numFmtId="165" fontId="200" fillId="0" borderId="162" applyNumberFormat="0" applyFont="0" applyFill="0" applyAlignment="0" applyProtection="0"/>
    <xf numFmtId="0" fontId="174" fillId="0" borderId="159" applyNumberFormat="0" applyAlignment="0" applyProtection="0"/>
    <xf numFmtId="6" fontId="169" fillId="0" borderId="153" applyBorder="0"/>
    <xf numFmtId="0" fontId="38" fillId="68" borderId="160">
      <alignment horizontal="left" vertical="center" wrapText="1"/>
    </xf>
    <xf numFmtId="0" fontId="7" fillId="0" borderId="152" applyFill="0" applyProtection="0">
      <alignment horizontal="right"/>
    </xf>
    <xf numFmtId="214" fontId="68" fillId="0" borderId="151"/>
    <xf numFmtId="0" fontId="41" fillId="62" borderId="154">
      <alignment horizontal="center" vertical="center" wrapText="1"/>
      <protection hidden="1"/>
    </xf>
    <xf numFmtId="0" fontId="356" fillId="0" borderId="149" applyNumberFormat="0" applyFill="0" applyBorder="0" applyAlignment="0" applyProtection="0"/>
    <xf numFmtId="0" fontId="50" fillId="0" borderId="181" applyNumberFormat="0" applyFill="0" applyAlignment="0" applyProtection="0"/>
    <xf numFmtId="0" fontId="313" fillId="0" borderId="96"/>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9" fontId="7" fillId="41" borderId="167" applyFont="0" applyFill="0" applyBorder="0" applyAlignment="0" applyProtection="0"/>
    <xf numFmtId="0" fontId="241" fillId="0" borderId="162" applyNumberFormat="0" applyFont="0" applyFill="0" applyAlignment="0" applyProtection="0"/>
    <xf numFmtId="0" fontId="58" fillId="0" borderId="162" applyNumberFormat="0" applyFont="0" applyFill="0" applyBorder="0" applyAlignment="0" applyProtection="0">
      <alignment horizontal="right"/>
    </xf>
    <xf numFmtId="41" fontId="41" fillId="0" borderId="162"/>
    <xf numFmtId="171" fontId="41" fillId="0" borderId="162"/>
    <xf numFmtId="0" fontId="134" fillId="0" borderId="162"/>
    <xf numFmtId="246" fontId="1" fillId="0" borderId="162"/>
    <xf numFmtId="0" fontId="134" fillId="0" borderId="162"/>
    <xf numFmtId="44" fontId="41" fillId="0" borderId="162"/>
    <xf numFmtId="7" fontId="41" fillId="0" borderId="162"/>
    <xf numFmtId="0" fontId="50" fillId="0" borderId="149" applyNumberFormat="0" applyFill="0" applyAlignment="0" applyProtection="0"/>
    <xf numFmtId="39" fontId="7" fillId="41" borderId="161" applyFont="0" applyFill="0" applyBorder="0" applyAlignment="0" applyProtection="0"/>
    <xf numFmtId="214" fontId="7" fillId="41" borderId="161" applyFont="0" applyFill="0" applyBorder="0" applyAlignment="0" applyProtection="0"/>
    <xf numFmtId="0" fontId="90" fillId="0" borderId="159"/>
    <xf numFmtId="0" fontId="90" fillId="0" borderId="159"/>
    <xf numFmtId="0" fontId="134" fillId="0" borderId="162" applyFont="0" applyFill="0" applyBorder="0" applyAlignment="0" applyProtection="0">
      <alignment horizontal="center"/>
    </xf>
    <xf numFmtId="0" fontId="134" fillId="0" borderId="162" applyFont="0" applyFill="0" applyBorder="0" applyAlignment="0" applyProtection="0">
      <alignment horizontal="center"/>
    </xf>
    <xf numFmtId="172" fontId="238" fillId="44" borderId="162">
      <alignment horizontal="right" vertical="center"/>
    </xf>
    <xf numFmtId="187" fontId="63" fillId="44" borderId="162">
      <alignment vertical="center"/>
    </xf>
    <xf numFmtId="0" fontId="38" fillId="68" borderId="160">
      <alignment horizontal="left" vertical="center" wrapText="1"/>
    </xf>
    <xf numFmtId="0" fontId="174" fillId="0" borderId="154" applyNumberFormat="0" applyAlignment="0" applyProtection="0"/>
    <xf numFmtId="0" fontId="50" fillId="0" borderId="172" applyNumberFormat="0" applyFill="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51" fontId="154" fillId="48" borderId="176" applyNumberFormat="0" applyBorder="0" applyAlignment="0">
      <alignment horizontal="centerContinuous" vertical="center"/>
      <protection hidden="1"/>
    </xf>
    <xf numFmtId="0" fontId="90" fillId="0" borderId="154"/>
    <xf numFmtId="0" fontId="58" fillId="0" borderId="92" applyNumberFormat="0" applyAlignment="0" applyProtection="0"/>
    <xf numFmtId="0" fontId="58" fillId="0" borderId="92" applyNumberFormat="0" applyAlignment="0" applyProtection="0"/>
    <xf numFmtId="165" fontId="200" fillId="0" borderId="151" applyNumberFormat="0" applyFont="0" applyFill="0" applyAlignment="0" applyProtection="0"/>
    <xf numFmtId="8" fontId="332" fillId="0" borderId="20">
      <alignment horizontal="right"/>
    </xf>
    <xf numFmtId="0" fontId="50" fillId="0" borderId="149" applyNumberFormat="0" applyFill="0" applyAlignment="0" applyProtection="0"/>
    <xf numFmtId="0" fontId="139" fillId="0" borderId="42">
      <alignment vertical="center"/>
    </xf>
    <xf numFmtId="0" fontId="139" fillId="0" borderId="42">
      <alignment vertical="center"/>
    </xf>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62" applyNumberFormat="0" applyFill="0" applyAlignment="0" applyProtection="0"/>
    <xf numFmtId="0" fontId="359" fillId="0" borderId="20" applyProtection="0"/>
    <xf numFmtId="0" fontId="359" fillId="0" borderId="20" applyProtection="0"/>
    <xf numFmtId="0" fontId="7" fillId="0" borderId="152" applyFill="0" applyProtection="0">
      <alignment horizontal="right"/>
    </xf>
    <xf numFmtId="0" fontId="134" fillId="0" borderId="151" applyFont="0" applyFill="0" applyBorder="0" applyAlignment="0" applyProtection="0">
      <alignment horizontal="center"/>
    </xf>
    <xf numFmtId="10" fontId="7" fillId="41" borderId="161" applyFont="0" applyFill="0" applyBorder="0" applyAlignment="0" applyProtection="0"/>
    <xf numFmtId="214" fontId="7" fillId="41" borderId="161" applyFont="0" applyFill="0" applyBorder="0" applyAlignment="0" applyProtection="0"/>
    <xf numFmtId="214" fontId="7" fillId="41" borderId="161" applyFont="0" applyFill="0" applyBorder="0" applyAlignment="0" applyProtection="0"/>
    <xf numFmtId="0" fontId="38" fillId="68" borderId="160">
      <alignment horizontal="left" vertical="center" wrapText="1"/>
    </xf>
    <xf numFmtId="39" fontId="7" fillId="41" borderId="161" applyFont="0" applyFill="0" applyBorder="0" applyAlignment="0" applyProtection="0"/>
    <xf numFmtId="39" fontId="7" fillId="41" borderId="161" applyFont="0" applyFill="0" applyBorder="0" applyAlignment="0" applyProtection="0"/>
    <xf numFmtId="279" fontId="134" fillId="0" borderId="151"/>
    <xf numFmtId="39" fontId="7" fillId="41" borderId="161" applyFont="0" applyFill="0" applyBorder="0" applyAlignment="0" applyProtection="0"/>
    <xf numFmtId="39" fontId="7" fillId="41" borderId="183" applyFont="0" applyFill="0" applyBorder="0" applyAlignment="0" applyProtection="0"/>
    <xf numFmtId="3" fontId="7" fillId="41" borderId="161" applyFont="0" applyFill="0" applyBorder="0" applyAlignment="0" applyProtection="0"/>
    <xf numFmtId="0" fontId="7" fillId="0" borderId="152" applyFill="0" applyProtection="0">
      <alignment horizontal="right"/>
    </xf>
    <xf numFmtId="0" fontId="41" fillId="62" borderId="159">
      <alignment horizontal="center" vertical="center" wrapText="1"/>
      <protection hidden="1"/>
    </xf>
    <xf numFmtId="0" fontId="313" fillId="96" borderId="154"/>
    <xf numFmtId="0" fontId="50" fillId="0" borderId="181" applyNumberFormat="0" applyFill="0" applyAlignment="0" applyProtection="0"/>
    <xf numFmtId="0" fontId="7" fillId="0" borderId="175" applyFill="0" applyProtection="0">
      <alignment horizontal="right"/>
    </xf>
    <xf numFmtId="214" fontId="68" fillId="0" borderId="174"/>
    <xf numFmtId="0" fontId="50" fillId="0" borderId="149" applyNumberFormat="0" applyFill="0" applyAlignment="0" applyProtection="0"/>
    <xf numFmtId="0" fontId="134" fillId="0" borderId="151" applyFont="0" applyFill="0" applyBorder="0" applyAlignment="0" applyProtection="0">
      <alignment horizontal="center"/>
    </xf>
    <xf numFmtId="214" fontId="68" fillId="0" borderId="151"/>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0" fontId="241" fillId="0" borderId="162" applyNumberFormat="0" applyFont="0" applyFill="0" applyAlignment="0" applyProtection="0"/>
    <xf numFmtId="251" fontId="154" fillId="48" borderId="153" applyNumberFormat="0" applyBorder="0" applyAlignment="0">
      <alignment horizontal="centerContinuous" vertical="center"/>
      <protection hidden="1"/>
    </xf>
    <xf numFmtId="0" fontId="50" fillId="0" borderId="164" applyNumberFormat="0" applyFill="0" applyAlignment="0" applyProtection="0"/>
    <xf numFmtId="0" fontId="58" fillId="0" borderId="162" applyNumberFormat="0" applyFont="0" applyFill="0" applyBorder="0" applyAlignment="0" applyProtection="0">
      <alignment horizontal="right"/>
    </xf>
    <xf numFmtId="41" fontId="41" fillId="0" borderId="162"/>
    <xf numFmtId="171" fontId="41" fillId="0" borderId="162"/>
    <xf numFmtId="0" fontId="134" fillId="0" borderId="162"/>
    <xf numFmtId="246" fontId="1" fillId="0" borderId="162"/>
    <xf numFmtId="0" fontId="134" fillId="0" borderId="162"/>
    <xf numFmtId="44" fontId="41" fillId="0" borderId="162"/>
    <xf numFmtId="7" fontId="41" fillId="0" borderId="162"/>
    <xf numFmtId="0" fontId="90" fillId="0" borderId="154"/>
    <xf numFmtId="0" fontId="90" fillId="0" borderId="159"/>
    <xf numFmtId="0" fontId="90" fillId="0" borderId="159"/>
    <xf numFmtId="3" fontId="7" fillId="41" borderId="161" applyFont="0" applyFill="0" applyBorder="0" applyAlignment="0" applyProtection="0"/>
    <xf numFmtId="0" fontId="134" fillId="0" borderId="162" applyFont="0" applyFill="0" applyBorder="0" applyAlignment="0" applyProtection="0">
      <alignment horizontal="center"/>
    </xf>
    <xf numFmtId="0" fontId="134" fillId="0" borderId="162" applyFont="0" applyFill="0" applyBorder="0" applyAlignment="0" applyProtection="0">
      <alignment horizontal="center"/>
    </xf>
    <xf numFmtId="172" fontId="238" fillId="44" borderId="162">
      <alignment horizontal="right" vertical="center"/>
    </xf>
    <xf numFmtId="187" fontId="63" fillId="44" borderId="162">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5" fontId="127" fillId="0" borderId="151"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0" fontId="41" fillId="0" borderId="169">
      <alignment horizontal="left" vertical="center"/>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62" applyNumberFormat="0" applyFill="0" applyAlignment="0" applyProtection="0"/>
    <xf numFmtId="0" fontId="359" fillId="0" borderId="20" applyProtection="0"/>
    <xf numFmtId="0" fontId="359" fillId="0" borderId="20" applyProtection="0"/>
    <xf numFmtId="9" fontId="7" fillId="41" borderId="161" applyFont="0" applyFill="0" applyBorder="0" applyAlignment="0" applyProtection="0"/>
    <xf numFmtId="3" fontId="7" fillId="41" borderId="161" applyFont="0" applyFill="0" applyBorder="0" applyAlignment="0" applyProtection="0"/>
    <xf numFmtId="10" fontId="7" fillId="41" borderId="161" applyFont="0" applyFill="0" applyBorder="0" applyAlignment="0" applyProtection="0"/>
    <xf numFmtId="10" fontId="7" fillId="41" borderId="161" applyFont="0" applyFill="0" applyBorder="0" applyAlignment="0" applyProtection="0"/>
    <xf numFmtId="214" fontId="7" fillId="41" borderId="161" applyFont="0" applyFill="0" applyBorder="0" applyAlignment="0" applyProtection="0"/>
    <xf numFmtId="214" fontId="68" fillId="0" borderId="151"/>
    <xf numFmtId="214" fontId="7" fillId="41" borderId="161" applyFont="0" applyFill="0" applyBorder="0" applyAlignment="0" applyProtection="0"/>
    <xf numFmtId="0" fontId="174" fillId="0" borderId="154" applyNumberFormat="0" applyAlignment="0" applyProtection="0"/>
    <xf numFmtId="39" fontId="7" fillId="41" borderId="161" applyFont="0" applyFill="0" applyBorder="0" applyAlignment="0" applyProtection="0"/>
    <xf numFmtId="214" fontId="7" fillId="41" borderId="161" applyFont="0" applyFill="0" applyBorder="0" applyAlignment="0" applyProtection="0"/>
    <xf numFmtId="0" fontId="174" fillId="0" borderId="154" applyNumberFormat="0" applyAlignment="0" applyProtection="0"/>
    <xf numFmtId="0" fontId="38" fillId="68" borderId="160">
      <alignment horizontal="left" vertical="center" wrapText="1"/>
    </xf>
    <xf numFmtId="0" fontId="48" fillId="44" borderId="151" applyNumberFormat="0" applyFont="0" applyFill="0" applyAlignment="0" applyProtection="0">
      <protection locked="0"/>
    </xf>
    <xf numFmtId="214" fontId="68" fillId="0" borderId="151"/>
    <xf numFmtId="0" fontId="50" fillId="0" borderId="164" applyNumberFormat="0" applyFill="0" applyAlignment="0" applyProtection="0"/>
    <xf numFmtId="0" fontId="50" fillId="0" borderId="164" applyNumberFormat="0" applyFill="0" applyAlignment="0" applyProtection="0"/>
    <xf numFmtId="2" fontId="7" fillId="41" borderId="161" applyFont="0" applyFill="0" applyBorder="0" applyAlignment="0" applyProtection="0"/>
    <xf numFmtId="165" fontId="200" fillId="0" borderId="151" applyNumberFormat="0" applyFont="0" applyFill="0" applyAlignment="0" applyProtection="0"/>
    <xf numFmtId="0" fontId="41" fillId="62" borderId="154">
      <alignment horizontal="center" vertical="center" wrapText="1"/>
      <protection hidden="1"/>
    </xf>
    <xf numFmtId="0" fontId="38" fillId="68" borderId="160">
      <alignment horizontal="left" vertical="center" wrapText="1"/>
    </xf>
    <xf numFmtId="0" fontId="7" fillId="0" borderId="152" applyFill="0" applyProtection="0">
      <alignment horizontal="right"/>
    </xf>
    <xf numFmtId="214" fontId="68" fillId="0" borderId="151"/>
    <xf numFmtId="0" fontId="50" fillId="0" borderId="166" applyFont="0" applyFill="0" applyBorder="0" applyAlignment="0" applyProtection="0"/>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0" fontId="359" fillId="0" borderId="20" applyProtection="0"/>
    <xf numFmtId="0" fontId="359" fillId="0" borderId="20" applyProtection="0"/>
    <xf numFmtId="0" fontId="358" fillId="0" borderId="164" applyNumberFormat="0" applyFill="0" applyBorder="0" applyAlignment="0" applyProtection="0"/>
    <xf numFmtId="0" fontId="357" fillId="0" borderId="164" applyNumberFormat="0" applyFill="0" applyBorder="0" applyAlignment="0" applyProtection="0"/>
    <xf numFmtId="0" fontId="313" fillId="0" borderId="154"/>
    <xf numFmtId="0" fontId="313" fillId="0" borderId="154"/>
    <xf numFmtId="221" fontId="1" fillId="0" borderId="151" applyNumberFormat="0" applyFill="0" applyAlignment="0" applyProtection="0"/>
    <xf numFmtId="221" fontId="1" fillId="0" borderId="20" applyNumberFormat="0" applyFill="0" applyAlignment="0" applyProtection="0"/>
    <xf numFmtId="221" fontId="1" fillId="0" borderId="20" applyNumberFormat="0" applyFill="0" applyAlignment="0" applyProtection="0"/>
    <xf numFmtId="0" fontId="270" fillId="0" borderId="20"/>
    <xf numFmtId="275" fontId="134" fillId="0" borderId="151"/>
    <xf numFmtId="0" fontId="172" fillId="0" borderId="64"/>
    <xf numFmtId="0" fontId="139" fillId="0" borderId="42">
      <alignment vertical="center"/>
    </xf>
    <xf numFmtId="0" fontId="139" fillId="0" borderId="42">
      <alignment vertical="center"/>
    </xf>
    <xf numFmtId="7" fontId="41" fillId="0" borderId="151"/>
    <xf numFmtId="44" fontId="41" fillId="0" borderId="151"/>
    <xf numFmtId="0" fontId="134" fillId="0" borderId="151"/>
    <xf numFmtId="171" fontId="41" fillId="0" borderId="151"/>
    <xf numFmtId="0" fontId="58" fillId="0" borderId="151" applyNumberFormat="0" applyFont="0" applyFill="0" applyBorder="0" applyAlignment="0" applyProtection="0">
      <alignment horizontal="right"/>
    </xf>
    <xf numFmtId="0" fontId="90" fillId="0" borderId="154"/>
    <xf numFmtId="0" fontId="90" fillId="0" borderId="154"/>
    <xf numFmtId="0" fontId="241" fillId="0" borderId="151" applyNumberFormat="0" applyFont="0" applyFill="0" applyAlignment="0" applyProtection="0"/>
    <xf numFmtId="0" fontId="260" fillId="0" borderId="164" applyNumberForma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3" fillId="96" borderId="154"/>
    <xf numFmtId="0" fontId="313" fillId="96" borderId="154"/>
    <xf numFmtId="9" fontId="7" fillId="41" borderId="161" applyFont="0" applyFill="0" applyBorder="0" applyAlignment="0" applyProtection="0"/>
    <xf numFmtId="10" fontId="7" fillId="41" borderId="161" applyFont="0" applyFill="0" applyBorder="0" applyAlignment="0" applyProtection="0"/>
    <xf numFmtId="214" fontId="7" fillId="41" borderId="161" applyFont="0" applyFill="0" applyBorder="0" applyAlignment="0" applyProtection="0"/>
    <xf numFmtId="39" fontId="7" fillId="41" borderId="161" applyFont="0" applyFill="0" applyBorder="0" applyAlignment="0" applyProtection="0"/>
    <xf numFmtId="3" fontId="7" fillId="41" borderId="161" applyFont="0" applyFill="0" applyBorder="0" applyAlignment="0" applyProtection="0"/>
    <xf numFmtId="0" fontId="41" fillId="62" borderId="154">
      <alignment horizontal="center" vertical="center" wrapText="1"/>
      <protection hidden="1"/>
    </xf>
    <xf numFmtId="0" fontId="38" fillId="68" borderId="160">
      <alignment horizontal="left" vertical="center" wrapText="1"/>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344" fillId="0" borderId="149" applyNumberFormat="0" applyFill="0" applyBorder="0" applyAlignment="0" applyProtection="0"/>
    <xf numFmtId="0" fontId="90" fillId="0" borderId="154"/>
    <xf numFmtId="0" fontId="90" fillId="0" borderId="154"/>
    <xf numFmtId="0" fontId="41" fillId="0" borderId="31" applyNumberFormat="0" applyAlignment="0" applyProtection="0">
      <alignment horizontal="left" vertical="center"/>
    </xf>
    <xf numFmtId="0" fontId="48" fillId="44" borderId="151" applyNumberFormat="0" applyFont="0" applyFill="0" applyAlignment="0" applyProtection="0">
      <protection locked="0"/>
    </xf>
    <xf numFmtId="5" fontId="127" fillId="0" borderId="151" applyAlignment="0" applyProtection="0"/>
    <xf numFmtId="0" fontId="313" fillId="0" borderId="154"/>
    <xf numFmtId="0" fontId="313" fillId="0" borderId="154"/>
    <xf numFmtId="0" fontId="356" fillId="0" borderId="149" applyNumberFormat="0" applyFill="0" applyBorder="0" applyAlignment="0" applyProtection="0"/>
    <xf numFmtId="0" fontId="357" fillId="0" borderId="149" applyNumberFormat="0" applyFill="0" applyBorder="0" applyAlignment="0" applyProtection="0"/>
    <xf numFmtId="0" fontId="358" fillId="0" borderId="149" applyNumberFormat="0" applyFill="0" applyBorder="0" applyAlignment="0" applyProtection="0"/>
    <xf numFmtId="0" fontId="50" fillId="0" borderId="181" applyNumberFormat="0" applyFill="0" applyAlignment="0" applyProtection="0"/>
    <xf numFmtId="0" fontId="50" fillId="0" borderId="158" applyFont="0" applyFill="0" applyBorder="0" applyAlignment="0" applyProtection="0"/>
    <xf numFmtId="0" fontId="174" fillId="0" borderId="154" applyNumberFormat="0" applyAlignment="0" applyProtection="0"/>
    <xf numFmtId="41" fontId="41" fillId="0" borderId="151"/>
    <xf numFmtId="165" fontId="200" fillId="0" borderId="151" applyNumberFormat="0" applyFont="0" applyFill="0" applyAlignment="0" applyProtection="0"/>
    <xf numFmtId="0" fontId="49" fillId="44" borderId="151" applyNumberFormat="0" applyFont="0" applyAlignment="0" applyProtection="0">
      <protection locked="0"/>
    </xf>
    <xf numFmtId="0" fontId="49" fillId="44" borderId="151" applyNumberFormat="0" applyFont="0" applyAlignment="0" applyProtection="0">
      <protection locked="0"/>
    </xf>
    <xf numFmtId="251" fontId="154" fillId="48" borderId="153" applyNumberFormat="0" applyBorder="0" applyAlignment="0">
      <alignment horizontal="centerContinuous" vertical="center"/>
      <protection hidden="1"/>
    </xf>
    <xf numFmtId="0" fontId="48" fillId="44" borderId="151" applyNumberFormat="0" applyFont="0" applyFill="0" applyAlignment="0" applyProtection="0">
      <protection locked="0"/>
    </xf>
    <xf numFmtId="2" fontId="7" fillId="41" borderId="161" applyFont="0" applyFill="0" applyBorder="0" applyAlignment="0" applyProtection="0"/>
    <xf numFmtId="2" fontId="7" fillId="41" borderId="161" applyFont="0" applyFill="0" applyBorder="0" applyAlignment="0" applyProtection="0"/>
    <xf numFmtId="9" fontId="7" fillId="41" borderId="161" applyFont="0" applyFill="0" applyBorder="0" applyAlignment="0" applyProtection="0"/>
    <xf numFmtId="9" fontId="7" fillId="41" borderId="161" applyFont="0" applyFill="0" applyBorder="0" applyAlignment="0" applyProtection="0"/>
    <xf numFmtId="10" fontId="7" fillId="41" borderId="161" applyFont="0" applyFill="0" applyBorder="0" applyAlignment="0" applyProtection="0"/>
    <xf numFmtId="10" fontId="7" fillId="41" borderId="161" applyFont="0" applyFill="0" applyBorder="0" applyAlignment="0" applyProtection="0"/>
    <xf numFmtId="214" fontId="7" fillId="41" borderId="161" applyFont="0" applyFill="0" applyBorder="0" applyAlignment="0" applyProtection="0"/>
    <xf numFmtId="0" fontId="7" fillId="0" borderId="152" applyFill="0" applyProtection="0">
      <alignment horizontal="right"/>
    </xf>
    <xf numFmtId="9" fontId="41" fillId="0" borderId="151"/>
    <xf numFmtId="0" fontId="50" fillId="0" borderId="164" applyNumberFormat="0" applyFill="0" applyAlignment="0" applyProtection="0"/>
    <xf numFmtId="3" fontId="7" fillId="41" borderId="161" applyFont="0" applyFill="0" applyBorder="0" applyAlignment="0" applyProtection="0"/>
    <xf numFmtId="0" fontId="48" fillId="44" borderId="151" applyNumberFormat="0" applyFont="0" applyFill="0" applyAlignment="0" applyProtection="0">
      <protection locked="0"/>
    </xf>
    <xf numFmtId="0" fontId="48" fillId="44" borderId="151" applyNumberFormat="0" applyFont="0" applyFill="0" applyAlignment="0" applyProtection="0">
      <protection locked="0"/>
    </xf>
    <xf numFmtId="2" fontId="7" fillId="41" borderId="161" applyFont="0" applyFill="0" applyBorder="0" applyAlignment="0" applyProtection="0"/>
    <xf numFmtId="0" fontId="41" fillId="0" borderId="31" applyNumberFormat="0" applyAlignment="0" applyProtection="0">
      <alignment horizontal="left" vertical="center"/>
    </xf>
    <xf numFmtId="0" fontId="50" fillId="0" borderId="149" applyNumberFormat="0" applyFill="0" applyAlignment="0" applyProtection="0"/>
    <xf numFmtId="0" fontId="1" fillId="19" borderId="0" applyNumberFormat="0" applyBorder="0" applyAlignment="0" applyProtection="0"/>
    <xf numFmtId="0" fontId="38" fillId="68" borderId="160">
      <alignment horizontal="left" vertical="center" wrapText="1"/>
    </xf>
    <xf numFmtId="8" fontId="332" fillId="0" borderId="20">
      <alignment horizontal="right"/>
    </xf>
    <xf numFmtId="172" fontId="41" fillId="0" borderId="151"/>
    <xf numFmtId="9" fontId="7" fillId="41" borderId="161" applyFont="0" applyFill="0" applyBorder="0" applyAlignment="0" applyProtection="0"/>
    <xf numFmtId="0" fontId="58" fillId="0" borderId="92" applyNumberFormat="0" applyAlignment="0" applyProtection="0"/>
    <xf numFmtId="0" fontId="48" fillId="44" borderId="151" applyNumberFormat="0" applyFont="0" applyFill="0" applyAlignment="0" applyProtection="0">
      <protection locked="0"/>
    </xf>
    <xf numFmtId="0" fontId="41" fillId="62" borderId="154">
      <alignment horizontal="center" vertical="center" wrapText="1"/>
      <protection hidden="1"/>
    </xf>
    <xf numFmtId="251" fontId="154" fillId="48" borderId="153" applyNumberFormat="0" applyBorder="0" applyAlignment="0">
      <alignment horizontal="centerContinuous" vertical="center"/>
      <protection hidden="1"/>
    </xf>
    <xf numFmtId="0" fontId="7" fillId="0" borderId="152" applyFill="0" applyProtection="0">
      <alignment horizontal="right"/>
    </xf>
    <xf numFmtId="0" fontId="174" fillId="0" borderId="154" applyNumberFormat="0" applyAlignment="0" applyProtection="0"/>
    <xf numFmtId="0" fontId="38" fillId="68" borderId="160">
      <alignment horizontal="left" vertical="center" wrapText="1"/>
    </xf>
    <xf numFmtId="0" fontId="41" fillId="62" borderId="154">
      <alignment horizontal="center" vertical="center" wrapText="1"/>
      <protection hidden="1"/>
    </xf>
    <xf numFmtId="0" fontId="174" fillId="0" borderId="154" applyNumberFormat="0" applyAlignment="0" applyProtection="0"/>
    <xf numFmtId="214" fontId="68" fillId="0" borderId="151"/>
    <xf numFmtId="214" fontId="68" fillId="0" borderId="151"/>
    <xf numFmtId="2" fontId="7" fillId="41" borderId="167" applyFont="0" applyFill="0" applyBorder="0" applyAlignment="0" applyProtection="0"/>
    <xf numFmtId="1" fontId="176" fillId="63" borderId="155" applyNumberFormat="0" applyBorder="0" applyAlignment="0">
      <alignment horizontal="centerContinuous" vertical="center"/>
      <protection locked="0"/>
    </xf>
    <xf numFmtId="2" fontId="7" fillId="41" borderId="161" applyFont="0" applyFill="0" applyBorder="0" applyAlignment="0" applyProtection="0"/>
    <xf numFmtId="0" fontId="50" fillId="0" borderId="164" applyNumberFormat="0" applyFill="0" applyAlignment="0" applyProtection="0"/>
    <xf numFmtId="39" fontId="7" fillId="41" borderId="161" applyFont="0" applyFill="0" applyBorder="0" applyAlignment="0" applyProtection="0"/>
    <xf numFmtId="0" fontId="50" fillId="0" borderId="149" applyNumberFormat="0" applyFill="0" applyAlignment="0" applyProtection="0"/>
    <xf numFmtId="0" fontId="50" fillId="0" borderId="149" applyNumberFormat="0" applyFill="0" applyAlignment="0" applyProtection="0"/>
    <xf numFmtId="0" fontId="41" fillId="0" borderId="156">
      <alignment horizontal="left" vertical="center"/>
    </xf>
    <xf numFmtId="0" fontId="38" fillId="68" borderId="160">
      <alignment horizontal="left" vertical="center" wrapText="1"/>
    </xf>
    <xf numFmtId="6" fontId="169" fillId="0" borderId="153" applyBorder="0"/>
    <xf numFmtId="2" fontId="7" fillId="41" borderId="161" applyFont="0" applyFill="0" applyBorder="0" applyAlignment="0" applyProtection="0"/>
    <xf numFmtId="165" fontId="200" fillId="0" borderId="151" applyNumberFormat="0" applyFont="0" applyFill="0" applyAlignment="0" applyProtection="0"/>
    <xf numFmtId="0" fontId="49" fillId="44" borderId="151" applyNumberFormat="0" applyFont="0" applyAlignment="0" applyProtection="0">
      <protection locked="0"/>
    </xf>
    <xf numFmtId="0" fontId="41" fillId="62" borderId="154">
      <alignment horizontal="center" vertical="center" wrapText="1"/>
      <protection hidden="1"/>
    </xf>
    <xf numFmtId="0" fontId="261" fillId="0" borderId="164" applyNumberFormat="0" applyFill="0" applyBorder="0" applyAlignment="0" applyProtection="0"/>
    <xf numFmtId="9" fontId="7" fillId="41" borderId="161" applyFont="0" applyFill="0" applyBorder="0" applyAlignment="0" applyProtection="0"/>
    <xf numFmtId="0" fontId="38" fillId="68" borderId="160">
      <alignment horizontal="left" vertical="center" wrapText="1"/>
    </xf>
    <xf numFmtId="0" fontId="7" fillId="0" borderId="152" applyFill="0" applyProtection="0">
      <alignment horizontal="right"/>
    </xf>
    <xf numFmtId="0" fontId="174" fillId="0" borderId="154" applyNumberFormat="0" applyAlignment="0" applyProtection="0"/>
    <xf numFmtId="214" fontId="7" fillId="41" borderId="161" applyFont="0" applyFill="0" applyBorder="0" applyAlignment="0" applyProtection="0"/>
    <xf numFmtId="0" fontId="38" fillId="68" borderId="160">
      <alignment horizontal="left" vertical="center" wrapText="1"/>
    </xf>
    <xf numFmtId="0" fontId="38" fillId="68" borderId="160">
      <alignment horizontal="left" vertical="center" wrapText="1"/>
    </xf>
    <xf numFmtId="0" fontId="174" fillId="0" borderId="154" applyNumberFormat="0" applyAlignment="0" applyProtection="0"/>
    <xf numFmtId="0" fontId="50" fillId="0" borderId="149" applyNumberFormat="0" applyFill="0" applyAlignment="0" applyProtection="0"/>
    <xf numFmtId="251" fontId="154" fillId="48" borderId="153" applyNumberFormat="0" applyBorder="0" applyAlignment="0">
      <alignment horizontal="centerContinuous" vertical="center"/>
      <protection hidden="1"/>
    </xf>
    <xf numFmtId="39" fontId="7" fillId="41" borderId="161" applyFont="0" applyFill="0" applyBorder="0" applyAlignment="0" applyProtection="0"/>
    <xf numFmtId="0" fontId="41" fillId="62" borderId="154">
      <alignment horizontal="center" vertical="center" wrapText="1"/>
      <protection hidden="1"/>
    </xf>
    <xf numFmtId="3" fontId="7" fillId="41" borderId="161" applyFont="0" applyFill="0" applyBorder="0" applyAlignment="0" applyProtection="0"/>
    <xf numFmtId="10" fontId="7" fillId="41" borderId="161" applyFont="0" applyFill="0" applyBorder="0" applyAlignment="0" applyProtection="0"/>
    <xf numFmtId="0" fontId="41" fillId="62" borderId="154">
      <alignment horizontal="center" vertical="center" wrapText="1"/>
      <protection hidden="1"/>
    </xf>
    <xf numFmtId="0" fontId="260" fillId="0" borderId="164" applyNumberFormat="0" applyFill="0" applyBorder="0" applyAlignment="0" applyProtection="0"/>
    <xf numFmtId="250" fontId="64" fillId="58" borderId="148"/>
    <xf numFmtId="250" fontId="64" fillId="58" borderId="148"/>
    <xf numFmtId="0" fontId="50" fillId="0" borderId="149" applyNumberFormat="0" applyFill="0" applyAlignment="0" applyProtection="0"/>
    <xf numFmtId="0" fontId="50" fillId="0" borderId="149" applyNumberFormat="0" applyFill="0" applyAlignment="0" applyProtection="0"/>
    <xf numFmtId="0" fontId="50" fillId="0" borderId="149" applyNumberFormat="0" applyFill="0" applyAlignment="0" applyProtection="0"/>
    <xf numFmtId="0" fontId="7" fillId="0" borderId="152" applyFill="0" applyProtection="0">
      <alignment horizontal="right"/>
    </xf>
    <xf numFmtId="6" fontId="169" fillId="0" borderId="153" applyBorder="0"/>
    <xf numFmtId="6" fontId="169" fillId="0" borderId="153" applyBorder="0"/>
    <xf numFmtId="6" fontId="169" fillId="0" borderId="153" applyBorder="0"/>
    <xf numFmtId="6" fontId="169" fillId="0" borderId="153" applyBorder="0"/>
    <xf numFmtId="0" fontId="174" fillId="0" borderId="154" applyNumberFormat="0" applyAlignment="0" applyProtection="0"/>
    <xf numFmtId="0" fontId="174" fillId="0" borderId="154" applyNumberFormat="0" applyAlignment="0" applyProtection="0"/>
    <xf numFmtId="0" fontId="174" fillId="0" borderId="154" applyNumberFormat="0" applyAlignment="0" applyProtection="0"/>
    <xf numFmtId="0" fontId="38" fillId="68" borderId="160">
      <alignment horizontal="left" vertical="center" wrapText="1"/>
    </xf>
    <xf numFmtId="0" fontId="38" fillId="68" borderId="160">
      <alignment horizontal="left" vertical="center" wrapText="1"/>
    </xf>
    <xf numFmtId="0" fontId="38" fillId="68" borderId="160">
      <alignment horizontal="left" vertical="center" wrapText="1"/>
    </xf>
    <xf numFmtId="0" fontId="38" fillId="68" borderId="160">
      <alignment horizontal="left" vertical="center" wrapText="1"/>
    </xf>
    <xf numFmtId="0" fontId="41" fillId="62" borderId="154">
      <alignment horizontal="center" vertical="center" wrapText="1"/>
      <protection hidden="1"/>
    </xf>
    <xf numFmtId="0" fontId="41" fillId="62" borderId="154">
      <alignment horizontal="center" vertical="center" wrapText="1"/>
      <protection hidden="1"/>
    </xf>
    <xf numFmtId="0" fontId="41" fillId="62" borderId="154">
      <alignment horizontal="center" vertical="center" wrapText="1"/>
      <protection hidden="1"/>
    </xf>
    <xf numFmtId="10" fontId="7" fillId="41" borderId="161" applyFont="0" applyFill="0" applyBorder="0" applyAlignment="0" applyProtection="0"/>
    <xf numFmtId="0" fontId="41" fillId="62" borderId="154">
      <alignment horizontal="center" vertical="center" wrapText="1"/>
      <protection hidden="1"/>
    </xf>
    <xf numFmtId="1" fontId="176" fillId="63" borderId="155" applyNumberFormat="0" applyBorder="0" applyAlignment="0">
      <alignment horizontal="centerContinuous" vertical="center"/>
      <protection locked="0"/>
    </xf>
    <xf numFmtId="251" fontId="154" fillId="48" borderId="153" applyNumberFormat="0" applyBorder="0" applyAlignment="0">
      <alignment horizontal="centerContinuous" vertical="center"/>
      <protection hidden="1"/>
    </xf>
    <xf numFmtId="214" fontId="68" fillId="0" borderId="151"/>
    <xf numFmtId="0" fontId="50" fillId="0" borderId="164" applyNumberFormat="0" applyFill="0" applyAlignment="0" applyProtection="0"/>
    <xf numFmtId="214" fontId="68" fillId="0" borderId="151"/>
    <xf numFmtId="214" fontId="68" fillId="0" borderId="151"/>
    <xf numFmtId="0" fontId="41" fillId="62" borderId="154">
      <alignment horizontal="center" vertical="center" wrapText="1"/>
      <protection hidden="1"/>
    </xf>
    <xf numFmtId="39" fontId="7" fillId="41" borderId="161" applyFont="0" applyFill="0" applyBorder="0" applyAlignment="0" applyProtection="0"/>
    <xf numFmtId="0" fontId="50" fillId="0" borderId="164" applyNumberFormat="0" applyFill="0" applyAlignment="0" applyProtection="0"/>
    <xf numFmtId="0" fontId="174" fillId="0" borderId="154" applyNumberFormat="0" applyAlignment="0" applyProtection="0"/>
    <xf numFmtId="0" fontId="38" fillId="68" borderId="160">
      <alignment horizontal="left" vertical="center" wrapText="1"/>
    </xf>
    <xf numFmtId="214" fontId="68" fillId="0" borderId="151"/>
    <xf numFmtId="5" fontId="127" fillId="0" borderId="151" applyAlignment="0" applyProtection="0"/>
    <xf numFmtId="0" fontId="49" fillId="44" borderId="151" applyNumberFormat="0" applyFont="0" applyAlignment="0" applyProtection="0">
      <protection locked="0"/>
    </xf>
    <xf numFmtId="0" fontId="49" fillId="44" borderId="151" applyNumberFormat="0" applyFont="0" applyAlignment="0" applyProtection="0">
      <protection locked="0"/>
    </xf>
    <xf numFmtId="251" fontId="154" fillId="48" borderId="153" applyNumberFormat="0" applyBorder="0" applyAlignment="0">
      <alignment horizontal="centerContinuous" vertical="center"/>
      <protection hidden="1"/>
    </xf>
    <xf numFmtId="0" fontId="260" fillId="0" borderId="149" applyNumberFormat="0" applyFill="0" applyBorder="0" applyAlignment="0" applyProtection="0"/>
    <xf numFmtId="0" fontId="49" fillId="0" borderId="149" applyNumberFormat="0" applyFill="0" applyBorder="0" applyAlignment="0" applyProtection="0"/>
    <xf numFmtId="0" fontId="261" fillId="0" borderId="149" applyNumberFormat="0" applyFill="0" applyBorder="0" applyAlignment="0" applyProtection="0"/>
    <xf numFmtId="285" fontId="50" fillId="92" borderId="165" applyNumberFormat="0" applyBorder="0" applyAlignment="0" applyProtection="0">
      <alignment vertical="center"/>
    </xf>
    <xf numFmtId="182" fontId="316" fillId="0" borderId="31" applyNumberFormat="0" applyAlignment="0" applyProtection="0">
      <alignment horizontal="right" vertical="center"/>
    </xf>
    <xf numFmtId="246" fontId="1" fillId="0" borderId="151"/>
    <xf numFmtId="0" fontId="134" fillId="0" borderId="151"/>
    <xf numFmtId="0" fontId="90" fillId="0" borderId="154"/>
    <xf numFmtId="0" fontId="90" fillId="0" borderId="154"/>
    <xf numFmtId="0" fontId="174" fillId="0" borderId="154" applyNumberFormat="0" applyAlignment="0" applyProtection="0"/>
    <xf numFmtId="2" fontId="7" fillId="41" borderId="161" applyFont="0" applyFill="0" applyBorder="0" applyAlignment="0" applyProtection="0"/>
    <xf numFmtId="0" fontId="49" fillId="44" borderId="151" applyNumberFormat="0" applyFont="0" applyAlignment="0" applyProtection="0">
      <protection locked="0"/>
    </xf>
    <xf numFmtId="0" fontId="48" fillId="44" borderId="151" applyNumberFormat="0" applyFont="0" applyFill="0" applyAlignment="0" applyProtection="0">
      <protection locked="0"/>
    </xf>
    <xf numFmtId="2" fontId="7" fillId="41" borderId="161" applyFont="0" applyFill="0" applyBorder="0" applyAlignment="0" applyProtection="0"/>
    <xf numFmtId="2" fontId="7" fillId="41" borderId="161" applyFont="0" applyFill="0" applyBorder="0" applyAlignment="0" applyProtection="0"/>
    <xf numFmtId="9" fontId="7" fillId="41" borderId="161" applyFont="0" applyFill="0" applyBorder="0" applyAlignment="0" applyProtection="0"/>
    <xf numFmtId="9" fontId="7" fillId="41" borderId="161" applyFont="0" applyFill="0" applyBorder="0" applyAlignment="0" applyProtection="0"/>
    <xf numFmtId="10" fontId="7" fillId="41" borderId="161" applyFont="0" applyFill="0" applyBorder="0" applyAlignment="0" applyProtection="0"/>
    <xf numFmtId="10" fontId="7" fillId="41" borderId="161" applyFont="0" applyFill="0" applyBorder="0" applyAlignment="0" applyProtection="0"/>
    <xf numFmtId="214" fontId="7" fillId="41" borderId="161" applyFont="0" applyFill="0" applyBorder="0" applyAlignment="0" applyProtection="0"/>
    <xf numFmtId="0" fontId="174" fillId="0" borderId="154" applyNumberFormat="0" applyAlignment="0" applyProtection="0"/>
    <xf numFmtId="0" fontId="90" fillId="0" borderId="154"/>
    <xf numFmtId="0" fontId="134" fillId="0" borderId="151" applyFont="0" applyFill="0" applyBorder="0" applyAlignment="0" applyProtection="0">
      <alignment horizontal="center"/>
    </xf>
    <xf numFmtId="0" fontId="134" fillId="0" borderId="151" applyFont="0" applyFill="0" applyBorder="0" applyAlignment="0" applyProtection="0">
      <alignment horizontal="center"/>
    </xf>
    <xf numFmtId="172" fontId="238" fillId="44" borderId="151">
      <alignment horizontal="right" vertical="center"/>
    </xf>
    <xf numFmtId="187" fontId="63" fillId="44" borderId="151">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51" applyNumberFormat="0" applyFill="0" applyAlignment="0" applyProtection="0"/>
    <xf numFmtId="0" fontId="359" fillId="0" borderId="20" applyProtection="0"/>
    <xf numFmtId="0" fontId="359" fillId="0" borderId="20" applyProtection="0"/>
    <xf numFmtId="0" fontId="41" fillId="62" borderId="154">
      <alignment horizontal="center" vertical="center" wrapText="1"/>
      <protection hidden="1"/>
    </xf>
    <xf numFmtId="0" fontId="49" fillId="44" borderId="151" applyNumberFormat="0" applyFont="0" applyAlignment="0" applyProtection="0">
      <protection locked="0"/>
    </xf>
    <xf numFmtId="9" fontId="7" fillId="41" borderId="167" applyFont="0" applyFill="0" applyBorder="0" applyAlignment="0" applyProtection="0"/>
    <xf numFmtId="0" fontId="48" fillId="44" borderId="151" applyNumberFormat="0" applyFont="0" applyFill="0" applyAlignment="0" applyProtection="0">
      <protection locked="0"/>
    </xf>
    <xf numFmtId="0" fontId="357" fillId="0" borderId="172" applyNumberFormat="0" applyFill="0" applyBorder="0" applyAlignment="0" applyProtection="0"/>
    <xf numFmtId="1" fontId="176" fillId="63" borderId="184" applyNumberFormat="0" applyBorder="0" applyAlignment="0">
      <alignment horizontal="centerContinuous" vertical="center"/>
      <protection locked="0"/>
    </xf>
    <xf numFmtId="0" fontId="50" fillId="0" borderId="179" applyFont="0" applyFill="0" applyBorder="0" applyAlignment="0" applyProtection="0"/>
    <xf numFmtId="246" fontId="1" fillId="0" borderId="151"/>
    <xf numFmtId="10" fontId="7" fillId="41" borderId="167" applyFont="0" applyFill="0" applyBorder="0" applyAlignment="0" applyProtection="0"/>
    <xf numFmtId="6" fontId="169" fillId="0" borderId="176" applyBorder="0"/>
    <xf numFmtId="165" fontId="200" fillId="0" borderId="174" applyNumberFormat="0" applyFont="0" applyFill="0" applyAlignment="0" applyProtection="0"/>
    <xf numFmtId="0" fontId="7" fillId="0" borderId="151" applyNumberFormat="0" applyFont="0" applyFill="0" applyBorder="0" applyAlignment="0" applyProtection="0"/>
    <xf numFmtId="0" fontId="50" fillId="0" borderId="181" applyNumberFormat="0" applyFill="0" applyAlignment="0" applyProtection="0"/>
    <xf numFmtId="165" fontId="200" fillId="0" borderId="151" applyNumberFormat="0" applyFont="0" applyFill="0" applyAlignment="0" applyProtection="0"/>
    <xf numFmtId="0" fontId="313" fillId="0" borderId="96"/>
    <xf numFmtId="0" fontId="41" fillId="62" borderId="177">
      <alignment horizontal="center" vertical="center" wrapText="1"/>
      <protection hidden="1"/>
    </xf>
    <xf numFmtId="0" fontId="174" fillId="0" borderId="177" applyNumberFormat="0" applyAlignment="0" applyProtection="0"/>
    <xf numFmtId="0" fontId="41" fillId="0" borderId="31" applyNumberFormat="0" applyAlignment="0" applyProtection="0">
      <alignment horizontal="left" vertical="center"/>
    </xf>
    <xf numFmtId="0" fontId="41" fillId="0" borderId="146">
      <alignment horizontal="left" vertical="center"/>
    </xf>
    <xf numFmtId="0" fontId="41" fillId="62" borderId="154">
      <alignment horizontal="center" vertical="center" wrapText="1"/>
      <protection hidden="1"/>
    </xf>
    <xf numFmtId="165" fontId="200" fillId="0" borderId="151" applyNumberFormat="0" applyFont="0" applyFill="0" applyAlignment="0" applyProtection="0"/>
    <xf numFmtId="214" fontId="68" fillId="0" borderId="151"/>
    <xf numFmtId="0" fontId="41" fillId="62" borderId="177">
      <alignment horizontal="center" vertical="center" wrapText="1"/>
      <protection hidden="1"/>
    </xf>
    <xf numFmtId="39" fontId="7" fillId="41" borderId="167" applyFont="0" applyFill="0" applyBorder="0" applyAlignment="0" applyProtection="0"/>
    <xf numFmtId="2" fontId="7" fillId="41" borderId="167" applyFont="0" applyFill="0" applyBorder="0" applyAlignment="0" applyProtection="0"/>
    <xf numFmtId="0" fontId="48" fillId="44" borderId="151" applyNumberFormat="0" applyFont="0" applyFill="0" applyAlignment="0" applyProtection="0">
      <protection locked="0"/>
    </xf>
    <xf numFmtId="214" fontId="68" fillId="0" borderId="151"/>
    <xf numFmtId="0" fontId="50" fillId="0" borderId="166" applyFont="0" applyFill="0" applyBorder="0" applyAlignment="0" applyProtection="0"/>
    <xf numFmtId="182" fontId="316" fillId="0" borderId="31" applyNumberFormat="0" applyAlignment="0" applyProtection="0">
      <alignment horizontal="right" vertical="center"/>
    </xf>
    <xf numFmtId="0" fontId="174" fillId="0" borderId="154" applyNumberFormat="0" applyAlignment="0" applyProtection="0"/>
    <xf numFmtId="0" fontId="38" fillId="68" borderId="168">
      <alignment horizontal="left" vertical="center" wrapText="1"/>
    </xf>
    <xf numFmtId="214" fontId="68" fillId="0" borderId="151"/>
    <xf numFmtId="0" fontId="174" fillId="0" borderId="177" applyNumberFormat="0" applyAlignment="0" applyProtection="0"/>
    <xf numFmtId="0" fontId="41" fillId="62" borderId="154">
      <alignment horizontal="center" vertical="center" wrapText="1"/>
      <protection hidden="1"/>
    </xf>
    <xf numFmtId="165" fontId="200" fillId="0" borderId="151" applyNumberFormat="0" applyFont="0" applyFill="0" applyAlignment="0" applyProtection="0"/>
    <xf numFmtId="0" fontId="7" fillId="0" borderId="138" applyFill="0" applyProtection="0">
      <alignment horizontal="right"/>
    </xf>
    <xf numFmtId="0" fontId="174" fillId="0" borderId="154" applyNumberFormat="0" applyAlignment="0" applyProtection="0"/>
    <xf numFmtId="0" fontId="41" fillId="62" borderId="154">
      <alignment horizontal="center" vertical="center" wrapText="1"/>
      <protection hidden="1"/>
    </xf>
    <xf numFmtId="165" fontId="200" fillId="0" borderId="24" applyNumberFormat="0" applyFont="0" applyFill="0" applyAlignment="0" applyProtection="0"/>
    <xf numFmtId="0" fontId="313" fillId="0" borderId="154"/>
    <xf numFmtId="0" fontId="134" fillId="0" borderId="151"/>
    <xf numFmtId="0" fontId="50" fillId="0" borderId="181" applyNumberFormat="0" applyFill="0" applyAlignment="0" applyProtection="0"/>
    <xf numFmtId="2" fontId="7" fillId="41" borderId="167" applyFont="0" applyFill="0" applyBorder="0" applyAlignment="0" applyProtection="0"/>
    <xf numFmtId="214" fontId="7" fillId="41" borderId="167" applyFont="0" applyFill="0" applyBorder="0" applyAlignment="0" applyProtection="0"/>
    <xf numFmtId="0" fontId="172" fillId="0" borderId="64"/>
    <xf numFmtId="0" fontId="48" fillId="44" borderId="151" applyNumberFormat="0" applyFont="0" applyFill="0" applyAlignment="0" applyProtection="0">
      <protection locked="0"/>
    </xf>
    <xf numFmtId="275" fontId="134" fillId="0" borderId="151"/>
    <xf numFmtId="0" fontId="48" fillId="44" borderId="151" applyNumberFormat="0" applyFont="0" applyFill="0" applyAlignment="0" applyProtection="0">
      <protection locked="0"/>
    </xf>
    <xf numFmtId="0" fontId="174" fillId="0" borderId="154" applyNumberFormat="0" applyAlignment="0" applyProtection="0"/>
    <xf numFmtId="0" fontId="38" fillId="68" borderId="168">
      <alignment horizontal="left" vertical="center" wrapText="1"/>
    </xf>
    <xf numFmtId="0" fontId="50" fillId="0" borderId="172" applyNumberFormat="0" applyFill="0" applyAlignment="0" applyProtection="0"/>
    <xf numFmtId="5" fontId="127" fillId="0" borderId="151" applyAlignment="0" applyProtection="0"/>
    <xf numFmtId="214" fontId="68" fillId="0" borderId="151"/>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9" fontId="7" fillId="41" borderId="167" applyFont="0" applyFill="0" applyBorder="0" applyAlignment="0" applyProtection="0"/>
    <xf numFmtId="5" fontId="127" fillId="0" borderId="151" applyAlignment="0" applyProtection="0"/>
    <xf numFmtId="251" fontId="154" fillId="48" borderId="173" applyNumberFormat="0" applyBorder="0" applyAlignment="0">
      <alignment horizontal="centerContinuous" vertical="center"/>
      <protection hidden="1"/>
    </xf>
    <xf numFmtId="0" fontId="313" fillId="0" borderId="96"/>
    <xf numFmtId="165" fontId="200" fillId="0" borderId="151" applyNumberFormat="0" applyFont="0" applyFill="0" applyAlignment="0" applyProtection="0"/>
    <xf numFmtId="214" fontId="68" fillId="0" borderId="174"/>
    <xf numFmtId="0" fontId="313" fillId="0" borderId="154"/>
    <xf numFmtId="165" fontId="200" fillId="0" borderId="151" applyNumberFormat="0" applyFont="0" applyFill="0" applyAlignment="0" applyProtection="0"/>
    <xf numFmtId="214" fontId="68" fillId="0" borderId="151"/>
    <xf numFmtId="250" fontId="64" fillId="58" borderId="180"/>
    <xf numFmtId="9" fontId="7" fillId="41" borderId="167" applyFont="0" applyFill="0" applyBorder="0" applyAlignment="0" applyProtection="0"/>
    <xf numFmtId="250" fontId="64" fillId="58" borderId="180"/>
    <xf numFmtId="10" fontId="7" fillId="41" borderId="167" applyFont="0" applyFill="0" applyBorder="0" applyAlignment="0" applyProtection="0"/>
    <xf numFmtId="165" fontId="200" fillId="0" borderId="151" applyNumberFormat="0" applyFont="0" applyFill="0" applyAlignment="0" applyProtection="0"/>
    <xf numFmtId="3" fontId="7" fillId="41" borderId="167" applyFont="0" applyFill="0" applyBorder="0" applyAlignment="0" applyProtection="0"/>
    <xf numFmtId="0" fontId="7" fillId="0" borderId="152" applyFill="0" applyProtection="0">
      <alignment horizontal="right"/>
    </xf>
    <xf numFmtId="2" fontId="7" fillId="41" borderId="167" applyFont="0" applyFill="0" applyBorder="0" applyAlignment="0" applyProtection="0"/>
    <xf numFmtId="9" fontId="7" fillId="41" borderId="167" applyFont="0" applyFill="0" applyBorder="0" applyAlignment="0" applyProtection="0"/>
    <xf numFmtId="7" fontId="41" fillId="0" borderId="174"/>
    <xf numFmtId="5" fontId="127" fillId="0" borderId="24" applyAlignment="0" applyProtection="0"/>
    <xf numFmtId="214" fontId="7" fillId="41" borderId="167" applyFont="0" applyFill="0" applyBorder="0" applyAlignment="0" applyProtection="0"/>
    <xf numFmtId="214" fontId="68" fillId="0" borderId="24"/>
    <xf numFmtId="9" fontId="7" fillId="41" borderId="167" applyFont="0" applyFill="0" applyBorder="0" applyAlignment="0" applyProtection="0"/>
    <xf numFmtId="0" fontId="174" fillId="0" borderId="154" applyNumberFormat="0" applyAlignment="0" applyProtection="0"/>
    <xf numFmtId="214" fontId="68" fillId="0" borderId="24"/>
    <xf numFmtId="214" fontId="7" fillId="41" borderId="167" applyFont="0" applyFill="0" applyBorder="0" applyAlignment="0" applyProtection="0"/>
    <xf numFmtId="5" fontId="127" fillId="0" borderId="24" applyAlignment="0" applyProtection="0"/>
    <xf numFmtId="0" fontId="38" fillId="68" borderId="160">
      <alignment horizontal="left" vertical="center" wrapText="1"/>
    </xf>
    <xf numFmtId="0" fontId="174" fillId="0" borderId="154" applyNumberFormat="0" applyAlignment="0" applyProtection="0"/>
    <xf numFmtId="0" fontId="48" fillId="44" borderId="24" applyNumberFormat="0" applyFont="0" applyFill="0" applyAlignment="0" applyProtection="0">
      <protection locked="0"/>
    </xf>
    <xf numFmtId="165" fontId="200" fillId="0" borderId="151" applyNumberFormat="0" applyFont="0" applyFill="0" applyAlignment="0" applyProtection="0"/>
    <xf numFmtId="39" fontId="7" fillId="41" borderId="167" applyFont="0" applyFill="0" applyBorder="0" applyAlignment="0" applyProtection="0"/>
    <xf numFmtId="165" fontId="200" fillId="0" borderId="24" applyNumberFormat="0" applyFont="0" applyFill="0" applyAlignment="0" applyProtection="0"/>
    <xf numFmtId="0" fontId="41" fillId="62" borderId="154">
      <alignment horizontal="center" vertical="center" wrapText="1"/>
      <protection hidden="1"/>
    </xf>
    <xf numFmtId="3" fontId="7" fillId="41" borderId="167" applyFont="0" applyFill="0" applyBorder="0" applyAlignment="0" applyProtection="0"/>
    <xf numFmtId="10" fontId="7" fillId="41" borderId="167" applyFont="0" applyFill="0" applyBorder="0" applyAlignment="0" applyProtection="0"/>
    <xf numFmtId="0" fontId="41" fillId="62" borderId="154">
      <alignment horizontal="center" vertical="center" wrapText="1"/>
      <protection hidden="1"/>
    </xf>
    <xf numFmtId="214" fontId="68" fillId="0" borderId="151"/>
    <xf numFmtId="214" fontId="68" fillId="0" borderId="151"/>
    <xf numFmtId="214" fontId="68" fillId="0" borderId="151"/>
    <xf numFmtId="214" fontId="68" fillId="0" borderId="151"/>
    <xf numFmtId="214" fontId="7" fillId="41" borderId="167" applyFont="0" applyFill="0" applyBorder="0" applyAlignment="0" applyProtection="0"/>
    <xf numFmtId="0" fontId="41" fillId="62" borderId="154">
      <alignment horizontal="center" vertical="center" wrapText="1"/>
      <protection hidden="1"/>
    </xf>
    <xf numFmtId="10" fontId="7" fillId="41" borderId="167" applyFont="0" applyFill="0" applyBorder="0" applyAlignment="0" applyProtection="0"/>
    <xf numFmtId="0" fontId="313" fillId="0" borderId="96"/>
    <xf numFmtId="250" fontId="64" fillId="58" borderId="163"/>
    <xf numFmtId="250" fontId="64" fillId="58" borderId="163"/>
    <xf numFmtId="5" fontId="127" fillId="0" borderId="24" applyAlignment="0" applyProtection="0"/>
    <xf numFmtId="5" fontId="127" fillId="0" borderId="24" applyAlignment="0" applyProtection="0"/>
    <xf numFmtId="6" fontId="169" fillId="0" borderId="153" applyBorder="0"/>
    <xf numFmtId="6" fontId="169" fillId="0" borderId="153" applyBorder="0"/>
    <xf numFmtId="6" fontId="169" fillId="0" borderId="153" applyBorder="0"/>
    <xf numFmtId="6" fontId="169" fillId="0" borderId="153" applyBorder="0"/>
    <xf numFmtId="0" fontId="174" fillId="0" borderId="154" applyNumberFormat="0" applyAlignment="0" applyProtection="0"/>
    <xf numFmtId="0" fontId="174" fillId="0" borderId="154" applyNumberFormat="0" applyAlignment="0" applyProtection="0"/>
    <xf numFmtId="0" fontId="174" fillId="0" borderId="154" applyNumberFormat="0" applyAlignment="0" applyProtection="0"/>
    <xf numFmtId="0" fontId="41" fillId="62" borderId="154">
      <alignment horizontal="center" vertical="center" wrapText="1"/>
      <protection hidden="1"/>
    </xf>
    <xf numFmtId="0" fontId="41" fillId="62" borderId="154">
      <alignment horizontal="center" vertical="center" wrapText="1"/>
      <protection hidden="1"/>
    </xf>
    <xf numFmtId="0" fontId="41" fillId="62" borderId="154">
      <alignment horizontal="center" vertical="center" wrapText="1"/>
      <protection hidden="1"/>
    </xf>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165" fontId="200" fillId="0" borderId="151" applyNumberFormat="0" applyFont="0" applyFill="0" applyAlignment="0" applyProtection="0"/>
    <xf numFmtId="39" fontId="7" fillId="41" borderId="167" applyFont="0" applyFill="0" applyBorder="0" applyAlignment="0" applyProtection="0"/>
    <xf numFmtId="0" fontId="49" fillId="0" borderId="172" applyNumberFormat="0" applyFill="0" applyBorder="0" applyAlignment="0" applyProtection="0"/>
    <xf numFmtId="0" fontId="38" fillId="68" borderId="168">
      <alignment horizontal="left" vertical="center" wrapText="1"/>
    </xf>
    <xf numFmtId="0" fontId="174" fillId="0" borderId="154" applyNumberFormat="0" applyAlignment="0" applyProtection="0"/>
    <xf numFmtId="6" fontId="169" fillId="0" borderId="153" applyBorder="0"/>
    <xf numFmtId="0" fontId="50" fillId="0" borderId="172" applyNumberFormat="0" applyFill="0" applyAlignment="0" applyProtection="0"/>
    <xf numFmtId="214" fontId="68" fillId="0" borderId="151"/>
    <xf numFmtId="3" fontId="7" fillId="41" borderId="167" applyFont="0" applyFill="0" applyBorder="0" applyAlignment="0" applyProtection="0"/>
    <xf numFmtId="0" fontId="50" fillId="0" borderId="172" applyNumberFormat="0" applyFill="0" applyAlignment="0" applyProtection="0"/>
    <xf numFmtId="0" fontId="174" fillId="0" borderId="177" applyNumberFormat="0" applyAlignment="0" applyProtection="0"/>
    <xf numFmtId="0" fontId="261" fillId="0" borderId="181" applyNumberFormat="0" applyFill="0" applyBorder="0" applyAlignment="0" applyProtection="0"/>
    <xf numFmtId="39" fontId="7" fillId="41" borderId="183" applyFont="0" applyFill="0" applyBorder="0" applyAlignment="0" applyProtection="0"/>
    <xf numFmtId="0" fontId="174" fillId="0" borderId="177" applyNumberFormat="0" applyAlignment="0" applyProtection="0"/>
    <xf numFmtId="172" fontId="41" fillId="0" borderId="174"/>
    <xf numFmtId="9" fontId="41" fillId="0" borderId="174"/>
    <xf numFmtId="251" fontId="154" fillId="48" borderId="176" applyNumberFormat="0" applyBorder="0" applyAlignment="0">
      <alignment horizontal="centerContinuous" vertical="center"/>
      <protection hidden="1"/>
    </xf>
    <xf numFmtId="0" fontId="50" fillId="0" borderId="179" applyFont="0" applyFill="0" applyBorder="0" applyAlignment="0" applyProtection="0"/>
    <xf numFmtId="0" fontId="313" fillId="0" borderId="96"/>
    <xf numFmtId="0" fontId="90" fillId="0" borderId="177"/>
    <xf numFmtId="3" fontId="7" fillId="41" borderId="183" applyFont="0" applyFill="0" applyBorder="0" applyAlignment="0" applyProtection="0"/>
    <xf numFmtId="214" fontId="68" fillId="0" borderId="174"/>
    <xf numFmtId="9" fontId="7" fillId="41" borderId="183" applyFont="0" applyFill="0" applyBorder="0" applyAlignment="0" applyProtection="0"/>
    <xf numFmtId="214" fontId="7" fillId="41" borderId="167" applyFont="0" applyFill="0" applyBorder="0" applyAlignment="0" applyProtection="0"/>
    <xf numFmtId="39" fontId="7" fillId="41" borderId="167" applyFont="0" applyFill="0" applyBorder="0" applyAlignment="0" applyProtection="0"/>
    <xf numFmtId="0" fontId="241" fillId="0" borderId="24" applyNumberFormat="0" applyFont="0" applyFill="0" applyAlignment="0" applyProtection="0"/>
    <xf numFmtId="0" fontId="38" fillId="68" borderId="168">
      <alignment horizontal="left" vertical="center" wrapText="1"/>
    </xf>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187" fontId="63" fillId="44" borderId="174">
      <alignment vertical="center"/>
    </xf>
    <xf numFmtId="246" fontId="1" fillId="0" borderId="24"/>
    <xf numFmtId="0" fontId="134" fillId="0" borderId="24"/>
    <xf numFmtId="44" fontId="41" fillId="0" borderId="24"/>
    <xf numFmtId="7" fontId="41" fillId="0" borderId="24"/>
    <xf numFmtId="10" fontId="7" fillId="41" borderId="167" applyFont="0" applyFill="0" applyBorder="0" applyAlignment="0" applyProtection="0"/>
    <xf numFmtId="0" fontId="41" fillId="62" borderId="154">
      <alignment horizontal="center" vertical="center" wrapText="1"/>
      <protection hidden="1"/>
    </xf>
    <xf numFmtId="214" fontId="68" fillId="0" borderId="151"/>
    <xf numFmtId="0" fontId="38" fillId="68" borderId="168">
      <alignment horizontal="left" vertical="center" wrapText="1"/>
    </xf>
    <xf numFmtId="250" fontId="64" fillId="58" borderId="171"/>
    <xf numFmtId="0" fontId="41" fillId="62" borderId="177">
      <alignment horizontal="center" vertical="center" wrapText="1"/>
      <protection hidden="1"/>
    </xf>
    <xf numFmtId="214" fontId="68" fillId="0" borderId="174"/>
    <xf numFmtId="0" fontId="174" fillId="0" borderId="154" applyNumberFormat="0" applyAlignment="0" applyProtection="0"/>
    <xf numFmtId="0" fontId="90" fillId="0" borderId="154"/>
    <xf numFmtId="0" fontId="90" fillId="0" borderId="154"/>
    <xf numFmtId="0" fontId="7" fillId="0" borderId="152" applyFill="0" applyProtection="0">
      <alignment horizontal="right"/>
    </xf>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172" fontId="238" fillId="44" borderId="24">
      <alignment horizontal="right" vertical="center"/>
    </xf>
    <xf numFmtId="187" fontId="63" fillId="44" borderId="24">
      <alignment vertical="center"/>
    </xf>
    <xf numFmtId="0" fontId="50" fillId="0" borderId="181" applyNumberFormat="0" applyFill="0" applyAlignment="0" applyProtection="0"/>
    <xf numFmtId="165" fontId="200" fillId="0" borderId="151" applyNumberFormat="0" applyFont="0" applyFill="0" applyAlignment="0" applyProtection="0"/>
    <xf numFmtId="1" fontId="176" fillId="63" borderId="170" applyNumberFormat="0" applyBorder="0" applyAlignment="0">
      <alignment horizontal="centerContinuous" vertical="center"/>
      <protection locked="0"/>
    </xf>
    <xf numFmtId="9" fontId="7" fillId="41" borderId="167"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165" fontId="200" fillId="0" borderId="151" applyNumberFormat="0" applyFont="0" applyFill="0" applyAlignment="0" applyProtection="0"/>
    <xf numFmtId="0" fontId="313" fillId="96" borderId="154"/>
    <xf numFmtId="0" fontId="313" fillId="96" borderId="154"/>
    <xf numFmtId="0" fontId="41" fillId="62" borderId="177">
      <alignment horizontal="center" vertical="center" wrapText="1"/>
      <protection hidden="1"/>
    </xf>
    <xf numFmtId="314" fontId="134" fillId="0" borderId="151"/>
    <xf numFmtId="0" fontId="313" fillId="0" borderId="96"/>
    <xf numFmtId="9" fontId="7" fillId="41" borderId="167" applyFont="0" applyFill="0" applyBorder="0" applyAlignment="0" applyProtection="0"/>
    <xf numFmtId="39" fontId="7" fillId="41" borderId="167" applyFont="0" applyFill="0" applyBorder="0" applyAlignment="0" applyProtection="0"/>
    <xf numFmtId="9" fontId="41" fillId="0" borderId="24"/>
    <xf numFmtId="172" fontId="41" fillId="0" borderId="24"/>
    <xf numFmtId="10" fontId="41" fillId="0" borderId="24"/>
    <xf numFmtId="0" fontId="48" fillId="44" borderId="151" applyNumberFormat="0" applyFont="0" applyFill="0" applyAlignment="0" applyProtection="0">
      <protection locked="0"/>
    </xf>
    <xf numFmtId="314" fontId="134" fillId="0" borderId="24"/>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24" applyNumberFormat="0" applyFont="0" applyFill="0" applyBorder="0" applyAlignment="0" applyProtection="0"/>
    <xf numFmtId="0" fontId="172" fillId="0" borderId="64"/>
    <xf numFmtId="0" fontId="172" fillId="0" borderId="64"/>
    <xf numFmtId="0" fontId="90" fillId="0" borderId="154"/>
    <xf numFmtId="0" fontId="90" fillId="0" borderId="154"/>
    <xf numFmtId="279" fontId="134" fillId="0" borderId="24"/>
    <xf numFmtId="275" fontId="134" fillId="0" borderId="24"/>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0" fontId="313" fillId="0" borderId="154"/>
    <xf numFmtId="0" fontId="313" fillId="0" borderId="154"/>
    <xf numFmtId="0" fontId="50" fillId="0" borderId="166" applyFont="0" applyFill="0" applyBorder="0" applyAlignment="0" applyProtection="0"/>
    <xf numFmtId="10" fontId="7" fillId="41" borderId="167" applyFont="0" applyFill="0" applyBorder="0" applyAlignment="0" applyProtection="0"/>
    <xf numFmtId="285" fontId="50" fillId="92" borderId="178" applyNumberFormat="0" applyBorder="0" applyAlignment="0" applyProtection="0">
      <alignment vertical="center"/>
    </xf>
    <xf numFmtId="0" fontId="174" fillId="0" borderId="154" applyNumberFormat="0" applyAlignment="0" applyProtection="0"/>
    <xf numFmtId="0" fontId="50" fillId="0" borderId="172" applyNumberFormat="0" applyFill="0" applyAlignment="0" applyProtection="0"/>
    <xf numFmtId="250" fontId="64" fillId="58" borderId="180"/>
    <xf numFmtId="2" fontId="7" fillId="41" borderId="167" applyFont="0" applyFill="0" applyBorder="0" applyAlignment="0" applyProtection="0"/>
    <xf numFmtId="2" fontId="7" fillId="41" borderId="167" applyFont="0" applyFill="0" applyBorder="0" applyAlignment="0" applyProtection="0"/>
    <xf numFmtId="0" fontId="48" fillId="44" borderId="151" applyNumberFormat="0" applyFont="0" applyFill="0" applyAlignment="0" applyProtection="0">
      <protection locked="0"/>
    </xf>
    <xf numFmtId="251" fontId="154" fillId="48" borderId="173" applyNumberFormat="0" applyBorder="0" applyAlignment="0">
      <alignment horizontal="centerContinuous" vertical="center"/>
      <protection hidden="1"/>
    </xf>
    <xf numFmtId="250" fontId="64" fillId="58" borderId="171"/>
    <xf numFmtId="251" fontId="154" fillId="48" borderId="173" applyNumberFormat="0" applyBorder="0" applyAlignment="0">
      <alignment horizontal="centerContinuous" vertical="center"/>
      <protection hidden="1"/>
    </xf>
    <xf numFmtId="3" fontId="7" fillId="41" borderId="183" applyFont="0" applyFill="0" applyBorder="0" applyAlignment="0" applyProtection="0"/>
    <xf numFmtId="44" fontId="41" fillId="0" borderId="151"/>
    <xf numFmtId="0" fontId="48" fillId="44" borderId="151" applyNumberFormat="0" applyFont="0" applyFill="0" applyAlignment="0" applyProtection="0">
      <protection locked="0"/>
    </xf>
    <xf numFmtId="5" fontId="127" fillId="0" borderId="151" applyAlignment="0" applyProtection="0"/>
    <xf numFmtId="0" fontId="50" fillId="0" borderId="181" applyNumberFormat="0" applyFill="0" applyAlignment="0" applyProtection="0"/>
    <xf numFmtId="0" fontId="241" fillId="0" borderId="151" applyNumberFormat="0" applyFont="0" applyFill="0" applyAlignment="0" applyProtection="0"/>
    <xf numFmtId="9" fontId="7" fillId="41" borderId="167" applyFont="0" applyFill="0" applyBorder="0" applyAlignment="0" applyProtection="0"/>
    <xf numFmtId="0" fontId="41" fillId="62" borderId="154">
      <alignment horizontal="center" vertical="center" wrapText="1"/>
      <protection hidden="1"/>
    </xf>
    <xf numFmtId="0" fontId="174" fillId="0" borderId="154" applyNumberFormat="0" applyAlignment="0" applyProtection="0"/>
    <xf numFmtId="0" fontId="7" fillId="0" borderId="16" applyNumberFormat="0" applyFill="0" applyAlignment="0" applyProtection="0"/>
    <xf numFmtId="0" fontId="41" fillId="0" borderId="169">
      <alignment horizontal="left" vertical="center"/>
    </xf>
    <xf numFmtId="285" fontId="50" fillId="92" borderId="178" applyNumberFormat="0" applyBorder="0" applyAlignment="0" applyProtection="0">
      <alignment vertical="center"/>
    </xf>
    <xf numFmtId="5" fontId="127" fillId="0" borderId="151" applyAlignment="0" applyProtection="0"/>
    <xf numFmtId="39" fontId="7" fillId="41" borderId="167" applyFont="0" applyFill="0" applyBorder="0" applyAlignment="0" applyProtection="0"/>
    <xf numFmtId="0" fontId="174" fillId="0" borderId="154" applyNumberFormat="0" applyAlignment="0" applyProtection="0"/>
    <xf numFmtId="187" fontId="63" fillId="44" borderId="151">
      <alignment vertical="center"/>
    </xf>
    <xf numFmtId="314" fontId="134" fillId="0" borderId="151"/>
    <xf numFmtId="3" fontId="7" fillId="41" borderId="183" applyFont="0" applyFill="0" applyBorder="0" applyAlignment="0" applyProtection="0"/>
    <xf numFmtId="165" fontId="200" fillId="0" borderId="151" applyNumberFormat="0" applyFont="0" applyFill="0" applyAlignment="0" applyProtection="0"/>
    <xf numFmtId="214" fontId="7" fillId="41" borderId="183" applyFont="0" applyFill="0" applyBorder="0" applyAlignment="0" applyProtection="0"/>
    <xf numFmtId="7" fontId="41" fillId="0" borderId="151"/>
    <xf numFmtId="10" fontId="7" fillId="41" borderId="167" applyFont="0" applyFill="0" applyBorder="0" applyAlignment="0" applyProtection="0"/>
    <xf numFmtId="5" fontId="127" fillId="0" borderId="151" applyAlignment="0" applyProtection="0"/>
    <xf numFmtId="0" fontId="49" fillId="44" borderId="151" applyNumberFormat="0" applyFont="0" applyAlignment="0" applyProtection="0">
      <protection locked="0"/>
    </xf>
    <xf numFmtId="10" fontId="7" fillId="41" borderId="167" applyFont="0" applyFill="0" applyBorder="0" applyAlignment="0" applyProtection="0"/>
    <xf numFmtId="10" fontId="7" fillId="41" borderId="167" applyFont="0" applyFill="0" applyBorder="0" applyAlignment="0" applyProtection="0"/>
    <xf numFmtId="0" fontId="41" fillId="62" borderId="154">
      <alignment horizontal="center" vertical="center" wrapText="1"/>
      <protection hidden="1"/>
    </xf>
    <xf numFmtId="214" fontId="68" fillId="0" borderId="151"/>
    <xf numFmtId="6" fontId="169" fillId="0" borderId="173" applyBorder="0"/>
    <xf numFmtId="172" fontId="41" fillId="0" borderId="151"/>
    <xf numFmtId="0" fontId="90" fillId="0" borderId="154"/>
    <xf numFmtId="39" fontId="7" fillId="41" borderId="167" applyFont="0" applyFill="0" applyBorder="0" applyAlignment="0" applyProtection="0"/>
    <xf numFmtId="0" fontId="49" fillId="44" borderId="151" applyNumberFormat="0" applyFont="0" applyAlignment="0" applyProtection="0">
      <protection locked="0"/>
    </xf>
    <xf numFmtId="0" fontId="49" fillId="0" borderId="181" applyNumberFormat="0" applyFill="0" applyBorder="0" applyAlignment="0" applyProtection="0"/>
    <xf numFmtId="172" fontId="41" fillId="0" borderId="151"/>
    <xf numFmtId="0" fontId="41" fillId="62" borderId="154">
      <alignment horizontal="center" vertical="center" wrapText="1"/>
      <protection hidden="1"/>
    </xf>
    <xf numFmtId="0" fontId="313" fillId="96" borderId="177"/>
    <xf numFmtId="0" fontId="313" fillId="0" borderId="96"/>
    <xf numFmtId="165" fontId="200" fillId="0" borderId="151" applyNumberFormat="0" applyFont="0" applyFill="0" applyAlignment="0" applyProtection="0"/>
    <xf numFmtId="0" fontId="41" fillId="0" borderId="31" applyNumberFormat="0" applyAlignment="0" applyProtection="0">
      <alignment horizontal="left" vertical="center"/>
    </xf>
    <xf numFmtId="0" fontId="48" fillId="44" borderId="24" applyNumberFormat="0" applyFont="0" applyFill="0" applyAlignment="0" applyProtection="0">
      <protection locked="0"/>
    </xf>
    <xf numFmtId="0" fontId="1" fillId="28" borderId="0" applyNumberFormat="0" applyBorder="0" applyAlignment="0" applyProtection="0"/>
    <xf numFmtId="0" fontId="49" fillId="44" borderId="24" applyNumberFormat="0" applyFont="0" applyAlignment="0" applyProtection="0">
      <protection locked="0"/>
    </xf>
    <xf numFmtId="214" fontId="7" fillId="41" borderId="167" applyFont="0" applyFill="0" applyBorder="0" applyAlignment="0" applyProtection="0"/>
    <xf numFmtId="250" fontId="64" fillId="58" borderId="180"/>
    <xf numFmtId="0" fontId="38" fillId="68" borderId="168">
      <alignment horizontal="left" vertical="center" wrapText="1"/>
    </xf>
    <xf numFmtId="0" fontId="38" fillId="68" borderId="168">
      <alignment horizontal="left" vertical="center" wrapText="1"/>
    </xf>
    <xf numFmtId="39" fontId="7" fillId="41" borderId="167" applyFont="0" applyFill="0" applyBorder="0" applyAlignment="0" applyProtection="0"/>
    <xf numFmtId="250" fontId="64" fillId="58" borderId="180"/>
    <xf numFmtId="0" fontId="134" fillId="0" borderId="151" applyFont="0" applyFill="0" applyBorder="0" applyAlignment="0" applyProtection="0">
      <alignment horizontal="center"/>
    </xf>
    <xf numFmtId="0" fontId="49" fillId="0" borderId="181" applyNumberFormat="0" applyFill="0" applyBorder="0" applyAlignment="0" applyProtection="0"/>
    <xf numFmtId="0" fontId="48" fillId="44" borderId="151" applyNumberFormat="0" applyFont="0" applyFill="0" applyAlignment="0" applyProtection="0">
      <protection locked="0"/>
    </xf>
    <xf numFmtId="165" fontId="200" fillId="0" borderId="151" applyNumberFormat="0" applyFont="0" applyFill="0" applyAlignment="0" applyProtection="0"/>
    <xf numFmtId="39" fontId="7" fillId="41" borderId="167" applyFont="0" applyFill="0" applyBorder="0" applyAlignment="0" applyProtection="0"/>
    <xf numFmtId="0" fontId="38" fillId="68" borderId="168">
      <alignment horizontal="left" vertical="center" wrapText="1"/>
    </xf>
    <xf numFmtId="0" fontId="48" fillId="44" borderId="174" applyNumberFormat="0" applyFont="0" applyFill="0" applyAlignment="0" applyProtection="0">
      <protection locked="0"/>
    </xf>
    <xf numFmtId="3" fontId="7" fillId="41" borderId="167" applyFont="0" applyFill="0" applyBorder="0" applyAlignment="0" applyProtection="0"/>
    <xf numFmtId="6" fontId="169" fillId="0" borderId="176" applyBorder="0"/>
    <xf numFmtId="0" fontId="174" fillId="0" borderId="154" applyNumberFormat="0" applyAlignment="0" applyProtection="0"/>
    <xf numFmtId="5" fontId="127" fillId="0" borderId="24" applyAlignment="0" applyProtection="0"/>
    <xf numFmtId="0" fontId="7" fillId="0" borderId="16" applyNumberFormat="0" applyFill="0" applyAlignment="0" applyProtection="0"/>
    <xf numFmtId="39" fontId="7" fillId="41" borderId="167" applyFont="0" applyFill="0" applyBorder="0" applyAlignment="0" applyProtection="0"/>
    <xf numFmtId="214" fontId="68" fillId="0" borderId="24"/>
    <xf numFmtId="251" fontId="154" fillId="48" borderId="153" applyNumberFormat="0" applyBorder="0" applyAlignment="0">
      <alignment horizontal="centerContinuous" vertical="center"/>
      <protection hidden="1"/>
    </xf>
    <xf numFmtId="0" fontId="174" fillId="0" borderId="154" applyNumberFormat="0" applyAlignment="0" applyProtection="0"/>
    <xf numFmtId="0" fontId="41" fillId="62" borderId="154">
      <alignment horizontal="center" vertical="center" wrapText="1"/>
      <protection hidden="1"/>
    </xf>
    <xf numFmtId="165" fontId="200" fillId="0" borderId="24" applyNumberFormat="0" applyFont="0" applyFill="0" applyAlignment="0" applyProtection="0"/>
    <xf numFmtId="0" fontId="7" fillId="0" borderId="152" applyFill="0" applyProtection="0">
      <alignment horizontal="right"/>
    </xf>
    <xf numFmtId="0" fontId="7" fillId="0" borderId="152" applyFill="0" applyProtection="0">
      <alignment horizontal="right"/>
    </xf>
    <xf numFmtId="0" fontId="174" fillId="0" borderId="177" applyNumberFormat="0" applyAlignment="0" applyProtection="0"/>
    <xf numFmtId="250" fontId="64" fillId="58" borderId="171"/>
    <xf numFmtId="5" fontId="127" fillId="0" borderId="151" applyAlignment="0" applyProtection="0"/>
    <xf numFmtId="0" fontId="174" fillId="0" borderId="154" applyNumberFormat="0" applyAlignment="0" applyProtection="0"/>
    <xf numFmtId="39" fontId="7" fillId="41" borderId="167" applyFont="0" applyFill="0" applyBorder="0" applyAlignment="0" applyProtection="0"/>
    <xf numFmtId="0" fontId="174" fillId="0" borderId="177" applyNumberFormat="0" applyAlignment="0" applyProtection="0"/>
    <xf numFmtId="0" fontId="134" fillId="0" borderId="174"/>
    <xf numFmtId="221" fontId="1" fillId="0" borderId="151" applyNumberFormat="0" applyFill="0" applyAlignment="0" applyProtection="0"/>
    <xf numFmtId="3" fontId="7" fillId="41" borderId="167" applyFont="0" applyFill="0" applyBorder="0" applyAlignment="0" applyProtection="0"/>
    <xf numFmtId="9" fontId="7" fillId="41" borderId="167" applyFont="0" applyFill="0" applyBorder="0" applyAlignment="0" applyProtection="0"/>
    <xf numFmtId="3" fontId="7" fillId="41" borderId="167" applyFont="0" applyFill="0" applyBorder="0" applyAlignment="0" applyProtection="0"/>
    <xf numFmtId="0" fontId="90" fillId="0" borderId="154"/>
    <xf numFmtId="214" fontId="68" fillId="0" borderId="24"/>
    <xf numFmtId="0" fontId="49" fillId="44" borderId="24" applyNumberFormat="0" applyFont="0" applyAlignment="0" applyProtection="0">
      <protection locked="0"/>
    </xf>
    <xf numFmtId="0" fontId="48" fillId="44" borderId="24" applyNumberFormat="0" applyFont="0" applyFill="0" applyAlignment="0" applyProtection="0">
      <protection locked="0"/>
    </xf>
    <xf numFmtId="0" fontId="49" fillId="44" borderId="24" applyNumberFormat="0" applyFont="0" applyAlignment="0" applyProtection="0">
      <protection locked="0"/>
    </xf>
    <xf numFmtId="0" fontId="90" fillId="0" borderId="154"/>
    <xf numFmtId="39" fontId="7" fillId="41" borderId="167" applyFont="0" applyFill="0" applyBorder="0" applyAlignment="0" applyProtection="0"/>
    <xf numFmtId="0" fontId="261" fillId="0" borderId="181" applyNumberFormat="0" applyFill="0" applyBorder="0" applyAlignment="0" applyProtection="0"/>
    <xf numFmtId="2" fontId="7" fillId="41" borderId="167" applyFont="0" applyFill="0" applyBorder="0" applyAlignment="0" applyProtection="0"/>
    <xf numFmtId="10" fontId="7" fillId="41" borderId="167" applyFont="0" applyFill="0" applyBorder="0" applyAlignment="0" applyProtection="0"/>
    <xf numFmtId="0" fontId="48" fillId="44" borderId="151" applyNumberFormat="0" applyFont="0" applyFill="0" applyAlignment="0" applyProtection="0">
      <protection locked="0"/>
    </xf>
    <xf numFmtId="2" fontId="7" fillId="41" borderId="167" applyFont="0" applyFill="0" applyBorder="0" applyAlignment="0" applyProtection="0"/>
    <xf numFmtId="250" fontId="64" fillId="58" borderId="180"/>
    <xf numFmtId="6" fontId="169" fillId="0" borderId="173" applyBorder="0"/>
    <xf numFmtId="0" fontId="134" fillId="0" borderId="151" applyFont="0" applyFill="0" applyBorder="0" applyAlignment="0" applyProtection="0">
      <alignment horizontal="center"/>
    </xf>
    <xf numFmtId="5" fontId="127" fillId="0" borderId="151" applyAlignment="0" applyProtection="0"/>
    <xf numFmtId="0" fontId="38" fillId="68" borderId="168">
      <alignment horizontal="left" vertical="center" wrapText="1"/>
    </xf>
    <xf numFmtId="314" fontId="134" fillId="0" borderId="151"/>
    <xf numFmtId="2" fontId="7" fillId="41" borderId="167" applyFont="0" applyFill="0" applyBorder="0" applyAlignment="0" applyProtection="0"/>
    <xf numFmtId="0" fontId="48" fillId="44" borderId="151" applyNumberFormat="0" applyFont="0" applyFill="0" applyAlignment="0" applyProtection="0">
      <protection locked="0"/>
    </xf>
    <xf numFmtId="5" fontId="127" fillId="0" borderId="24" applyAlignment="0" applyProtection="0"/>
    <xf numFmtId="2" fontId="7" fillId="41" borderId="167" applyFont="0" applyFill="0" applyBorder="0" applyAlignment="0" applyProtection="0"/>
    <xf numFmtId="214" fontId="68" fillId="0" borderId="24"/>
    <xf numFmtId="0" fontId="174" fillId="0" borderId="154" applyNumberFormat="0" applyAlignment="0" applyProtection="0"/>
    <xf numFmtId="214" fontId="68" fillId="0" borderId="24"/>
    <xf numFmtId="5" fontId="127" fillId="0" borderId="24" applyAlignment="0" applyProtection="0"/>
    <xf numFmtId="0" fontId="174" fillId="0" borderId="154" applyNumberFormat="0" applyAlignment="0" applyProtection="0"/>
    <xf numFmtId="0" fontId="48" fillId="44" borderId="24" applyNumberFormat="0" applyFont="0" applyFill="0" applyAlignment="0" applyProtection="0">
      <protection locked="0"/>
    </xf>
    <xf numFmtId="165" fontId="200" fillId="0" borderId="24" applyNumberFormat="0" applyFont="0" applyFill="0" applyAlignment="0" applyProtection="0"/>
    <xf numFmtId="251" fontId="154" fillId="48" borderId="153" applyNumberFormat="0" applyBorder="0" applyAlignment="0">
      <alignment horizontal="centerContinuous" vertical="center"/>
      <protection hidden="1"/>
    </xf>
    <xf numFmtId="165" fontId="200" fillId="0" borderId="24" applyNumberFormat="0" applyFont="0" applyFill="0" applyAlignment="0" applyProtection="0"/>
    <xf numFmtId="0" fontId="50" fillId="0" borderId="181" applyNumberFormat="0" applyFill="0" applyAlignment="0" applyProtection="0"/>
    <xf numFmtId="0" fontId="41" fillId="62" borderId="154">
      <alignment horizontal="center" vertical="center" wrapText="1"/>
      <protection hidden="1"/>
    </xf>
    <xf numFmtId="0" fontId="41" fillId="62" borderId="154">
      <alignment horizontal="center" vertical="center" wrapText="1"/>
      <protection hidden="1"/>
    </xf>
    <xf numFmtId="214" fontId="68" fillId="0" borderId="24"/>
    <xf numFmtId="214" fontId="68" fillId="0" borderId="24"/>
    <xf numFmtId="214" fontId="68" fillId="0" borderId="24"/>
    <xf numFmtId="214" fontId="68" fillId="0" borderId="24"/>
    <xf numFmtId="165" fontId="200" fillId="0" borderId="174" applyNumberFormat="0" applyFont="0" applyFill="0" applyAlignment="0" applyProtection="0"/>
    <xf numFmtId="250" fontId="64" fillId="58" borderId="163"/>
    <xf numFmtId="250" fontId="64" fillId="58" borderId="163"/>
    <xf numFmtId="5" fontId="127" fillId="0" borderId="24" applyAlignment="0" applyProtection="0"/>
    <xf numFmtId="5" fontId="127" fillId="0" borderId="24" applyAlignment="0" applyProtection="0"/>
    <xf numFmtId="6" fontId="169" fillId="0" borderId="153" applyBorder="0"/>
    <xf numFmtId="6" fontId="169" fillId="0" borderId="153" applyBorder="0"/>
    <xf numFmtId="6" fontId="169" fillId="0" borderId="153" applyBorder="0"/>
    <xf numFmtId="6" fontId="169" fillId="0" borderId="153" applyBorder="0"/>
    <xf numFmtId="0" fontId="174" fillId="0" borderId="154" applyNumberFormat="0" applyAlignment="0" applyProtection="0"/>
    <xf numFmtId="0" fontId="174" fillId="0" borderId="154" applyNumberFormat="0" applyAlignment="0" applyProtection="0"/>
    <xf numFmtId="0" fontId="174" fillId="0" borderId="154" applyNumberFormat="0" applyAlignment="0" applyProtection="0"/>
    <xf numFmtId="0" fontId="41" fillId="62" borderId="154">
      <alignment horizontal="center" vertical="center" wrapText="1"/>
      <protection hidden="1"/>
    </xf>
    <xf numFmtId="0" fontId="41" fillId="62" borderId="154">
      <alignment horizontal="center" vertical="center" wrapText="1"/>
      <protection hidden="1"/>
    </xf>
    <xf numFmtId="0" fontId="41" fillId="62" borderId="154">
      <alignment horizontal="center" vertical="center" wrapText="1"/>
      <protection hidden="1"/>
    </xf>
    <xf numFmtId="0" fontId="48" fillId="44" borderId="24" applyNumberFormat="0" applyFont="0" applyFill="0" applyAlignment="0" applyProtection="0">
      <protection locked="0"/>
    </xf>
    <xf numFmtId="0" fontId="48" fillId="44" borderId="24" applyNumberFormat="0" applyFont="0" applyFill="0" applyAlignment="0" applyProtection="0">
      <protection locked="0"/>
    </xf>
    <xf numFmtId="165" fontId="200" fillId="0" borderId="24" applyNumberFormat="0" applyFont="0" applyFill="0" applyAlignment="0" applyProtection="0"/>
    <xf numFmtId="165" fontId="200" fillId="0" borderId="24" applyNumberFormat="0" applyFont="0" applyFill="0" applyAlignment="0" applyProtection="0"/>
    <xf numFmtId="165" fontId="200" fillId="0" borderId="24" applyNumberFormat="0" applyFont="0" applyFill="0" applyAlignment="0" applyProtection="0"/>
    <xf numFmtId="0" fontId="49" fillId="44" borderId="24" applyNumberFormat="0" applyFont="0" applyAlignment="0" applyProtection="0">
      <protection locked="0"/>
    </xf>
    <xf numFmtId="0" fontId="49" fillId="44" borderId="24" applyNumberFormat="0" applyFont="0" applyAlignment="0" applyProtection="0">
      <protection locked="0"/>
    </xf>
    <xf numFmtId="0" fontId="357" fillId="0" borderId="181" applyNumberFormat="0" applyFill="0" applyBorder="0" applyAlignment="0" applyProtection="0"/>
    <xf numFmtId="6" fontId="169" fillId="0" borderId="176" applyBorder="0"/>
    <xf numFmtId="39" fontId="7" fillId="41" borderId="183" applyFont="0" applyFill="0" applyBorder="0" applyAlignment="0" applyProtection="0"/>
    <xf numFmtId="0" fontId="7" fillId="0" borderId="175" applyFill="0" applyProtection="0">
      <alignment horizontal="right"/>
    </xf>
    <xf numFmtId="0" fontId="41" fillId="0" borderId="185">
      <alignment horizontal="left" vertical="center"/>
    </xf>
    <xf numFmtId="0" fontId="174" fillId="0" borderId="177" applyNumberFormat="0" applyAlignment="0" applyProtection="0"/>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2" fontId="7" fillId="41" borderId="183" applyFont="0" applyFill="0" applyBorder="0" applyAlignment="0" applyProtection="0"/>
    <xf numFmtId="0" fontId="313" fillId="0" borderId="177"/>
    <xf numFmtId="0" fontId="313" fillId="96" borderId="177"/>
    <xf numFmtId="0" fontId="49" fillId="0" borderId="172" applyNumberFormat="0" applyFill="0" applyBorder="0" applyAlignment="0" applyProtection="0"/>
    <xf numFmtId="0" fontId="50" fillId="0" borderId="181" applyNumberFormat="0" applyFill="0" applyAlignment="0" applyProtection="0"/>
    <xf numFmtId="0" fontId="38" fillId="68" borderId="182">
      <alignment horizontal="left" vertical="center" wrapText="1"/>
    </xf>
    <xf numFmtId="221" fontId="1" fillId="0" borderId="151" applyNumberFormat="0" applyFill="0" applyAlignment="0" applyProtection="0"/>
    <xf numFmtId="0" fontId="41" fillId="62" borderId="154">
      <alignment horizontal="center" vertical="center" wrapText="1"/>
      <protection hidden="1"/>
    </xf>
    <xf numFmtId="39" fontId="7" fillId="41" borderId="183" applyFont="0" applyFill="0" applyBorder="0" applyAlignment="0" applyProtection="0"/>
    <xf numFmtId="0" fontId="313" fillId="0" borderId="96"/>
    <xf numFmtId="214" fontId="68" fillId="0" borderId="151"/>
    <xf numFmtId="0" fontId="134" fillId="0" borderId="151" applyFont="0" applyFill="0" applyBorder="0" applyAlignment="0" applyProtection="0">
      <alignment horizontal="center"/>
    </xf>
    <xf numFmtId="0" fontId="241" fillId="0" borderId="24" applyNumberFormat="0" applyFont="0" applyFill="0" applyAlignment="0" applyProtection="0"/>
    <xf numFmtId="3" fontId="7" fillId="41" borderId="167" applyFont="0" applyFill="0" applyBorder="0" applyAlignment="0" applyProtection="0"/>
    <xf numFmtId="0" fontId="50" fillId="0" borderId="172" applyNumberFormat="0" applyFill="0" applyAlignment="0" applyProtection="0"/>
    <xf numFmtId="0" fontId="58" fillId="0" borderId="24" applyNumberFormat="0" applyFont="0" applyFill="0" applyBorder="0" applyAlignment="0" applyProtection="0">
      <alignment horizontal="right"/>
    </xf>
    <xf numFmtId="41" fontId="41" fillId="0" borderId="24"/>
    <xf numFmtId="171" fontId="41" fillId="0" borderId="24"/>
    <xf numFmtId="0" fontId="134" fillId="0" borderId="24"/>
    <xf numFmtId="246" fontId="1" fillId="0" borderId="24"/>
    <xf numFmtId="0" fontId="134" fillId="0" borderId="24"/>
    <xf numFmtId="44" fontId="41" fillId="0" borderId="24"/>
    <xf numFmtId="7" fontId="41" fillId="0" borderId="24"/>
    <xf numFmtId="3" fontId="7" fillId="41" borderId="167" applyFont="0" applyFill="0" applyBorder="0" applyAlignment="0" applyProtection="0"/>
    <xf numFmtId="246" fontId="1" fillId="0" borderId="151"/>
    <xf numFmtId="3" fontId="7" fillId="41" borderId="167" applyFont="0" applyFill="0" applyBorder="0" applyAlignment="0" applyProtection="0"/>
    <xf numFmtId="0" fontId="50" fillId="0" borderId="172" applyNumberFormat="0" applyFill="0" applyAlignment="0" applyProtection="0"/>
    <xf numFmtId="0" fontId="48" fillId="44" borderId="151" applyNumberFormat="0" applyFont="0" applyFill="0" applyAlignment="0" applyProtection="0">
      <protection locked="0"/>
    </xf>
    <xf numFmtId="0" fontId="90" fillId="0" borderId="154"/>
    <xf numFmtId="39" fontId="7" fillId="41" borderId="167" applyFont="0" applyFill="0" applyBorder="0" applyAlignment="0" applyProtection="0"/>
    <xf numFmtId="0" fontId="313" fillId="0" borderId="96"/>
    <xf numFmtId="0" fontId="90" fillId="0" borderId="154"/>
    <xf numFmtId="0" fontId="90" fillId="0" borderId="154"/>
    <xf numFmtId="165" fontId="200" fillId="0" borderId="151" applyNumberFormat="0" applyFont="0" applyFill="0" applyAlignment="0" applyProtection="0"/>
    <xf numFmtId="0" fontId="134" fillId="0" borderId="24" applyFont="0" applyFill="0" applyBorder="0" applyAlignment="0" applyProtection="0">
      <alignment horizontal="center"/>
    </xf>
    <xf numFmtId="0" fontId="134" fillId="0" borderId="24" applyFont="0" applyFill="0" applyBorder="0" applyAlignment="0" applyProtection="0">
      <alignment horizontal="center"/>
    </xf>
    <xf numFmtId="0" fontId="313" fillId="0" borderId="96"/>
    <xf numFmtId="172" fontId="238" fillId="44" borderId="24">
      <alignment horizontal="right" vertical="center"/>
    </xf>
    <xf numFmtId="187" fontId="63" fillId="44" borderId="24">
      <alignment vertical="center"/>
    </xf>
    <xf numFmtId="3" fontId="7" fillId="41" borderId="167" applyFont="0" applyFill="0" applyBorder="0" applyAlignment="0" applyProtection="0"/>
    <xf numFmtId="0" fontId="38" fillId="68" borderId="168">
      <alignment horizontal="left" vertical="center" wrapText="1"/>
    </xf>
    <xf numFmtId="0" fontId="7" fillId="0" borderId="152" applyFill="0" applyProtection="0">
      <alignment horizontal="right"/>
    </xf>
    <xf numFmtId="0" fontId="50" fillId="0" borderId="181" applyNumberFormat="0" applyFill="0" applyAlignment="0" applyProtection="0"/>
    <xf numFmtId="214" fontId="68" fillId="0" borderId="151"/>
    <xf numFmtId="0" fontId="174" fillId="0" borderId="154" applyNumberFormat="0" applyAlignment="0" applyProtection="0"/>
    <xf numFmtId="2" fontId="7" fillId="41" borderId="167" applyFont="0" applyFill="0" applyBorder="0" applyAlignment="0" applyProtection="0"/>
    <xf numFmtId="214" fontId="7" fillId="41" borderId="167" applyFont="0" applyFill="0" applyBorder="0" applyAlignment="0" applyProtection="0"/>
    <xf numFmtId="0" fontId="38" fillId="68" borderId="168">
      <alignment horizontal="left" vertical="center" wrapText="1"/>
    </xf>
    <xf numFmtId="6" fontId="169" fillId="0" borderId="153" applyBorder="0"/>
    <xf numFmtId="214" fontId="68" fillId="0" borderId="151"/>
    <xf numFmtId="221" fontId="1" fillId="0" borderId="20" applyNumberFormat="0" applyFill="0" applyAlignment="0" applyProtection="0"/>
    <xf numFmtId="221" fontId="1" fillId="0" borderId="20" applyNumberFormat="0" applyFill="0" applyAlignment="0" applyProtection="0"/>
    <xf numFmtId="221" fontId="1" fillId="0" borderId="24" applyNumberFormat="0" applyFill="0" applyAlignment="0" applyProtection="0"/>
    <xf numFmtId="250" fontId="64" fillId="58" borderId="171"/>
    <xf numFmtId="39" fontId="7" fillId="41" borderId="167" applyFont="0" applyFill="0" applyBorder="0" applyAlignment="0" applyProtection="0"/>
    <xf numFmtId="0" fontId="134" fillId="0" borderId="151" applyFont="0" applyFill="0" applyBorder="0" applyAlignment="0" applyProtection="0">
      <alignment horizontal="center"/>
    </xf>
    <xf numFmtId="0" fontId="90" fillId="0" borderId="154"/>
    <xf numFmtId="0" fontId="134" fillId="0" borderId="151"/>
    <xf numFmtId="0" fontId="49" fillId="44" borderId="151" applyNumberFormat="0" applyFont="0" applyAlignment="0" applyProtection="0">
      <protection locked="0"/>
    </xf>
    <xf numFmtId="0" fontId="174" fillId="0" borderId="154" applyNumberFormat="0" applyAlignment="0" applyProtection="0"/>
    <xf numFmtId="0" fontId="38" fillId="68" borderId="168">
      <alignment horizontal="left" vertical="center" wrapText="1"/>
    </xf>
    <xf numFmtId="214" fontId="7" fillId="41" borderId="167" applyFont="0" applyFill="0" applyBorder="0" applyAlignment="0" applyProtection="0"/>
    <xf numFmtId="9" fontId="7" fillId="41" borderId="167" applyFont="0" applyFill="0" applyBorder="0" applyAlignment="0" applyProtection="0"/>
    <xf numFmtId="0" fontId="49" fillId="44" borderId="151" applyNumberFormat="0" applyFont="0" applyAlignment="0" applyProtection="0">
      <protection locked="0"/>
    </xf>
    <xf numFmtId="0" fontId="174" fillId="0" borderId="154" applyNumberFormat="0" applyAlignment="0" applyProtection="0"/>
    <xf numFmtId="165" fontId="200" fillId="0" borderId="151" applyNumberFormat="0" applyFont="0" applyFill="0" applyAlignment="0" applyProtection="0"/>
    <xf numFmtId="165" fontId="200" fillId="0" borderId="174" applyNumberFormat="0" applyFont="0" applyFill="0" applyAlignment="0" applyProtection="0"/>
    <xf numFmtId="0" fontId="49" fillId="44" borderId="151" applyNumberFormat="0" applyFont="0" applyAlignment="0" applyProtection="0">
      <protection locked="0"/>
    </xf>
    <xf numFmtId="0" fontId="41" fillId="62" borderId="154">
      <alignment horizontal="center" vertical="center" wrapText="1"/>
      <protection hidden="1"/>
    </xf>
    <xf numFmtId="41" fontId="41" fillId="0" borderId="151"/>
    <xf numFmtId="0" fontId="313" fillId="0" borderId="96"/>
    <xf numFmtId="0" fontId="38" fillId="68" borderId="168">
      <alignment horizontal="left" vertical="center" wrapText="1"/>
    </xf>
    <xf numFmtId="0" fontId="38" fillId="68" borderId="168">
      <alignment horizontal="left" vertical="center" wrapText="1"/>
    </xf>
    <xf numFmtId="0" fontId="90" fillId="0" borderId="154"/>
    <xf numFmtId="0" fontId="41" fillId="0" borderId="169">
      <alignment horizontal="left" vertical="center"/>
    </xf>
    <xf numFmtId="0" fontId="48" fillId="44" borderId="151" applyNumberFormat="0" applyFont="0" applyFill="0" applyAlignment="0" applyProtection="0">
      <protection locked="0"/>
    </xf>
    <xf numFmtId="6" fontId="169" fillId="0" borderId="176" applyBorder="0"/>
    <xf numFmtId="0" fontId="50" fillId="0" borderId="181" applyNumberFormat="0" applyFill="0" applyAlignment="0" applyProtection="0"/>
    <xf numFmtId="2" fontId="7" fillId="41" borderId="167" applyFont="0" applyFill="0" applyBorder="0" applyAlignment="0" applyProtection="0"/>
    <xf numFmtId="0" fontId="50" fillId="0" borderId="181" applyNumberFormat="0" applyFill="0" applyAlignment="0" applyProtection="0"/>
    <xf numFmtId="0" fontId="344" fillId="0" borderId="181" applyNumberFormat="0" applyFill="0" applyBorder="0" applyAlignment="0" applyProtection="0"/>
    <xf numFmtId="250" fontId="64" fillId="58" borderId="180"/>
    <xf numFmtId="10" fontId="41" fillId="0" borderId="151"/>
    <xf numFmtId="0" fontId="41" fillId="0" borderId="169">
      <alignment horizontal="left" vertical="center"/>
    </xf>
    <xf numFmtId="171" fontId="41" fillId="0" borderId="151"/>
    <xf numFmtId="246" fontId="1" fillId="0" borderId="151"/>
    <xf numFmtId="10" fontId="41" fillId="0" borderId="174"/>
    <xf numFmtId="0" fontId="358" fillId="0" borderId="172" applyNumberFormat="0" applyFill="0" applyBorder="0" applyAlignment="0" applyProtection="0"/>
    <xf numFmtId="214" fontId="68" fillId="0" borderId="151"/>
    <xf numFmtId="39" fontId="7" fillId="41" borderId="167" applyFont="0" applyFill="0" applyBorder="0" applyAlignment="0" applyProtection="0"/>
    <xf numFmtId="0" fontId="48" fillId="44" borderId="151" applyNumberFormat="0" applyFont="0" applyFill="0" applyAlignment="0" applyProtection="0">
      <protection locked="0"/>
    </xf>
    <xf numFmtId="214" fontId="7" fillId="41" borderId="167" applyFont="0" applyFill="0" applyBorder="0" applyAlignment="0" applyProtection="0"/>
    <xf numFmtId="9" fontId="7" fillId="41" borderId="167" applyFont="0" applyFill="0" applyBorder="0" applyAlignment="0" applyProtection="0"/>
    <xf numFmtId="0" fontId="356" fillId="0" borderId="172" applyNumberFormat="0" applyFill="0" applyBorder="0" applyAlignment="0" applyProtection="0"/>
    <xf numFmtId="0" fontId="48" fillId="44" borderId="151" applyNumberFormat="0" applyFont="0" applyFill="0" applyAlignment="0" applyProtection="0">
      <protection locked="0"/>
    </xf>
    <xf numFmtId="250" fontId="64" fillId="58" borderId="180"/>
    <xf numFmtId="3" fontId="7" fillId="41" borderId="167" applyFont="0" applyFill="0" applyBorder="0" applyAlignment="0" applyProtection="0"/>
    <xf numFmtId="250" fontId="64" fillId="58" borderId="180"/>
    <xf numFmtId="0" fontId="38" fillId="68" borderId="168">
      <alignment horizontal="left" vertical="center" wrapText="1"/>
    </xf>
    <xf numFmtId="0" fontId="90" fillId="0" borderId="154"/>
    <xf numFmtId="214" fontId="68" fillId="0" borderId="151"/>
    <xf numFmtId="0" fontId="38" fillId="68" borderId="168">
      <alignment horizontal="left" vertical="center" wrapText="1"/>
    </xf>
    <xf numFmtId="0" fontId="41" fillId="0" borderId="31" applyNumberFormat="0" applyAlignment="0" applyProtection="0">
      <alignment horizontal="left" vertical="center"/>
    </xf>
    <xf numFmtId="0" fontId="41" fillId="0" borderId="146">
      <alignment horizontal="left" vertical="center"/>
    </xf>
    <xf numFmtId="0" fontId="50" fillId="0" borderId="149" applyNumberFormat="0" applyFill="0" applyAlignment="0" applyProtection="0"/>
    <xf numFmtId="0" fontId="241" fillId="0" borderId="151" applyNumberFormat="0" applyFont="0" applyFill="0" applyAlignment="0" applyProtection="0"/>
    <xf numFmtId="0" fontId="48" fillId="44" borderId="151" applyNumberFormat="0" applyFont="0" applyFill="0" applyAlignment="0" applyProtection="0">
      <protection locked="0"/>
    </xf>
    <xf numFmtId="0" fontId="49" fillId="44" borderId="151" applyNumberFormat="0" applyFont="0" applyAlignment="0" applyProtection="0">
      <protection locked="0"/>
    </xf>
    <xf numFmtId="9" fontId="7" fillId="41" borderId="167" applyFont="0" applyFill="0" applyBorder="0" applyAlignment="0" applyProtection="0"/>
    <xf numFmtId="0" fontId="7" fillId="0" borderId="174" applyNumberFormat="0" applyFont="0" applyFill="0" applyBorder="0" applyAlignment="0" applyProtection="0"/>
    <xf numFmtId="0" fontId="313" fillId="96" borderId="154"/>
    <xf numFmtId="0" fontId="41" fillId="62" borderId="154">
      <alignment horizontal="center" vertical="center" wrapText="1"/>
      <protection hidden="1"/>
    </xf>
    <xf numFmtId="39" fontId="7" fillId="41" borderId="167" applyFont="0" applyFill="0" applyBorder="0" applyAlignment="0" applyProtection="0"/>
    <xf numFmtId="0" fontId="50" fillId="0" borderId="172" applyNumberFormat="0" applyFill="0" applyAlignment="0" applyProtection="0"/>
    <xf numFmtId="214" fontId="68" fillId="0" borderId="174"/>
    <xf numFmtId="0" fontId="134" fillId="0" borderId="151" applyFont="0" applyFill="0" applyBorder="0" applyAlignment="0" applyProtection="0">
      <alignment horizontal="center"/>
    </xf>
    <xf numFmtId="0" fontId="50" fillId="0" borderId="179" applyFont="0" applyFill="0" applyBorder="0" applyAlignment="0" applyProtection="0"/>
    <xf numFmtId="182" fontId="316" fillId="0" borderId="31" applyNumberFormat="0" applyAlignment="0" applyProtection="0">
      <alignment horizontal="right" vertical="center"/>
    </xf>
    <xf numFmtId="0" fontId="313" fillId="0" borderId="96"/>
    <xf numFmtId="0" fontId="38" fillId="68" borderId="182">
      <alignment horizontal="left" vertical="center" wrapText="1"/>
    </xf>
    <xf numFmtId="0" fontId="7" fillId="0" borderId="152" applyFill="0" applyProtection="0">
      <alignment horizontal="right"/>
    </xf>
    <xf numFmtId="214" fontId="7" fillId="41" borderId="167" applyFont="0" applyFill="0" applyBorder="0" applyAlignment="0" applyProtection="0"/>
    <xf numFmtId="0" fontId="50" fillId="0" borderId="172" applyNumberFormat="0" applyFill="0" applyAlignment="0" applyProtection="0"/>
    <xf numFmtId="0" fontId="48" fillId="44" borderId="151" applyNumberFormat="0" applyFont="0" applyFill="0" applyAlignment="0" applyProtection="0">
      <protection locked="0"/>
    </xf>
    <xf numFmtId="5" fontId="127" fillId="0" borderId="151" applyAlignment="0" applyProtection="0"/>
    <xf numFmtId="0" fontId="7" fillId="0" borderId="138" applyFill="0" applyProtection="0">
      <alignment horizontal="right"/>
    </xf>
    <xf numFmtId="0" fontId="174" fillId="0" borderId="154" applyNumberFormat="0" applyAlignment="0" applyProtection="0"/>
    <xf numFmtId="0" fontId="38" fillId="68" borderId="144">
      <alignment horizontal="left" vertical="center" wrapText="1"/>
    </xf>
    <xf numFmtId="0" fontId="41" fillId="62" borderId="154">
      <alignment horizontal="center" vertical="center" wrapText="1"/>
      <protection hidden="1"/>
    </xf>
    <xf numFmtId="3" fontId="7" fillId="41" borderId="161" applyFont="0" applyFill="0" applyBorder="0" applyAlignment="0" applyProtection="0"/>
    <xf numFmtId="39" fontId="7" fillId="41" borderId="161" applyFont="0" applyFill="0" applyBorder="0" applyAlignment="0" applyProtection="0"/>
    <xf numFmtId="214" fontId="7" fillId="41" borderId="161" applyFont="0" applyFill="0" applyBorder="0" applyAlignment="0" applyProtection="0"/>
    <xf numFmtId="10" fontId="7" fillId="41" borderId="161" applyFont="0" applyFill="0" applyBorder="0" applyAlignment="0" applyProtection="0"/>
    <xf numFmtId="9" fontId="7" fillId="41" borderId="161" applyFont="0" applyFill="0" applyBorder="0" applyAlignment="0" applyProtection="0"/>
    <xf numFmtId="2" fontId="7" fillId="41" borderId="161" applyFont="0" applyFill="0" applyBorder="0" applyAlignment="0" applyProtection="0"/>
    <xf numFmtId="0" fontId="174" fillId="0" borderId="154" applyNumberFormat="0" applyAlignment="0" applyProtection="0"/>
    <xf numFmtId="0" fontId="7" fillId="0" borderId="175" applyFill="0" applyProtection="0">
      <alignment horizontal="right"/>
    </xf>
    <xf numFmtId="0" fontId="344" fillId="0" borderId="172" applyNumberFormat="0" applyFill="0" applyBorder="0" applyAlignment="0" applyProtection="0"/>
    <xf numFmtId="0" fontId="313" fillId="0" borderId="96"/>
    <xf numFmtId="0" fontId="174" fillId="0" borderId="154" applyNumberFormat="0" applyAlignment="0" applyProtection="0"/>
    <xf numFmtId="0" fontId="50" fillId="0" borderId="181" applyNumberFormat="0" applyFill="0" applyAlignment="0" applyProtection="0"/>
    <xf numFmtId="214" fontId="7" fillId="41" borderId="167" applyFont="0" applyFill="0" applyBorder="0" applyAlignment="0" applyProtection="0"/>
    <xf numFmtId="5" fontId="127" fillId="0" borderId="151" applyAlignment="0" applyProtection="0"/>
    <xf numFmtId="0" fontId="172" fillId="0" borderId="64"/>
    <xf numFmtId="3" fontId="7" fillId="41" borderId="167" applyFont="0" applyFill="0" applyBorder="0" applyAlignment="0" applyProtection="0"/>
    <xf numFmtId="214" fontId="68" fillId="0" borderId="174"/>
    <xf numFmtId="39" fontId="7" fillId="41" borderId="183" applyFont="0" applyFill="0" applyBorder="0" applyAlignment="0" applyProtection="0"/>
    <xf numFmtId="0" fontId="41" fillId="62" borderId="154">
      <alignment horizontal="center" vertical="center" wrapText="1"/>
      <protection hidden="1"/>
    </xf>
    <xf numFmtId="165" fontId="200" fillId="0" borderId="151" applyNumberFormat="0" applyFont="0" applyFill="0" applyAlignment="0" applyProtection="0"/>
    <xf numFmtId="0" fontId="41" fillId="62" borderId="177">
      <alignment horizontal="center" vertical="center" wrapText="1"/>
      <protection hidden="1"/>
    </xf>
    <xf numFmtId="251" fontId="154" fillId="48" borderId="173" applyNumberFormat="0" applyBorder="0" applyAlignment="0">
      <alignment horizontal="centerContinuous" vertical="center"/>
      <protection hidden="1"/>
    </xf>
    <xf numFmtId="0" fontId="174" fillId="0" borderId="177" applyNumberFormat="0" applyAlignment="0" applyProtection="0"/>
    <xf numFmtId="0" fontId="50" fillId="0" borderId="149" applyNumberFormat="0" applyFill="0" applyAlignment="0" applyProtection="0"/>
    <xf numFmtId="0" fontId="50" fillId="0" borderId="149" applyNumberFormat="0" applyFill="0" applyAlignment="0" applyProtection="0"/>
    <xf numFmtId="250" fontId="64" fillId="58" borderId="180"/>
    <xf numFmtId="5" fontId="127" fillId="0" borderId="151" applyAlignment="0" applyProtection="0"/>
    <xf numFmtId="5" fontId="127" fillId="0" borderId="151" applyAlignment="0" applyProtection="0"/>
    <xf numFmtId="0" fontId="49" fillId="44" borderId="174" applyNumberFormat="0" applyFont="0" applyAlignment="0" applyProtection="0">
      <protection locked="0"/>
    </xf>
    <xf numFmtId="0" fontId="38" fillId="68" borderId="168">
      <alignment horizontal="left" vertical="center" wrapText="1"/>
    </xf>
    <xf numFmtId="9" fontId="7" fillId="41" borderId="167" applyFont="0" applyFill="0" applyBorder="0" applyAlignment="0" applyProtection="0"/>
    <xf numFmtId="187" fontId="63" fillId="44" borderId="151">
      <alignment vertical="center"/>
    </xf>
    <xf numFmtId="0" fontId="313" fillId="0" borderId="154"/>
    <xf numFmtId="41" fontId="41" fillId="0" borderId="151"/>
    <xf numFmtId="0" fontId="90" fillId="0" borderId="154"/>
    <xf numFmtId="9" fontId="7" fillId="41" borderId="167" applyFont="0" applyFill="0" applyBorder="0" applyAlignment="0" applyProtection="0"/>
    <xf numFmtId="0" fontId="313" fillId="96" borderId="154"/>
    <xf numFmtId="0" fontId="50" fillId="0" borderId="181" applyNumberFormat="0" applyFill="0" applyAlignment="0" applyProtection="0"/>
    <xf numFmtId="0" fontId="90" fillId="0" borderId="177"/>
    <xf numFmtId="0" fontId="38" fillId="68" borderId="168">
      <alignment horizontal="left" vertical="center" wrapText="1"/>
    </xf>
    <xf numFmtId="214" fontId="68" fillId="0" borderId="174"/>
    <xf numFmtId="214" fontId="7" fillId="41" borderId="167" applyFont="0" applyFill="0" applyBorder="0" applyAlignment="0" applyProtection="0"/>
    <xf numFmtId="165" fontId="200" fillId="0" borderId="151" applyNumberFormat="0" applyFont="0" applyFill="0" applyAlignment="0" applyProtection="0"/>
    <xf numFmtId="39" fontId="7" fillId="41" borderId="167" applyFont="0" applyFill="0" applyBorder="0" applyAlignment="0" applyProtection="0"/>
    <xf numFmtId="0" fontId="38" fillId="68" borderId="144">
      <alignment horizontal="left" vertical="center" wrapText="1"/>
    </xf>
    <xf numFmtId="250" fontId="64" fillId="58" borderId="148"/>
    <xf numFmtId="0" fontId="7" fillId="0" borderId="138" applyFill="0" applyProtection="0">
      <alignment horizontal="right"/>
    </xf>
    <xf numFmtId="250" fontId="64" fillId="58" borderId="148"/>
    <xf numFmtId="0" fontId="174" fillId="0" borderId="154" applyNumberFormat="0" applyAlignment="0" applyProtection="0"/>
    <xf numFmtId="0" fontId="38" fillId="68" borderId="144">
      <alignment horizontal="left" vertical="center" wrapText="1"/>
    </xf>
    <xf numFmtId="0" fontId="50" fillId="0" borderId="149" applyNumberFormat="0" applyFill="0" applyAlignment="0" applyProtection="0"/>
    <xf numFmtId="3" fontId="7" fillId="41" borderId="161" applyFont="0" applyFill="0" applyBorder="0" applyAlignment="0" applyProtection="0"/>
    <xf numFmtId="39" fontId="7" fillId="41" borderId="161" applyFont="0" applyFill="0" applyBorder="0" applyAlignment="0" applyProtection="0"/>
    <xf numFmtId="214" fontId="7" fillId="41" borderId="161" applyFont="0" applyFill="0" applyBorder="0" applyAlignment="0" applyProtection="0"/>
    <xf numFmtId="10" fontId="7" fillId="41" borderId="161" applyFont="0" applyFill="0" applyBorder="0" applyAlignment="0" applyProtection="0"/>
    <xf numFmtId="9" fontId="7" fillId="41" borderId="161" applyFont="0" applyFill="0" applyBorder="0" applyAlignment="0" applyProtection="0"/>
    <xf numFmtId="2" fontId="7" fillId="41" borderId="161" applyFont="0" applyFill="0" applyBorder="0" applyAlignment="0" applyProtection="0"/>
    <xf numFmtId="0" fontId="41" fillId="62" borderId="154">
      <alignment horizontal="center" vertical="center" wrapText="1"/>
      <protection hidden="1"/>
    </xf>
    <xf numFmtId="3" fontId="7" fillId="41" borderId="161" applyFont="0" applyFill="0" applyBorder="0" applyAlignment="0" applyProtection="0"/>
    <xf numFmtId="39" fontId="7" fillId="41" borderId="161" applyFont="0" applyFill="0" applyBorder="0" applyAlignment="0" applyProtection="0"/>
    <xf numFmtId="214" fontId="7" fillId="41" borderId="161" applyFont="0" applyFill="0" applyBorder="0" applyAlignment="0" applyProtection="0"/>
    <xf numFmtId="10" fontId="7" fillId="41" borderId="161" applyFont="0" applyFill="0" applyBorder="0" applyAlignment="0" applyProtection="0"/>
    <xf numFmtId="9" fontId="7" fillId="41" borderId="161" applyFont="0" applyFill="0" applyBorder="0" applyAlignment="0" applyProtection="0"/>
    <xf numFmtId="2" fontId="7" fillId="41" borderId="161" applyFont="0" applyFill="0" applyBorder="0" applyAlignment="0" applyProtection="0"/>
    <xf numFmtId="0" fontId="313" fillId="0" borderId="96"/>
    <xf numFmtId="0" fontId="38" fillId="68" borderId="168">
      <alignment horizontal="left" vertical="center" wrapText="1"/>
    </xf>
    <xf numFmtId="187" fontId="63" fillId="44" borderId="151">
      <alignment vertical="center"/>
    </xf>
    <xf numFmtId="0" fontId="174" fillId="0" borderId="154" applyNumberFormat="0" applyAlignment="0" applyProtection="0"/>
    <xf numFmtId="10" fontId="7" fillId="41" borderId="167" applyFont="0" applyFill="0" applyBorder="0" applyAlignment="0" applyProtection="0"/>
    <xf numFmtId="0" fontId="41" fillId="62" borderId="154">
      <alignment horizontal="center" vertical="center" wrapText="1"/>
      <protection hidden="1"/>
    </xf>
    <xf numFmtId="5" fontId="127" fillId="0" borderId="151" applyAlignment="0" applyProtection="0"/>
    <xf numFmtId="5" fontId="127" fillId="0" borderId="151" applyAlignment="0" applyProtection="0"/>
    <xf numFmtId="0" fontId="38" fillId="68" borderId="160">
      <alignment horizontal="left" vertical="center" wrapText="1"/>
    </xf>
    <xf numFmtId="0" fontId="38" fillId="68" borderId="160">
      <alignment horizontal="left" vertical="center" wrapText="1"/>
    </xf>
    <xf numFmtId="0" fontId="38" fillId="68" borderId="160">
      <alignment horizontal="left" vertical="center" wrapText="1"/>
    </xf>
    <xf numFmtId="0" fontId="38" fillId="68" borderId="160">
      <alignment horizontal="left" vertical="center" wrapText="1"/>
    </xf>
    <xf numFmtId="3" fontId="7" fillId="41" borderId="167" applyFont="0" applyFill="0" applyBorder="0" applyAlignment="0" applyProtection="0"/>
    <xf numFmtId="3" fontId="7" fillId="41" borderId="167" applyFont="0" applyFill="0" applyBorder="0" applyAlignment="0" applyProtection="0"/>
    <xf numFmtId="3" fontId="7" fillId="41" borderId="167" applyFont="0" applyFill="0" applyBorder="0" applyAlignment="0" applyProtection="0"/>
    <xf numFmtId="3" fontId="7" fillId="41" borderId="167" applyFont="0" applyFill="0" applyBorder="0" applyAlignment="0" applyProtection="0"/>
    <xf numFmtId="39" fontId="7" fillId="41" borderId="167" applyFont="0" applyFill="0" applyBorder="0" applyAlignment="0" applyProtection="0"/>
    <xf numFmtId="39" fontId="7" fillId="41" borderId="167" applyFont="0" applyFill="0" applyBorder="0" applyAlignment="0" applyProtection="0"/>
    <xf numFmtId="39" fontId="7" fillId="41" borderId="167" applyFont="0" applyFill="0" applyBorder="0" applyAlignment="0" applyProtection="0"/>
    <xf numFmtId="39" fontId="7" fillId="41" borderId="167" applyFont="0" applyFill="0" applyBorder="0" applyAlignment="0" applyProtection="0"/>
    <xf numFmtId="214" fontId="7" fillId="41" borderId="167" applyFont="0" applyFill="0" applyBorder="0" applyAlignment="0" applyProtection="0"/>
    <xf numFmtId="214" fontId="7" fillId="41" borderId="167" applyFont="0" applyFill="0" applyBorder="0" applyAlignment="0" applyProtection="0"/>
    <xf numFmtId="214" fontId="7" fillId="41" borderId="167" applyFont="0" applyFill="0" applyBorder="0" applyAlignment="0" applyProtection="0"/>
    <xf numFmtId="214" fontId="7" fillId="41" borderId="167" applyFont="0" applyFill="0" applyBorder="0" applyAlignment="0" applyProtection="0"/>
    <xf numFmtId="10" fontId="7" fillId="41" borderId="167" applyFont="0" applyFill="0" applyBorder="0" applyAlignment="0" applyProtection="0"/>
    <xf numFmtId="10" fontId="7" fillId="41" borderId="167" applyFont="0" applyFill="0" applyBorder="0" applyAlignment="0" applyProtection="0"/>
    <xf numFmtId="10" fontId="7" fillId="41" borderId="167" applyFont="0" applyFill="0" applyBorder="0" applyAlignment="0" applyProtection="0"/>
    <xf numFmtId="10" fontId="7" fillId="41" borderId="167" applyFont="0" applyFill="0" applyBorder="0" applyAlignment="0" applyProtection="0"/>
    <xf numFmtId="9" fontId="7" fillId="41" borderId="167" applyFont="0" applyFill="0" applyBorder="0" applyAlignment="0" applyProtection="0"/>
    <xf numFmtId="9" fontId="7" fillId="41" borderId="167" applyFont="0" applyFill="0" applyBorder="0" applyAlignment="0" applyProtection="0"/>
    <xf numFmtId="9" fontId="7" fillId="41" borderId="167" applyFont="0" applyFill="0" applyBorder="0" applyAlignment="0" applyProtection="0"/>
    <xf numFmtId="9" fontId="7" fillId="41" borderId="167" applyFont="0" applyFill="0" applyBorder="0" applyAlignment="0" applyProtection="0"/>
    <xf numFmtId="2" fontId="7" fillId="41" borderId="167" applyFont="0" applyFill="0" applyBorder="0" applyAlignment="0" applyProtection="0"/>
    <xf numFmtId="2" fontId="7" fillId="41" borderId="167" applyFont="0" applyFill="0" applyBorder="0" applyAlignment="0" applyProtection="0"/>
    <xf numFmtId="2" fontId="7" fillId="41" borderId="167" applyFont="0" applyFill="0" applyBorder="0" applyAlignment="0" applyProtection="0"/>
    <xf numFmtId="2" fontId="7" fillId="41" borderId="167" applyFont="0" applyFill="0" applyBorder="0" applyAlignment="0" applyProtection="0"/>
    <xf numFmtId="0" fontId="48" fillId="44" borderId="151" applyNumberFormat="0" applyFont="0" applyFill="0" applyAlignment="0" applyProtection="0">
      <protection locked="0"/>
    </xf>
    <xf numFmtId="0" fontId="48" fillId="44" borderId="151" applyNumberFormat="0" applyFont="0" applyFill="0" applyAlignment="0" applyProtection="0">
      <protection locked="0"/>
    </xf>
    <xf numFmtId="165" fontId="200" fillId="0" borderId="151" applyNumberFormat="0" applyFont="0" applyFill="0" applyAlignment="0" applyProtection="0"/>
    <xf numFmtId="165" fontId="200" fillId="0" borderId="151" applyNumberFormat="0" applyFont="0" applyFill="0" applyAlignment="0" applyProtection="0"/>
    <xf numFmtId="165" fontId="200" fillId="0" borderId="151" applyNumberFormat="0" applyFont="0" applyFill="0" applyAlignment="0" applyProtection="0"/>
    <xf numFmtId="0" fontId="49" fillId="44" borderId="151" applyNumberFormat="0" applyFont="0" applyAlignment="0" applyProtection="0">
      <protection locked="0"/>
    </xf>
    <xf numFmtId="0" fontId="49" fillId="44" borderId="151" applyNumberFormat="0" applyFont="0" applyAlignment="0" applyProtection="0">
      <protection locked="0"/>
    </xf>
    <xf numFmtId="0" fontId="41" fillId="0" borderId="31" applyNumberFormat="0" applyAlignment="0" applyProtection="0">
      <alignment horizontal="left" vertical="center"/>
    </xf>
    <xf numFmtId="165" fontId="200" fillId="0" borderId="151" applyNumberFormat="0" applyFont="0" applyFill="0" applyAlignment="0" applyProtection="0"/>
    <xf numFmtId="0" fontId="174" fillId="0" borderId="154" applyNumberFormat="0" applyAlignment="0" applyProtection="0"/>
    <xf numFmtId="0" fontId="50" fillId="0" borderId="172" applyNumberFormat="0" applyFill="0" applyAlignment="0" applyProtection="0"/>
    <xf numFmtId="0" fontId="38" fillId="68" borderId="182">
      <alignment horizontal="left" vertical="center" wrapText="1"/>
    </xf>
    <xf numFmtId="0" fontId="41" fillId="62" borderId="177">
      <alignment horizontal="center" vertical="center" wrapText="1"/>
      <protection hidden="1"/>
    </xf>
    <xf numFmtId="0" fontId="50" fillId="0" borderId="181" applyNumberFormat="0" applyFill="0" applyAlignment="0" applyProtection="0"/>
    <xf numFmtId="0" fontId="7" fillId="0" borderId="175" applyFill="0" applyProtection="0">
      <alignment horizontal="right"/>
    </xf>
    <xf numFmtId="0" fontId="7" fillId="0" borderId="175" applyFill="0" applyProtection="0">
      <alignment horizontal="right"/>
    </xf>
    <xf numFmtId="0" fontId="49" fillId="44" borderId="174" applyNumberFormat="0" applyFont="0" applyAlignment="0" applyProtection="0">
      <protection locked="0"/>
    </xf>
    <xf numFmtId="0" fontId="344" fillId="0" borderId="172" applyNumberFormat="0" applyFill="0" applyBorder="0" applyAlignment="0" applyProtection="0"/>
    <xf numFmtId="39" fontId="7" fillId="41" borderId="183" applyFont="0" applyFill="0" applyBorder="0" applyAlignment="0" applyProtection="0"/>
    <xf numFmtId="0" fontId="260" fillId="0" borderId="181" applyNumberFormat="0" applyFill="0" applyBorder="0" applyAlignment="0" applyProtection="0"/>
    <xf numFmtId="0" fontId="7" fillId="0" borderId="175" applyFill="0" applyProtection="0">
      <alignment horizontal="right"/>
    </xf>
    <xf numFmtId="214" fontId="68" fillId="0" borderId="174"/>
    <xf numFmtId="0" fontId="90" fillId="0" borderId="154"/>
    <xf numFmtId="0" fontId="241" fillId="0" borderId="151" applyNumberFormat="0" applyFont="0" applyFill="0" applyAlignment="0" applyProtection="0"/>
    <xf numFmtId="5" fontId="127" fillId="0" borderId="151" applyAlignment="0" applyProtection="0"/>
    <xf numFmtId="0" fontId="58" fillId="0" borderId="151" applyNumberFormat="0" applyFont="0" applyFill="0" applyBorder="0" applyAlignment="0" applyProtection="0">
      <alignment horizontal="right"/>
    </xf>
    <xf numFmtId="41" fontId="41" fillId="0" borderId="151"/>
    <xf numFmtId="171" fontId="41" fillId="0" borderId="151"/>
    <xf numFmtId="0" fontId="134" fillId="0" borderId="151"/>
    <xf numFmtId="246" fontId="1" fillId="0" borderId="151"/>
    <xf numFmtId="0" fontId="134" fillId="0" borderId="151"/>
    <xf numFmtId="44" fontId="41" fillId="0" borderId="151"/>
    <xf numFmtId="7" fontId="41" fillId="0" borderId="151"/>
    <xf numFmtId="0" fontId="50" fillId="0" borderId="172" applyNumberFormat="0" applyFill="0" applyAlignment="0" applyProtection="0"/>
    <xf numFmtId="214" fontId="68" fillId="0" borderId="151"/>
    <xf numFmtId="9" fontId="7" fillId="41" borderId="167" applyFont="0" applyFill="0" applyBorder="0" applyAlignment="0" applyProtection="0"/>
    <xf numFmtId="214" fontId="7" fillId="41" borderId="167" applyFont="0" applyFill="0" applyBorder="0" applyAlignment="0" applyProtection="0"/>
    <xf numFmtId="6" fontId="169" fillId="0" borderId="176" applyBorder="0"/>
    <xf numFmtId="6" fontId="169" fillId="0" borderId="173" applyBorder="0"/>
    <xf numFmtId="10" fontId="7" fillId="41" borderId="167" applyFont="0" applyFill="0" applyBorder="0" applyAlignment="0" applyProtection="0"/>
    <xf numFmtId="0" fontId="134" fillId="0" borderId="151" applyFont="0" applyFill="0" applyBorder="0" applyAlignment="0" applyProtection="0">
      <alignment horizontal="center"/>
    </xf>
    <xf numFmtId="0" fontId="134" fillId="0" borderId="151" applyFont="0" applyFill="0" applyBorder="0" applyAlignment="0" applyProtection="0">
      <alignment horizontal="center"/>
    </xf>
    <xf numFmtId="2" fontId="7" fillId="41" borderId="167" applyFont="0" applyFill="0" applyBorder="0" applyAlignment="0" applyProtection="0"/>
    <xf numFmtId="172" fontId="238" fillId="44" borderId="151">
      <alignment horizontal="right" vertical="center"/>
    </xf>
    <xf numFmtId="187" fontId="63" fillId="44" borderId="151">
      <alignment vertical="center"/>
    </xf>
    <xf numFmtId="314" fontId="134" fillId="0" borderId="174"/>
    <xf numFmtId="0" fontId="41" fillId="0" borderId="169">
      <alignment horizontal="left" vertical="center"/>
    </xf>
    <xf numFmtId="214" fontId="68" fillId="0" borderId="151"/>
    <xf numFmtId="0" fontId="49" fillId="44" borderId="151" applyNumberFormat="0" applyFont="0" applyAlignment="0" applyProtection="0">
      <protection locked="0"/>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6" fontId="169" fillId="0" borderId="176" applyBorder="0"/>
    <xf numFmtId="0" fontId="49" fillId="44" borderId="151" applyNumberFormat="0" applyFont="0" applyAlignment="0" applyProtection="0">
      <protection locked="0"/>
    </xf>
    <xf numFmtId="165" fontId="200" fillId="0" borderId="151" applyNumberFormat="0" applyFont="0" applyFill="0" applyAlignment="0" applyProtection="0"/>
    <xf numFmtId="0" fontId="7" fillId="0" borderId="152" applyFill="0" applyProtection="0">
      <alignment horizontal="right"/>
    </xf>
    <xf numFmtId="0" fontId="344" fillId="0" borderId="181" applyNumberFormat="0" applyFill="0" applyBorder="0" applyAlignment="0" applyProtection="0"/>
    <xf numFmtId="10" fontId="7" fillId="41" borderId="167" applyFont="0" applyFill="0" applyBorder="0" applyAlignment="0" applyProtection="0"/>
    <xf numFmtId="39" fontId="7" fillId="41" borderId="167" applyFont="0" applyFill="0" applyBorder="0" applyAlignment="0" applyProtection="0"/>
    <xf numFmtId="9" fontId="41" fillId="0" borderId="151"/>
    <xf numFmtId="172" fontId="41" fillId="0" borderId="151"/>
    <xf numFmtId="10" fontId="41" fillId="0" borderId="151"/>
    <xf numFmtId="0" fontId="49" fillId="44" borderId="151" applyNumberFormat="0" applyFont="0" applyAlignment="0" applyProtection="0">
      <protection locked="0"/>
    </xf>
    <xf numFmtId="314" fontId="134" fillId="0" borderId="151"/>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151" applyNumberFormat="0" applyFont="0" applyFill="0" applyBorder="0" applyAlignment="0" applyProtection="0"/>
    <xf numFmtId="0" fontId="172" fillId="0" borderId="64"/>
    <xf numFmtId="0" fontId="172" fillId="0" borderId="64"/>
    <xf numFmtId="279" fontId="134" fillId="0" borderId="151"/>
    <xf numFmtId="275" fontId="134" fillId="0" borderId="151"/>
    <xf numFmtId="221" fontId="1" fillId="0" borderId="20" applyNumberFormat="0" applyFill="0" applyAlignment="0" applyProtection="0"/>
    <xf numFmtId="221" fontId="1" fillId="0" borderId="20" applyNumberFormat="0" applyFill="0" applyAlignment="0" applyProtection="0"/>
    <xf numFmtId="221" fontId="1" fillId="0" borderId="151" applyNumberFormat="0" applyFill="0" applyAlignment="0" applyProtection="0"/>
    <xf numFmtId="0" fontId="174" fillId="0" borderId="177" applyNumberFormat="0" applyAlignment="0" applyProtection="0"/>
    <xf numFmtId="0" fontId="241" fillId="0" borderId="151" applyNumberFormat="0" applyFont="0" applyFill="0" applyAlignment="0" applyProtection="0"/>
    <xf numFmtId="0" fontId="174" fillId="0" borderId="154" applyNumberFormat="0" applyAlignment="0" applyProtection="0"/>
    <xf numFmtId="214" fontId="68" fillId="0" borderId="151"/>
    <xf numFmtId="0" fontId="41" fillId="62" borderId="154">
      <alignment horizontal="center" vertical="center" wrapText="1"/>
      <protection hidden="1"/>
    </xf>
    <xf numFmtId="0" fontId="174" fillId="0" borderId="154" applyNumberFormat="0" applyAlignment="0" applyProtection="0"/>
    <xf numFmtId="3" fontId="7" fillId="41" borderId="183" applyFont="0" applyFill="0" applyBorder="0" applyAlignment="0" applyProtection="0"/>
    <xf numFmtId="0" fontId="50" fillId="0" borderId="172" applyNumberFormat="0" applyFill="0" applyAlignment="0" applyProtection="0"/>
    <xf numFmtId="165" fontId="200" fillId="0" borderId="151" applyNumberFormat="0" applyFont="0" applyFill="0" applyAlignment="0" applyProtection="0"/>
    <xf numFmtId="39" fontId="7" fillId="41" borderId="167" applyFont="0" applyFill="0" applyBorder="0" applyAlignment="0" applyProtection="0"/>
    <xf numFmtId="0" fontId="134" fillId="0" borderId="151"/>
    <xf numFmtId="9" fontId="41" fillId="0" borderId="151"/>
    <xf numFmtId="251" fontId="154" fillId="48" borderId="173" applyNumberFormat="0" applyBorder="0" applyAlignment="0">
      <alignment horizontal="centerContinuous" vertical="center"/>
      <protection hidden="1"/>
    </xf>
    <xf numFmtId="0" fontId="48" fillId="44" borderId="151" applyNumberFormat="0" applyFont="0" applyFill="0" applyAlignment="0" applyProtection="0">
      <protection locked="0"/>
    </xf>
    <xf numFmtId="0" fontId="58" fillId="0" borderId="151" applyNumberFormat="0" applyFont="0" applyFill="0" applyBorder="0" applyAlignment="0" applyProtection="0">
      <alignment horizontal="right"/>
    </xf>
    <xf numFmtId="0" fontId="50" fillId="0" borderId="172" applyNumberFormat="0" applyFill="0" applyAlignment="0" applyProtection="0"/>
    <xf numFmtId="214" fontId="7" fillId="41" borderId="167" applyFont="0" applyFill="0" applyBorder="0" applyAlignment="0" applyProtection="0"/>
    <xf numFmtId="0" fontId="313" fillId="96" borderId="154"/>
    <xf numFmtId="0" fontId="174" fillId="0" borderId="177" applyNumberFormat="0" applyAlignment="0" applyProtection="0"/>
    <xf numFmtId="0" fontId="48" fillId="44" borderId="151" applyNumberFormat="0" applyFont="0" applyFill="0" applyAlignment="0" applyProtection="0">
      <protection locked="0"/>
    </xf>
    <xf numFmtId="0" fontId="49" fillId="44" borderId="151" applyNumberFormat="0" applyFont="0" applyAlignment="0" applyProtection="0">
      <protection locked="0"/>
    </xf>
    <xf numFmtId="10" fontId="7" fillId="41" borderId="167" applyFont="0" applyFill="0" applyBorder="0" applyAlignment="0" applyProtection="0"/>
    <xf numFmtId="0" fontId="38" fillId="68" borderId="182">
      <alignment horizontal="left" vertical="center" wrapText="1"/>
    </xf>
    <xf numFmtId="1" fontId="176" fillId="63" borderId="184" applyNumberFormat="0" applyBorder="0" applyAlignment="0">
      <alignment horizontal="centerContinuous" vertical="center"/>
      <protection locked="0"/>
    </xf>
    <xf numFmtId="0" fontId="7" fillId="0" borderId="175" applyFill="0" applyProtection="0">
      <alignment horizontal="right"/>
    </xf>
    <xf numFmtId="9" fontId="7" fillId="41" borderId="167" applyFont="0" applyFill="0" applyBorder="0" applyAlignment="0" applyProtection="0"/>
    <xf numFmtId="10" fontId="7" fillId="41" borderId="167" applyFont="0" applyFill="0" applyBorder="0" applyAlignment="0" applyProtection="0"/>
    <xf numFmtId="187" fontId="63" fillId="44" borderId="151">
      <alignment vertical="center"/>
    </xf>
    <xf numFmtId="165" fontId="200" fillId="0" borderId="151" applyNumberFormat="0" applyFont="0" applyFill="0" applyAlignment="0" applyProtection="0"/>
    <xf numFmtId="0" fontId="260" fillId="0" borderId="181" applyNumberFormat="0" applyFill="0" applyBorder="0" applyAlignment="0" applyProtection="0"/>
    <xf numFmtId="0" fontId="313" fillId="0" borderId="154"/>
    <xf numFmtId="2" fontId="7" fillId="41" borderId="167" applyFont="0" applyFill="0" applyBorder="0" applyAlignment="0" applyProtection="0"/>
    <xf numFmtId="172" fontId="41" fillId="0" borderId="151"/>
    <xf numFmtId="3" fontId="7" fillId="41" borderId="167" applyFont="0" applyFill="0" applyBorder="0" applyAlignment="0" applyProtection="0"/>
    <xf numFmtId="39" fontId="7" fillId="41" borderId="183" applyFont="0" applyFill="0" applyBorder="0" applyAlignment="0" applyProtection="0"/>
    <xf numFmtId="0" fontId="7" fillId="0" borderId="175" applyFill="0" applyProtection="0">
      <alignment horizontal="right"/>
    </xf>
    <xf numFmtId="10" fontId="7" fillId="41" borderId="167" applyFont="0" applyFill="0" applyBorder="0" applyAlignment="0" applyProtection="0"/>
    <xf numFmtId="0" fontId="90" fillId="0" borderId="177"/>
    <xf numFmtId="0" fontId="48" fillId="44" borderId="151" applyNumberFormat="0" applyFont="0" applyFill="0" applyAlignment="0" applyProtection="0">
      <protection locked="0"/>
    </xf>
    <xf numFmtId="9" fontId="41" fillId="0" borderId="151"/>
    <xf numFmtId="0" fontId="90" fillId="0" borderId="154"/>
    <xf numFmtId="5" fontId="127" fillId="0" borderId="174" applyAlignment="0" applyProtection="0"/>
    <xf numFmtId="5" fontId="127" fillId="0" borderId="174" applyAlignment="0" applyProtection="0"/>
    <xf numFmtId="1" fontId="176" fillId="63" borderId="170" applyNumberFormat="0" applyBorder="0" applyAlignment="0">
      <alignment horizontal="centerContinuous" vertical="center"/>
      <protection locked="0"/>
    </xf>
    <xf numFmtId="214" fontId="7" fillId="41" borderId="167" applyFont="0" applyFill="0" applyBorder="0" applyAlignment="0" applyProtection="0"/>
    <xf numFmtId="0" fontId="313" fillId="0" borderId="96"/>
    <xf numFmtId="0" fontId="38" fillId="68" borderId="168">
      <alignment horizontal="left" vertical="center" wrapText="1"/>
    </xf>
    <xf numFmtId="3" fontId="7" fillId="41" borderId="167" applyFont="0" applyFill="0" applyBorder="0" applyAlignment="0" applyProtection="0"/>
    <xf numFmtId="39" fontId="7" fillId="41" borderId="167" applyFont="0" applyFill="0" applyBorder="0" applyAlignment="0" applyProtection="0"/>
    <xf numFmtId="0" fontId="41" fillId="0" borderId="31" applyNumberFormat="0" applyAlignment="0" applyProtection="0">
      <alignment horizontal="left" vertical="center"/>
    </xf>
    <xf numFmtId="0" fontId="48" fillId="44" borderId="151" applyNumberFormat="0" applyFont="0" applyFill="0" applyAlignment="0" applyProtection="0">
      <protection locked="0"/>
    </xf>
    <xf numFmtId="0" fontId="1" fillId="27" borderId="0" applyNumberFormat="0" applyBorder="0" applyAlignment="0" applyProtection="0"/>
    <xf numFmtId="0" fontId="49" fillId="44" borderId="151" applyNumberFormat="0" applyFont="0" applyAlignment="0" applyProtection="0">
      <protection locked="0"/>
    </xf>
    <xf numFmtId="39" fontId="7" fillId="41" borderId="167" applyFont="0" applyFill="0" applyBorder="0" applyAlignment="0" applyProtection="0"/>
    <xf numFmtId="0" fontId="50" fillId="0" borderId="181" applyNumberFormat="0" applyFill="0" applyAlignment="0" applyProtection="0"/>
    <xf numFmtId="214" fontId="68" fillId="0" borderId="151"/>
    <xf numFmtId="221" fontId="1" fillId="0" borderId="151" applyNumberFormat="0" applyFill="0" applyAlignment="0" applyProtection="0"/>
    <xf numFmtId="0" fontId="90" fillId="0" borderId="154"/>
    <xf numFmtId="0" fontId="260" fillId="0" borderId="181" applyNumberFormat="0" applyFill="0" applyBorder="0" applyAlignment="0" applyProtection="0"/>
    <xf numFmtId="0" fontId="41" fillId="62" borderId="154">
      <alignment horizontal="center" vertical="center" wrapText="1"/>
      <protection hidden="1"/>
    </xf>
    <xf numFmtId="0" fontId="48" fillId="44" borderId="151" applyNumberFormat="0" applyFont="0" applyFill="0" applyAlignment="0" applyProtection="0">
      <protection locked="0"/>
    </xf>
    <xf numFmtId="250" fontId="64" fillId="58" borderId="171"/>
    <xf numFmtId="0" fontId="48" fillId="44" borderId="151" applyNumberFormat="0" applyFont="0" applyFill="0" applyAlignment="0" applyProtection="0">
      <protection locked="0"/>
    </xf>
    <xf numFmtId="0" fontId="49" fillId="44" borderId="151" applyNumberFormat="0" applyFont="0" applyAlignment="0" applyProtection="0">
      <protection locked="0"/>
    </xf>
    <xf numFmtId="0" fontId="313" fillId="0" borderId="96"/>
    <xf numFmtId="5" fontId="127" fillId="0" borderId="151" applyAlignment="0" applyProtection="0"/>
    <xf numFmtId="214" fontId="68" fillId="0" borderId="151"/>
    <xf numFmtId="0" fontId="38" fillId="68" borderId="160">
      <alignment horizontal="left" vertical="center" wrapText="1"/>
    </xf>
    <xf numFmtId="165" fontId="200" fillId="0" borderId="151" applyNumberFormat="0" applyFont="0" applyFill="0" applyAlignment="0" applyProtection="0"/>
    <xf numFmtId="3" fontId="7" fillId="41" borderId="167" applyFont="0" applyFill="0" applyBorder="0" applyAlignment="0" applyProtection="0"/>
    <xf numFmtId="7" fontId="41" fillId="0" borderId="151"/>
    <xf numFmtId="251" fontId="154" fillId="48" borderId="176" applyNumberFormat="0" applyBorder="0" applyAlignment="0">
      <alignment horizontal="centerContinuous" vertical="center"/>
      <protection hidden="1"/>
    </xf>
    <xf numFmtId="0" fontId="49" fillId="44" borderId="151" applyNumberFormat="0" applyFont="0" applyAlignment="0" applyProtection="0">
      <protection locked="0"/>
    </xf>
    <xf numFmtId="9" fontId="7" fillId="41" borderId="183" applyFont="0" applyFill="0" applyBorder="0" applyAlignment="0" applyProtection="0"/>
    <xf numFmtId="2" fontId="7" fillId="41" borderId="167" applyFont="0" applyFill="0" applyBorder="0" applyAlignment="0" applyProtection="0"/>
    <xf numFmtId="3" fontId="7" fillId="41" borderId="167" applyFont="0" applyFill="0" applyBorder="0" applyAlignment="0" applyProtection="0"/>
    <xf numFmtId="172" fontId="238" fillId="44" borderId="151">
      <alignment horizontal="right" vertical="center"/>
    </xf>
    <xf numFmtId="0" fontId="49" fillId="44" borderId="151" applyNumberFormat="0" applyFont="0" applyAlignment="0" applyProtection="0">
      <protection locked="0"/>
    </xf>
    <xf numFmtId="0" fontId="49" fillId="44" borderId="151" applyNumberFormat="0" applyFont="0" applyAlignment="0" applyProtection="0">
      <protection locked="0"/>
    </xf>
    <xf numFmtId="285" fontId="50" fillId="92" borderId="178" applyNumberFormat="0" applyBorder="0" applyAlignment="0" applyProtection="0">
      <alignment vertical="center"/>
    </xf>
    <xf numFmtId="6" fontId="169" fillId="0" borderId="173" applyBorder="0"/>
    <xf numFmtId="0" fontId="41" fillId="62" borderId="154">
      <alignment horizontal="center" vertical="center" wrapText="1"/>
      <protection hidden="1"/>
    </xf>
    <xf numFmtId="0" fontId="38" fillId="68" borderId="168">
      <alignment horizontal="left" vertical="center" wrapText="1"/>
    </xf>
    <xf numFmtId="0" fontId="48" fillId="44" borderId="151" applyNumberFormat="0" applyFont="0" applyFill="0" applyAlignment="0" applyProtection="0">
      <protection locked="0"/>
    </xf>
    <xf numFmtId="214" fontId="7" fillId="41" borderId="167" applyFont="0" applyFill="0" applyBorder="0" applyAlignment="0" applyProtection="0"/>
    <xf numFmtId="2" fontId="7" fillId="41" borderId="167" applyFont="0" applyFill="0" applyBorder="0" applyAlignment="0" applyProtection="0"/>
    <xf numFmtId="44" fontId="41" fillId="0" borderId="151"/>
    <xf numFmtId="0" fontId="49" fillId="44" borderId="151" applyNumberFormat="0" applyFont="0" applyAlignment="0" applyProtection="0">
      <protection locked="0"/>
    </xf>
    <xf numFmtId="214" fontId="68" fillId="0" borderId="151"/>
    <xf numFmtId="0" fontId="49" fillId="44" borderId="151" applyNumberFormat="0" applyFont="0" applyAlignment="0" applyProtection="0">
      <protection locked="0"/>
    </xf>
    <xf numFmtId="0" fontId="48" fillId="44" borderId="151" applyNumberFormat="0" applyFont="0" applyFill="0" applyAlignment="0" applyProtection="0">
      <protection locked="0"/>
    </xf>
    <xf numFmtId="0" fontId="49" fillId="44" borderId="151" applyNumberFormat="0" applyFont="0" applyAlignment="0" applyProtection="0">
      <protection locked="0"/>
    </xf>
    <xf numFmtId="6" fontId="169" fillId="0" borderId="176" applyBorder="0"/>
    <xf numFmtId="0" fontId="38" fillId="68" borderId="168">
      <alignment horizontal="left" vertical="center" wrapText="1"/>
    </xf>
    <xf numFmtId="165" fontId="200" fillId="0" borderId="151" applyNumberFormat="0" applyFont="0" applyFill="0" applyAlignment="0" applyProtection="0"/>
    <xf numFmtId="0" fontId="38" fillId="68" borderId="168">
      <alignment horizontal="left" vertical="center" wrapText="1"/>
    </xf>
    <xf numFmtId="5" fontId="127" fillId="0" borderId="151" applyAlignment="0" applyProtection="0"/>
    <xf numFmtId="214" fontId="7" fillId="41" borderId="167" applyFont="0" applyFill="0" applyBorder="0" applyAlignment="0" applyProtection="0"/>
    <xf numFmtId="0" fontId="38" fillId="68" borderId="182">
      <alignment horizontal="left" vertical="center" wrapText="1"/>
    </xf>
    <xf numFmtId="0" fontId="90" fillId="0" borderId="154"/>
    <xf numFmtId="0" fontId="134" fillId="0" borderId="151" applyFont="0" applyFill="0" applyBorder="0" applyAlignment="0" applyProtection="0">
      <alignment horizontal="center"/>
    </xf>
    <xf numFmtId="251" fontId="154" fillId="48" borderId="173" applyNumberFormat="0" applyBorder="0" applyAlignment="0">
      <alignment horizontal="centerContinuous" vertical="center"/>
      <protection hidden="1"/>
    </xf>
    <xf numFmtId="214" fontId="7" fillId="41" borderId="167" applyFont="0" applyFill="0" applyBorder="0" applyAlignment="0" applyProtection="0"/>
    <xf numFmtId="214" fontId="68" fillId="0" borderId="151"/>
    <xf numFmtId="0" fontId="50" fillId="0" borderId="179" applyFont="0" applyFill="0" applyBorder="0" applyAlignment="0" applyProtection="0"/>
    <xf numFmtId="0" fontId="174" fillId="0" borderId="154" applyNumberFormat="0" applyAlignment="0" applyProtection="0"/>
    <xf numFmtId="0" fontId="41" fillId="62" borderId="154">
      <alignment horizontal="center" vertical="center" wrapText="1"/>
      <protection hidden="1"/>
    </xf>
    <xf numFmtId="0" fontId="90" fillId="0" borderId="154"/>
    <xf numFmtId="5" fontId="127" fillId="0" borderId="151" applyAlignment="0" applyProtection="0"/>
    <xf numFmtId="9" fontId="7" fillId="41" borderId="167" applyFont="0" applyFill="0" applyBorder="0" applyAlignment="0" applyProtection="0"/>
    <xf numFmtId="214" fontId="68" fillId="0" borderId="151"/>
    <xf numFmtId="9" fontId="7" fillId="41" borderId="167" applyFont="0" applyFill="0" applyBorder="0" applyAlignment="0" applyProtection="0"/>
    <xf numFmtId="0" fontId="38" fillId="68" borderId="160">
      <alignment horizontal="left" vertical="center" wrapText="1"/>
    </xf>
    <xf numFmtId="214" fontId="68" fillId="0" borderId="151"/>
    <xf numFmtId="214" fontId="7" fillId="41" borderId="167" applyFont="0" applyFill="0" applyBorder="0" applyAlignment="0" applyProtection="0"/>
    <xf numFmtId="5" fontId="127" fillId="0" borderId="151" applyAlignment="0" applyProtection="0"/>
    <xf numFmtId="0" fontId="38" fillId="68" borderId="160">
      <alignment horizontal="left" vertical="center" wrapText="1"/>
    </xf>
    <xf numFmtId="0" fontId="38" fillId="68" borderId="160">
      <alignment horizontal="left" vertical="center" wrapText="1"/>
    </xf>
    <xf numFmtId="0" fontId="48" fillId="44" borderId="151" applyNumberFormat="0" applyFont="0" applyFill="0" applyAlignment="0" applyProtection="0">
      <protection locked="0"/>
    </xf>
    <xf numFmtId="165" fontId="200" fillId="0" borderId="151" applyNumberFormat="0" applyFont="0" applyFill="0" applyAlignment="0" applyProtection="0"/>
    <xf numFmtId="39" fontId="7" fillId="41" borderId="167" applyFont="0" applyFill="0" applyBorder="0" applyAlignment="0" applyProtection="0"/>
    <xf numFmtId="165" fontId="200" fillId="0" borderId="151" applyNumberFormat="0" applyFont="0" applyFill="0" applyAlignment="0" applyProtection="0"/>
    <xf numFmtId="3" fontId="7" fillId="41" borderId="167" applyFont="0" applyFill="0" applyBorder="0" applyAlignment="0" applyProtection="0"/>
    <xf numFmtId="10" fontId="7" fillId="41" borderId="167" applyFont="0" applyFill="0" applyBorder="0" applyAlignment="0" applyProtection="0"/>
    <xf numFmtId="214" fontId="68" fillId="0" borderId="151"/>
    <xf numFmtId="214" fontId="68" fillId="0" borderId="151"/>
    <xf numFmtId="214" fontId="68" fillId="0" borderId="151"/>
    <xf numFmtId="214" fontId="68" fillId="0" borderId="151"/>
    <xf numFmtId="0" fontId="38" fillId="68" borderId="168">
      <alignment horizontal="left" vertical="center" wrapText="1"/>
    </xf>
    <xf numFmtId="9" fontId="7" fillId="41" borderId="167" applyFont="0" applyFill="0" applyBorder="0" applyAlignment="0" applyProtection="0"/>
    <xf numFmtId="10" fontId="7" fillId="41" borderId="167" applyFont="0" applyFill="0" applyBorder="0" applyAlignment="0" applyProtection="0"/>
    <xf numFmtId="0" fontId="313" fillId="96" borderId="154"/>
    <xf numFmtId="0" fontId="313" fillId="0" borderId="154"/>
    <xf numFmtId="5" fontId="127" fillId="0" borderId="151" applyAlignment="0" applyProtection="0"/>
    <xf numFmtId="5" fontId="127" fillId="0" borderId="151" applyAlignment="0" applyProtection="0"/>
    <xf numFmtId="0" fontId="38" fillId="68" borderId="160">
      <alignment horizontal="left" vertical="center" wrapText="1"/>
    </xf>
    <xf numFmtId="0" fontId="38" fillId="68" borderId="160">
      <alignment horizontal="left" vertical="center" wrapText="1"/>
    </xf>
    <xf numFmtId="0" fontId="38" fillId="68" borderId="160">
      <alignment horizontal="left" vertical="center" wrapText="1"/>
    </xf>
    <xf numFmtId="0" fontId="38" fillId="68" borderId="160">
      <alignment horizontal="left" vertical="center" wrapText="1"/>
    </xf>
    <xf numFmtId="0" fontId="48" fillId="44" borderId="151" applyNumberFormat="0" applyFont="0" applyFill="0" applyAlignment="0" applyProtection="0">
      <protection locked="0"/>
    </xf>
    <xf numFmtId="0" fontId="48" fillId="44" borderId="151" applyNumberFormat="0" applyFont="0" applyFill="0" applyAlignment="0" applyProtection="0">
      <protection locked="0"/>
    </xf>
    <xf numFmtId="165" fontId="200" fillId="0" borderId="151" applyNumberFormat="0" applyFont="0" applyFill="0" applyAlignment="0" applyProtection="0"/>
    <xf numFmtId="165" fontId="200" fillId="0" borderId="151" applyNumberFormat="0" applyFont="0" applyFill="0" applyAlignment="0" applyProtection="0"/>
    <xf numFmtId="165" fontId="200" fillId="0" borderId="151" applyNumberFormat="0" applyFont="0" applyFill="0" applyAlignment="0" applyProtection="0"/>
    <xf numFmtId="0" fontId="49" fillId="44" borderId="151" applyNumberFormat="0" applyFont="0" applyAlignment="0" applyProtection="0">
      <protection locked="0"/>
    </xf>
    <xf numFmtId="0" fontId="49" fillId="44" borderId="151" applyNumberFormat="0" applyFont="0" applyAlignment="0" applyProtection="0">
      <protection locked="0"/>
    </xf>
    <xf numFmtId="214" fontId="68" fillId="0" borderId="151"/>
    <xf numFmtId="1" fontId="176" fillId="63" borderId="170" applyNumberFormat="0" applyBorder="0" applyAlignment="0">
      <alignment horizontal="centerContinuous" vertical="center"/>
      <protection locked="0"/>
    </xf>
    <xf numFmtId="0" fontId="7" fillId="0" borderId="175" applyFill="0" applyProtection="0">
      <alignment horizontal="right"/>
    </xf>
    <xf numFmtId="251" fontId="154" fillId="48" borderId="176" applyNumberFormat="0" applyBorder="0" applyAlignment="0">
      <alignment horizontal="centerContinuous" vertical="center"/>
      <protection hidden="1"/>
    </xf>
    <xf numFmtId="0" fontId="38" fillId="68" borderId="182">
      <alignment horizontal="left" vertical="center" wrapText="1"/>
    </xf>
    <xf numFmtId="0" fontId="50" fillId="0" borderId="172" applyNumberFormat="0" applyFill="0" applyAlignment="0" applyProtection="0"/>
    <xf numFmtId="0" fontId="41" fillId="62" borderId="177">
      <alignment horizontal="center" vertical="center" wrapText="1"/>
      <protection hidden="1"/>
    </xf>
    <xf numFmtId="3" fontId="7" fillId="41" borderId="183" applyFont="0" applyFill="0" applyBorder="0" applyAlignment="0" applyProtection="0"/>
    <xf numFmtId="2" fontId="7" fillId="41" borderId="183" applyFont="0" applyFill="0" applyBorder="0" applyAlignment="0" applyProtection="0"/>
    <xf numFmtId="0" fontId="313" fillId="0" borderId="177"/>
    <xf numFmtId="0" fontId="38" fillId="68" borderId="182">
      <alignment horizontal="left" vertical="center" wrapText="1"/>
    </xf>
    <xf numFmtId="0" fontId="260" fillId="0" borderId="172" applyNumberFormat="0" applyFill="0" applyBorder="0" applyAlignment="0" applyProtection="0"/>
    <xf numFmtId="214" fontId="68" fillId="0" borderId="174"/>
    <xf numFmtId="0" fontId="174" fillId="0" borderId="177" applyNumberFormat="0" applyAlignment="0" applyProtection="0"/>
    <xf numFmtId="0" fontId="7" fillId="0" borderId="175" applyFill="0" applyProtection="0">
      <alignment horizontal="right"/>
    </xf>
    <xf numFmtId="0" fontId="38" fillId="68" borderId="182">
      <alignment horizontal="left" vertical="center" wrapText="1"/>
    </xf>
    <xf numFmtId="221" fontId="1" fillId="0" borderId="151" applyNumberFormat="0" applyFill="0" applyAlignment="0" applyProtection="0"/>
    <xf numFmtId="0" fontId="356" fillId="0" borderId="181" applyNumberFormat="0" applyFill="0" applyBorder="0" applyAlignment="0" applyProtection="0"/>
    <xf numFmtId="0" fontId="134" fillId="0" borderId="151" applyFont="0" applyFill="0" applyBorder="0" applyAlignment="0" applyProtection="0">
      <alignment horizontal="center"/>
    </xf>
    <xf numFmtId="0" fontId="241" fillId="0" borderId="151" applyNumberFormat="0" applyFont="0" applyFill="0" applyAlignment="0" applyProtection="0"/>
    <xf numFmtId="0" fontId="41" fillId="62" borderId="154">
      <alignment horizontal="center" vertical="center" wrapText="1"/>
      <protection hidden="1"/>
    </xf>
    <xf numFmtId="0" fontId="48" fillId="44" borderId="151" applyNumberFormat="0" applyFont="0" applyFill="0" applyAlignment="0" applyProtection="0">
      <protection locked="0"/>
    </xf>
    <xf numFmtId="0" fontId="58" fillId="0" borderId="151" applyNumberFormat="0" applyFont="0" applyFill="0" applyBorder="0" applyAlignment="0" applyProtection="0">
      <alignment horizontal="right"/>
    </xf>
    <xf numFmtId="41" fontId="41" fillId="0" borderId="151"/>
    <xf numFmtId="171" fontId="41" fillId="0" borderId="151"/>
    <xf numFmtId="0" fontId="134" fillId="0" borderId="151"/>
    <xf numFmtId="246" fontId="1" fillId="0" borderId="151"/>
    <xf numFmtId="0" fontId="134" fillId="0" borderId="151"/>
    <xf numFmtId="44" fontId="41" fillId="0" borderId="151"/>
    <xf numFmtId="7" fontId="41" fillId="0" borderId="151"/>
    <xf numFmtId="10" fontId="7" fillId="41" borderId="167" applyFont="0" applyFill="0" applyBorder="0" applyAlignment="0" applyProtection="0"/>
    <xf numFmtId="214" fontId="7" fillId="41" borderId="167" applyFont="0" applyFill="0" applyBorder="0" applyAlignment="0" applyProtection="0"/>
    <xf numFmtId="165" fontId="200" fillId="0" borderId="151" applyNumberFormat="0" applyFont="0" applyFill="0" applyAlignment="0" applyProtection="0"/>
    <xf numFmtId="214" fontId="68" fillId="0" borderId="174"/>
    <xf numFmtId="0" fontId="59" fillId="0" borderId="184" applyNumberFormat="0" applyFill="0" applyBorder="0" applyAlignment="0">
      <alignment horizontal="left" vertical="center"/>
    </xf>
    <xf numFmtId="214" fontId="7" fillId="41" borderId="167" applyFont="0" applyFill="0" applyBorder="0" applyAlignment="0" applyProtection="0"/>
    <xf numFmtId="9" fontId="7" fillId="41" borderId="183" applyFont="0" applyFill="0" applyBorder="0" applyAlignment="0" applyProtection="0"/>
    <xf numFmtId="0" fontId="38" fillId="68" borderId="168">
      <alignment horizontal="left" vertical="center" wrapText="1"/>
    </xf>
    <xf numFmtId="9" fontId="7" fillId="41" borderId="167" applyFont="0" applyFill="0" applyBorder="0" applyAlignment="0" applyProtection="0"/>
    <xf numFmtId="165" fontId="200" fillId="0" borderId="151" applyNumberFormat="0" applyFont="0" applyFill="0" applyAlignment="0" applyProtection="0"/>
    <xf numFmtId="165" fontId="200" fillId="0" borderId="151" applyNumberFormat="0" applyFont="0" applyFill="0" applyAlignment="0" applyProtection="0"/>
    <xf numFmtId="0" fontId="134" fillId="0" borderId="151" applyFont="0" applyFill="0" applyBorder="0" applyAlignment="0" applyProtection="0">
      <alignment horizontal="center"/>
    </xf>
    <xf numFmtId="0" fontId="134" fillId="0" borderId="151" applyFont="0" applyFill="0" applyBorder="0" applyAlignment="0" applyProtection="0">
      <alignment horizontal="center"/>
    </xf>
    <xf numFmtId="250" fontId="64" fillId="58" borderId="180"/>
    <xf numFmtId="172" fontId="238" fillId="44" borderId="151">
      <alignment horizontal="right" vertical="center"/>
    </xf>
    <xf numFmtId="187" fontId="63" fillId="44" borderId="151">
      <alignment vertical="center"/>
    </xf>
    <xf numFmtId="0" fontId="38" fillId="68" borderId="168">
      <alignment horizontal="left" vertical="center" wrapText="1"/>
    </xf>
    <xf numFmtId="251" fontId="154" fillId="48" borderId="153" applyNumberFormat="0" applyBorder="0" applyAlignment="0">
      <alignment horizontal="centerContinuous" vertical="center"/>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8" fillId="68" borderId="168">
      <alignment horizontal="left" vertical="center" wrapText="1"/>
    </xf>
    <xf numFmtId="0" fontId="50" fillId="0" borderId="181" applyNumberFormat="0" applyFill="0" applyAlignment="0" applyProtection="0"/>
    <xf numFmtId="5" fontId="127" fillId="0" borderId="151" applyAlignment="0" applyProtection="0"/>
    <xf numFmtId="0" fontId="90" fillId="0" borderId="154"/>
    <xf numFmtId="5" fontId="127" fillId="0" borderId="174" applyAlignment="0" applyProtection="0"/>
    <xf numFmtId="6" fontId="169" fillId="0" borderId="173" applyBorder="0"/>
    <xf numFmtId="9" fontId="7" fillId="41" borderId="167" applyFont="0" applyFill="0" applyBorder="0" applyAlignment="0" applyProtection="0"/>
    <xf numFmtId="214" fontId="7" fillId="41" borderId="167" applyFont="0" applyFill="0" applyBorder="0" applyAlignment="0" applyProtection="0"/>
    <xf numFmtId="0" fontId="38" fillId="68" borderId="168">
      <alignment horizontal="left" vertical="center" wrapText="1"/>
    </xf>
    <xf numFmtId="6" fontId="169" fillId="0" borderId="153" applyBorder="0"/>
    <xf numFmtId="2" fontId="7" fillId="41" borderId="167" applyFont="0" applyFill="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221" fontId="1" fillId="0" borderId="20" applyNumberFormat="0" applyFill="0" applyAlignment="0" applyProtection="0"/>
    <xf numFmtId="221" fontId="1" fillId="0" borderId="20" applyNumberFormat="0" applyFill="0" applyAlignment="0" applyProtection="0"/>
    <xf numFmtId="221" fontId="1" fillId="0" borderId="151" applyNumberFormat="0" applyFill="0" applyAlignment="0" applyProtection="0"/>
    <xf numFmtId="1" fontId="176" fillId="63" borderId="184" applyNumberFormat="0" applyBorder="0" applyAlignment="0">
      <alignment horizontal="centerContinuous" vertical="center"/>
      <protection locked="0"/>
    </xf>
    <xf numFmtId="251" fontId="154" fillId="48" borderId="153" applyNumberFormat="0" applyBorder="0" applyAlignment="0">
      <alignment horizontal="centerContinuous" vertical="center"/>
      <protection hidden="1"/>
    </xf>
    <xf numFmtId="0" fontId="58" fillId="0" borderId="151" applyNumberFormat="0" applyFont="0" applyFill="0" applyBorder="0" applyAlignment="0" applyProtection="0">
      <alignment horizontal="right"/>
    </xf>
    <xf numFmtId="0" fontId="49" fillId="44" borderId="151" applyNumberFormat="0" applyFont="0" applyAlignment="0" applyProtection="0">
      <protection locked="0"/>
    </xf>
    <xf numFmtId="0" fontId="50" fillId="0" borderId="181" applyNumberFormat="0" applyFill="0" applyAlignment="0" applyProtection="0"/>
    <xf numFmtId="0" fontId="50" fillId="0" borderId="181" applyNumberFormat="0" applyFill="0" applyAlignment="0" applyProtection="0"/>
    <xf numFmtId="0" fontId="174" fillId="0" borderId="154" applyNumberFormat="0" applyAlignment="0" applyProtection="0"/>
    <xf numFmtId="2" fontId="7" fillId="41" borderId="167" applyFont="0" applyFill="0" applyBorder="0" applyAlignment="0" applyProtection="0"/>
    <xf numFmtId="214" fontId="68" fillId="0" borderId="151"/>
    <xf numFmtId="165" fontId="200" fillId="0" borderId="151" applyNumberFormat="0" applyFont="0" applyFill="0" applyAlignment="0" applyProtection="0"/>
    <xf numFmtId="165" fontId="200" fillId="0" borderId="151" applyNumberFormat="0" applyFont="0" applyFill="0" applyAlignment="0" applyProtection="0"/>
    <xf numFmtId="214" fontId="68" fillId="0" borderId="174"/>
    <xf numFmtId="165" fontId="200" fillId="0" borderId="151" applyNumberFormat="0" applyFont="0" applyFill="0" applyAlignment="0" applyProtection="0"/>
    <xf numFmtId="0" fontId="58" fillId="0" borderId="151" applyNumberFormat="0" applyFont="0" applyFill="0" applyBorder="0" applyAlignment="0" applyProtection="0">
      <alignment horizontal="right"/>
    </xf>
    <xf numFmtId="0" fontId="7" fillId="0" borderId="152" applyFill="0" applyProtection="0">
      <alignment horizontal="right"/>
    </xf>
    <xf numFmtId="0" fontId="38" fillId="68" borderId="168">
      <alignment horizontal="left" vertical="center" wrapText="1"/>
    </xf>
    <xf numFmtId="0" fontId="7" fillId="0" borderId="16" applyNumberFormat="0" applyFill="0" applyAlignment="0" applyProtection="0"/>
    <xf numFmtId="9" fontId="7" fillId="41" borderId="167" applyFont="0" applyFill="0" applyBorder="0" applyAlignment="0" applyProtection="0"/>
    <xf numFmtId="5" fontId="127" fillId="0" borderId="151" applyAlignment="0" applyProtection="0"/>
    <xf numFmtId="165" fontId="200" fillId="0" borderId="151" applyNumberFormat="0" applyFont="0" applyFill="0" applyAlignment="0" applyProtection="0"/>
    <xf numFmtId="275" fontId="134" fillId="0" borderId="151"/>
    <xf numFmtId="6" fontId="169" fillId="0" borderId="176" applyBorder="0"/>
    <xf numFmtId="0" fontId="7" fillId="0" borderId="152" applyFill="0" applyProtection="0">
      <alignment horizontal="right"/>
    </xf>
    <xf numFmtId="214" fontId="68" fillId="0" borderId="151"/>
    <xf numFmtId="3" fontId="7" fillId="41" borderId="183" applyFont="0" applyFill="0" applyBorder="0" applyAlignment="0" applyProtection="0"/>
    <xf numFmtId="250" fontId="64" fillId="58" borderId="180"/>
    <xf numFmtId="0" fontId="134" fillId="0" borderId="151" applyFont="0" applyFill="0" applyBorder="0" applyAlignment="0" applyProtection="0">
      <alignment horizontal="center"/>
    </xf>
    <xf numFmtId="0" fontId="174" fillId="0" borderId="154" applyNumberFormat="0" applyAlignment="0" applyProtection="0"/>
    <xf numFmtId="0" fontId="313" fillId="0" borderId="96"/>
    <xf numFmtId="0" fontId="7" fillId="0" borderId="152" applyFill="0" applyProtection="0">
      <alignment horizontal="right"/>
    </xf>
    <xf numFmtId="214" fontId="68" fillId="0" borderId="174"/>
    <xf numFmtId="0" fontId="49" fillId="44" borderId="151" applyNumberFormat="0" applyFont="0" applyAlignment="0" applyProtection="0">
      <protection locked="0"/>
    </xf>
    <xf numFmtId="0" fontId="48" fillId="44" borderId="151" applyNumberFormat="0" applyFont="0" applyFill="0" applyAlignment="0" applyProtection="0">
      <protection locked="0"/>
    </xf>
    <xf numFmtId="0" fontId="49" fillId="44" borderId="151" applyNumberFormat="0" applyFont="0" applyAlignment="0" applyProtection="0">
      <protection locked="0"/>
    </xf>
    <xf numFmtId="5" fontId="127" fillId="0" borderId="151" applyAlignment="0" applyProtection="0"/>
    <xf numFmtId="214" fontId="68" fillId="0" borderId="151"/>
    <xf numFmtId="9" fontId="7" fillId="41" borderId="183" applyFont="0" applyFill="0" applyBorder="0" applyAlignment="0" applyProtection="0"/>
    <xf numFmtId="0" fontId="174" fillId="0" borderId="177" applyNumberFormat="0" applyAlignment="0" applyProtection="0"/>
    <xf numFmtId="214" fontId="68" fillId="0" borderId="151"/>
    <xf numFmtId="214" fontId="7" fillId="41" borderId="183" applyFont="0" applyFill="0" applyBorder="0" applyAlignment="0" applyProtection="0"/>
    <xf numFmtId="5" fontId="127" fillId="0" borderId="151" applyAlignment="0" applyProtection="0"/>
    <xf numFmtId="0" fontId="38" fillId="68" borderId="182">
      <alignment horizontal="left" vertical="center" wrapText="1"/>
    </xf>
    <xf numFmtId="0" fontId="174" fillId="0" borderId="177" applyNumberFormat="0" applyAlignment="0" applyProtection="0"/>
    <xf numFmtId="0" fontId="48" fillId="44" borderId="151" applyNumberFormat="0" applyFont="0" applyFill="0" applyAlignment="0" applyProtection="0">
      <protection locked="0"/>
    </xf>
    <xf numFmtId="165" fontId="200" fillId="0" borderId="174" applyNumberFormat="0" applyFont="0" applyFill="0" applyAlignment="0" applyProtection="0"/>
    <xf numFmtId="39" fontId="7" fillId="41" borderId="183" applyFont="0" applyFill="0" applyBorder="0" applyAlignment="0" applyProtection="0"/>
    <xf numFmtId="165" fontId="200" fillId="0" borderId="151" applyNumberFormat="0" applyFont="0" applyFill="0" applyAlignment="0" applyProtection="0"/>
    <xf numFmtId="0" fontId="41" fillId="62" borderId="177">
      <alignment horizontal="center" vertical="center" wrapText="1"/>
      <protection hidden="1"/>
    </xf>
    <xf numFmtId="3" fontId="7" fillId="41" borderId="183" applyFont="0" applyFill="0" applyBorder="0" applyAlignment="0" applyProtection="0"/>
    <xf numFmtId="10" fontId="7" fillId="41" borderId="183" applyFont="0" applyFill="0" applyBorder="0" applyAlignment="0" applyProtection="0"/>
    <xf numFmtId="0" fontId="41" fillId="62" borderId="177">
      <alignment horizontal="center" vertical="center" wrapText="1"/>
      <protection hidden="1"/>
    </xf>
    <xf numFmtId="214" fontId="68" fillId="0" borderId="174"/>
    <xf numFmtId="214" fontId="68" fillId="0" borderId="174"/>
    <xf numFmtId="214" fontId="68" fillId="0" borderId="174"/>
    <xf numFmtId="214" fontId="68" fillId="0" borderId="174"/>
    <xf numFmtId="250" fontId="64" fillId="58" borderId="180"/>
    <xf numFmtId="250" fontId="64" fillId="58" borderId="180"/>
    <xf numFmtId="5" fontId="127" fillId="0" borderId="151" applyAlignment="0" applyProtection="0"/>
    <xf numFmtId="5" fontId="127" fillId="0" borderId="151" applyAlignment="0" applyProtection="0"/>
    <xf numFmtId="6" fontId="169" fillId="0" borderId="176" applyBorder="0"/>
    <xf numFmtId="6" fontId="169" fillId="0" borderId="176" applyBorder="0"/>
    <xf numFmtId="6" fontId="169" fillId="0" borderId="176" applyBorder="0"/>
    <xf numFmtId="6" fontId="169" fillId="0" borderId="176" applyBorder="0"/>
    <xf numFmtId="0" fontId="174" fillId="0" borderId="177" applyNumberFormat="0" applyAlignment="0" applyProtection="0"/>
    <xf numFmtId="0" fontId="174" fillId="0" borderId="177" applyNumberFormat="0" applyAlignment="0" applyProtection="0"/>
    <xf numFmtId="0" fontId="174" fillId="0" borderId="177" applyNumberFormat="0" applyAlignment="0" applyProtection="0"/>
    <xf numFmtId="0" fontId="41" fillId="62" borderId="177">
      <alignment horizontal="center" vertical="center" wrapText="1"/>
      <protection hidden="1"/>
    </xf>
    <xf numFmtId="0" fontId="41" fillId="62" borderId="177">
      <alignment horizontal="center" vertical="center" wrapText="1"/>
      <protection hidden="1"/>
    </xf>
    <xf numFmtId="0" fontId="41" fillId="62" borderId="177">
      <alignment horizontal="center" vertical="center" wrapText="1"/>
      <protection hidden="1"/>
    </xf>
    <xf numFmtId="0" fontId="48" fillId="44" borderId="151" applyNumberFormat="0" applyFont="0" applyFill="0" applyAlignment="0" applyProtection="0">
      <protection locked="0"/>
    </xf>
    <xf numFmtId="0" fontId="48" fillId="44" borderId="151" applyNumberFormat="0" applyFont="0" applyFill="0" applyAlignment="0" applyProtection="0">
      <protection locked="0"/>
    </xf>
    <xf numFmtId="165" fontId="200" fillId="0" borderId="151" applyNumberFormat="0" applyFont="0" applyFill="0" applyAlignment="0" applyProtection="0"/>
    <xf numFmtId="165" fontId="200" fillId="0" borderId="151" applyNumberFormat="0" applyFont="0" applyFill="0" applyAlignment="0" applyProtection="0"/>
    <xf numFmtId="165" fontId="200" fillId="0" borderId="151" applyNumberFormat="0" applyFont="0" applyFill="0" applyAlignment="0" applyProtection="0"/>
    <xf numFmtId="0" fontId="49" fillId="44" borderId="151" applyNumberFormat="0" applyFont="0" applyAlignment="0" applyProtection="0">
      <protection locked="0"/>
    </xf>
    <xf numFmtId="0" fontId="49" fillId="44" borderId="151" applyNumberFormat="0" applyFont="0" applyAlignment="0" applyProtection="0">
      <protection locked="0"/>
    </xf>
    <xf numFmtId="0" fontId="241" fillId="0" borderId="151" applyNumberFormat="0" applyFont="0" applyFill="0" applyAlignment="0" applyProtection="0"/>
    <xf numFmtId="0" fontId="58" fillId="0" borderId="151" applyNumberFormat="0" applyFont="0" applyFill="0" applyBorder="0" applyAlignment="0" applyProtection="0">
      <alignment horizontal="right"/>
    </xf>
    <xf numFmtId="41" fontId="41" fillId="0" borderId="151"/>
    <xf numFmtId="171" fontId="41" fillId="0" borderId="151"/>
    <xf numFmtId="0" fontId="134" fillId="0" borderId="151"/>
    <xf numFmtId="246" fontId="1" fillId="0" borderId="151"/>
    <xf numFmtId="0" fontId="134" fillId="0" borderId="151"/>
    <xf numFmtId="44" fontId="41" fillId="0" borderId="151"/>
    <xf numFmtId="7" fontId="41" fillId="0" borderId="151"/>
    <xf numFmtId="0" fontId="90" fillId="0" borderId="177"/>
    <xf numFmtId="0" fontId="90" fillId="0" borderId="177"/>
    <xf numFmtId="0" fontId="134" fillId="0" borderId="151" applyFont="0" applyFill="0" applyBorder="0" applyAlignment="0" applyProtection="0">
      <alignment horizontal="center"/>
    </xf>
    <xf numFmtId="0" fontId="134" fillId="0" borderId="151" applyFont="0" applyFill="0" applyBorder="0" applyAlignment="0" applyProtection="0">
      <alignment horizontal="center"/>
    </xf>
    <xf numFmtId="172" fontId="238" fillId="44" borderId="151">
      <alignment horizontal="right" vertical="center"/>
    </xf>
    <xf numFmtId="187" fontId="63" fillId="44" borderId="151">
      <alignment vertical="center"/>
    </xf>
    <xf numFmtId="0" fontId="313" fillId="96" borderId="177"/>
    <xf numFmtId="0" fontId="313" fillId="96" borderId="177"/>
    <xf numFmtId="9" fontId="41" fillId="0" borderId="151"/>
    <xf numFmtId="172" fontId="41" fillId="0" borderId="151"/>
    <xf numFmtId="10" fontId="41" fillId="0" borderId="151"/>
    <xf numFmtId="314" fontId="134" fillId="0" borderId="151"/>
    <xf numFmtId="0" fontId="7" fillId="0" borderId="151" applyNumberFormat="0" applyFont="0" applyFill="0" applyBorder="0" applyAlignment="0" applyProtection="0"/>
    <xf numFmtId="0" fontId="90" fillId="0" borderId="177"/>
    <xf numFmtId="0" fontId="90" fillId="0" borderId="177"/>
    <xf numFmtId="279" fontId="134" fillId="0" borderId="151"/>
    <xf numFmtId="275" fontId="134" fillId="0" borderId="151"/>
    <xf numFmtId="221" fontId="1" fillId="0" borderId="151" applyNumberFormat="0" applyFill="0" applyAlignment="0" applyProtection="0"/>
    <xf numFmtId="0" fontId="313" fillId="0" borderId="96"/>
    <xf numFmtId="0" fontId="313" fillId="0" borderId="96"/>
    <xf numFmtId="0" fontId="313" fillId="0" borderId="177"/>
    <xf numFmtId="0" fontId="313" fillId="0" borderId="177"/>
    <xf numFmtId="0" fontId="50" fillId="0" borderId="179" applyFont="0" applyFill="0" applyBorder="0" applyAlignment="0" applyProtection="0"/>
    <xf numFmtId="0" fontId="48" fillId="44" borderId="151" applyNumberFormat="0" applyFont="0" applyFill="0" applyAlignment="0" applyProtection="0">
      <protection locked="0"/>
    </xf>
    <xf numFmtId="0" fontId="7" fillId="0" borderId="16" applyNumberFormat="0" applyFill="0" applyAlignment="0" applyProtection="0"/>
    <xf numFmtId="0" fontId="49" fillId="44" borderId="151" applyNumberFormat="0" applyFont="0" applyAlignment="0" applyProtection="0">
      <protection locked="0"/>
    </xf>
    <xf numFmtId="5" fontId="127" fillId="0" borderId="151" applyAlignment="0" applyProtection="0"/>
    <xf numFmtId="214" fontId="68" fillId="0" borderId="151"/>
    <xf numFmtId="251" fontId="154" fillId="48" borderId="176" applyNumberFormat="0" applyBorder="0" applyAlignment="0">
      <alignment horizontal="centerContinuous" vertical="center"/>
      <protection hidden="1"/>
    </xf>
    <xf numFmtId="0" fontId="174" fillId="0" borderId="177" applyNumberFormat="0" applyAlignment="0" applyProtection="0"/>
    <xf numFmtId="0" fontId="41" fillId="62" borderId="177">
      <alignment horizontal="center" vertical="center" wrapText="1"/>
      <protection hidden="1"/>
    </xf>
    <xf numFmtId="165" fontId="200" fillId="0" borderId="151" applyNumberFormat="0" applyFont="0" applyFill="0" applyAlignment="0" applyProtection="0"/>
    <xf numFmtId="214" fontId="68" fillId="0" borderId="151"/>
    <xf numFmtId="0" fontId="49" fillId="44" borderId="151" applyNumberFormat="0" applyFont="0" applyAlignment="0" applyProtection="0">
      <protection locked="0"/>
    </xf>
    <xf numFmtId="0" fontId="48" fillId="44" borderId="151" applyNumberFormat="0" applyFont="0" applyFill="0" applyAlignment="0" applyProtection="0">
      <protection locked="0"/>
    </xf>
    <xf numFmtId="0" fontId="49" fillId="44" borderId="151" applyNumberFormat="0" applyFont="0" applyAlignment="0" applyProtection="0">
      <protection locked="0"/>
    </xf>
    <xf numFmtId="5" fontId="127" fillId="0" borderId="151" applyAlignment="0" applyProtection="0"/>
    <xf numFmtId="214" fontId="68" fillId="0" borderId="151"/>
    <xf numFmtId="0" fontId="174" fillId="0" borderId="177" applyNumberFormat="0" applyAlignment="0" applyProtection="0"/>
    <xf numFmtId="214" fontId="68" fillId="0" borderId="151"/>
    <xf numFmtId="5" fontId="127" fillId="0" borderId="151" applyAlignment="0" applyProtection="0"/>
    <xf numFmtId="0" fontId="174" fillId="0" borderId="177" applyNumberFormat="0" applyAlignment="0" applyProtection="0"/>
    <xf numFmtId="0" fontId="48" fillId="44" borderId="151" applyNumberFormat="0" applyFont="0" applyFill="0" applyAlignment="0" applyProtection="0">
      <protection locked="0"/>
    </xf>
    <xf numFmtId="165" fontId="200" fillId="0" borderId="151" applyNumberFormat="0" applyFont="0" applyFill="0" applyAlignment="0" applyProtection="0"/>
    <xf numFmtId="251" fontId="154" fillId="48" borderId="176" applyNumberFormat="0" applyBorder="0" applyAlignment="0">
      <alignment horizontal="centerContinuous" vertical="center"/>
      <protection hidden="1"/>
    </xf>
    <xf numFmtId="165" fontId="200" fillId="0" borderId="151" applyNumberFormat="0" applyFont="0" applyFill="0" applyAlignment="0" applyProtection="0"/>
    <xf numFmtId="0" fontId="41" fillId="62" borderId="177">
      <alignment horizontal="center" vertical="center" wrapText="1"/>
      <protection hidden="1"/>
    </xf>
    <xf numFmtId="0" fontId="41" fillId="62" borderId="177">
      <alignment horizontal="center" vertical="center" wrapText="1"/>
      <protection hidden="1"/>
    </xf>
    <xf numFmtId="214" fontId="68" fillId="0" borderId="151"/>
    <xf numFmtId="214" fontId="68" fillId="0" borderId="151"/>
    <xf numFmtId="214" fontId="68" fillId="0" borderId="151"/>
    <xf numFmtId="214" fontId="68" fillId="0" borderId="151"/>
    <xf numFmtId="250" fontId="64" fillId="58" borderId="180"/>
    <xf numFmtId="250" fontId="64" fillId="58" borderId="180"/>
    <xf numFmtId="5" fontId="127" fillId="0" borderId="151" applyAlignment="0" applyProtection="0"/>
    <xf numFmtId="5" fontId="127" fillId="0" borderId="151" applyAlignment="0" applyProtection="0"/>
    <xf numFmtId="6" fontId="169" fillId="0" borderId="176" applyBorder="0"/>
    <xf numFmtId="6" fontId="169" fillId="0" borderId="176" applyBorder="0"/>
    <xf numFmtId="6" fontId="169" fillId="0" borderId="176" applyBorder="0"/>
    <xf numFmtId="6" fontId="169" fillId="0" borderId="176" applyBorder="0"/>
    <xf numFmtId="0" fontId="174" fillId="0" borderId="177" applyNumberFormat="0" applyAlignment="0" applyProtection="0"/>
    <xf numFmtId="0" fontId="174" fillId="0" borderId="177" applyNumberFormat="0" applyAlignment="0" applyProtection="0"/>
    <xf numFmtId="0" fontId="174" fillId="0" borderId="177" applyNumberFormat="0" applyAlignment="0" applyProtection="0"/>
    <xf numFmtId="0" fontId="41" fillId="62" borderId="177">
      <alignment horizontal="center" vertical="center" wrapText="1"/>
      <protection hidden="1"/>
    </xf>
    <xf numFmtId="0" fontId="41" fillId="62" borderId="177">
      <alignment horizontal="center" vertical="center" wrapText="1"/>
      <protection hidden="1"/>
    </xf>
    <xf numFmtId="0" fontId="41" fillId="62" borderId="177">
      <alignment horizontal="center" vertical="center" wrapText="1"/>
      <protection hidden="1"/>
    </xf>
    <xf numFmtId="0" fontId="48" fillId="44" borderId="151" applyNumberFormat="0" applyFont="0" applyFill="0" applyAlignment="0" applyProtection="0">
      <protection locked="0"/>
    </xf>
    <xf numFmtId="0" fontId="48" fillId="44" borderId="151" applyNumberFormat="0" applyFont="0" applyFill="0" applyAlignment="0" applyProtection="0">
      <protection locked="0"/>
    </xf>
    <xf numFmtId="165" fontId="200" fillId="0" borderId="151" applyNumberFormat="0" applyFont="0" applyFill="0" applyAlignment="0" applyProtection="0"/>
    <xf numFmtId="165" fontId="200" fillId="0" borderId="151" applyNumberFormat="0" applyFont="0" applyFill="0" applyAlignment="0" applyProtection="0"/>
    <xf numFmtId="165" fontId="200" fillId="0" borderId="151" applyNumberFormat="0" applyFont="0" applyFill="0" applyAlignment="0" applyProtection="0"/>
    <xf numFmtId="0" fontId="49" fillId="44" borderId="151" applyNumberFormat="0" applyFont="0" applyAlignment="0" applyProtection="0">
      <protection locked="0"/>
    </xf>
    <xf numFmtId="0" fontId="49" fillId="44" borderId="151" applyNumberFormat="0" applyFont="0" applyAlignment="0" applyProtection="0">
      <protection locked="0"/>
    </xf>
    <xf numFmtId="0" fontId="241" fillId="0" borderId="151" applyNumberFormat="0" applyFont="0" applyFill="0" applyAlignment="0" applyProtection="0"/>
    <xf numFmtId="0" fontId="58" fillId="0" borderId="151" applyNumberFormat="0" applyFont="0" applyFill="0" applyBorder="0" applyAlignment="0" applyProtection="0">
      <alignment horizontal="right"/>
    </xf>
    <xf numFmtId="41" fontId="41" fillId="0" borderId="151"/>
    <xf numFmtId="171" fontId="41" fillId="0" borderId="151"/>
    <xf numFmtId="0" fontId="134" fillId="0" borderId="151"/>
    <xf numFmtId="246" fontId="1" fillId="0" borderId="151"/>
    <xf numFmtId="0" fontId="134" fillId="0" borderId="151"/>
    <xf numFmtId="44" fontId="41" fillId="0" borderId="151"/>
    <xf numFmtId="7" fontId="41" fillId="0" borderId="151"/>
    <xf numFmtId="0" fontId="90" fillId="0" borderId="177"/>
    <xf numFmtId="0" fontId="90" fillId="0" borderId="177"/>
    <xf numFmtId="0" fontId="134" fillId="0" borderId="151" applyFont="0" applyFill="0" applyBorder="0" applyAlignment="0" applyProtection="0">
      <alignment horizontal="center"/>
    </xf>
    <xf numFmtId="0" fontId="134" fillId="0" borderId="151" applyFont="0" applyFill="0" applyBorder="0" applyAlignment="0" applyProtection="0">
      <alignment horizontal="center"/>
    </xf>
    <xf numFmtId="172" fontId="238" fillId="44" borderId="151">
      <alignment horizontal="right" vertical="center"/>
    </xf>
    <xf numFmtId="187" fontId="63" fillId="44" borderId="151">
      <alignment vertical="center"/>
    </xf>
    <xf numFmtId="221" fontId="1" fillId="0" borderId="151" applyNumberFormat="0" applyFill="0" applyAlignment="0" applyProtection="0"/>
    <xf numFmtId="0" fontId="313" fillId="0" borderId="96"/>
    <xf numFmtId="0" fontId="313" fillId="0" borderId="96"/>
    <xf numFmtId="0" fontId="41" fillId="0" borderId="169">
      <alignment horizontal="left" vertical="center"/>
    </xf>
    <xf numFmtId="0" fontId="50" fillId="0" borderId="181" applyNumberFormat="0" applyFill="0" applyAlignment="0" applyProtection="0"/>
    <xf numFmtId="0" fontId="48" fillId="44" borderId="174" applyNumberFormat="0" applyFont="0" applyFill="0" applyAlignment="0" applyProtection="0">
      <protection locked="0"/>
    </xf>
    <xf numFmtId="0" fontId="49" fillId="44" borderId="174" applyNumberFormat="0" applyFont="0" applyAlignment="0" applyProtection="0">
      <protection locked="0"/>
    </xf>
    <xf numFmtId="5" fontId="127" fillId="0" borderId="174" applyAlignment="0" applyProtection="0"/>
    <xf numFmtId="0" fontId="7" fillId="0" borderId="152" applyFill="0" applyProtection="0">
      <alignment horizontal="right"/>
    </xf>
    <xf numFmtId="0" fontId="174" fillId="0" borderId="177" applyNumberFormat="0" applyAlignment="0" applyProtection="0"/>
    <xf numFmtId="0" fontId="38" fillId="68" borderId="168">
      <alignment horizontal="left" vertical="center" wrapText="1"/>
    </xf>
    <xf numFmtId="0" fontId="41" fillId="62" borderId="177">
      <alignment horizontal="center" vertical="center" wrapText="1"/>
      <protection hidden="1"/>
    </xf>
    <xf numFmtId="3" fontId="7" fillId="41" borderId="183" applyFont="0" applyFill="0" applyBorder="0" applyAlignment="0" applyProtection="0"/>
    <xf numFmtId="39" fontId="7" fillId="41" borderId="183" applyFont="0" applyFill="0" applyBorder="0" applyAlignment="0" applyProtection="0"/>
    <xf numFmtId="214" fontId="7" fillId="41" borderId="183" applyFont="0" applyFill="0" applyBorder="0" applyAlignment="0" applyProtection="0"/>
    <xf numFmtId="10" fontId="7" fillId="41" borderId="183" applyFont="0" applyFill="0" applyBorder="0" applyAlignment="0" applyProtection="0"/>
    <xf numFmtId="9" fontId="7" fillId="41" borderId="183" applyFont="0" applyFill="0" applyBorder="0" applyAlignment="0" applyProtection="0"/>
    <xf numFmtId="2" fontId="7" fillId="41" borderId="183" applyFont="0" applyFill="0" applyBorder="0" applyAlignment="0" applyProtection="0"/>
    <xf numFmtId="0" fontId="50" fillId="0" borderId="181" applyNumberFormat="0" applyFill="0" applyAlignment="0" applyProtection="0"/>
    <xf numFmtId="0" fontId="50" fillId="0" borderId="181" applyNumberFormat="0" applyFill="0" applyAlignment="0" applyProtection="0"/>
    <xf numFmtId="0" fontId="38" fillId="68" borderId="168">
      <alignment horizontal="left" vertical="center" wrapText="1"/>
    </xf>
    <xf numFmtId="250" fontId="64" fillId="58" borderId="180"/>
    <xf numFmtId="0" fontId="7" fillId="0" borderId="152" applyFill="0" applyProtection="0">
      <alignment horizontal="right"/>
    </xf>
    <xf numFmtId="250" fontId="64" fillId="58" borderId="180"/>
    <xf numFmtId="0" fontId="174" fillId="0" borderId="177" applyNumberFormat="0" applyAlignment="0" applyProtection="0"/>
    <xf numFmtId="0" fontId="38" fillId="68" borderId="168">
      <alignment horizontal="left" vertical="center" wrapText="1"/>
    </xf>
    <xf numFmtId="0" fontId="50" fillId="0" borderId="181" applyNumberFormat="0" applyFill="0" applyAlignment="0" applyProtection="0"/>
    <xf numFmtId="3" fontId="7" fillId="41" borderId="183" applyFont="0" applyFill="0" applyBorder="0" applyAlignment="0" applyProtection="0"/>
    <xf numFmtId="39" fontId="7" fillId="41" borderId="183" applyFont="0" applyFill="0" applyBorder="0" applyAlignment="0" applyProtection="0"/>
    <xf numFmtId="214" fontId="7" fillId="41" borderId="183" applyFont="0" applyFill="0" applyBorder="0" applyAlignment="0" applyProtection="0"/>
    <xf numFmtId="10" fontId="7" fillId="41" borderId="183" applyFont="0" applyFill="0" applyBorder="0" applyAlignment="0" applyProtection="0"/>
    <xf numFmtId="9" fontId="7" fillId="41" borderId="183" applyFont="0" applyFill="0" applyBorder="0" applyAlignment="0" applyProtection="0"/>
    <xf numFmtId="2" fontId="7" fillId="41" borderId="183" applyFont="0" applyFill="0" applyBorder="0" applyAlignment="0" applyProtection="0"/>
    <xf numFmtId="0" fontId="41" fillId="62" borderId="177">
      <alignment horizontal="center" vertical="center" wrapText="1"/>
      <protection hidden="1"/>
    </xf>
    <xf numFmtId="3" fontId="7" fillId="41" borderId="183" applyFont="0" applyFill="0" applyBorder="0" applyAlignment="0" applyProtection="0"/>
    <xf numFmtId="39" fontId="7" fillId="41" borderId="183" applyFont="0" applyFill="0" applyBorder="0" applyAlignment="0" applyProtection="0"/>
    <xf numFmtId="214" fontId="7" fillId="41" borderId="183" applyFont="0" applyFill="0" applyBorder="0" applyAlignment="0" applyProtection="0"/>
    <xf numFmtId="10" fontId="7" fillId="41" borderId="183" applyFont="0" applyFill="0" applyBorder="0" applyAlignment="0" applyProtection="0"/>
    <xf numFmtId="9" fontId="7" fillId="41" borderId="183" applyFont="0" applyFill="0" applyBorder="0" applyAlignment="0" applyProtection="0"/>
    <xf numFmtId="2" fontId="7" fillId="41" borderId="183" applyFont="0" applyFill="0" applyBorder="0" applyAlignment="0" applyProtection="0"/>
    <xf numFmtId="5" fontId="127" fillId="0" borderId="174" applyAlignment="0" applyProtection="0"/>
    <xf numFmtId="5" fontId="127" fillId="0" borderId="174" applyAlignment="0" applyProtection="0"/>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3" fontId="7" fillId="41" borderId="183" applyFont="0" applyFill="0" applyBorder="0" applyAlignment="0" applyProtection="0"/>
    <xf numFmtId="3" fontId="7" fillId="41" borderId="183" applyFont="0" applyFill="0" applyBorder="0" applyAlignment="0" applyProtection="0"/>
    <xf numFmtId="3" fontId="7" fillId="41" borderId="183" applyFont="0" applyFill="0" applyBorder="0" applyAlignment="0" applyProtection="0"/>
    <xf numFmtId="3" fontId="7" fillId="41" borderId="183" applyFont="0" applyFill="0" applyBorder="0" applyAlignment="0" applyProtection="0"/>
    <xf numFmtId="39" fontId="7" fillId="41" borderId="183" applyFont="0" applyFill="0" applyBorder="0" applyAlignment="0" applyProtection="0"/>
    <xf numFmtId="39" fontId="7" fillId="41" borderId="183" applyFont="0" applyFill="0" applyBorder="0" applyAlignment="0" applyProtection="0"/>
    <xf numFmtId="39" fontId="7" fillId="41" borderId="183" applyFont="0" applyFill="0" applyBorder="0" applyAlignment="0" applyProtection="0"/>
    <xf numFmtId="39" fontId="7" fillId="41" borderId="183" applyFont="0" applyFill="0" applyBorder="0" applyAlignment="0" applyProtection="0"/>
    <xf numFmtId="214" fontId="7" fillId="41" borderId="183" applyFont="0" applyFill="0" applyBorder="0" applyAlignment="0" applyProtection="0"/>
    <xf numFmtId="214" fontId="7" fillId="41" borderId="183" applyFont="0" applyFill="0" applyBorder="0" applyAlignment="0" applyProtection="0"/>
    <xf numFmtId="214" fontId="7" fillId="41" borderId="183" applyFont="0" applyFill="0" applyBorder="0" applyAlignment="0" applyProtection="0"/>
    <xf numFmtId="214"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2" fontId="7" fillId="41" borderId="183" applyFont="0" applyFill="0" applyBorder="0" applyAlignment="0" applyProtection="0"/>
    <xf numFmtId="2" fontId="7" fillId="41" borderId="183" applyFont="0" applyFill="0" applyBorder="0" applyAlignment="0" applyProtection="0"/>
    <xf numFmtId="2" fontId="7" fillId="41" borderId="183" applyFont="0" applyFill="0" applyBorder="0" applyAlignment="0" applyProtection="0"/>
    <xf numFmtId="2" fontId="7" fillId="41" borderId="183" applyFont="0" applyFill="0" applyBorder="0" applyAlignment="0" applyProtection="0"/>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165" fontId="200" fillId="0" borderId="174" applyNumberFormat="0" applyFont="0" applyFill="0" applyAlignment="0" applyProtection="0"/>
    <xf numFmtId="165" fontId="200" fillId="0" borderId="174" applyNumberFormat="0" applyFont="0" applyFill="0" applyAlignment="0" applyProtection="0"/>
    <xf numFmtId="165" fontId="200" fillId="0" borderId="174" applyNumberFormat="0" applyFon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0" fontId="241" fillId="0" borderId="174" applyNumberFormat="0" applyFont="0" applyFill="0" applyAlignment="0" applyProtection="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46" fontId="1" fillId="0" borderId="174"/>
    <xf numFmtId="0" fontId="134" fillId="0" borderId="174"/>
    <xf numFmtId="44" fontId="41" fillId="0" borderId="174"/>
    <xf numFmtId="7" fontId="41" fillId="0" borderId="174"/>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172" fontId="238" fillId="44" borderId="174">
      <alignment horizontal="right" vertical="center"/>
    </xf>
    <xf numFmtId="187" fontId="63" fillId="44" borderId="174">
      <alignment vertical="center"/>
    </xf>
    <xf numFmtId="9" fontId="41" fillId="0" borderId="174"/>
    <xf numFmtId="172" fontId="41" fillId="0" borderId="174"/>
    <xf numFmtId="10" fontId="41" fillId="0" borderId="174"/>
    <xf numFmtId="314" fontId="134" fillId="0" borderId="174"/>
    <xf numFmtId="0" fontId="7" fillId="0" borderId="174" applyNumberFormat="0" applyFont="0" applyFill="0" applyBorder="0" applyAlignment="0" applyProtection="0"/>
    <xf numFmtId="279" fontId="134" fillId="0" borderId="174"/>
    <xf numFmtId="275" fontId="134" fillId="0" borderId="174"/>
    <xf numFmtId="221" fontId="1" fillId="0" borderId="174" applyNumberFormat="0" applyFill="0" applyAlignment="0" applyProtection="0"/>
    <xf numFmtId="0" fontId="313" fillId="0" borderId="96"/>
    <xf numFmtId="0" fontId="313" fillId="0" borderId="96"/>
    <xf numFmtId="0" fontId="48" fillId="44" borderId="174" applyNumberFormat="0" applyFont="0" applyFill="0" applyAlignment="0" applyProtection="0">
      <protection locked="0"/>
    </xf>
    <xf numFmtId="0" fontId="7" fillId="0" borderId="16" applyNumberFormat="0" applyFill="0" applyAlignment="0" applyProtection="0"/>
    <xf numFmtId="0" fontId="49" fillId="44" borderId="174" applyNumberFormat="0" applyFont="0" applyAlignment="0" applyProtection="0">
      <protection locked="0"/>
    </xf>
    <xf numFmtId="5" fontId="127" fillId="0" borderId="174" applyAlignment="0" applyProtection="0"/>
    <xf numFmtId="214" fontId="68" fillId="0" borderId="174"/>
    <xf numFmtId="0" fontId="38" fillId="68" borderId="182">
      <alignment horizontal="left" vertical="center" wrapText="1"/>
    </xf>
    <xf numFmtId="165" fontId="200" fillId="0" borderId="174" applyNumberFormat="0" applyFont="0" applyFill="0" applyAlignment="0" applyProtection="0"/>
    <xf numFmtId="2" fontId="7" fillId="41" borderId="183" applyFont="0" applyFill="0" applyBorder="0" applyAlignment="0" applyProtection="0"/>
    <xf numFmtId="214" fontId="68" fillId="0" borderId="174"/>
    <xf numFmtId="0" fontId="49" fillId="44" borderId="174" applyNumberFormat="0" applyFont="0" applyAlignment="0" applyProtection="0">
      <protection locked="0"/>
    </xf>
    <xf numFmtId="0" fontId="48" fillId="44" borderId="174" applyNumberFormat="0" applyFont="0" applyFill="0" applyAlignment="0" applyProtection="0">
      <protection locked="0"/>
    </xf>
    <xf numFmtId="0" fontId="49" fillId="44" borderId="174" applyNumberFormat="0" applyFont="0" applyAlignment="0" applyProtection="0">
      <protection locked="0"/>
    </xf>
    <xf numFmtId="5" fontId="127" fillId="0" borderId="174" applyAlignment="0" applyProtection="0"/>
    <xf numFmtId="214" fontId="68" fillId="0" borderId="174"/>
    <xf numFmtId="9" fontId="7" fillId="41" borderId="183" applyFont="0" applyFill="0" applyBorder="0" applyAlignment="0" applyProtection="0"/>
    <xf numFmtId="0" fontId="38" fillId="68" borderId="182">
      <alignment horizontal="left" vertical="center" wrapText="1"/>
    </xf>
    <xf numFmtId="214" fontId="68" fillId="0" borderId="174"/>
    <xf numFmtId="214" fontId="7" fillId="41" borderId="183" applyFont="0" applyFill="0" applyBorder="0" applyAlignment="0" applyProtection="0"/>
    <xf numFmtId="5" fontId="127" fillId="0" borderId="174" applyAlignment="0" applyProtection="0"/>
    <xf numFmtId="0" fontId="38" fillId="68" borderId="182">
      <alignment horizontal="left" vertical="center" wrapText="1"/>
    </xf>
    <xf numFmtId="0" fontId="38" fillId="68" borderId="182">
      <alignment horizontal="left" vertical="center" wrapText="1"/>
    </xf>
    <xf numFmtId="0" fontId="48" fillId="44" borderId="174" applyNumberFormat="0" applyFont="0" applyFill="0" applyAlignment="0" applyProtection="0">
      <protection locked="0"/>
    </xf>
    <xf numFmtId="165" fontId="200" fillId="0" borderId="174" applyNumberFormat="0" applyFont="0" applyFill="0" applyAlignment="0" applyProtection="0"/>
    <xf numFmtId="39" fontId="7" fillId="41" borderId="183" applyFont="0" applyFill="0" applyBorder="0" applyAlignment="0" applyProtection="0"/>
    <xf numFmtId="165" fontId="200" fillId="0" borderId="174" applyNumberFormat="0" applyFont="0" applyFill="0" applyAlignment="0" applyProtection="0"/>
    <xf numFmtId="3" fontId="7" fillId="41" borderId="183" applyFont="0" applyFill="0" applyBorder="0" applyAlignment="0" applyProtection="0"/>
    <xf numFmtId="10" fontId="7" fillId="41" borderId="183" applyFont="0" applyFill="0" applyBorder="0" applyAlignment="0" applyProtection="0"/>
    <xf numFmtId="214" fontId="68" fillId="0" borderId="174"/>
    <xf numFmtId="214" fontId="68" fillId="0" borderId="174"/>
    <xf numFmtId="214" fontId="68" fillId="0" borderId="174"/>
    <xf numFmtId="214" fontId="68" fillId="0" borderId="174"/>
    <xf numFmtId="5" fontId="127" fillId="0" borderId="174" applyAlignment="0" applyProtection="0"/>
    <xf numFmtId="5" fontId="127" fillId="0" borderId="174" applyAlignment="0" applyProtection="0"/>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165" fontId="200" fillId="0" borderId="174" applyNumberFormat="0" applyFont="0" applyFill="0" applyAlignment="0" applyProtection="0"/>
    <xf numFmtId="165" fontId="200" fillId="0" borderId="174" applyNumberFormat="0" applyFont="0" applyFill="0" applyAlignment="0" applyProtection="0"/>
    <xf numFmtId="165" fontId="200" fillId="0" borderId="174" applyNumberFormat="0" applyFon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0" fontId="241" fillId="0" borderId="174" applyNumberFormat="0" applyFont="0" applyFill="0" applyAlignment="0" applyProtection="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46" fontId="1" fillId="0" borderId="174"/>
    <xf numFmtId="0" fontId="134" fillId="0" borderId="174"/>
    <xf numFmtId="44" fontId="41" fillId="0" borderId="174"/>
    <xf numFmtId="7" fontId="41" fillId="0" borderId="174"/>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172" fontId="238" fillId="44" borderId="174">
      <alignment horizontal="right" vertical="center"/>
    </xf>
    <xf numFmtId="187" fontId="63" fillId="44" borderId="174">
      <alignment vertical="center"/>
    </xf>
    <xf numFmtId="221" fontId="1" fillId="0" borderId="174" applyNumberFormat="0" applyFill="0" applyAlignment="0" applyProtection="0"/>
    <xf numFmtId="0" fontId="313" fillId="0" borderId="96"/>
    <xf numFmtId="0" fontId="313" fillId="0" borderId="96"/>
    <xf numFmtId="0" fontId="1" fillId="0" borderId="0"/>
    <xf numFmtId="0" fontId="7" fillId="0" borderId="0"/>
    <xf numFmtId="1" fontId="93" fillId="0" borderId="0">
      <alignment horizontal="right"/>
    </xf>
    <xf numFmtId="1" fontId="93" fillId="0" borderId="0">
      <alignment horizontal="right"/>
    </xf>
    <xf numFmtId="1" fontId="93" fillId="0" borderId="0">
      <alignment horizontal="right"/>
    </xf>
    <xf numFmtId="1" fontId="93" fillId="0" borderId="0">
      <alignment horizontal="right"/>
    </xf>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225" fontId="369" fillId="0" borderId="0">
      <alignment horizontal="left"/>
    </xf>
    <xf numFmtId="0" fontId="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7" fillId="0" borderId="0"/>
    <xf numFmtId="0" fontId="7" fillId="0" borderId="0"/>
    <xf numFmtId="0" fontId="7" fillId="0" borderId="0"/>
    <xf numFmtId="0" fontId="7" fillId="0" borderId="0"/>
    <xf numFmtId="0" fontId="7"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0" borderId="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0" fontId="370" fillId="14" borderId="14" applyNumberFormat="0" applyFont="0" applyAlignment="0" applyProtection="0"/>
    <xf numFmtId="1" fontId="173" fillId="0" borderId="0">
      <alignment horizontal="right"/>
      <protection locked="0"/>
    </xf>
    <xf numFmtId="2" fontId="173" fillId="0" borderId="0">
      <alignment horizontal="right"/>
      <protection locked="0"/>
    </xf>
    <xf numFmtId="172" fontId="63" fillId="0" borderId="0">
      <alignment horizontal="right"/>
    </xf>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240" fontId="173" fillId="0" borderId="0">
      <alignment horizontal="right"/>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0" fontId="371" fillId="0" borderId="0"/>
    <xf numFmtId="9" fontId="371" fillId="0" borderId="0" applyFont="0" applyFill="0" applyBorder="0" applyAlignment="0" applyProtection="0"/>
    <xf numFmtId="43" fontId="371" fillId="0" borderId="0" applyFont="0" applyFill="0" applyBorder="0" applyAlignment="0" applyProtection="0"/>
    <xf numFmtId="0" fontId="1" fillId="0" borderId="0"/>
    <xf numFmtId="0" fontId="7" fillId="0" borderId="0"/>
    <xf numFmtId="43" fontId="7" fillId="0" borderId="0" applyFont="0" applyFill="0" applyBorder="0" applyAlignment="0" applyProtection="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50" fillId="0" borderId="0"/>
    <xf numFmtId="0" fontId="71" fillId="3" borderId="0" applyNumberFormat="0" applyBorder="0" applyAlignment="0" applyProtection="0"/>
    <xf numFmtId="0" fontId="1" fillId="3" borderId="0" applyNumberFormat="0" applyBorder="0" applyAlignment="0" applyProtection="0"/>
    <xf numFmtId="0" fontId="71" fillId="19" borderId="0" applyNumberFormat="0" applyBorder="0" applyAlignment="0" applyProtection="0"/>
    <xf numFmtId="0" fontId="1" fillId="19" borderId="0" applyNumberFormat="0" applyBorder="0" applyAlignment="0" applyProtection="0"/>
    <xf numFmtId="0" fontId="71" fillId="23" borderId="0" applyNumberFormat="0" applyBorder="0" applyAlignment="0" applyProtection="0"/>
    <xf numFmtId="0" fontId="1" fillId="23" borderId="0" applyNumberFormat="0" applyBorder="0" applyAlignment="0" applyProtection="0"/>
    <xf numFmtId="0" fontId="71" fillId="27" borderId="0" applyNumberFormat="0" applyBorder="0" applyAlignment="0" applyProtection="0"/>
    <xf numFmtId="0" fontId="1" fillId="27" borderId="0" applyNumberFormat="0" applyBorder="0" applyAlignment="0" applyProtection="0"/>
    <xf numFmtId="0" fontId="71" fillId="31" borderId="0" applyNumberFormat="0" applyBorder="0" applyAlignment="0" applyProtection="0"/>
    <xf numFmtId="0" fontId="1" fillId="31" borderId="0" applyNumberFormat="0" applyBorder="0" applyAlignment="0" applyProtection="0"/>
    <xf numFmtId="0" fontId="71" fillId="35" borderId="0" applyNumberFormat="0" applyBorder="0" applyAlignment="0" applyProtection="0"/>
    <xf numFmtId="0" fontId="1" fillId="35" borderId="0" applyNumberFormat="0" applyBorder="0" applyAlignment="0" applyProtection="0"/>
    <xf numFmtId="0" fontId="71" fillId="16" borderId="0" applyNumberFormat="0" applyBorder="0" applyAlignment="0" applyProtection="0"/>
    <xf numFmtId="0" fontId="1" fillId="16" borderId="0" applyNumberFormat="0" applyBorder="0" applyAlignment="0" applyProtection="0"/>
    <xf numFmtId="0" fontId="71" fillId="20" borderId="0" applyNumberFormat="0" applyBorder="0" applyAlignment="0" applyProtection="0"/>
    <xf numFmtId="0" fontId="1" fillId="20" borderId="0" applyNumberFormat="0" applyBorder="0" applyAlignment="0" applyProtection="0"/>
    <xf numFmtId="0" fontId="71" fillId="24" borderId="0" applyNumberFormat="0" applyBorder="0" applyAlignment="0" applyProtection="0"/>
    <xf numFmtId="0" fontId="1" fillId="24" borderId="0" applyNumberFormat="0" applyBorder="0" applyAlignment="0" applyProtection="0"/>
    <xf numFmtId="0" fontId="71" fillId="28" borderId="0" applyNumberFormat="0" applyBorder="0" applyAlignment="0" applyProtection="0"/>
    <xf numFmtId="0" fontId="1" fillId="28" borderId="0" applyNumberFormat="0" applyBorder="0" applyAlignment="0" applyProtection="0"/>
    <xf numFmtId="0" fontId="71" fillId="32" borderId="0" applyNumberFormat="0" applyBorder="0" applyAlignment="0" applyProtection="0"/>
    <xf numFmtId="0" fontId="1" fillId="32" borderId="0" applyNumberFormat="0" applyBorder="0" applyAlignment="0" applyProtection="0"/>
    <xf numFmtId="0" fontId="71" fillId="36" borderId="0" applyNumberFormat="0" applyBorder="0" applyAlignment="0" applyProtection="0"/>
    <xf numFmtId="0" fontId="1" fillId="36" borderId="0" applyNumberFormat="0" applyBorder="0" applyAlignment="0" applyProtection="0"/>
    <xf numFmtId="0" fontId="372" fillId="17" borderId="0" applyNumberFormat="0" applyBorder="0" applyAlignment="0" applyProtection="0"/>
    <xf numFmtId="0" fontId="35" fillId="17" borderId="0" applyNumberFormat="0" applyBorder="0" applyAlignment="0" applyProtection="0"/>
    <xf numFmtId="0" fontId="372" fillId="21" borderId="0" applyNumberFormat="0" applyBorder="0" applyAlignment="0" applyProtection="0"/>
    <xf numFmtId="0" fontId="35" fillId="21" borderId="0" applyNumberFormat="0" applyBorder="0" applyAlignment="0" applyProtection="0"/>
    <xf numFmtId="0" fontId="372" fillId="25" borderId="0" applyNumberFormat="0" applyBorder="0" applyAlignment="0" applyProtection="0"/>
    <xf numFmtId="0" fontId="35" fillId="25" borderId="0" applyNumberFormat="0" applyBorder="0" applyAlignment="0" applyProtection="0"/>
    <xf numFmtId="0" fontId="372" fillId="29" borderId="0" applyNumberFormat="0" applyBorder="0" applyAlignment="0" applyProtection="0"/>
    <xf numFmtId="0" fontId="35" fillId="29" borderId="0" applyNumberFormat="0" applyBorder="0" applyAlignment="0" applyProtection="0"/>
    <xf numFmtId="0" fontId="372" fillId="33" borderId="0" applyNumberFormat="0" applyBorder="0" applyAlignment="0" applyProtection="0"/>
    <xf numFmtId="0" fontId="35" fillId="33" borderId="0" applyNumberFormat="0" applyBorder="0" applyAlignment="0" applyProtection="0"/>
    <xf numFmtId="0" fontId="372" fillId="37" borderId="0" applyNumberFormat="0" applyBorder="0" applyAlignment="0" applyProtection="0"/>
    <xf numFmtId="0" fontId="35" fillId="37" borderId="0" applyNumberFormat="0" applyBorder="0" applyAlignment="0" applyProtection="0"/>
    <xf numFmtId="0" fontId="372" fillId="15" borderId="0" applyNumberFormat="0" applyBorder="0" applyAlignment="0" applyProtection="0"/>
    <xf numFmtId="0" fontId="35" fillId="15" borderId="0" applyNumberFormat="0" applyBorder="0" applyAlignment="0" applyProtection="0"/>
    <xf numFmtId="0" fontId="372" fillId="18" borderId="0" applyNumberFormat="0" applyBorder="0" applyAlignment="0" applyProtection="0"/>
    <xf numFmtId="0" fontId="35" fillId="18" borderId="0" applyNumberFormat="0" applyBorder="0" applyAlignment="0" applyProtection="0"/>
    <xf numFmtId="0" fontId="372" fillId="22" borderId="0" applyNumberFormat="0" applyBorder="0" applyAlignment="0" applyProtection="0"/>
    <xf numFmtId="0" fontId="35" fillId="22" borderId="0" applyNumberFormat="0" applyBorder="0" applyAlignment="0" applyProtection="0"/>
    <xf numFmtId="0" fontId="372" fillId="26" borderId="0" applyNumberFormat="0" applyBorder="0" applyAlignment="0" applyProtection="0"/>
    <xf numFmtId="0" fontId="35" fillId="26" borderId="0" applyNumberFormat="0" applyBorder="0" applyAlignment="0" applyProtection="0"/>
    <xf numFmtId="0" fontId="372" fillId="30" borderId="0" applyNumberFormat="0" applyBorder="0" applyAlignment="0" applyProtection="0"/>
    <xf numFmtId="0" fontId="35" fillId="30" borderId="0" applyNumberFormat="0" applyBorder="0" applyAlignment="0" applyProtection="0"/>
    <xf numFmtId="0" fontId="372" fillId="34" borderId="0" applyNumberFormat="0" applyBorder="0" applyAlignment="0" applyProtection="0"/>
    <xf numFmtId="0" fontId="35" fillId="34" borderId="0" applyNumberFormat="0" applyBorder="0" applyAlignment="0" applyProtection="0"/>
    <xf numFmtId="0" fontId="373" fillId="10" borderId="0" applyNumberFormat="0" applyBorder="0" applyAlignment="0" applyProtection="0"/>
    <xf numFmtId="0" fontId="27" fillId="10" borderId="0" applyNumberFormat="0" applyBorder="0" applyAlignment="0" applyProtection="0"/>
    <xf numFmtId="0" fontId="374" fillId="2" borderId="11" applyNumberFormat="0" applyAlignment="0" applyProtection="0"/>
    <xf numFmtId="0" fontId="29" fillId="2" borderId="11" applyNumberFormat="0" applyAlignment="0" applyProtection="0"/>
    <xf numFmtId="0" fontId="375" fillId="13" borderId="13" applyNumberFormat="0" applyAlignment="0" applyProtection="0"/>
    <xf numFmtId="0" fontId="31" fillId="13" borderId="13" applyNumberFormat="0" applyAlignment="0" applyProtection="0"/>
    <xf numFmtId="0" fontId="376" fillId="0" borderId="0" applyNumberFormat="0" applyFill="0" applyBorder="0" applyAlignment="0" applyProtection="0"/>
    <xf numFmtId="0" fontId="33" fillId="0" borderId="0" applyNumberFormat="0" applyFill="0" applyBorder="0" applyAlignment="0" applyProtection="0"/>
    <xf numFmtId="0" fontId="377" fillId="9" borderId="0" applyNumberFormat="0" applyBorder="0" applyAlignment="0" applyProtection="0"/>
    <xf numFmtId="0" fontId="26" fillId="9" borderId="0" applyNumberFormat="0" applyBorder="0" applyAlignment="0" applyProtection="0"/>
    <xf numFmtId="0" fontId="378" fillId="0" borderId="8" applyNumberFormat="0" applyFill="0" applyAlignment="0" applyProtection="0"/>
    <xf numFmtId="0" fontId="23" fillId="0" borderId="8" applyNumberFormat="0" applyFill="0" applyAlignment="0" applyProtection="0"/>
    <xf numFmtId="0" fontId="379" fillId="0" borderId="9" applyNumberFormat="0" applyFill="0" applyAlignment="0" applyProtection="0"/>
    <xf numFmtId="0" fontId="24" fillId="0" borderId="9" applyNumberFormat="0" applyFill="0" applyAlignment="0" applyProtection="0"/>
    <xf numFmtId="0" fontId="380" fillId="0" borderId="10" applyNumberFormat="0" applyFill="0" applyAlignment="0" applyProtection="0"/>
    <xf numFmtId="0" fontId="25" fillId="0" borderId="10" applyNumberFormat="0" applyFill="0" applyAlignment="0" applyProtection="0"/>
    <xf numFmtId="0" fontId="380" fillId="0" borderId="0" applyNumberFormat="0" applyFill="0" applyBorder="0" applyAlignment="0" applyProtection="0"/>
    <xf numFmtId="0" fontId="25" fillId="0" borderId="0" applyNumberFormat="0" applyFill="0" applyBorder="0" applyAlignment="0" applyProtection="0"/>
    <xf numFmtId="0" fontId="381" fillId="12" borderId="11" applyNumberFormat="0" applyAlignment="0" applyProtection="0"/>
    <xf numFmtId="0" fontId="28" fillId="12" borderId="11" applyNumberFormat="0" applyAlignment="0" applyProtection="0"/>
    <xf numFmtId="0" fontId="382" fillId="0" borderId="12" applyNumberFormat="0" applyFill="0" applyAlignment="0" applyProtection="0"/>
    <xf numFmtId="0" fontId="30" fillId="0" borderId="12" applyNumberFormat="0" applyFill="0" applyAlignment="0" applyProtection="0"/>
    <xf numFmtId="0" fontId="383" fillId="11" borderId="0" applyNumberFormat="0" applyBorder="0" applyAlignment="0" applyProtection="0"/>
    <xf numFmtId="0" fontId="85" fillId="11" borderId="0" applyNumberFormat="0" applyBorder="0" applyAlignment="0" applyProtection="0"/>
    <xf numFmtId="0" fontId="1" fillId="0" borderId="0"/>
    <xf numFmtId="0" fontId="71" fillId="0" borderId="0"/>
    <xf numFmtId="0" fontId="1" fillId="14" borderId="14" applyNumberFormat="0" applyFont="0" applyAlignment="0" applyProtection="0"/>
    <xf numFmtId="0" fontId="71" fillId="14" borderId="14" applyNumberFormat="0" applyFont="0" applyAlignment="0" applyProtection="0"/>
    <xf numFmtId="0" fontId="384" fillId="2" borderId="1" applyNumberFormat="0" applyAlignment="0" applyProtection="0"/>
    <xf numFmtId="0" fontId="2" fillId="2" borderId="1" applyNumberFormat="0" applyAlignment="0" applyProtection="0"/>
    <xf numFmtId="0" fontId="84" fillId="0" borderId="0" applyNumberFormat="0" applyFill="0" applyBorder="0" applyAlignment="0" applyProtection="0"/>
    <xf numFmtId="0" fontId="368" fillId="0" borderId="15" applyNumberFormat="0" applyFill="0" applyAlignment="0" applyProtection="0"/>
    <xf numFmtId="0" fontId="34" fillId="0" borderId="15" applyNumberFormat="0" applyFill="0" applyAlignment="0" applyProtection="0"/>
    <xf numFmtId="0" fontId="83" fillId="0" borderId="0" applyNumberFormat="0" applyFill="0" applyBorder="0" applyAlignment="0" applyProtection="0"/>
    <xf numFmtId="0" fontId="32" fillId="0" borderId="0" applyNumberFormat="0" applyFill="0" applyBorder="0" applyAlignment="0" applyProtection="0"/>
    <xf numFmtId="0" fontId="50" fillId="0" borderId="0"/>
    <xf numFmtId="0" fontId="71" fillId="3" borderId="0" applyNumberFormat="0" applyBorder="0" applyAlignment="0" applyProtection="0"/>
    <xf numFmtId="0" fontId="1" fillId="3" borderId="0" applyNumberFormat="0" applyBorder="0" applyAlignment="0" applyProtection="0"/>
    <xf numFmtId="0" fontId="71" fillId="19" borderId="0" applyNumberFormat="0" applyBorder="0" applyAlignment="0" applyProtection="0"/>
    <xf numFmtId="0" fontId="1" fillId="19" borderId="0" applyNumberFormat="0" applyBorder="0" applyAlignment="0" applyProtection="0"/>
    <xf numFmtId="0" fontId="71" fillId="23" borderId="0" applyNumberFormat="0" applyBorder="0" applyAlignment="0" applyProtection="0"/>
    <xf numFmtId="0" fontId="1" fillId="23" borderId="0" applyNumberFormat="0" applyBorder="0" applyAlignment="0" applyProtection="0"/>
    <xf numFmtId="0" fontId="71" fillId="27" borderId="0" applyNumberFormat="0" applyBorder="0" applyAlignment="0" applyProtection="0"/>
    <xf numFmtId="0" fontId="1" fillId="27" borderId="0" applyNumberFormat="0" applyBorder="0" applyAlignment="0" applyProtection="0"/>
    <xf numFmtId="0" fontId="71" fillId="31" borderId="0" applyNumberFormat="0" applyBorder="0" applyAlignment="0" applyProtection="0"/>
    <xf numFmtId="0" fontId="1" fillId="31" borderId="0" applyNumberFormat="0" applyBorder="0" applyAlignment="0" applyProtection="0"/>
    <xf numFmtId="0" fontId="71" fillId="35" borderId="0" applyNumberFormat="0" applyBorder="0" applyAlignment="0" applyProtection="0"/>
    <xf numFmtId="0" fontId="1" fillId="35" borderId="0" applyNumberFormat="0" applyBorder="0" applyAlignment="0" applyProtection="0"/>
    <xf numFmtId="0" fontId="71" fillId="16" borderId="0" applyNumberFormat="0" applyBorder="0" applyAlignment="0" applyProtection="0"/>
    <xf numFmtId="0" fontId="1" fillId="16" borderId="0" applyNumberFormat="0" applyBorder="0" applyAlignment="0" applyProtection="0"/>
    <xf numFmtId="0" fontId="71" fillId="20" borderId="0" applyNumberFormat="0" applyBorder="0" applyAlignment="0" applyProtection="0"/>
    <xf numFmtId="0" fontId="1" fillId="20" borderId="0" applyNumberFormat="0" applyBorder="0" applyAlignment="0" applyProtection="0"/>
    <xf numFmtId="0" fontId="71" fillId="24" borderId="0" applyNumberFormat="0" applyBorder="0" applyAlignment="0" applyProtection="0"/>
    <xf numFmtId="0" fontId="1" fillId="24" borderId="0" applyNumberFormat="0" applyBorder="0" applyAlignment="0" applyProtection="0"/>
    <xf numFmtId="0" fontId="71" fillId="28" borderId="0" applyNumberFormat="0" applyBorder="0" applyAlignment="0" applyProtection="0"/>
    <xf numFmtId="0" fontId="1" fillId="28" borderId="0" applyNumberFormat="0" applyBorder="0" applyAlignment="0" applyProtection="0"/>
    <xf numFmtId="0" fontId="71" fillId="32" borderId="0" applyNumberFormat="0" applyBorder="0" applyAlignment="0" applyProtection="0"/>
    <xf numFmtId="0" fontId="1" fillId="32" borderId="0" applyNumberFormat="0" applyBorder="0" applyAlignment="0" applyProtection="0"/>
    <xf numFmtId="0" fontId="7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71" fillId="36" borderId="0" applyNumberFormat="0" applyBorder="0" applyAlignment="0" applyProtection="0"/>
    <xf numFmtId="0" fontId="1" fillId="32" borderId="0" applyNumberFormat="0" applyBorder="0" applyAlignment="0" applyProtection="0"/>
    <xf numFmtId="0" fontId="71" fillId="32" borderId="0" applyNumberFormat="0" applyBorder="0" applyAlignment="0" applyProtection="0"/>
    <xf numFmtId="0" fontId="1" fillId="28" borderId="0" applyNumberFormat="0" applyBorder="0" applyAlignment="0" applyProtection="0"/>
    <xf numFmtId="0" fontId="71" fillId="28" borderId="0" applyNumberFormat="0" applyBorder="0" applyAlignment="0" applyProtection="0"/>
    <xf numFmtId="0" fontId="1" fillId="24" borderId="0" applyNumberFormat="0" applyBorder="0" applyAlignment="0" applyProtection="0"/>
    <xf numFmtId="0" fontId="71" fillId="24" borderId="0" applyNumberFormat="0" applyBorder="0" applyAlignment="0" applyProtection="0"/>
    <xf numFmtId="0" fontId="1" fillId="20" borderId="0" applyNumberFormat="0" applyBorder="0" applyAlignment="0" applyProtection="0"/>
    <xf numFmtId="0" fontId="71" fillId="20" borderId="0" applyNumberFormat="0" applyBorder="0" applyAlignment="0" applyProtection="0"/>
    <xf numFmtId="0" fontId="1" fillId="16" borderId="0" applyNumberFormat="0" applyBorder="0" applyAlignment="0" applyProtection="0"/>
    <xf numFmtId="0" fontId="71" fillId="16" borderId="0" applyNumberFormat="0" applyBorder="0" applyAlignment="0" applyProtection="0"/>
    <xf numFmtId="0" fontId="1" fillId="35" borderId="0" applyNumberFormat="0" applyBorder="0" applyAlignment="0" applyProtection="0"/>
    <xf numFmtId="0" fontId="71" fillId="35" borderId="0" applyNumberFormat="0" applyBorder="0" applyAlignment="0" applyProtection="0"/>
    <xf numFmtId="0" fontId="1" fillId="31" borderId="0" applyNumberFormat="0" applyBorder="0" applyAlignment="0" applyProtection="0"/>
    <xf numFmtId="0" fontId="381" fillId="12" borderId="11" applyNumberFormat="0" applyAlignment="0" applyProtection="0"/>
    <xf numFmtId="0" fontId="71" fillId="31" borderId="0" applyNumberFormat="0" applyBorder="0" applyAlignment="0" applyProtection="0"/>
    <xf numFmtId="0" fontId="1" fillId="27" borderId="0" applyNumberFormat="0" applyBorder="0" applyAlignment="0" applyProtection="0"/>
    <xf numFmtId="0" fontId="71" fillId="27" borderId="0" applyNumberFormat="0" applyBorder="0" applyAlignment="0" applyProtection="0"/>
    <xf numFmtId="0" fontId="1" fillId="23" borderId="0" applyNumberFormat="0" applyBorder="0" applyAlignment="0" applyProtection="0"/>
    <xf numFmtId="0" fontId="71" fillId="23" borderId="0" applyNumberFormat="0" applyBorder="0" applyAlignment="0" applyProtection="0"/>
    <xf numFmtId="0" fontId="1" fillId="19" borderId="0" applyNumberFormat="0" applyBorder="0" applyAlignment="0" applyProtection="0"/>
    <xf numFmtId="0" fontId="71" fillId="19" borderId="0" applyNumberFormat="0" applyBorder="0" applyAlignment="0" applyProtection="0"/>
    <xf numFmtId="0" fontId="1" fillId="14" borderId="14" applyNumberFormat="0" applyFont="0" applyAlignment="0" applyProtection="0"/>
    <xf numFmtId="0" fontId="71" fillId="14" borderId="14" applyNumberFormat="0" applyFont="0" applyAlignment="0" applyProtection="0"/>
    <xf numFmtId="0" fontId="384" fillId="2" borderId="1" applyNumberFormat="0" applyAlignment="0" applyProtection="0"/>
    <xf numFmtId="0" fontId="1" fillId="3" borderId="0" applyNumberFormat="0" applyBorder="0" applyAlignment="0" applyProtection="0"/>
    <xf numFmtId="0" fontId="84" fillId="0" borderId="0" applyNumberFormat="0" applyFill="0" applyBorder="0" applyAlignment="0" applyProtection="0"/>
    <xf numFmtId="0" fontId="368" fillId="0" borderId="15" applyNumberFormat="0" applyFill="0" applyAlignment="0" applyProtection="0"/>
    <xf numFmtId="0" fontId="34" fillId="0" borderId="15" applyNumberFormat="0" applyFill="0" applyAlignment="0" applyProtection="0"/>
    <xf numFmtId="0" fontId="71" fillId="3" borderId="0" applyNumberFormat="0" applyBorder="0" applyAlignment="0" applyProtection="0"/>
    <xf numFmtId="0" fontId="50" fillId="0" borderId="0"/>
    <xf numFmtId="0" fontId="71" fillId="36" borderId="0" applyNumberFormat="0" applyBorder="0" applyAlignment="0" applyProtection="0"/>
    <xf numFmtId="0" fontId="71" fillId="32" borderId="0" applyNumberFormat="0" applyBorder="0" applyAlignment="0" applyProtection="0"/>
    <xf numFmtId="0" fontId="71" fillId="28" borderId="0" applyNumberFormat="0" applyBorder="0" applyAlignment="0" applyProtection="0"/>
    <xf numFmtId="0" fontId="71" fillId="24" borderId="0" applyNumberFormat="0" applyBorder="0" applyAlignment="0" applyProtection="0"/>
    <xf numFmtId="0" fontId="71" fillId="20" borderId="0" applyNumberFormat="0" applyBorder="0" applyAlignment="0" applyProtection="0"/>
    <xf numFmtId="0" fontId="71" fillId="16" borderId="0" applyNumberFormat="0" applyBorder="0" applyAlignment="0" applyProtection="0"/>
    <xf numFmtId="0" fontId="71" fillId="35" borderId="0" applyNumberFormat="0" applyBorder="0" applyAlignment="0" applyProtection="0"/>
    <xf numFmtId="0" fontId="381" fillId="12" borderId="11" applyNumberFormat="0" applyAlignment="0" applyProtection="0"/>
    <xf numFmtId="0" fontId="71" fillId="31" borderId="0" applyNumberFormat="0" applyBorder="0" applyAlignment="0" applyProtection="0"/>
    <xf numFmtId="0" fontId="71" fillId="27" borderId="0" applyNumberFormat="0" applyBorder="0" applyAlignment="0" applyProtection="0"/>
    <xf numFmtId="0" fontId="71" fillId="23" borderId="0" applyNumberFormat="0" applyBorder="0" applyAlignment="0" applyProtection="0"/>
    <xf numFmtId="0" fontId="71" fillId="19" borderId="0" applyNumberFormat="0" applyBorder="0" applyAlignment="0" applyProtection="0"/>
    <xf numFmtId="0" fontId="71" fillId="14" borderId="14" applyNumberFormat="0" applyFont="0" applyAlignment="0" applyProtection="0"/>
    <xf numFmtId="0" fontId="384" fillId="2" borderId="1" applyNumberFormat="0" applyAlignment="0" applyProtection="0"/>
    <xf numFmtId="0" fontId="84" fillId="0" borderId="0" applyNumberFormat="0" applyFill="0" applyBorder="0" applyAlignment="0" applyProtection="0"/>
    <xf numFmtId="0" fontId="368" fillId="0" borderId="15" applyNumberFormat="0" applyFill="0" applyAlignment="0" applyProtection="0"/>
    <xf numFmtId="0" fontId="34" fillId="0" borderId="15" applyNumberFormat="0" applyFill="0" applyAlignment="0" applyProtection="0"/>
    <xf numFmtId="0" fontId="71" fillId="3" borderId="0" applyNumberFormat="0" applyBorder="0" applyAlignment="0" applyProtection="0"/>
    <xf numFmtId="0" fontId="50" fillId="0" borderId="0"/>
    <xf numFmtId="0" fontId="381" fillId="12" borderId="11" applyNumberFormat="0" applyAlignment="0" applyProtection="0"/>
    <xf numFmtId="0" fontId="71" fillId="14" borderId="14" applyNumberFormat="0" applyFont="0" applyAlignment="0" applyProtection="0"/>
    <xf numFmtId="0" fontId="384" fillId="2" borderId="1" applyNumberFormat="0" applyAlignment="0" applyProtection="0"/>
    <xf numFmtId="0" fontId="84" fillId="0" borderId="0" applyNumberFormat="0" applyFill="0" applyBorder="0" applyAlignment="0" applyProtection="0"/>
    <xf numFmtId="0" fontId="368" fillId="0" borderId="15" applyNumberFormat="0" applyFill="0" applyAlignment="0" applyProtection="0"/>
    <xf numFmtId="0" fontId="34" fillId="0" borderId="15" applyNumberFormat="0" applyFill="0" applyAlignment="0" applyProtection="0"/>
    <xf numFmtId="0" fontId="7" fillId="0" borderId="0"/>
    <xf numFmtId="177"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37" fontId="7" fillId="0" borderId="0" applyFill="0" applyBorder="0" applyAlignment="0" applyProtection="0"/>
    <xf numFmtId="0" fontId="48" fillId="44" borderId="67" applyNumberFormat="0" applyFont="0" applyFill="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74"/>
    <xf numFmtId="0" fontId="38" fillId="68" borderId="49">
      <alignment horizontal="left" vertical="center" wrapText="1"/>
    </xf>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165" fontId="200" fillId="0" borderId="67" applyNumberFormat="0" applyFont="0" applyFill="0" applyAlignment="0" applyProtection="0"/>
    <xf numFmtId="0" fontId="128" fillId="0" borderId="29" applyNumberFormat="0" applyFill="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5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74"/>
    <xf numFmtId="0" fontId="49" fillId="44" borderId="67" applyNumberFormat="0" applyFont="0" applyAlignment="0" applyProtection="0">
      <protection locked="0"/>
    </xf>
    <xf numFmtId="0" fontId="48" fillId="44" borderId="67" applyNumberFormat="0" applyFont="0" applyFill="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9" fontId="7" fillId="41" borderId="51" applyFont="0" applyFill="0" applyBorder="0" applyAlignment="0" applyProtection="0"/>
    <xf numFmtId="0" fontId="38" fillId="68" borderId="49">
      <alignment horizontal="left" vertical="center" wrapText="1"/>
    </xf>
    <xf numFmtId="214" fontId="7" fillId="41" borderId="51" applyFont="0" applyFill="0" applyBorder="0" applyAlignment="0" applyProtection="0"/>
    <xf numFmtId="5" fontId="127" fillId="0" borderId="67" applyAlignment="0" applyProtection="0"/>
    <xf numFmtId="0" fontId="38" fillId="68" borderId="49">
      <alignment horizontal="left" vertical="center" wrapText="1"/>
    </xf>
    <xf numFmtId="0" fontId="38" fillId="68" borderId="49">
      <alignment horizontal="left" vertical="center" wrapText="1"/>
    </xf>
    <xf numFmtId="0" fontId="48" fillId="44" borderId="67" applyNumberFormat="0" applyFont="0" applyFill="0" applyAlignment="0" applyProtection="0">
      <protection locked="0"/>
    </xf>
    <xf numFmtId="165" fontId="200" fillId="0" borderId="174" applyNumberFormat="0" applyFont="0" applyFill="0" applyAlignment="0" applyProtection="0"/>
    <xf numFmtId="39" fontId="7" fillId="41" borderId="51" applyFont="0" applyFill="0" applyBorder="0" applyAlignment="0" applyProtection="0"/>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165" fontId="200" fillId="0" borderId="67"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 fontId="7" fillId="41" borderId="51" applyFont="0" applyFill="0" applyBorder="0" applyAlignment="0" applyProtection="0"/>
    <xf numFmtId="10" fontId="7" fillId="41" borderId="51" applyFont="0" applyFill="0" applyBorder="0" applyAlignment="0" applyProtection="0"/>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0" fontId="1" fillId="0" borderId="0"/>
    <xf numFmtId="0" fontId="1" fillId="0" borderId="0"/>
    <xf numFmtId="214" fontId="68" fillId="0" borderId="174"/>
    <xf numFmtId="214" fontId="68" fillId="0" borderId="174"/>
    <xf numFmtId="214" fontId="68" fillId="0" borderId="174"/>
    <xf numFmtId="214" fontId="68" fillId="0" borderId="17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67" applyAlignment="0" applyProtection="0"/>
    <xf numFmtId="5" fontId="127" fillId="0" borderId="67" applyAlignment="0" applyProtection="0"/>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3" fontId="7" fillId="41" borderId="51" applyFont="0" applyFill="0" applyBorder="0" applyAlignment="0" applyProtection="0"/>
    <xf numFmtId="3" fontId="7" fillId="41" borderId="51" applyFont="0" applyFill="0" applyBorder="0" applyAlignment="0" applyProtection="0"/>
    <xf numFmtId="3" fontId="7" fillId="41" borderId="51" applyFont="0" applyFill="0" applyBorder="0" applyAlignment="0" applyProtection="0"/>
    <xf numFmtId="3"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0" fontId="48" fillId="44" borderId="67" applyNumberFormat="0" applyFont="0" applyFill="0" applyAlignment="0" applyProtection="0">
      <protection locked="0"/>
    </xf>
    <xf numFmtId="0" fontId="48" fillId="44" borderId="67" applyNumberFormat="0" applyFont="0" applyFill="0" applyAlignment="0" applyProtection="0">
      <protection locked="0"/>
    </xf>
    <xf numFmtId="165" fontId="200" fillId="0" borderId="67" applyNumberFormat="0" applyFont="0" applyFill="0" applyAlignment="0" applyProtection="0"/>
    <xf numFmtId="165" fontId="200" fillId="0" borderId="67" applyNumberFormat="0" applyFont="0" applyFill="0" applyAlignment="0" applyProtection="0"/>
    <xf numFmtId="165" fontId="200" fillId="0" borderId="67" applyNumberFormat="0" applyFont="0" applyFill="0" applyAlignment="0" applyProtection="0"/>
    <xf numFmtId="0" fontId="49" fillId="44" borderId="67" applyNumberFormat="0" applyFont="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44" fillId="0" borderId="0" applyFont="0" applyFill="0" applyBorder="0" applyAlignment="0" applyProtection="0"/>
    <xf numFmtId="0" fontId="1" fillId="0" borderId="0" applyFont="0" applyFill="0" applyBorder="0" applyAlignment="0" applyProtection="0"/>
    <xf numFmtId="183" fontId="44"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202" fontId="44" fillId="0" borderId="0" applyFont="0" applyFill="0" applyBorder="0" applyAlignment="0" applyProtection="0"/>
    <xf numFmtId="203" fontId="44" fillId="0" borderId="0" applyFont="0" applyFill="0" applyBorder="0" applyAlignment="0" applyProtection="0"/>
    <xf numFmtId="194" fontId="44"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09" fontId="44" fillId="0" borderId="0" applyFont="0" applyFill="0" applyBorder="0" applyAlignment="0" applyProtection="0"/>
    <xf numFmtId="181" fontId="44"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2" fontId="44" fillId="0" borderId="0" applyFont="0" applyFill="0" applyBorder="0" applyAlignment="0" applyProtection="0"/>
    <xf numFmtId="193" fontId="44"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6" fontId="44"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58" applyNumberFormat="0" applyFill="0" applyBorder="0" applyAlignment="0" applyProtection="0"/>
    <xf numFmtId="0" fontId="49" fillId="0" borderId="58" applyNumberFormat="0" applyFill="0" applyBorder="0" applyAlignment="0" applyProtection="0"/>
    <xf numFmtId="0" fontId="261" fillId="0" borderId="58" applyNumberFormat="0" applyFill="0" applyBorder="0" applyAlignment="0" applyProtection="0"/>
    <xf numFmtId="222" fontId="1" fillId="0" borderId="0"/>
    <xf numFmtId="0" fontId="241" fillId="0" borderId="29" applyNumberFormat="0" applyFont="0" applyFill="0" applyAlignment="0" applyProtection="0"/>
    <xf numFmtId="0" fontId="241" fillId="0" borderId="29" applyNumberFormat="0" applyFont="0" applyFill="0" applyAlignment="0" applyProtection="0"/>
    <xf numFmtId="0" fontId="241" fillId="0" borderId="67"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0" fontId="268" fillId="0" borderId="29" applyNumberFormat="0" applyFont="0" applyFill="0" applyAlignment="0" applyProtection="0"/>
    <xf numFmtId="0" fontId="268" fillId="0" borderId="29" applyNumberFormat="0" applyFont="0" applyFill="0" applyAlignment="0" applyProtection="0"/>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67" applyNumberFormat="0" applyFont="0" applyFill="0" applyBorder="0" applyAlignment="0" applyProtection="0">
      <alignment horizontal="right"/>
    </xf>
    <xf numFmtId="0" fontId="38" fillId="0" borderId="29" applyNumberFormat="0" applyFill="0" applyProtection="0">
      <alignment horizontal="center" wrapText="1"/>
    </xf>
    <xf numFmtId="0" fontId="38" fillId="0" borderId="29" applyNumberFormat="0" applyFill="0" applyProtection="0">
      <alignment horizontal="center" wrapText="1"/>
    </xf>
    <xf numFmtId="0" fontId="270" fillId="0" borderId="29" applyNumberFormat="0" applyFill="0" applyBorder="0" applyProtection="0">
      <alignment horizontal="right" vertical="center"/>
    </xf>
    <xf numFmtId="0" fontId="49" fillId="0" borderId="29" applyNumberFormat="0" applyFill="0" applyProtection="0">
      <alignment horizontal="right" wrapText="1"/>
    </xf>
    <xf numFmtId="0" fontId="49" fillId="0" borderId="29" applyNumberFormat="0" applyFill="0" applyProtection="0">
      <alignment horizontal="right" wrapText="1"/>
    </xf>
    <xf numFmtId="0" fontId="49" fillId="0" borderId="29" applyNumberFormat="0" applyFill="0" applyProtection="0">
      <alignment horizontal="left" wrapText="1"/>
    </xf>
    <xf numFmtId="0" fontId="49" fillId="0" borderId="29" applyNumberFormat="0" applyFill="0" applyProtection="0">
      <alignment horizontal="left" wrapText="1"/>
    </xf>
    <xf numFmtId="0" fontId="19" fillId="0" borderId="29">
      <alignment horizontal="center"/>
    </xf>
    <xf numFmtId="0" fontId="19" fillId="0" borderId="29">
      <alignment horizontal="center"/>
    </xf>
    <xf numFmtId="41" fontId="41" fillId="0" borderId="67"/>
    <xf numFmtId="171" fontId="41" fillId="0" borderId="67"/>
    <xf numFmtId="0" fontId="134" fillId="0" borderId="67"/>
    <xf numFmtId="244" fontId="1" fillId="0" borderId="0" applyFont="0" applyFill="0" applyBorder="0" applyAlignment="0" applyProtection="0"/>
    <xf numFmtId="246" fontId="1" fillId="0" borderId="67"/>
    <xf numFmtId="0" fontId="134" fillId="0" borderId="67"/>
    <xf numFmtId="44" fontId="41" fillId="0" borderId="67"/>
    <xf numFmtId="7" fontId="41" fillId="0" borderId="67"/>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6" fontId="44"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70"/>
    <xf numFmtId="0" fontId="90" fillId="0" borderId="7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67" applyFont="0" applyFill="0" applyBorder="0" applyAlignment="0" applyProtection="0">
      <alignment horizontal="center"/>
    </xf>
    <xf numFmtId="0" fontId="134" fillId="0" borderId="67" applyFont="0" applyFill="0" applyBorder="0" applyAlignment="0" applyProtection="0">
      <alignment horizontal="center"/>
    </xf>
    <xf numFmtId="221" fontId="1" fillId="0" borderId="17" applyNumberFormat="0" applyFill="0" applyAlignment="0" applyProtection="0"/>
    <xf numFmtId="172" fontId="238" fillId="44" borderId="67">
      <alignment horizontal="right" vertical="center"/>
    </xf>
    <xf numFmtId="183" fontId="62" fillId="44" borderId="29">
      <alignment horizontal="right" vertical="center"/>
    </xf>
    <xf numFmtId="183" fontId="62" fillId="44" borderId="29">
      <alignment horizontal="right" vertical="center"/>
    </xf>
    <xf numFmtId="195" fontId="62" fillId="44" borderId="29">
      <alignment horizontal="right" vertical="center"/>
    </xf>
    <xf numFmtId="195" fontId="62" fillId="44" borderId="29">
      <alignment horizontal="right" vertical="center"/>
    </xf>
    <xf numFmtId="187" fontId="122" fillId="44" borderId="29" applyBorder="0">
      <alignment horizontal="left" vertical="center"/>
    </xf>
    <xf numFmtId="187" fontId="122" fillId="44" borderId="29" applyBorder="0">
      <alignment horizontal="left" vertical="center"/>
    </xf>
    <xf numFmtId="187" fontId="63" fillId="44" borderId="67">
      <alignment vertical="center"/>
    </xf>
    <xf numFmtId="235" fontId="1" fillId="0" borderId="86" applyFont="0" applyBorder="0"/>
    <xf numFmtId="259" fontId="44" fillId="41" borderId="26">
      <alignment horizontal="right"/>
    </xf>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299" fillId="0" borderId="29" applyFill="0" applyProtection="0">
      <alignment horizontal="centerContinuous"/>
    </xf>
    <xf numFmtId="0" fontId="299" fillId="0" borderId="29" applyFill="0" applyProtection="0">
      <alignment horizontal="centerContinuous"/>
    </xf>
    <xf numFmtId="0" fontId="1" fillId="0" borderId="0" applyAlignment="0">
      <alignment horizontal="left"/>
      <protection locked="0"/>
    </xf>
    <xf numFmtId="227" fontId="1" fillId="0" borderId="0"/>
    <xf numFmtId="274" fontId="1" fillId="0" borderId="0" applyFill="0" applyBorder="0" applyProtection="0"/>
    <xf numFmtId="251" fontId="1" fillId="0" borderId="0" applyFill="0" applyBorder="0" applyProtection="0"/>
    <xf numFmtId="0" fontId="313" fillId="96" borderId="70"/>
    <xf numFmtId="0" fontId="313" fillId="96" borderId="70"/>
    <xf numFmtId="279" fontId="1" fillId="0" borderId="0" applyFont="0" applyFill="0" applyBorder="0" applyAlignment="0" applyProtection="0"/>
    <xf numFmtId="280" fontId="1" fillId="0" borderId="0" applyFont="0" applyFill="0" applyBorder="0" applyAlignment="0" applyProtection="0"/>
    <xf numFmtId="270" fontId="44" fillId="0" borderId="0">
      <alignment horizontal="right"/>
    </xf>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9" fontId="41" fillId="0" borderId="67"/>
    <xf numFmtId="172" fontId="41" fillId="0" borderId="67"/>
    <xf numFmtId="10" fontId="41" fillId="0" borderId="67"/>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67"/>
    <xf numFmtId="221" fontId="1" fillId="0" borderId="0" applyFill="0" applyBorder="0" applyAlignment="0" applyProtection="0">
      <protection locked="0"/>
    </xf>
    <xf numFmtId="8" fontId="332" fillId="0" borderId="43">
      <alignment horizontal="right"/>
    </xf>
    <xf numFmtId="197" fontId="1" fillId="41" borderId="0"/>
    <xf numFmtId="197" fontId="1" fillId="41" borderId="0"/>
    <xf numFmtId="197" fontId="1" fillId="41" borderId="0"/>
    <xf numFmtId="196" fontId="1" fillId="41" borderId="0"/>
    <xf numFmtId="197" fontId="1" fillId="41" borderId="0"/>
    <xf numFmtId="198" fontId="44" fillId="41" borderId="0"/>
    <xf numFmtId="0" fontId="242" fillId="0" borderId="29">
      <alignment horizontal="centerContinuous"/>
    </xf>
    <xf numFmtId="0" fontId="242" fillId="0" borderId="29">
      <alignment horizontal="centerContinuous"/>
    </xf>
    <xf numFmtId="0" fontId="7" fillId="0" borderId="67" applyNumberFormat="0" applyFont="0" applyFill="0" applyBorder="0" applyAlignment="0" applyProtection="0"/>
    <xf numFmtId="0" fontId="139" fillId="0" borderId="42">
      <alignment vertical="center"/>
    </xf>
    <xf numFmtId="0" fontId="139" fillId="0" borderId="42">
      <alignment vertical="center"/>
    </xf>
    <xf numFmtId="0" fontId="1" fillId="0" borderId="0" applyFill="0" applyBorder="0">
      <alignment horizontal="right"/>
      <protection hidden="1"/>
    </xf>
    <xf numFmtId="183" fontId="58" fillId="0" borderId="29" applyFont="0" applyFill="0" applyBorder="0" applyAlignment="0" applyProtection="0">
      <alignment horizontal="right"/>
    </xf>
    <xf numFmtId="183" fontId="58" fillId="0" borderId="29" applyFont="0" applyFill="0" applyBorder="0" applyAlignment="0" applyProtection="0">
      <alignment horizontal="right"/>
    </xf>
    <xf numFmtId="202" fontId="63" fillId="0" borderId="29" applyFill="0" applyBorder="0" applyProtection="0"/>
    <xf numFmtId="202" fontId="63" fillId="0" borderId="29" applyFill="0" applyBorder="0" applyProtection="0"/>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344" fillId="0" borderId="58" applyNumberFormat="0" applyFill="0" applyBorder="0" applyAlignment="0" applyProtection="0"/>
    <xf numFmtId="0" fontId="70" fillId="0" borderId="29">
      <alignment horizontal="center"/>
    </xf>
    <xf numFmtId="0" fontId="70" fillId="0" borderId="29">
      <alignment horizontal="center"/>
    </xf>
    <xf numFmtId="0" fontId="90" fillId="0" borderId="70"/>
    <xf numFmtId="0" fontId="90" fillId="0" borderId="70"/>
    <xf numFmtId="49" fontId="324" fillId="0" borderId="29">
      <alignment vertical="center"/>
    </xf>
    <xf numFmtId="49" fontId="324" fillId="0" borderId="29">
      <alignment vertical="center"/>
    </xf>
    <xf numFmtId="279" fontId="134" fillId="0" borderId="67"/>
    <xf numFmtId="275" fontId="134" fillId="0" borderId="67"/>
    <xf numFmtId="0" fontId="270" fillId="0" borderId="95"/>
    <xf numFmtId="0" fontId="270" fillId="0" borderId="43"/>
    <xf numFmtId="221" fontId="1" fillId="0" borderId="43" applyNumberFormat="0" applyFill="0" applyAlignment="0" applyProtection="0"/>
    <xf numFmtId="221" fontId="1" fillId="0" borderId="43" applyNumberFormat="0" applyFill="0" applyAlignment="0" applyProtection="0"/>
    <xf numFmtId="221" fontId="1" fillId="0" borderId="67" applyNumberFormat="0" applyFill="0" applyAlignment="0" applyProtection="0"/>
    <xf numFmtId="0" fontId="313" fillId="0" borderId="96"/>
    <xf numFmtId="0" fontId="313" fillId="0" borderId="96"/>
    <xf numFmtId="0" fontId="313" fillId="0" borderId="70"/>
    <xf numFmtId="0" fontId="313" fillId="0" borderId="70"/>
    <xf numFmtId="1" fontId="63" fillId="0" borderId="29" applyNumberFormat="0">
      <alignment horizontal="right"/>
    </xf>
    <xf numFmtId="0" fontId="356" fillId="0" borderId="58" applyNumberFormat="0" applyFill="0" applyBorder="0" applyAlignment="0" applyProtection="0"/>
    <xf numFmtId="0" fontId="357" fillId="0" borderId="58" applyNumberFormat="0" applyFill="0" applyBorder="0" applyAlignment="0" applyProtection="0"/>
    <xf numFmtId="0" fontId="358" fillId="0" borderId="58" applyNumberFormat="0" applyFill="0" applyBorder="0" applyAlignment="0" applyProtection="0"/>
    <xf numFmtId="274" fontId="7" fillId="0" borderId="29" applyBorder="0" applyProtection="0">
      <alignment horizontal="right"/>
    </xf>
    <xf numFmtId="0" fontId="359" fillId="0" borderId="43" applyProtection="0"/>
    <xf numFmtId="0" fontId="359" fillId="0" borderId="43" applyProtection="0"/>
    <xf numFmtId="0" fontId="360" fillId="0" borderId="29" applyProtection="0"/>
    <xf numFmtId="0" fontId="360" fillId="0" borderId="29" applyProtection="0"/>
    <xf numFmtId="255" fontId="44" fillId="41" borderId="26">
      <alignment horizontal="right"/>
    </xf>
    <xf numFmtId="256" fontId="1" fillId="41" borderId="26">
      <alignment horizontal="right"/>
    </xf>
    <xf numFmtId="257" fontId="44" fillId="41" borderId="26">
      <alignment horizontal="right"/>
    </xf>
    <xf numFmtId="0" fontId="44" fillId="41" borderId="26">
      <alignment horizontal="right"/>
    </xf>
    <xf numFmtId="0" fontId="44" fillId="41" borderId="26">
      <alignment horizontal="right"/>
    </xf>
    <xf numFmtId="212" fontId="44" fillId="41" borderId="26">
      <alignment horizontal="right"/>
    </xf>
    <xf numFmtId="253" fontId="44" fillId="41" borderId="26">
      <alignment horizontal="right"/>
    </xf>
    <xf numFmtId="253" fontId="44" fillId="41" borderId="26">
      <alignment horizontal="right"/>
    </xf>
    <xf numFmtId="259" fontId="44" fillId="41" borderId="26">
      <alignment horizontal="right"/>
    </xf>
    <xf numFmtId="259" fontId="1" fillId="41" borderId="26">
      <alignment horizontal="right"/>
    </xf>
    <xf numFmtId="208" fontId="44" fillId="41" borderId="26">
      <alignment horizontal="right"/>
    </xf>
    <xf numFmtId="191" fontId="44" fillId="41" borderId="26">
      <alignment horizontal="right"/>
    </xf>
    <xf numFmtId="191" fontId="44" fillId="41" borderId="26">
      <alignment horizontal="right"/>
    </xf>
    <xf numFmtId="197" fontId="44" fillId="41" borderId="26">
      <alignment horizontal="right"/>
    </xf>
    <xf numFmtId="197" fontId="44" fillId="41" borderId="26">
      <alignment horizontal="right"/>
    </xf>
    <xf numFmtId="185" fontId="44" fillId="41" borderId="26">
      <alignment horizontal="right"/>
    </xf>
    <xf numFmtId="185" fontId="44" fillId="41" borderId="26">
      <alignment horizontal="right"/>
    </xf>
    <xf numFmtId="270" fontId="44" fillId="41" borderId="26">
      <alignment horizontal="right"/>
    </xf>
    <xf numFmtId="270" fontId="1" fillId="0" borderId="0">
      <alignment horizontal="right"/>
    </xf>
    <xf numFmtId="197" fontId="44" fillId="0" borderId="0">
      <alignment horizontal="right"/>
    </xf>
    <xf numFmtId="244" fontId="1" fillId="0" borderId="0"/>
    <xf numFmtId="244" fontId="1" fillId="0" borderId="0"/>
    <xf numFmtId="292" fontId="44" fillId="0" borderId="0"/>
    <xf numFmtId="244" fontId="1" fillId="0" borderId="0"/>
    <xf numFmtId="244" fontId="1" fillId="0" borderId="0"/>
    <xf numFmtId="197" fontId="44" fillId="41" borderId="0"/>
    <xf numFmtId="197" fontId="44" fillId="41" borderId="0"/>
    <xf numFmtId="197" fontId="44" fillId="41" borderId="0"/>
    <xf numFmtId="196" fontId="44" fillId="41" borderId="0"/>
    <xf numFmtId="197" fontId="44" fillId="41"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50" fillId="0" borderId="58" applyNumberFormat="0" applyFill="0" applyAlignment="0" applyProtection="0"/>
    <xf numFmtId="0" fontId="48" fillId="44" borderId="67" applyNumberFormat="0" applyFont="0" applyFill="0" applyAlignment="0" applyProtection="0">
      <protection locked="0"/>
    </xf>
    <xf numFmtId="0" fontId="7" fillId="0" borderId="16" applyNumberFormat="0" applyFill="0" applyAlignment="0" applyProtection="0"/>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51" fontId="154" fillId="48" borderId="69" applyNumberFormat="0" applyBorder="0" applyAlignment="0">
      <alignment horizontal="centerContinuous" vertical="center"/>
      <protection hidden="1"/>
    </xf>
    <xf numFmtId="0" fontId="174" fillId="0" borderId="70" applyNumberFormat="0" applyAlignment="0" applyProtection="0"/>
    <xf numFmtId="0" fontId="38" fillId="68" borderId="49">
      <alignment horizontal="left" vertical="center" wrapText="1"/>
    </xf>
    <xf numFmtId="0" fontId="41" fillId="62" borderId="70">
      <alignment horizontal="center" vertical="center" wrapText="1"/>
      <protection hidden="1"/>
    </xf>
    <xf numFmtId="165" fontId="200" fillId="0" borderId="67"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50" fillId="0" borderId="58" applyNumberFormat="0" applyFill="0" applyAlignment="0" applyProtection="0"/>
    <xf numFmtId="0" fontId="50" fillId="0" borderId="58" applyNumberFormat="0" applyFill="0" applyAlignment="0" applyProtection="0"/>
    <xf numFmtId="0" fontId="49" fillId="44" borderId="67" applyNumberFormat="0" applyFont="0" applyAlignment="0" applyProtection="0">
      <protection locked="0"/>
    </xf>
    <xf numFmtId="0" fontId="48" fillId="44" borderId="67" applyNumberFormat="0" applyFont="0" applyFill="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67"/>
    <xf numFmtId="0" fontId="38" fillId="68" borderId="49">
      <alignment horizontal="left" vertical="center" wrapText="1"/>
    </xf>
    <xf numFmtId="0" fontId="174" fillId="0" borderId="70" applyNumberFormat="0" applyAlignment="0" applyProtection="0"/>
    <xf numFmtId="214" fontId="68" fillId="0" borderId="67"/>
    <xf numFmtId="5" fontId="127" fillId="0" borderId="67" applyAlignment="0" applyProtection="0"/>
    <xf numFmtId="0" fontId="38" fillId="68" borderId="49">
      <alignment horizontal="left" vertical="center" wrapText="1"/>
    </xf>
    <xf numFmtId="0" fontId="48" fillId="44" borderId="67" applyNumberFormat="0" applyFont="0" applyFill="0" applyAlignment="0" applyProtection="0">
      <protection locked="0"/>
    </xf>
    <xf numFmtId="0" fontId="50" fillId="0" borderId="58" applyNumberFormat="0" applyFill="0" applyAlignment="0" applyProtection="0"/>
    <xf numFmtId="251" fontId="154" fillId="48" borderId="69" applyNumberFormat="0" applyBorder="0" applyAlignment="0">
      <alignment horizontal="centerContinuous" vertical="center"/>
      <protection hidden="1"/>
    </xf>
    <xf numFmtId="165" fontId="200" fillId="0" borderId="67"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70">
      <alignment horizontal="center" vertical="center" wrapText="1"/>
      <protection hidden="1"/>
    </xf>
    <xf numFmtId="0" fontId="1" fillId="0" borderId="0"/>
    <xf numFmtId="0" fontId="1" fillId="0" borderId="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67" applyAlignment="0" applyProtection="0"/>
    <xf numFmtId="5" fontId="127" fillId="0" borderId="67" applyAlignment="0" applyProtection="0"/>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48" fillId="44" borderId="67" applyNumberFormat="0" applyFont="0" applyFill="0" applyAlignment="0" applyProtection="0">
      <protection locked="0"/>
    </xf>
    <xf numFmtId="0" fontId="48" fillId="44" borderId="67" applyNumberFormat="0" applyFont="0" applyFill="0" applyAlignment="0" applyProtection="0">
      <protection locked="0"/>
    </xf>
    <xf numFmtId="165" fontId="200" fillId="0" borderId="67" applyNumberFormat="0" applyFont="0" applyFill="0" applyAlignment="0" applyProtection="0"/>
    <xf numFmtId="165" fontId="200" fillId="0" borderId="67" applyNumberFormat="0" applyFont="0" applyFill="0" applyAlignment="0" applyProtection="0"/>
    <xf numFmtId="165" fontId="200" fillId="0" borderId="67" applyNumberFormat="0" applyFont="0" applyFill="0" applyAlignment="0" applyProtection="0"/>
    <xf numFmtId="0" fontId="49" fillId="44" borderId="67" applyNumberFormat="0" applyFont="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44" fillId="0" borderId="0" applyFont="0" applyFill="0" applyBorder="0" applyAlignment="0" applyProtection="0"/>
    <xf numFmtId="0" fontId="1" fillId="0" borderId="0" applyFont="0" applyFill="0" applyBorder="0" applyAlignment="0" applyProtection="0"/>
    <xf numFmtId="183" fontId="44"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202" fontId="44" fillId="0" borderId="0" applyFont="0" applyFill="0" applyBorder="0" applyAlignment="0" applyProtection="0"/>
    <xf numFmtId="203" fontId="44" fillId="0" borderId="0" applyFont="0" applyFill="0" applyBorder="0" applyAlignment="0" applyProtection="0"/>
    <xf numFmtId="194" fontId="44"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09" fontId="44" fillId="0" borderId="0" applyFont="0" applyFill="0" applyBorder="0" applyAlignment="0" applyProtection="0"/>
    <xf numFmtId="181" fontId="44"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2" fontId="44" fillId="0" borderId="0" applyFont="0" applyFill="0" applyBorder="0" applyAlignment="0" applyProtection="0"/>
    <xf numFmtId="193" fontId="44"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6" fontId="44"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58" applyNumberFormat="0" applyFill="0" applyBorder="0" applyAlignment="0" applyProtection="0"/>
    <xf numFmtId="0" fontId="49" fillId="0" borderId="58" applyNumberFormat="0" applyFill="0" applyBorder="0" applyAlignment="0" applyProtection="0"/>
    <xf numFmtId="0" fontId="261" fillId="0" borderId="58" applyNumberFormat="0" applyFill="0" applyBorder="0" applyAlignment="0" applyProtection="0"/>
    <xf numFmtId="222" fontId="1" fillId="0" borderId="0"/>
    <xf numFmtId="0" fontId="241" fillId="0" borderId="67"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67" applyNumberFormat="0" applyFont="0" applyFill="0" applyBorder="0" applyAlignment="0" applyProtection="0">
      <alignment horizontal="right"/>
    </xf>
    <xf numFmtId="41" fontId="41" fillId="0" borderId="67"/>
    <xf numFmtId="171" fontId="41" fillId="0" borderId="67"/>
    <xf numFmtId="0" fontId="134" fillId="0" borderId="67"/>
    <xf numFmtId="244" fontId="1" fillId="0" borderId="0" applyFont="0" applyFill="0" applyBorder="0" applyAlignment="0" applyProtection="0"/>
    <xf numFmtId="246" fontId="1" fillId="0" borderId="67"/>
    <xf numFmtId="0" fontId="134" fillId="0" borderId="67"/>
    <xf numFmtId="44" fontId="41" fillId="0" borderId="67"/>
    <xf numFmtId="7" fontId="41" fillId="0" borderId="67"/>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6" fontId="44"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70"/>
    <xf numFmtId="0" fontId="90" fillId="0" borderId="7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67" applyFont="0" applyFill="0" applyBorder="0" applyAlignment="0" applyProtection="0">
      <alignment horizontal="center"/>
    </xf>
    <xf numFmtId="0" fontId="134" fillId="0" borderId="67" applyFont="0" applyFill="0" applyBorder="0" applyAlignment="0" applyProtection="0">
      <alignment horizontal="center"/>
    </xf>
    <xf numFmtId="221" fontId="1" fillId="0" borderId="17" applyNumberFormat="0" applyFill="0" applyAlignment="0" applyProtection="0"/>
    <xf numFmtId="172" fontId="238" fillId="44" borderId="67">
      <alignment horizontal="right" vertical="center"/>
    </xf>
    <xf numFmtId="187" fontId="63" fillId="44" borderId="67">
      <alignment vertical="center"/>
    </xf>
    <xf numFmtId="235" fontId="1" fillId="0" borderId="86" applyFont="0" applyBorder="0"/>
    <xf numFmtId="259" fontId="44" fillId="41" borderId="26">
      <alignment horizontal="right"/>
    </xf>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270" fontId="44" fillId="0" borderId="0">
      <alignment horizontal="right"/>
    </xf>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98" fontId="44"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67" applyNumberFormat="0" applyFill="0" applyAlignment="0" applyProtection="0"/>
    <xf numFmtId="0" fontId="313" fillId="0" borderId="96"/>
    <xf numFmtId="0" fontId="313" fillId="0" borderId="96"/>
    <xf numFmtId="274" fontId="7" fillId="0" borderId="29" applyBorder="0" applyProtection="0">
      <alignment horizontal="right"/>
    </xf>
    <xf numFmtId="0" fontId="359" fillId="0" borderId="20" applyProtection="0"/>
    <xf numFmtId="0" fontId="359" fillId="0" borderId="20" applyProtection="0"/>
    <xf numFmtId="256" fontId="1" fillId="41" borderId="26">
      <alignment horizontal="right"/>
    </xf>
    <xf numFmtId="0" fontId="44" fillId="41" borderId="26">
      <alignment horizontal="right"/>
    </xf>
    <xf numFmtId="0" fontId="44" fillId="41" borderId="26">
      <alignment horizontal="right"/>
    </xf>
    <xf numFmtId="259" fontId="1" fillId="41" borderId="26">
      <alignment horizontal="right"/>
    </xf>
    <xf numFmtId="191" fontId="44" fillId="41" borderId="26">
      <alignment horizontal="right"/>
    </xf>
    <xf numFmtId="191" fontId="44" fillId="41" borderId="26">
      <alignment horizontal="right"/>
    </xf>
    <xf numFmtId="270" fontId="1" fillId="0" borderId="0">
      <alignment horizontal="right"/>
    </xf>
    <xf numFmtId="244" fontId="1" fillId="0" borderId="0"/>
    <xf numFmtId="244" fontId="1" fillId="0" borderId="0"/>
    <xf numFmtId="292" fontId="44"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9" fontId="7" fillId="41" borderId="183" applyFont="0" applyFill="0" applyBorder="0" applyAlignment="0" applyProtection="0"/>
    <xf numFmtId="0" fontId="1" fillId="0" borderId="0"/>
    <xf numFmtId="6" fontId="169" fillId="0" borderId="176" applyBorder="0"/>
    <xf numFmtId="0" fontId="270" fillId="0" borderId="95"/>
    <xf numFmtId="0" fontId="1" fillId="0" borderId="0"/>
    <xf numFmtId="10" fontId="7" fillId="41" borderId="183" applyFont="0" applyFill="0" applyBorder="0" applyAlignment="0" applyProtection="0"/>
    <xf numFmtId="250" fontId="64" fillId="58" borderId="180"/>
    <xf numFmtId="5" fontId="127" fillId="0" borderId="174" applyAlignment="0" applyProtection="0"/>
    <xf numFmtId="6" fontId="169" fillId="0" borderId="176" applyBorder="0"/>
    <xf numFmtId="0" fontId="38" fillId="68" borderId="182">
      <alignment horizontal="left" vertical="center" wrapText="1"/>
    </xf>
    <xf numFmtId="39" fontId="7" fillId="41" borderId="183" applyFont="0" applyFill="0" applyBorder="0" applyAlignment="0" applyProtection="0"/>
    <xf numFmtId="0" fontId="1" fillId="0" borderId="0"/>
    <xf numFmtId="43" fontId="1" fillId="0" borderId="0" applyFont="0" applyFill="0" applyBorder="0" applyAlignment="0" applyProtection="0"/>
    <xf numFmtId="9" fontId="7" fillId="41" borderId="183"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9" fontId="7" fillId="41" borderId="183" applyFont="0" applyFill="0" applyBorder="0" applyAlignment="0" applyProtection="0"/>
    <xf numFmtId="0" fontId="41" fillId="0" borderId="186">
      <alignment horizontal="left" vertical="center"/>
    </xf>
    <xf numFmtId="165" fontId="200" fillId="0" borderId="174" applyNumberFormat="0" applyFont="0" applyFill="0" applyAlignment="0" applyProtection="0"/>
    <xf numFmtId="214" fontId="7" fillId="41" borderId="183" applyFont="0" applyFill="0" applyBorder="0" applyAlignment="0" applyProtection="0"/>
    <xf numFmtId="0" fontId="1" fillId="0" borderId="0"/>
    <xf numFmtId="0" fontId="38" fillId="68" borderId="182">
      <alignment horizontal="left" vertical="center" wrapText="1"/>
    </xf>
    <xf numFmtId="0" fontId="49" fillId="44" borderId="174" applyNumberFormat="0" applyFont="0" applyAlignment="0" applyProtection="0">
      <protection locked="0"/>
    </xf>
    <xf numFmtId="256" fontId="44" fillId="41" borderId="26">
      <alignment horizontal="right"/>
    </xf>
    <xf numFmtId="9" fontId="7" fillId="41" borderId="183" applyFont="0" applyFill="0" applyBorder="0" applyAlignment="0" applyProtection="0"/>
    <xf numFmtId="3" fontId="7" fillId="41" borderId="183" applyFont="0" applyFill="0" applyBorder="0" applyAlignment="0" applyProtection="0"/>
    <xf numFmtId="0" fontId="1" fillId="0" borderId="0"/>
    <xf numFmtId="43" fontId="1" fillId="0" borderId="0" applyFont="0" applyFill="0" applyBorder="0" applyAlignment="0" applyProtection="0"/>
    <xf numFmtId="0" fontId="313" fillId="96" borderId="177"/>
    <xf numFmtId="0" fontId="38" fillId="68" borderId="182">
      <alignment horizontal="left" vertical="center" wrapText="1"/>
    </xf>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74" fillId="0" borderId="177" applyNumberForma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48" fillId="44" borderId="174" applyNumberFormat="0" applyFont="0" applyFill="0" applyAlignment="0" applyProtection="0">
      <protection locked="0"/>
    </xf>
    <xf numFmtId="3" fontId="7" fillId="41" borderId="183" applyFont="0" applyFill="0" applyBorder="0" applyAlignment="0" applyProtection="0"/>
    <xf numFmtId="0" fontId="313" fillId="96" borderId="177"/>
    <xf numFmtId="0" fontId="1" fillId="0" borderId="0"/>
    <xf numFmtId="43" fontId="1" fillId="0" borderId="0" applyFont="0" applyFill="0" applyBorder="0" applyAlignment="0" applyProtection="0"/>
    <xf numFmtId="214" fontId="7" fillId="41" borderId="183" applyFont="0" applyFill="0" applyBorder="0" applyAlignment="0" applyProtection="0"/>
    <xf numFmtId="2" fontId="7" fillId="41" borderId="183"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4" fillId="41" borderId="26">
      <alignment horizontal="right"/>
    </xf>
    <xf numFmtId="0" fontId="41" fillId="0" borderId="185">
      <alignment horizontal="left" vertic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1" fillId="62" borderId="177">
      <alignment horizontal="center" vertical="center" wrapText="1"/>
      <protection hidden="1"/>
    </xf>
    <xf numFmtId="214" fontId="68" fillId="0" borderId="174"/>
    <xf numFmtId="43" fontId="1" fillId="0" borderId="0" applyFont="0" applyFill="0" applyBorder="0" applyAlignment="0" applyProtection="0"/>
    <xf numFmtId="6" fontId="169" fillId="0" borderId="176" applyBorder="0"/>
    <xf numFmtId="0" fontId="50" fillId="0" borderId="181" applyNumberFormat="0" applyFill="0" applyAlignment="0" applyProtection="0"/>
    <xf numFmtId="3" fontId="7" fillId="41" borderId="183" applyFont="0" applyFill="0" applyBorder="0" applyAlignment="0" applyProtection="0"/>
    <xf numFmtId="0" fontId="1" fillId="0" borderId="0"/>
    <xf numFmtId="0" fontId="38" fillId="68" borderId="182">
      <alignment horizontal="left" vertical="center" wrapText="1"/>
    </xf>
    <xf numFmtId="0" fontId="1" fillId="0" borderId="0"/>
    <xf numFmtId="0" fontId="1" fillId="0" borderId="0"/>
    <xf numFmtId="0" fontId="1" fillId="0" borderId="0"/>
    <xf numFmtId="0" fontId="1" fillId="0" borderId="0"/>
    <xf numFmtId="0" fontId="1" fillId="0" borderId="0"/>
    <xf numFmtId="0" fontId="1" fillId="0" borderId="0"/>
    <xf numFmtId="5" fontId="127" fillId="0" borderId="174" applyAlignment="0" applyProtection="0"/>
    <xf numFmtId="41" fontId="41" fillId="0" borderId="174"/>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9" fontId="7" fillId="41" borderId="183"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38" fillId="68" borderId="182">
      <alignment horizontal="left" vertical="center" wrapText="1"/>
    </xf>
    <xf numFmtId="0" fontId="1" fillId="36" borderId="0" applyNumberFormat="0" applyBorder="0" applyAlignment="0" applyProtection="0"/>
    <xf numFmtId="0" fontId="1" fillId="0" borderId="0"/>
    <xf numFmtId="214" fontId="68" fillId="0" borderId="174"/>
    <xf numFmtId="6" fontId="169" fillId="0" borderId="176" applyBorder="0"/>
    <xf numFmtId="1" fontId="176" fillId="63" borderId="110" applyNumberFormat="0" applyBorder="0" applyAlignment="0">
      <alignment horizontal="centerContinuous" vertical="center"/>
      <protection locked="0"/>
    </xf>
    <xf numFmtId="214" fontId="68" fillId="0" borderId="174"/>
    <xf numFmtId="0" fontId="41" fillId="0" borderId="31" applyNumberFormat="0" applyAlignment="0" applyProtection="0">
      <alignment horizontal="left" vertical="center"/>
    </xf>
    <xf numFmtId="182" fontId="316" fillId="0" borderId="31" applyNumberFormat="0" applyAlignment="0" applyProtection="0">
      <alignment horizontal="right" vertical="center"/>
    </xf>
    <xf numFmtId="0" fontId="41" fillId="62" borderId="177">
      <alignment horizontal="center" vertical="center" wrapText="1"/>
      <protection hidden="1"/>
    </xf>
    <xf numFmtId="0" fontId="174" fillId="0" borderId="177" applyNumberForma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57" fillId="0" borderId="181" applyNumberFormat="0" applyFill="0" applyBorder="0" applyAlignment="0" applyProtection="0"/>
    <xf numFmtId="0" fontId="1" fillId="14" borderId="14" applyNumberFormat="0" applyFont="0" applyAlignment="0" applyProtection="0"/>
    <xf numFmtId="0" fontId="1" fillId="0" borderId="0"/>
    <xf numFmtId="172" fontId="50" fillId="51" borderId="29" applyNumberFormat="0" applyFont="0" applyAlignment="0" applyProtection="0">
      <alignment horizontal="center"/>
      <protection locked="0"/>
    </xf>
    <xf numFmtId="165" fontId="200" fillId="0" borderId="174" applyNumberFormat="0" applyFont="0" applyFill="0" applyAlignment="0" applyProtection="0"/>
    <xf numFmtId="0" fontId="41" fillId="0" borderId="31" applyNumberFormat="0" applyAlignment="0" applyProtection="0">
      <alignment horizontal="left" vertical="center"/>
    </xf>
    <xf numFmtId="0" fontId="50" fillId="0" borderId="181" applyNumberFormat="0" applyFill="0" applyAlignment="0" applyProtection="0"/>
    <xf numFmtId="0" fontId="1" fillId="0" borderId="0"/>
    <xf numFmtId="43" fontId="1" fillId="0" borderId="0" applyFont="0" applyFill="0" applyBorder="0" applyAlignment="0" applyProtection="0"/>
    <xf numFmtId="165" fontId="200" fillId="0" borderId="174" applyNumberFormat="0" applyFont="0" applyFill="0" applyAlignment="0" applyProtection="0"/>
    <xf numFmtId="214" fontId="68" fillId="0" borderId="174"/>
    <xf numFmtId="0" fontId="41" fillId="0" borderId="31" applyNumberFormat="0" applyAlignment="0" applyProtection="0">
      <alignment horizontal="left" vertical="center"/>
    </xf>
    <xf numFmtId="5" fontId="127" fillId="0" borderId="174" applyAlignment="0" applyProtection="0"/>
    <xf numFmtId="0" fontId="174" fillId="0" borderId="177" applyNumberFormat="0" applyAlignment="0" applyProtection="0"/>
    <xf numFmtId="0" fontId="50" fillId="0" borderId="181" applyNumberFormat="0" applyFill="0" applyAlignment="0" applyProtection="0"/>
    <xf numFmtId="214" fontId="68" fillId="0" borderId="174"/>
    <xf numFmtId="9" fontId="7" fillId="41" borderId="183" applyFont="0" applyFill="0" applyBorder="0" applyAlignment="0" applyProtection="0"/>
    <xf numFmtId="3" fontId="7" fillId="41" borderId="183" applyFont="0" applyFill="0" applyBorder="0" applyAlignment="0" applyProtection="0"/>
    <xf numFmtId="0" fontId="50" fillId="0" borderId="181" applyNumberFormat="0" applyFill="0" applyAlignment="0" applyProtection="0"/>
    <xf numFmtId="0" fontId="50" fillId="0" borderId="181" applyNumberFormat="0" applyFill="0" applyAlignment="0" applyProtection="0"/>
    <xf numFmtId="0" fontId="1" fillId="27" borderId="0" applyNumberFormat="0" applyBorder="0" applyAlignment="0" applyProtection="0"/>
    <xf numFmtId="214" fontId="7" fillId="41" borderId="183" applyFont="0" applyFill="0" applyBorder="0" applyAlignment="0" applyProtection="0"/>
    <xf numFmtId="0" fontId="139" fillId="0" borderId="42">
      <alignment vertical="center"/>
    </xf>
    <xf numFmtId="0" fontId="38" fillId="68" borderId="182">
      <alignment horizontal="left" vertical="center" wrapText="1"/>
    </xf>
    <xf numFmtId="39" fontId="7" fillId="41" borderId="183" applyFont="0" applyFill="0" applyBorder="0" applyAlignment="0" applyProtection="0"/>
    <xf numFmtId="6" fontId="169" fillId="0" borderId="176" applyBorder="0"/>
    <xf numFmtId="6" fontId="169" fillId="0" borderId="176" applyBorder="0"/>
    <xf numFmtId="6" fontId="169" fillId="0" borderId="176" applyBorder="0"/>
    <xf numFmtId="251" fontId="154" fillId="48" borderId="176" applyNumberFormat="0" applyBorder="0" applyAlignment="0">
      <alignment horizontal="centerContinuous" vertical="center"/>
      <protection hidden="1"/>
    </xf>
    <xf numFmtId="250" fontId="64" fillId="58" borderId="180"/>
    <xf numFmtId="0" fontId="7" fillId="0" borderId="174" applyNumberFormat="0" applyFont="0" applyFill="0" applyBorder="0" applyAlignment="0" applyProtection="0"/>
    <xf numFmtId="0" fontId="41" fillId="62" borderId="177">
      <alignment horizontal="center" vertical="center" wrapText="1"/>
      <protection hidden="1"/>
    </xf>
    <xf numFmtId="214" fontId="7" fillId="41" borderId="183" applyFont="0" applyFill="0" applyBorder="0" applyAlignment="0" applyProtection="0"/>
    <xf numFmtId="2" fontId="7" fillId="41" borderId="183" applyFont="0" applyFill="0" applyBorder="0" applyAlignment="0" applyProtection="0"/>
    <xf numFmtId="3" fontId="7" fillId="41" borderId="183" applyFont="0" applyFill="0" applyBorder="0" applyAlignment="0" applyProtection="0"/>
    <xf numFmtId="250" fontId="64" fillId="58" borderId="180"/>
    <xf numFmtId="9" fontId="7" fillId="41" borderId="183" applyFont="0" applyFill="0" applyBorder="0" applyAlignment="0" applyProtection="0"/>
    <xf numFmtId="5" fontId="127" fillId="0" borderId="174" applyAlignment="0" applyProtection="0"/>
    <xf numFmtId="214" fontId="68" fillId="0" borderId="174"/>
    <xf numFmtId="0" fontId="41" fillId="62" borderId="177">
      <alignment horizontal="center" vertical="center" wrapText="1"/>
      <protection hidden="1"/>
    </xf>
    <xf numFmtId="39" fontId="7" fillId="41" borderId="183" applyFont="0" applyFill="0" applyBorder="0" applyAlignment="0" applyProtection="0"/>
    <xf numFmtId="0" fontId="49" fillId="44" borderId="174" applyNumberFormat="0" applyFont="0" applyAlignment="0" applyProtection="0">
      <protection locked="0"/>
    </xf>
    <xf numFmtId="6" fontId="169" fillId="0" borderId="191" applyBorder="0"/>
    <xf numFmtId="0" fontId="260" fillId="0" borderId="181" applyNumberFormat="0" applyFill="0" applyBorder="0" applyAlignment="0" applyProtection="0"/>
    <xf numFmtId="0" fontId="134" fillId="0" borderId="174"/>
    <xf numFmtId="9" fontId="7" fillId="41" borderId="183" applyFont="0" applyFill="0" applyBorder="0" applyAlignment="0" applyProtection="0"/>
    <xf numFmtId="6" fontId="169" fillId="0" borderId="176" applyBorder="0"/>
    <xf numFmtId="0" fontId="139" fillId="0" borderId="42">
      <alignment vertical="center"/>
    </xf>
    <xf numFmtId="0" fontId="359" fillId="0" borderId="20" applyProtection="0"/>
    <xf numFmtId="0" fontId="48" fillId="44" borderId="174" applyNumberFormat="0" applyFont="0" applyFill="0" applyAlignment="0" applyProtection="0">
      <protection locked="0"/>
    </xf>
    <xf numFmtId="0" fontId="58" fillId="0" borderId="92" applyNumberFormat="0" applyAlignment="0" applyProtection="0"/>
    <xf numFmtId="165" fontId="200" fillId="0" borderId="174" applyNumberFormat="0" applyFont="0" applyFill="0" applyAlignment="0" applyProtection="0"/>
    <xf numFmtId="0" fontId="270" fillId="0" borderId="95"/>
    <xf numFmtId="0" fontId="174" fillId="0" borderId="177" applyNumberFormat="0" applyAlignment="0" applyProtection="0"/>
    <xf numFmtId="165" fontId="200" fillId="0" borderId="174" applyNumberFormat="0" applyFont="0" applyFill="0" applyAlignment="0" applyProtection="0"/>
    <xf numFmtId="0" fontId="38" fillId="68" borderId="182">
      <alignment horizontal="left" vertical="center" wrapText="1"/>
    </xf>
    <xf numFmtId="39" fontId="7" fillId="41" borderId="183" applyFont="0" applyFill="0" applyBorder="0" applyAlignment="0" applyProtection="0"/>
    <xf numFmtId="5" fontId="127" fillId="0" borderId="174" applyAlignment="0" applyProtection="0"/>
    <xf numFmtId="0" fontId="50" fillId="0" borderId="181"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2" fontId="7" fillId="41" borderId="183"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48" fillId="44" borderId="174" applyNumberFormat="0" applyFont="0" applyFill="0" applyAlignment="0" applyProtection="0">
      <protection locked="0"/>
    </xf>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 fontId="7" fillId="41" borderId="183" applyFont="0" applyFill="0" applyBorder="0" applyAlignment="0" applyProtection="0"/>
    <xf numFmtId="0" fontId="48" fillId="44" borderId="174" applyNumberFormat="0" applyFont="0" applyFill="0" applyAlignment="0" applyProtection="0">
      <protection locked="0"/>
    </xf>
    <xf numFmtId="0" fontId="38" fillId="68" borderId="182">
      <alignment horizontal="left" vertical="center" wrapText="1"/>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10" fontId="7" fillId="41" borderId="183" applyFont="0" applyFill="0" applyBorder="0" applyAlignment="0" applyProtection="0"/>
    <xf numFmtId="3" fontId="7" fillId="41" borderId="183" applyFont="0" applyFill="0" applyBorder="0" applyAlignment="0" applyProtection="0"/>
    <xf numFmtId="0" fontId="172" fillId="0" borderId="64"/>
    <xf numFmtId="214" fontId="68" fillId="0" borderId="174"/>
    <xf numFmtId="0" fontId="128" fillId="0" borderId="29" applyNumberFormat="0" applyFill="0" applyProtection="0"/>
    <xf numFmtId="0" fontId="1" fillId="0" borderId="0"/>
    <xf numFmtId="0" fontId="1" fillId="0" borderId="0"/>
    <xf numFmtId="0" fontId="48" fillId="44" borderId="174" applyNumberFormat="0" applyFont="0" applyFill="0" applyAlignment="0" applyProtection="0">
      <protection locked="0"/>
    </xf>
    <xf numFmtId="191" fontId="44" fillId="41" borderId="26">
      <alignment horizontal="right"/>
    </xf>
    <xf numFmtId="0" fontId="90" fillId="0" borderId="177"/>
    <xf numFmtId="10" fontId="7" fillId="41" borderId="183" applyFont="0" applyFill="0" applyBorder="0" applyAlignment="0" applyProtection="0"/>
    <xf numFmtId="10" fontId="7" fillId="41" borderId="183" applyFont="0" applyFill="0" applyBorder="0" applyAlignment="0" applyProtection="0"/>
    <xf numFmtId="0" fontId="38" fillId="68" borderId="182">
      <alignment horizontal="left" vertical="center" wrapText="1"/>
    </xf>
    <xf numFmtId="0" fontId="1" fillId="0" borderId="0"/>
    <xf numFmtId="9" fontId="1" fillId="0" borderId="0" applyFont="0" applyFill="0" applyBorder="0" applyAlignment="0" applyProtection="0"/>
    <xf numFmtId="5" fontId="127" fillId="0" borderId="174" applyAlignment="0" applyProtection="0"/>
    <xf numFmtId="5" fontId="127" fillId="0" borderId="174" applyAlignment="0" applyProtection="0"/>
    <xf numFmtId="0" fontId="313" fillId="96" borderId="177"/>
    <xf numFmtId="214" fontId="68" fillId="0" borderId="67"/>
    <xf numFmtId="0" fontId="41" fillId="62" borderId="177">
      <alignment horizontal="center" vertical="center" wrapText="1"/>
      <protection hidden="1"/>
    </xf>
    <xf numFmtId="0" fontId="141" fillId="57" borderId="29" applyBorder="0" applyProtection="0">
      <alignment horizontal="centerContinuous" vertical="center"/>
    </xf>
    <xf numFmtId="250" fontId="64" fillId="58" borderId="180"/>
    <xf numFmtId="0" fontId="7" fillId="0" borderId="175" applyFill="0" applyProtection="0">
      <alignment horizontal="right"/>
    </xf>
    <xf numFmtId="250" fontId="64" fillId="58" borderId="180"/>
    <xf numFmtId="0" fontId="38" fillId="68" borderId="182">
      <alignment horizontal="left" vertical="center" wrapText="1"/>
    </xf>
    <xf numFmtId="0" fontId="313" fillId="0" borderId="96"/>
    <xf numFmtId="214" fontId="68" fillId="0" borderId="174"/>
    <xf numFmtId="0" fontId="7" fillId="0" borderId="175" applyFill="0" applyProtection="0">
      <alignment horizontal="right"/>
    </xf>
    <xf numFmtId="214" fontId="7" fillId="41" borderId="183" applyFont="0" applyFill="0" applyBorder="0" applyAlignment="0" applyProtection="0"/>
    <xf numFmtId="251" fontId="154" fillId="48" borderId="176" applyNumberFormat="0" applyBorder="0" applyAlignment="0">
      <alignment horizontal="centerContinuous" vertical="center"/>
      <protection hidden="1"/>
    </xf>
    <xf numFmtId="39" fontId="7" fillId="41" borderId="183" applyFont="0" applyFill="0" applyBorder="0" applyAlignment="0" applyProtection="0"/>
    <xf numFmtId="165" fontId="200" fillId="0" borderId="174" applyNumberFormat="0" applyFont="0" applyFill="0" applyAlignment="0" applyProtection="0"/>
    <xf numFmtId="0" fontId="356" fillId="0" borderId="181" applyNumberForma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7" fillId="0" borderId="68" applyFill="0" applyProtection="0">
      <alignment horizontal="right"/>
    </xf>
    <xf numFmtId="3" fontId="7" fillId="41" borderId="183" applyFont="0" applyFill="0" applyBorder="0" applyAlignment="0" applyProtection="0"/>
    <xf numFmtId="3" fontId="7" fillId="41" borderId="183" applyFont="0" applyFill="0" applyBorder="0" applyAlignment="0" applyProtection="0"/>
    <xf numFmtId="0" fontId="41" fillId="62" borderId="177">
      <alignment horizontal="center" vertical="center" wrapText="1"/>
      <protection hidden="1"/>
    </xf>
    <xf numFmtId="39" fontId="7" fillId="41" borderId="183" applyFont="0" applyFill="0" applyBorder="0" applyAlignment="0" applyProtection="0"/>
    <xf numFmtId="0" fontId="318" fillId="44" borderId="89">
      <alignment horizontal="left" vertical="top" indent="2"/>
    </xf>
    <xf numFmtId="0" fontId="260" fillId="0" borderId="181" applyNumberFormat="0" applyFill="0" applyBorder="0" applyAlignment="0" applyProtection="0"/>
    <xf numFmtId="3" fontId="7" fillId="41" borderId="183" applyFont="0" applyFill="0" applyBorder="0" applyAlignment="0" applyProtection="0"/>
    <xf numFmtId="3" fontId="7" fillId="41" borderId="183" applyFont="0" applyFill="0" applyBorder="0" applyAlignment="0" applyProtection="0"/>
    <xf numFmtId="10" fontId="7" fillId="41" borderId="183" applyFont="0" applyFill="0" applyBorder="0" applyAlignment="0" applyProtection="0"/>
    <xf numFmtId="5" fontId="127" fillId="0" borderId="174" applyAlignment="0" applyProtection="0"/>
    <xf numFmtId="0" fontId="58" fillId="0" borderId="92" applyNumberFormat="0" applyAlignment="0" applyProtection="0"/>
    <xf numFmtId="10" fontId="7" fillId="41" borderId="183" applyFont="0" applyFill="0" applyBorder="0" applyAlignment="0" applyProtection="0"/>
    <xf numFmtId="0" fontId="174" fillId="0" borderId="177" applyNumberFormat="0" applyAlignment="0" applyProtection="0"/>
    <xf numFmtId="0" fontId="344" fillId="0" borderId="181" applyNumberFormat="0" applyFill="0" applyBorder="0" applyAlignment="0" applyProtection="0"/>
    <xf numFmtId="6" fontId="169" fillId="0" borderId="176" applyBorder="0"/>
    <xf numFmtId="6" fontId="169" fillId="0" borderId="176" applyBorder="0"/>
    <xf numFmtId="0" fontId="174" fillId="0" borderId="177" applyNumberFormat="0" applyAlignment="0" applyProtection="0"/>
    <xf numFmtId="0" fontId="49" fillId="44" borderId="174" applyNumberFormat="0" applyFont="0" applyAlignment="0" applyProtection="0">
      <protection locked="0"/>
    </xf>
    <xf numFmtId="214" fontId="68" fillId="0" borderId="174"/>
    <xf numFmtId="0" fontId="41" fillId="62" borderId="177">
      <alignment horizontal="center" vertical="center" wrapText="1"/>
      <protection hidden="1"/>
    </xf>
    <xf numFmtId="0" fontId="7" fillId="0" borderId="175" applyFill="0" applyProtection="0">
      <alignment horizontal="right"/>
    </xf>
    <xf numFmtId="0" fontId="7" fillId="0" borderId="175" applyFill="0" applyProtection="0">
      <alignment horizontal="right"/>
    </xf>
    <xf numFmtId="5" fontId="127" fillId="0" borderId="174" applyAlignment="0" applyProtection="0"/>
    <xf numFmtId="214" fontId="68" fillId="0" borderId="174"/>
    <xf numFmtId="0" fontId="7" fillId="0" borderId="175" applyFill="0" applyProtection="0">
      <alignment horizontal="right"/>
    </xf>
    <xf numFmtId="182" fontId="316" fillId="0" borderId="31" applyNumberFormat="0" applyAlignment="0" applyProtection="0">
      <alignment horizontal="right" vertical="center"/>
    </xf>
    <xf numFmtId="214" fontId="68" fillId="0" borderId="174"/>
    <xf numFmtId="0" fontId="241" fillId="0" borderId="174" applyNumberFormat="0" applyFont="0" applyFill="0" applyAlignment="0" applyProtection="0"/>
    <xf numFmtId="0" fontId="313" fillId="0" borderId="96"/>
    <xf numFmtId="0" fontId="41" fillId="0" borderId="31" applyNumberFormat="0" applyAlignment="0" applyProtection="0">
      <alignment horizontal="left" vertical="center"/>
    </xf>
    <xf numFmtId="0" fontId="174" fillId="0" borderId="70" applyNumberFormat="0" applyAlignment="0" applyProtection="0"/>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0" fontId="174" fillId="0" borderId="177" applyNumberFormat="0" applyAlignment="0" applyProtection="0"/>
    <xf numFmtId="0" fontId="41" fillId="62" borderId="177">
      <alignment horizontal="center" vertical="center" wrapText="1"/>
      <protection hidden="1"/>
    </xf>
    <xf numFmtId="0" fontId="174" fillId="0" borderId="177" applyNumberFormat="0" applyAlignment="0" applyProtection="0"/>
    <xf numFmtId="0" fontId="1" fillId="23" borderId="0" applyNumberFormat="0" applyBorder="0" applyAlignment="0" applyProtection="0"/>
    <xf numFmtId="1" fontId="176" fillId="63" borderId="110" applyNumberFormat="0" applyBorder="0" applyAlignment="0">
      <alignment horizontal="centerContinuous" vertical="center"/>
      <protection locked="0"/>
    </xf>
    <xf numFmtId="251" fontId="154" fillId="48" borderId="176" applyNumberFormat="0" applyBorder="0" applyAlignment="0">
      <alignment horizontal="centerContinuous" vertical="center"/>
      <protection hidden="1"/>
    </xf>
    <xf numFmtId="0" fontId="50" fillId="0" borderId="181" applyNumberFormat="0" applyFill="0" applyAlignment="0" applyProtection="0"/>
    <xf numFmtId="0" fontId="50" fillId="0" borderId="181" applyNumberFormat="0" applyFill="0" applyAlignment="0" applyProtection="0"/>
    <xf numFmtId="0" fontId="50" fillId="0" borderId="181" applyNumberFormat="0" applyFill="0" applyAlignment="0" applyProtection="0"/>
    <xf numFmtId="250" fontId="64" fillId="58" borderId="180"/>
    <xf numFmtId="214" fontId="68" fillId="0" borderId="174"/>
    <xf numFmtId="0" fontId="174" fillId="0" borderId="177" applyNumberFormat="0" applyAlignment="0" applyProtection="0"/>
    <xf numFmtId="0" fontId="38" fillId="68" borderId="182">
      <alignment horizontal="left" vertical="center" wrapText="1"/>
    </xf>
    <xf numFmtId="214" fontId="68" fillId="0" borderId="174"/>
    <xf numFmtId="314" fontId="134" fillId="0" borderId="174"/>
    <xf numFmtId="0" fontId="38" fillId="68" borderId="182">
      <alignment horizontal="left" vertical="center" wrapText="1"/>
    </xf>
    <xf numFmtId="172" fontId="238" fillId="44" borderId="174">
      <alignment horizontal="right" vertical="center"/>
    </xf>
    <xf numFmtId="0" fontId="38" fillId="68" borderId="49">
      <alignment horizontal="left" vertical="center" wrapText="1"/>
    </xf>
    <xf numFmtId="165" fontId="200" fillId="0" borderId="174" applyNumberFormat="0" applyFont="0" applyFill="0" applyAlignment="0" applyProtection="0"/>
    <xf numFmtId="9" fontId="7" fillId="41" borderId="183" applyFon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250" fontId="64" fillId="58" borderId="180"/>
    <xf numFmtId="0" fontId="270" fillId="0" borderId="20"/>
    <xf numFmtId="0" fontId="174" fillId="0" borderId="177" applyNumberFormat="0" applyAlignment="0" applyProtection="0"/>
    <xf numFmtId="165" fontId="200" fillId="0" borderId="174" applyNumberFormat="0" applyFont="0" applyFill="0" applyAlignment="0" applyProtection="0"/>
    <xf numFmtId="0" fontId="174" fillId="0" borderId="177" applyNumberFormat="0" applyAlignment="0" applyProtection="0"/>
    <xf numFmtId="6" fontId="169" fillId="0" borderId="176" applyBorder="0"/>
    <xf numFmtId="10" fontId="41" fillId="0" borderId="174"/>
    <xf numFmtId="171" fontId="62" fillId="0" borderId="29">
      <alignment horizontal="center"/>
    </xf>
    <xf numFmtId="0" fontId="41" fillId="62" borderId="177">
      <alignment horizontal="center" vertical="center" wrapText="1"/>
      <protection hidden="1"/>
    </xf>
    <xf numFmtId="0" fontId="90" fillId="0" borderId="177"/>
    <xf numFmtId="214" fontId="68" fillId="0" borderId="174"/>
    <xf numFmtId="41" fontId="41" fillId="0" borderId="174"/>
    <xf numFmtId="214" fontId="68" fillId="0" borderId="174"/>
    <xf numFmtId="214" fontId="7" fillId="41" borderId="183" applyFont="0" applyFill="0" applyBorder="0" applyAlignment="0" applyProtection="0"/>
    <xf numFmtId="0" fontId="241" fillId="0" borderId="174" applyNumberFormat="0" applyFont="0" applyFill="0" applyAlignment="0" applyProtection="0"/>
    <xf numFmtId="285" fontId="50" fillId="92" borderId="178" applyNumberFormat="0" applyBorder="0" applyAlignment="0" applyProtection="0">
      <alignment vertical="center"/>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39" fontId="7" fillId="41" borderId="183" applyFont="0" applyFill="0" applyBorder="0" applyAlignment="0" applyProtection="0"/>
    <xf numFmtId="6" fontId="169" fillId="0" borderId="176" applyBorder="0"/>
    <xf numFmtId="0" fontId="358" fillId="0" borderId="181" applyNumberFormat="0" applyFill="0" applyBorder="0" applyAlignment="0" applyProtection="0"/>
    <xf numFmtId="221" fontId="1" fillId="0" borderId="20" applyNumberFormat="0" applyFill="0" applyAlignment="0" applyProtection="0"/>
    <xf numFmtId="250" fontId="64" fillId="58" borderId="180"/>
    <xf numFmtId="165" fontId="200" fillId="0" borderId="174" applyNumberFormat="0" applyFont="0" applyFill="0" applyAlignment="0" applyProtection="0"/>
    <xf numFmtId="0" fontId="41" fillId="62" borderId="177">
      <alignment horizontal="center" vertical="center" wrapText="1"/>
      <protection hidden="1"/>
    </xf>
    <xf numFmtId="0" fontId="41" fillId="0" borderId="185">
      <alignment horizontal="left" vertical="center"/>
    </xf>
    <xf numFmtId="5" fontId="127" fillId="0" borderId="174" applyAlignment="0" applyProtection="0"/>
    <xf numFmtId="2" fontId="7" fillId="41" borderId="183" applyFont="0" applyFill="0" applyBorder="0" applyAlignment="0" applyProtection="0"/>
    <xf numFmtId="0" fontId="90" fillId="0" borderId="177"/>
    <xf numFmtId="0" fontId="58" fillId="0" borderId="92" applyNumberFormat="0" applyAlignment="0" applyProtection="0"/>
    <xf numFmtId="0" fontId="90" fillId="0" borderId="177"/>
    <xf numFmtId="0" fontId="174" fillId="0" borderId="177" applyNumberFormat="0" applyAlignment="0" applyProtection="0"/>
    <xf numFmtId="10" fontId="7" fillId="41" borderId="183" applyFont="0" applyFill="0" applyBorder="0" applyAlignment="0" applyProtection="0"/>
    <xf numFmtId="214" fontId="68" fillId="0" borderId="174"/>
    <xf numFmtId="6" fontId="169" fillId="0" borderId="176" applyBorder="0"/>
    <xf numFmtId="250" fontId="64" fillId="58" borderId="180"/>
    <xf numFmtId="39" fontId="7" fillId="41" borderId="183" applyFont="0" applyFill="0" applyBorder="0" applyAlignment="0" applyProtection="0"/>
    <xf numFmtId="0" fontId="90" fillId="0" borderId="177"/>
    <xf numFmtId="165" fontId="200" fillId="0" borderId="174" applyNumberFormat="0" applyFont="0" applyFill="0" applyAlignment="0" applyProtection="0"/>
    <xf numFmtId="3" fontId="7" fillId="41" borderId="183" applyFont="0" applyFill="0" applyBorder="0" applyAlignment="0" applyProtection="0"/>
    <xf numFmtId="10" fontId="7" fillId="41" borderId="183" applyFont="0" applyFill="0" applyBorder="0" applyAlignment="0" applyProtection="0"/>
    <xf numFmtId="0" fontId="38" fillId="68" borderId="182">
      <alignment horizontal="left" vertical="center" wrapText="1"/>
    </xf>
    <xf numFmtId="0" fontId="174" fillId="0" borderId="177" applyNumberFormat="0" applyAlignment="0" applyProtection="0"/>
    <xf numFmtId="165" fontId="200" fillId="0" borderId="174" applyNumberFormat="0" applyFont="0" applyFill="0" applyAlignment="0" applyProtection="0"/>
    <xf numFmtId="0" fontId="48" fillId="44" borderId="174" applyNumberFormat="0" applyFont="0" applyFill="0" applyAlignment="0" applyProtection="0">
      <protection locked="0"/>
    </xf>
    <xf numFmtId="0" fontId="270" fillId="0" borderId="95"/>
    <xf numFmtId="10" fontId="7" fillId="41" borderId="183" applyFont="0" applyFill="0" applyBorder="0" applyAlignment="0" applyProtection="0"/>
    <xf numFmtId="165" fontId="200" fillId="0" borderId="174" applyNumberFormat="0" applyFont="0" applyFill="0" applyAlignment="0" applyProtection="0"/>
    <xf numFmtId="250" fontId="64" fillId="58" borderId="188"/>
    <xf numFmtId="0" fontId="313" fillId="96" borderId="177"/>
    <xf numFmtId="0" fontId="41" fillId="62" borderId="177">
      <alignment horizontal="center" vertical="center" wrapText="1"/>
      <protection hidden="1"/>
    </xf>
    <xf numFmtId="9" fontId="7" fillId="41" borderId="183" applyFont="0" applyFill="0" applyBorder="0" applyAlignment="0" applyProtection="0"/>
    <xf numFmtId="0" fontId="174" fillId="0" borderId="177" applyNumberFormat="0" applyAlignment="0" applyProtection="0"/>
    <xf numFmtId="1" fontId="176" fillId="63" borderId="184" applyNumberFormat="0" applyBorder="0" applyAlignment="0">
      <alignment horizontal="centerContinuous" vertical="center"/>
      <protection locked="0"/>
    </xf>
    <xf numFmtId="0" fontId="38" fillId="68" borderId="182">
      <alignment horizontal="left" vertical="center" wrapText="1"/>
    </xf>
    <xf numFmtId="0" fontId="48" fillId="44" borderId="174" applyNumberFormat="0" applyFont="0" applyFill="0" applyAlignment="0" applyProtection="0">
      <protection locked="0"/>
    </xf>
    <xf numFmtId="3" fontId="7" fillId="41" borderId="183" applyFont="0" applyFill="0" applyBorder="0" applyAlignment="0" applyProtection="0"/>
    <xf numFmtId="0" fontId="41" fillId="62" borderId="70">
      <alignment horizontal="center" vertical="center" wrapText="1"/>
      <protection hidden="1"/>
    </xf>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0" fontId="90" fillId="0" borderId="177"/>
    <xf numFmtId="6" fontId="169" fillId="0" borderId="191" applyBorder="0"/>
    <xf numFmtId="39" fontId="7" fillId="41" borderId="183" applyFont="0" applyFill="0" applyBorder="0" applyAlignment="0" applyProtection="0"/>
    <xf numFmtId="270" fontId="44" fillId="0" borderId="0">
      <alignment horizontal="right"/>
    </xf>
    <xf numFmtId="0" fontId="49" fillId="44" borderId="174" applyNumberFormat="0" applyFont="0" applyAlignment="0" applyProtection="0">
      <protection locked="0"/>
    </xf>
    <xf numFmtId="0" fontId="1" fillId="0" borderId="0"/>
    <xf numFmtId="0" fontId="128" fillId="0" borderId="29" applyNumberFormat="0" applyFill="0" applyProtection="0"/>
    <xf numFmtId="0" fontId="50" fillId="0" borderId="181" applyNumberFormat="0" applyFill="0" applyAlignment="0" applyProtection="0"/>
    <xf numFmtId="3" fontId="7" fillId="41" borderId="183" applyFont="0" applyFill="0" applyBorder="0" applyAlignment="0" applyProtection="0"/>
    <xf numFmtId="6" fontId="169" fillId="0" borderId="191" applyBorder="0"/>
    <xf numFmtId="165" fontId="200" fillId="0" borderId="174" applyNumberFormat="0" applyFont="0" applyFill="0" applyAlignment="0" applyProtection="0"/>
    <xf numFmtId="165" fontId="200" fillId="0" borderId="67" applyNumberFormat="0" applyFont="0" applyFill="0" applyAlignment="0" applyProtection="0"/>
    <xf numFmtId="0" fontId="38" fillId="68" borderId="182">
      <alignment horizontal="left" vertical="center" wrapText="1"/>
    </xf>
    <xf numFmtId="0" fontId="50" fillId="0" borderId="181" applyNumberFormat="0" applyFill="0" applyAlignment="0" applyProtection="0"/>
    <xf numFmtId="279" fontId="134" fillId="0" borderId="174"/>
    <xf numFmtId="0" fontId="38" fillId="68" borderId="182">
      <alignment horizontal="left" vertical="center" wrapText="1"/>
    </xf>
    <xf numFmtId="0" fontId="50" fillId="0" borderId="181" applyNumberFormat="0" applyFill="0" applyAlignment="0" applyProtection="0"/>
    <xf numFmtId="0" fontId="50" fillId="0" borderId="181" applyNumberFormat="0" applyFill="0" applyAlignment="0" applyProtection="0"/>
    <xf numFmtId="6" fontId="169" fillId="0" borderId="176" applyBorder="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71" fontId="41" fillId="0" borderId="174"/>
    <xf numFmtId="44" fontId="41" fillId="0" borderId="174"/>
    <xf numFmtId="0" fontId="49" fillId="44" borderId="17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2" fontId="316" fillId="0" borderId="31" applyNumberFormat="0" applyAlignment="0" applyProtection="0">
      <alignment horizontal="right" vertical="center"/>
    </xf>
    <xf numFmtId="2" fontId="7" fillId="41" borderId="183" applyFont="0" applyFill="0" applyBorder="0" applyAlignment="0" applyProtection="0"/>
    <xf numFmtId="0" fontId="172" fillId="0" borderId="64"/>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5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185">
      <alignment horizontal="left" vertical="center"/>
    </xf>
    <xf numFmtId="0" fontId="1" fillId="0" borderId="0"/>
    <xf numFmtId="43" fontId="1" fillId="0" borderId="0" applyFont="0" applyFill="0" applyBorder="0" applyAlignment="0" applyProtection="0"/>
    <xf numFmtId="3" fontId="7" fillId="41" borderId="183" applyFont="0" applyFill="0" applyBorder="0" applyAlignment="0" applyProtection="0"/>
    <xf numFmtId="0" fontId="50" fillId="0" borderId="181" applyNumberFormat="0" applyFill="0" applyAlignment="0" applyProtection="0"/>
    <xf numFmtId="214" fontId="68" fillId="0" borderId="67"/>
    <xf numFmtId="0" fontId="41" fillId="0" borderId="31" applyNumberFormat="0" applyAlignment="0" applyProtection="0">
      <alignment horizontal="left" vertical="center"/>
    </xf>
    <xf numFmtId="7" fontId="41" fillId="0" borderId="174"/>
    <xf numFmtId="0" fontId="49" fillId="44" borderId="67" applyNumberFormat="0" applyFont="0" applyAlignment="0" applyProtection="0">
      <protection locked="0"/>
    </xf>
    <xf numFmtId="0" fontId="48" fillId="44" borderId="67" applyNumberFormat="0" applyFont="0" applyFill="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67"/>
    <xf numFmtId="9" fontId="7" fillId="41" borderId="51" applyFont="0" applyFill="0" applyBorder="0" applyAlignment="0" applyProtection="0"/>
    <xf numFmtId="250" fontId="64" fillId="58" borderId="180"/>
    <xf numFmtId="0" fontId="7" fillId="0" borderId="68" applyFill="0" applyProtection="0">
      <alignment horizontal="right"/>
    </xf>
    <xf numFmtId="1" fontId="176" fillId="63" borderId="110" applyNumberFormat="0" applyBorder="0" applyAlignment="0">
      <alignment horizontal="centerContinuous" vertical="center"/>
      <protection locked="0"/>
    </xf>
    <xf numFmtId="214" fontId="7" fillId="41" borderId="183" applyFont="0" applyFill="0" applyBorder="0" applyAlignment="0" applyProtection="0"/>
    <xf numFmtId="0" fontId="38" fillId="68" borderId="182">
      <alignment horizontal="left" vertical="center" wrapText="1"/>
    </xf>
    <xf numFmtId="3" fontId="7" fillId="41" borderId="183" applyFont="0" applyFill="0" applyBorder="0" applyAlignment="0" applyProtection="0"/>
    <xf numFmtId="1" fontId="176" fillId="63" borderId="110" applyNumberFormat="0" applyBorder="0" applyAlignment="0">
      <alignment horizontal="centerContinuous" vertical="center"/>
      <protection locked="0"/>
    </xf>
    <xf numFmtId="214" fontId="7" fillId="41" borderId="51" applyFont="0" applyFill="0" applyBorder="0" applyAlignment="0" applyProtection="0"/>
    <xf numFmtId="5" fontId="127" fillId="0" borderId="67" applyAlignment="0" applyProtection="0"/>
    <xf numFmtId="0" fontId="38" fillId="68" borderId="49">
      <alignment horizontal="left" vertical="center" wrapText="1"/>
    </xf>
    <xf numFmtId="0" fontId="38" fillId="68" borderId="49">
      <alignment horizontal="left" vertical="center" wrapText="1"/>
    </xf>
    <xf numFmtId="165" fontId="200" fillId="0" borderId="174" applyNumberFormat="0" applyFont="0" applyFill="0" applyAlignment="0" applyProtection="0"/>
    <xf numFmtId="0" fontId="38" fillId="68" borderId="182">
      <alignment horizontal="left" vertical="center" wrapText="1"/>
    </xf>
    <xf numFmtId="0" fontId="174" fillId="0" borderId="70" applyNumberFormat="0" applyAlignment="0" applyProtection="0"/>
    <xf numFmtId="0" fontId="48" fillId="44" borderId="67" applyNumberFormat="0" applyFont="0" applyFill="0" applyAlignment="0" applyProtection="0">
      <protection locked="0"/>
    </xf>
    <xf numFmtId="0" fontId="41" fillId="0" borderId="185">
      <alignment horizontal="left" vertical="center"/>
    </xf>
    <xf numFmtId="165" fontId="200" fillId="0" borderId="67" applyNumberFormat="0" applyFont="0" applyFill="0" applyAlignment="0" applyProtection="0"/>
    <xf numFmtId="39" fontId="7" fillId="41" borderId="51" applyFont="0" applyFill="0" applyBorder="0" applyAlignment="0" applyProtection="0"/>
    <xf numFmtId="3"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165" fontId="200" fillId="0" borderId="67" applyNumberFormat="0" applyFont="0" applyFill="0" applyAlignment="0" applyProtection="0"/>
    <xf numFmtId="39" fontId="7" fillId="41" borderId="183"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214" fontId="68" fillId="0" borderId="174"/>
    <xf numFmtId="0" fontId="50" fillId="0" borderId="181" applyNumberFormat="0" applyFill="0" applyAlignment="0" applyProtection="0"/>
    <xf numFmtId="0" fontId="1" fillId="0" borderId="0"/>
    <xf numFmtId="0" fontId="41" fillId="62" borderId="70">
      <alignment horizontal="center" vertical="center" wrapText="1"/>
      <protection hidden="1"/>
    </xf>
    <xf numFmtId="3" fontId="7" fillId="41" borderId="51" applyFont="0" applyFill="0" applyBorder="0" applyAlignment="0" applyProtection="0"/>
    <xf numFmtId="10" fontId="7" fillId="41" borderId="51" applyFont="0" applyFill="0" applyBorder="0" applyAlignment="0" applyProtection="0"/>
    <xf numFmtId="0" fontId="41" fillId="62" borderId="70">
      <alignment horizontal="center" vertical="center" wrapText="1"/>
      <protection hidden="1"/>
    </xf>
    <xf numFmtId="314" fontId="134" fillId="0" borderId="174"/>
    <xf numFmtId="0" fontId="50" fillId="0" borderId="181" applyNumberFormat="0" applyFill="0" applyAlignment="0" applyProtection="0"/>
    <xf numFmtId="3" fontId="7" fillId="41" borderId="183"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39" fontId="7" fillId="41" borderId="183" applyFont="0" applyFill="0" applyBorder="0" applyAlignment="0" applyProtection="0"/>
    <xf numFmtId="10" fontId="7" fillId="41" borderId="183" applyFont="0" applyFill="0" applyBorder="0" applyAlignment="0" applyProtection="0"/>
    <xf numFmtId="250" fontId="64" fillId="58" borderId="180"/>
    <xf numFmtId="0" fontId="41" fillId="62" borderId="177">
      <alignment horizontal="center" vertical="center" wrapText="1"/>
      <protection hidden="1"/>
    </xf>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0" fontId="174" fillId="0" borderId="177" applyNumberFormat="0" applyAlignment="0" applyProtection="0"/>
    <xf numFmtId="0" fontId="174" fillId="0" borderId="177" applyNumberFormat="0" applyAlignment="0" applyProtection="0"/>
    <xf numFmtId="6" fontId="169" fillId="0" borderId="176" applyBorder="0"/>
    <xf numFmtId="0" fontId="50" fillId="0" borderId="181" applyNumberFormat="0" applyFill="0" applyAlignment="0" applyProtection="0"/>
    <xf numFmtId="0" fontId="50" fillId="0" borderId="181" applyNumberFormat="0" applyFill="0" applyAlignment="0" applyProtection="0"/>
    <xf numFmtId="250" fontId="64" fillId="58" borderId="180"/>
    <xf numFmtId="0" fontId="41" fillId="62" borderId="177">
      <alignment horizontal="center" vertical="center" wrapText="1"/>
      <protection hidden="1"/>
    </xf>
    <xf numFmtId="39" fontId="7" fillId="41" borderId="183" applyFont="0" applyFill="0" applyBorder="0" applyAlignment="0" applyProtection="0"/>
    <xf numFmtId="0" fontId="50" fillId="0" borderId="181" applyNumberFormat="0" applyFill="0" applyAlignment="0" applyProtection="0"/>
    <xf numFmtId="9" fontId="7" fillId="41" borderId="183" applyFont="0" applyFill="0" applyBorder="0" applyAlignment="0" applyProtection="0"/>
    <xf numFmtId="0" fontId="38" fillId="68" borderId="182">
      <alignment horizontal="left" vertical="center" wrapText="1"/>
    </xf>
    <xf numFmtId="0" fontId="38" fillId="68" borderId="182">
      <alignment horizontal="left" vertical="center" wrapText="1"/>
    </xf>
    <xf numFmtId="0" fontId="58" fillId="0" borderId="174" applyNumberFormat="0" applyFont="0" applyFill="0" applyBorder="0" applyAlignment="0" applyProtection="0">
      <alignment horizontal="right"/>
    </xf>
    <xf numFmtId="0" fontId="174" fillId="0" borderId="177" applyNumberFormat="0" applyAlignment="0" applyProtection="0"/>
    <xf numFmtId="0" fontId="7" fillId="0" borderId="175" applyFill="0" applyProtection="0">
      <alignment horizontal="right"/>
    </xf>
    <xf numFmtId="0" fontId="38" fillId="68" borderId="182">
      <alignment horizontal="left" vertical="center" wrapText="1"/>
    </xf>
    <xf numFmtId="9" fontId="7" fillId="41" borderId="183" applyFont="0" applyFill="0" applyBorder="0" applyAlignment="0" applyProtection="0"/>
    <xf numFmtId="0" fontId="134" fillId="0" borderId="174"/>
    <xf numFmtId="0" fontId="41" fillId="62" borderId="177">
      <alignment horizontal="center" vertical="center" wrapText="1"/>
      <protection hidden="1"/>
    </xf>
    <xf numFmtId="165" fontId="200" fillId="0" borderId="174" applyNumberFormat="0" applyFont="0" applyFill="0" applyAlignment="0" applyProtection="0"/>
    <xf numFmtId="0" fontId="50" fillId="0" borderId="181" applyNumberFormat="0" applyFill="0" applyAlignment="0" applyProtection="0"/>
    <xf numFmtId="0" fontId="41" fillId="0" borderId="31" applyNumberFormat="0" applyAlignment="0" applyProtection="0">
      <alignment horizontal="left" vertical="center"/>
    </xf>
    <xf numFmtId="10" fontId="7" fillId="41" borderId="183" applyFont="0" applyFill="0" applyBorder="0" applyAlignment="0" applyProtection="0"/>
    <xf numFmtId="6" fontId="169" fillId="0" borderId="176" applyBorder="0"/>
    <xf numFmtId="0" fontId="38" fillId="68" borderId="182">
      <alignment horizontal="left" vertical="center" wrapText="1"/>
    </xf>
    <xf numFmtId="187" fontId="63" fillId="44" borderId="174">
      <alignment vertical="center"/>
    </xf>
    <xf numFmtId="214" fontId="7" fillId="41" borderId="183" applyFont="0" applyFill="0" applyBorder="0" applyAlignment="0" applyProtection="0"/>
    <xf numFmtId="0" fontId="1" fillId="0" borderId="0"/>
    <xf numFmtId="0" fontId="1" fillId="0" borderId="0"/>
    <xf numFmtId="214" fontId="68" fillId="0" borderId="67"/>
    <xf numFmtId="214" fontId="68" fillId="0" borderId="67"/>
    <xf numFmtId="214" fontId="68" fillId="0" borderId="67"/>
    <xf numFmtId="214" fontId="68" fillId="0" borderId="67"/>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38" fillId="68" borderId="182">
      <alignment horizontal="left" vertical="center" wrapText="1"/>
    </xf>
    <xf numFmtId="250" fontId="64" fillId="58" borderId="180"/>
    <xf numFmtId="250" fontId="64" fillId="58" borderId="180"/>
    <xf numFmtId="0" fontId="50" fillId="0" borderId="181" applyNumberFormat="0" applyFill="0" applyAlignment="0" applyProtection="0"/>
    <xf numFmtId="0" fontId="50" fillId="0" borderId="181" applyNumberFormat="0" applyFill="0" applyAlignment="0" applyProtection="0"/>
    <xf numFmtId="0" fontId="50" fillId="0" borderId="181" applyNumberFormat="0" applyFill="0" applyAlignment="0" applyProtection="0"/>
    <xf numFmtId="6" fontId="169" fillId="0" borderId="176" applyBorder="0"/>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251" fontId="154" fillId="48" borderId="69" applyNumberFormat="0" applyBorder="0" applyAlignment="0">
      <alignment horizontal="centerContinuous" vertical="center"/>
      <protection hidden="1"/>
    </xf>
    <xf numFmtId="5" fontId="127" fillId="0" borderId="174" applyAlignment="0" applyProtection="0"/>
    <xf numFmtId="5" fontId="127" fillId="0" borderId="174" applyAlignment="0" applyProtection="0"/>
    <xf numFmtId="0" fontId="7" fillId="0" borderId="175" applyFill="0" applyProtection="0">
      <alignment horizontal="right"/>
    </xf>
    <xf numFmtId="0" fontId="7" fillId="0" borderId="175" applyFill="0" applyProtection="0">
      <alignment horizontal="right"/>
    </xf>
    <xf numFmtId="2" fontId="7" fillId="41" borderId="183" applyFont="0" applyFill="0" applyBorder="0" applyAlignment="0" applyProtection="0"/>
    <xf numFmtId="6" fontId="169" fillId="0" borderId="176" applyBorder="0"/>
    <xf numFmtId="6" fontId="169" fillId="0" borderId="176" applyBorder="0"/>
    <xf numFmtId="6" fontId="169" fillId="0" borderId="176" applyBorder="0"/>
    <xf numFmtId="6" fontId="169" fillId="0" borderId="176" applyBorder="0"/>
    <xf numFmtId="172" fontId="238" fillId="44" borderId="174">
      <alignment horizontal="right" vertical="center"/>
    </xf>
    <xf numFmtId="0" fontId="174" fillId="0" borderId="177" applyNumberFormat="0" applyAlignment="0" applyProtection="0"/>
    <xf numFmtId="0" fontId="174" fillId="0" borderId="177" applyNumberFormat="0" applyAlignment="0" applyProtection="0"/>
    <xf numFmtId="0" fontId="174" fillId="0" borderId="177" applyNumberFormat="0" applyAlignment="0" applyProtection="0"/>
    <xf numFmtId="0" fontId="41" fillId="62" borderId="177">
      <alignment horizontal="center" vertical="center" wrapText="1"/>
      <protection hidden="1"/>
    </xf>
    <xf numFmtId="1" fontId="176" fillId="63" borderId="110" applyNumberFormat="0" applyBorder="0" applyAlignment="0">
      <alignment horizontal="centerContinuous" vertical="center"/>
      <protection locked="0"/>
    </xf>
    <xf numFmtId="1" fontId="176" fillId="63" borderId="110" applyNumberFormat="0" applyBorder="0" applyAlignment="0">
      <alignment horizontal="centerContinuous" vertical="center"/>
      <protection locked="0"/>
    </xf>
    <xf numFmtId="0" fontId="41" fillId="0" borderId="185">
      <alignment horizontal="left" vertical="center"/>
    </xf>
    <xf numFmtId="0" fontId="41" fillId="0" borderId="185">
      <alignment horizontal="left" vertical="center"/>
    </xf>
    <xf numFmtId="250" fontId="64" fillId="58" borderId="188"/>
    <xf numFmtId="214" fontId="68" fillId="0" borderId="174"/>
    <xf numFmtId="0" fontId="7" fillId="0" borderId="175" applyFill="0" applyProtection="0">
      <alignment horizontal="right"/>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214" fontId="68" fillId="0" borderId="174"/>
    <xf numFmtId="44" fontId="41" fillId="0" borderId="174"/>
    <xf numFmtId="2" fontId="7" fillId="41" borderId="183" applyFont="0" applyFill="0" applyBorder="0" applyAlignment="0" applyProtection="0"/>
    <xf numFmtId="0" fontId="58" fillId="0" borderId="92" applyNumberFormat="0" applyAlignment="0" applyProtection="0"/>
    <xf numFmtId="0" fontId="313" fillId="0" borderId="177"/>
    <xf numFmtId="250" fontId="64" fillId="58" borderId="180"/>
    <xf numFmtId="0" fontId="313" fillId="0" borderId="96"/>
    <xf numFmtId="214" fontId="7" fillId="41" borderId="183" applyFont="0" applyFill="0" applyBorder="0" applyAlignment="0" applyProtection="0"/>
    <xf numFmtId="2" fontId="7" fillId="41" borderId="183" applyFont="0" applyFill="0" applyBorder="0" applyAlignment="0" applyProtection="0"/>
    <xf numFmtId="0" fontId="134" fillId="0" borderId="174"/>
    <xf numFmtId="6" fontId="169" fillId="0" borderId="176" applyBorder="0"/>
    <xf numFmtId="9" fontId="7" fillId="41" borderId="183" applyFont="0" applyFill="0" applyBorder="0" applyAlignment="0" applyProtection="0"/>
    <xf numFmtId="0" fontId="58" fillId="0" borderId="174" applyNumberFormat="0" applyFont="0" applyFill="0" applyBorder="0" applyAlignment="0" applyProtection="0">
      <alignment horizontal="right"/>
    </xf>
    <xf numFmtId="0" fontId="41" fillId="62" borderId="177">
      <alignment horizontal="center" vertical="center" wrapText="1"/>
      <protection hidden="1"/>
    </xf>
    <xf numFmtId="0" fontId="38" fillId="68" borderId="182">
      <alignment horizontal="left" vertical="center" wrapText="1"/>
    </xf>
    <xf numFmtId="0" fontId="48" fillId="44" borderId="174" applyNumberFormat="0" applyFont="0" applyFill="0" applyAlignment="0" applyProtection="0">
      <protection locked="0"/>
    </xf>
    <xf numFmtId="9" fontId="7" fillId="41" borderId="183" applyFont="0" applyFill="0" applyBorder="0" applyAlignment="0" applyProtection="0"/>
    <xf numFmtId="0" fontId="50" fillId="0" borderId="181" applyNumberFormat="0" applyFill="0" applyAlignment="0" applyProtection="0"/>
    <xf numFmtId="250" fontId="1" fillId="0" borderId="0" applyBorder="0" applyProtection="0">
      <alignment horizontal="right"/>
    </xf>
    <xf numFmtId="9" fontId="7" fillId="41" borderId="183" applyFont="0" applyFill="0" applyBorder="0" applyAlignment="0" applyProtection="0"/>
    <xf numFmtId="0" fontId="41" fillId="62" borderId="177">
      <alignment horizontal="center" vertical="center" wrapText="1"/>
      <protection hidden="1"/>
    </xf>
    <xf numFmtId="10" fontId="7" fillId="41" borderId="183" applyFont="0" applyFill="0" applyBorder="0" applyAlignment="0" applyProtection="0"/>
    <xf numFmtId="0" fontId="38" fillId="68" borderId="182">
      <alignment horizontal="left" vertical="center" wrapText="1"/>
    </xf>
    <xf numFmtId="0" fontId="41" fillId="62" borderId="177">
      <alignment horizontal="center" vertical="center" wrapText="1"/>
      <protection hidden="1"/>
    </xf>
    <xf numFmtId="0" fontId="174" fillId="0" borderId="177" applyNumberFormat="0" applyAlignment="0" applyProtection="0"/>
    <xf numFmtId="214" fontId="68" fillId="0" borderId="174"/>
    <xf numFmtId="0" fontId="41" fillId="62" borderId="70">
      <alignment horizontal="center" vertical="center" wrapText="1"/>
      <protection hidden="1"/>
    </xf>
    <xf numFmtId="0" fontId="41" fillId="62" borderId="70">
      <alignment horizontal="center" vertical="center" wrapText="1"/>
      <protection hidden="1"/>
    </xf>
    <xf numFmtId="0" fontId="41" fillId="62" borderId="70">
      <alignment horizontal="center" vertical="center" wrapText="1"/>
      <protection hidden="1"/>
    </xf>
    <xf numFmtId="3" fontId="7" fillId="41" borderId="51" applyFont="0" applyFill="0" applyBorder="0" applyAlignment="0" applyProtection="0"/>
    <xf numFmtId="3" fontId="7" fillId="41" borderId="51" applyFont="0" applyFill="0" applyBorder="0" applyAlignment="0" applyProtection="0"/>
    <xf numFmtId="3" fontId="7" fillId="41" borderId="51" applyFont="0" applyFill="0" applyBorder="0" applyAlignment="0" applyProtection="0"/>
    <xf numFmtId="3"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39"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214"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10"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9"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2" fontId="7" fillId="41" borderId="51" applyFont="0" applyFill="0" applyBorder="0" applyAlignment="0" applyProtection="0"/>
    <xf numFmtId="0" fontId="48" fillId="44" borderId="67" applyNumberFormat="0" applyFont="0" applyFill="0" applyAlignment="0" applyProtection="0">
      <protection locked="0"/>
    </xf>
    <xf numFmtId="0" fontId="48" fillId="44" borderId="67" applyNumberFormat="0" applyFont="0" applyFill="0" applyAlignment="0" applyProtection="0">
      <protection locked="0"/>
    </xf>
    <xf numFmtId="0" fontId="7" fillId="0" borderId="175" applyFill="0" applyProtection="0">
      <alignment horizontal="right"/>
    </xf>
    <xf numFmtId="165" fontId="200" fillId="0" borderId="67" applyNumberFormat="0" applyFont="0" applyFill="0" applyAlignment="0" applyProtection="0"/>
    <xf numFmtId="165" fontId="200" fillId="0" borderId="67" applyNumberFormat="0" applyFont="0" applyFill="0" applyAlignment="0" applyProtection="0"/>
    <xf numFmtId="165" fontId="200" fillId="0" borderId="67" applyNumberFormat="0" applyFont="0" applyFill="0" applyAlignment="0" applyProtection="0"/>
    <xf numFmtId="165" fontId="200" fillId="0" borderId="174" applyNumberFormat="0" applyFont="0" applyFill="0" applyAlignment="0" applyProtection="0"/>
    <xf numFmtId="9" fontId="7" fillId="41" borderId="183" applyFont="0" applyFill="0" applyBorder="0" applyAlignment="0" applyProtection="0"/>
    <xf numFmtId="172" fontId="238" fillId="44" borderId="174">
      <alignment horizontal="right" vertical="center"/>
    </xf>
    <xf numFmtId="0" fontId="49" fillId="44" borderId="67" applyNumberFormat="0" applyFont="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44" borderId="174" applyNumberFormat="0" applyFont="0" applyAlignment="0" applyProtection="0">
      <protection locked="0"/>
    </xf>
    <xf numFmtId="165" fontId="200" fillId="0" borderId="174" applyNumberFormat="0" applyFont="0" applyFill="0" applyAlignment="0" applyProtection="0"/>
    <xf numFmtId="9" fontId="7" fillId="41" borderId="183" applyFont="0" applyFill="0" applyBorder="0" applyAlignment="0" applyProtection="0"/>
    <xf numFmtId="0" fontId="49" fillId="0" borderId="181" applyNumberFormat="0" applyFill="0" applyBorder="0" applyAlignment="0" applyProtection="0"/>
    <xf numFmtId="0" fontId="174" fillId="0" borderId="177" applyNumberFormat="0" applyAlignment="0" applyProtection="0"/>
    <xf numFmtId="39" fontId="7" fillId="41" borderId="183" applyFont="0" applyFill="0" applyBorder="0" applyAlignment="0" applyProtection="0"/>
    <xf numFmtId="0" fontId="313" fillId="0" borderId="177"/>
    <xf numFmtId="0" fontId="313" fillId="0" borderId="96"/>
    <xf numFmtId="0" fontId="241" fillId="0" borderId="174" applyNumberFormat="0" applyFont="0" applyFill="0" applyAlignment="0" applyProtection="0"/>
    <xf numFmtId="0" fontId="68" fillId="0" borderId="29" applyNumberFormat="0" applyFont="0" applyFill="0" applyProtection="0">
      <alignment horizontal="centerContinuous"/>
    </xf>
    <xf numFmtId="39" fontId="7" fillId="41" borderId="183" applyFont="0" applyFill="0" applyBorder="0" applyAlignment="0" applyProtection="0"/>
    <xf numFmtId="10" fontId="7" fillId="41" borderId="183" applyFont="0" applyFill="0" applyBorder="0" applyAlignment="0" applyProtection="0"/>
    <xf numFmtId="0" fontId="174" fillId="0" borderId="177" applyNumberFormat="0" applyAlignment="0" applyProtection="0"/>
    <xf numFmtId="214" fontId="68" fillId="0" borderId="174"/>
    <xf numFmtId="39" fontId="7" fillId="41" borderId="183" applyFont="0" applyFill="0" applyBorder="0" applyAlignment="0" applyProtection="0"/>
    <xf numFmtId="0" fontId="7" fillId="0" borderId="174" applyNumberFormat="0" applyFont="0" applyFill="0" applyBorder="0" applyAlignment="0" applyProtection="0"/>
    <xf numFmtId="9" fontId="7" fillId="41" borderId="183" applyFont="0" applyFill="0" applyBorder="0" applyAlignment="0" applyProtection="0"/>
    <xf numFmtId="0" fontId="70" fillId="0" borderId="29" applyNumberFormat="0" applyFill="0" applyAlignment="0" applyProtection="0"/>
    <xf numFmtId="214" fontId="68" fillId="0" borderId="174"/>
    <xf numFmtId="214" fontId="68" fillId="0" borderId="174"/>
    <xf numFmtId="165" fontId="200" fillId="0" borderId="174" applyNumberFormat="0" applyFont="0" applyFill="0" applyAlignment="0" applyProtection="0"/>
    <xf numFmtId="0" fontId="90" fillId="0" borderId="177"/>
    <xf numFmtId="251" fontId="154" fillId="48" borderId="176" applyNumberFormat="0" applyBorder="0" applyAlignment="0">
      <alignment horizontal="centerContinuous" vertical="center"/>
      <protection hidden="1"/>
    </xf>
    <xf numFmtId="0" fontId="1" fillId="16" borderId="0" applyNumberFormat="0" applyBorder="0" applyAlignment="0" applyProtection="0"/>
    <xf numFmtId="0" fontId="7" fillId="0" borderId="175" applyFill="0" applyProtection="0">
      <alignment horizontal="right"/>
    </xf>
    <xf numFmtId="6" fontId="169" fillId="0" borderId="176" applyBorder="0"/>
    <xf numFmtId="9" fontId="7" fillId="41" borderId="183" applyFont="0" applyFill="0" applyBorder="0" applyAlignment="0" applyProtection="0"/>
    <xf numFmtId="1" fontId="176" fillId="63" borderId="184" applyNumberFormat="0" applyBorder="0" applyAlignment="0">
      <alignment horizontal="centerContinuous" vertical="center"/>
      <protection locked="0"/>
    </xf>
    <xf numFmtId="10" fontId="7" fillId="41" borderId="183" applyFont="0" applyFill="0" applyBorder="0" applyAlignment="0" applyProtection="0"/>
    <xf numFmtId="214" fontId="7" fillId="41" borderId="183" applyFont="0" applyFill="0" applyBorder="0" applyAlignment="0" applyProtection="0"/>
    <xf numFmtId="0" fontId="41" fillId="62" borderId="177">
      <alignment horizontal="center" vertical="center" wrapText="1"/>
      <protection hidden="1"/>
    </xf>
    <xf numFmtId="0" fontId="38" fillId="68" borderId="182">
      <alignment horizontal="left" vertical="center" wrapText="1"/>
    </xf>
    <xf numFmtId="250" fontId="64" fillId="58" borderId="180"/>
    <xf numFmtId="0" fontId="318" fillId="44" borderId="89">
      <alignment horizontal="left" vertical="top" indent="2"/>
    </xf>
    <xf numFmtId="250" fontId="64" fillId="58" borderId="180"/>
    <xf numFmtId="0" fontId="41" fillId="0" borderId="31" applyNumberFormat="0" applyAlignment="0" applyProtection="0">
      <alignment horizontal="left" vertical="center"/>
    </xf>
    <xf numFmtId="0" fontId="7" fillId="0" borderId="175" applyFill="0" applyProtection="0">
      <alignment horizontal="right"/>
    </xf>
    <xf numFmtId="0" fontId="38" fillId="68" borderId="182">
      <alignment horizontal="left" vertical="center" wrapText="1"/>
    </xf>
    <xf numFmtId="214" fontId="7" fillId="41" borderId="183" applyFont="0" applyFill="0" applyBorder="0" applyAlignment="0" applyProtection="0"/>
    <xf numFmtId="0" fontId="318" fillId="44" borderId="89">
      <alignment horizontal="left" vertical="top" indent="2"/>
    </xf>
    <xf numFmtId="3" fontId="7" fillId="41" borderId="183" applyFont="0" applyFill="0" applyBorder="0" applyAlignment="0" applyProtection="0"/>
    <xf numFmtId="251" fontId="154" fillId="48" borderId="176" applyNumberFormat="0" applyBorder="0" applyAlignment="0">
      <alignment horizontal="centerContinuous" vertical="center"/>
      <protection hidden="1"/>
    </xf>
    <xf numFmtId="2" fontId="7" fillId="41" borderId="183" applyFont="0" applyFill="0" applyBorder="0" applyAlignment="0" applyProtection="0"/>
    <xf numFmtId="6" fontId="169" fillId="0" borderId="176" applyBorder="0"/>
    <xf numFmtId="0" fontId="358" fillId="0" borderId="181" applyNumberFormat="0" applyFill="0" applyBorder="0" applyAlignment="0" applyProtection="0"/>
    <xf numFmtId="0" fontId="134" fillId="0" borderId="174" applyFont="0" applyFill="0" applyBorder="0" applyAlignment="0" applyProtection="0">
      <alignment horizontal="center"/>
    </xf>
    <xf numFmtId="0" fontId="174" fillId="0" borderId="177" applyNumberFormat="0" applyAlignment="0" applyProtection="0"/>
    <xf numFmtId="10" fontId="7" fillId="41" borderId="183" applyFont="0" applyFill="0" applyBorder="0" applyAlignment="0" applyProtection="0"/>
    <xf numFmtId="1" fontId="60" fillId="0" borderId="29" applyFont="0" applyFill="0" applyBorder="0" applyAlignment="0" applyProtection="0"/>
    <xf numFmtId="0" fontId="50" fillId="0" borderId="181" applyNumberFormat="0" applyFill="0" applyAlignment="0" applyProtection="0"/>
    <xf numFmtId="5" fontId="127" fillId="0" borderId="174" applyAlignment="0" applyProtection="0"/>
    <xf numFmtId="6" fontId="169" fillId="0" borderId="176" applyBorder="0"/>
    <xf numFmtId="214" fontId="7" fillId="41" borderId="183" applyFont="0" applyFill="0" applyBorder="0" applyAlignment="0" applyProtection="0"/>
    <xf numFmtId="9" fontId="7" fillId="41" borderId="183" applyFont="0" applyFill="0" applyBorder="0" applyAlignment="0" applyProtection="0"/>
    <xf numFmtId="0" fontId="48" fillId="44" borderId="174" applyNumberFormat="0" applyFont="0" applyFill="0" applyAlignment="0" applyProtection="0">
      <protection locked="0"/>
    </xf>
    <xf numFmtId="214" fontId="7" fillId="41" borderId="183" applyFont="0" applyFill="0" applyBorder="0" applyAlignment="0" applyProtection="0"/>
    <xf numFmtId="0" fontId="41" fillId="62" borderId="177">
      <alignment horizontal="center" vertical="center" wrapText="1"/>
      <protection hidden="1"/>
    </xf>
    <xf numFmtId="2" fontId="7" fillId="41" borderId="183" applyFont="0" applyFill="0" applyBorder="0" applyAlignment="0" applyProtection="0"/>
    <xf numFmtId="0" fontId="38" fillId="68" borderId="182">
      <alignment horizontal="left" vertical="center" wrapText="1"/>
    </xf>
    <xf numFmtId="251" fontId="154" fillId="48" borderId="176" applyNumberFormat="0" applyBorder="0" applyAlignment="0">
      <alignment horizontal="centerContinuous" vertical="center"/>
      <protection hidden="1"/>
    </xf>
    <xf numFmtId="214" fontId="7" fillId="41" borderId="183" applyFont="0" applyFill="0" applyBorder="0" applyAlignment="0" applyProtection="0"/>
    <xf numFmtId="0" fontId="50" fillId="0" borderId="181" applyNumberForma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0" fontId="270" fillId="0" borderId="95"/>
    <xf numFmtId="285" fontId="50" fillId="92" borderId="178" applyNumberFormat="0" applyBorder="0" applyAlignment="0" applyProtection="0">
      <alignment vertical="center"/>
    </xf>
    <xf numFmtId="0" fontId="270" fillId="0" borderId="20"/>
    <xf numFmtId="0" fontId="357" fillId="0" borderId="181" applyNumberFormat="0" applyFill="0" applyBorder="0" applyAlignment="0" applyProtection="0"/>
    <xf numFmtId="3" fontId="7" fillId="41" borderId="183" applyFont="0" applyFill="0" applyBorder="0" applyAlignment="0" applyProtection="0"/>
    <xf numFmtId="2" fontId="7" fillId="41" borderId="183" applyFont="0" applyFill="0" applyBorder="0" applyAlignment="0" applyProtection="0"/>
    <xf numFmtId="0" fontId="313" fillId="0" borderId="177"/>
    <xf numFmtId="0" fontId="359" fillId="0" borderId="20" applyProtection="0"/>
    <xf numFmtId="0" fontId="50" fillId="0" borderId="181" applyNumberFormat="0" applyFill="0" applyAlignment="0" applyProtection="0"/>
    <xf numFmtId="6" fontId="169" fillId="0" borderId="176" applyBorder="0"/>
    <xf numFmtId="0" fontId="261" fillId="0" borderId="181" applyNumberFormat="0" applyFill="0" applyBorder="0" applyAlignment="0" applyProtection="0"/>
    <xf numFmtId="214" fontId="68" fillId="0" borderId="174"/>
    <xf numFmtId="214" fontId="68" fillId="0" borderId="174"/>
    <xf numFmtId="221" fontId="1" fillId="0" borderId="20" applyNumberFormat="0" applyFill="0" applyAlignment="0" applyProtection="0"/>
    <xf numFmtId="0" fontId="38" fillId="68" borderId="182">
      <alignment horizontal="left" vertical="center" wrapText="1"/>
    </xf>
    <xf numFmtId="0" fontId="41" fillId="62" borderId="177">
      <alignment horizontal="center" vertical="center" wrapText="1"/>
      <protection hidden="1"/>
    </xf>
    <xf numFmtId="214" fontId="7" fillId="41" borderId="183" applyFont="0" applyFill="0" applyBorder="0" applyAlignment="0" applyProtection="0"/>
    <xf numFmtId="0" fontId="174" fillId="0" borderId="177" applyNumberFormat="0" applyAlignment="0" applyProtection="0"/>
    <xf numFmtId="187" fontId="63" fillId="44" borderId="174">
      <alignment vertical="center"/>
    </xf>
    <xf numFmtId="165" fontId="200" fillId="0" borderId="174" applyNumberFormat="0" applyFont="0" applyFill="0" applyAlignment="0" applyProtection="0"/>
    <xf numFmtId="246" fontId="1" fillId="0" borderId="174"/>
    <xf numFmtId="2" fontId="7" fillId="41" borderId="183" applyFont="0" applyFill="0" applyBorder="0" applyAlignment="0" applyProtection="0"/>
    <xf numFmtId="9" fontId="7" fillId="41" borderId="183" applyFont="0" applyFill="0" applyBorder="0" applyAlignment="0" applyProtection="0"/>
    <xf numFmtId="0" fontId="174" fillId="0" borderId="177" applyNumberFormat="0" applyAlignment="0" applyProtection="0"/>
    <xf numFmtId="214" fontId="68" fillId="0" borderId="174"/>
    <xf numFmtId="0" fontId="41" fillId="62" borderId="177">
      <alignment horizontal="center" vertical="center" wrapText="1"/>
      <protection hidden="1"/>
    </xf>
    <xf numFmtId="246" fontId="1" fillId="0" borderId="174"/>
    <xf numFmtId="214" fontId="68" fillId="0" borderId="174"/>
    <xf numFmtId="9" fontId="7" fillId="41" borderId="183" applyFont="0" applyFill="0" applyBorder="0" applyAlignment="0" applyProtection="0"/>
    <xf numFmtId="2" fontId="7" fillId="41" borderId="183" applyFont="0" applyFill="0" applyBorder="0" applyAlignment="0" applyProtection="0"/>
    <xf numFmtId="0" fontId="50" fillId="0" borderId="181" applyNumberFormat="0" applyFill="0" applyAlignment="0" applyProtection="0"/>
    <xf numFmtId="10" fontId="7" fillId="41" borderId="183" applyFont="0" applyFill="0" applyBorder="0" applyAlignment="0" applyProtection="0"/>
    <xf numFmtId="39" fontId="7" fillId="41" borderId="183" applyFont="0" applyFill="0" applyBorder="0" applyAlignment="0" applyProtection="0"/>
    <xf numFmtId="214" fontId="7" fillId="41" borderId="183" applyFont="0" applyFill="0" applyBorder="0" applyAlignment="0" applyProtection="0"/>
    <xf numFmtId="3" fontId="7" fillId="41" borderId="183" applyFont="0" applyFill="0" applyBorder="0" applyAlignment="0" applyProtection="0"/>
    <xf numFmtId="0" fontId="41" fillId="62" borderId="177">
      <alignment horizontal="center" vertical="center" wrapText="1"/>
      <protection hidden="1"/>
    </xf>
    <xf numFmtId="0" fontId="41" fillId="62" borderId="177">
      <alignment horizontal="center" vertical="center" wrapText="1"/>
      <protection hidden="1"/>
    </xf>
    <xf numFmtId="10" fontId="7" fillId="41" borderId="183" applyFont="0" applyFill="0" applyBorder="0" applyAlignment="0" applyProtection="0"/>
    <xf numFmtId="0" fontId="50" fillId="0" borderId="181" applyNumberFormat="0" applyFill="0" applyAlignment="0" applyProtection="0"/>
    <xf numFmtId="0" fontId="41" fillId="62" borderId="177">
      <alignment horizontal="center" vertical="center" wrapText="1"/>
      <protection hidden="1"/>
    </xf>
    <xf numFmtId="44" fontId="41" fillId="0" borderId="174"/>
    <xf numFmtId="6" fontId="169" fillId="0" borderId="176" applyBorder="0"/>
    <xf numFmtId="0" fontId="134" fillId="0" borderId="174"/>
    <xf numFmtId="6" fontId="169" fillId="0" borderId="176" applyBorder="0"/>
    <xf numFmtId="0" fontId="1" fillId="0" borderId="0" applyFont="0" applyFill="0" applyBorder="0" applyAlignment="0" applyProtection="0"/>
    <xf numFmtId="182" fontId="316" fillId="0" borderId="31" applyNumberFormat="0" applyAlignment="0" applyProtection="0">
      <alignment horizontal="right" vertical="center"/>
    </xf>
    <xf numFmtId="14" fontId="49" fillId="0" borderId="29" applyFont="0" applyFill="0" applyBorder="0" applyAlignment="0" applyProtection="0"/>
    <xf numFmtId="184" fontId="1" fillId="0" borderId="0" applyFont="0" applyFill="0" applyBorder="0" applyAlignment="0" applyProtection="0"/>
    <xf numFmtId="214" fontId="68" fillId="0" borderId="174"/>
    <xf numFmtId="172" fontId="238" fillId="44" borderId="174">
      <alignment horizontal="right" vertical="center"/>
    </xf>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0" fontId="50" fillId="0" borderId="181" applyNumberFormat="0" applyFill="0" applyAlignment="0" applyProtection="0"/>
    <xf numFmtId="165" fontId="1" fillId="0" borderId="0" applyFont="0" applyFill="0" applyBorder="0" applyAlignment="0" applyProtection="0"/>
    <xf numFmtId="0" fontId="50" fillId="0" borderId="181" applyNumberFormat="0" applyFill="0" applyAlignment="0" applyProtection="0"/>
    <xf numFmtId="190" fontId="1" fillId="0" borderId="0" applyFont="0" applyFill="0" applyBorder="0" applyAlignment="0" applyProtection="0"/>
    <xf numFmtId="214" fontId="7" fillId="41" borderId="183"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214" fontId="7" fillId="41" borderId="183" applyFont="0" applyFill="0" applyBorder="0" applyAlignment="0" applyProtection="0"/>
    <xf numFmtId="214" fontId="7" fillId="41" borderId="183" applyFont="0" applyFill="0" applyBorder="0" applyAlignment="0" applyProtection="0"/>
    <xf numFmtId="0" fontId="139" fillId="0" borderId="42">
      <alignment vertical="center"/>
    </xf>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6" fontId="169" fillId="0" borderId="191" applyBorder="0"/>
    <xf numFmtId="2" fontId="7" fillId="41" borderId="183" applyFont="0" applyFill="0" applyBorder="0" applyAlignment="0" applyProtection="0"/>
    <xf numFmtId="39" fontId="7" fillId="41" borderId="183" applyFont="0" applyFill="0" applyBorder="0" applyAlignment="0" applyProtection="0"/>
    <xf numFmtId="165" fontId="200" fillId="0" borderId="174" applyNumberFormat="0" applyFont="0" applyFill="0" applyAlignment="0" applyProtection="0"/>
    <xf numFmtId="39" fontId="7" fillId="41" borderId="183" applyFont="0" applyFill="0" applyBorder="0" applyAlignment="0" applyProtection="0"/>
    <xf numFmtId="0" fontId="356" fillId="0" borderId="181" applyNumberFormat="0" applyFill="0" applyBorder="0" applyAlignment="0" applyProtection="0"/>
    <xf numFmtId="0" fontId="7" fillId="0" borderId="190" applyFill="0" applyProtection="0">
      <alignment horizontal="right"/>
    </xf>
    <xf numFmtId="0" fontId="90" fillId="0" borderId="177"/>
    <xf numFmtId="0" fontId="90" fillId="0" borderId="177"/>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71" fontId="41" fillId="0" borderId="174"/>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2" fontId="7" fillId="41" borderId="183"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3" fontId="7" fillId="41" borderId="183" applyFont="0" applyFill="0" applyBorder="0" applyAlignment="0" applyProtection="0"/>
    <xf numFmtId="9" fontId="7" fillId="41" borderId="183" applyFont="0" applyFill="0" applyBorder="0" applyAlignment="0" applyProtection="0"/>
    <xf numFmtId="7" fontId="41" fillId="0" borderId="174"/>
    <xf numFmtId="214" fontId="68" fillId="0" borderId="174"/>
    <xf numFmtId="0" fontId="134" fillId="0" borderId="174"/>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246" fontId="1" fillId="0" borderId="174"/>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221" fontId="1" fillId="0" borderId="20" applyNumberFormat="0" applyFill="0" applyAlignment="0" applyProtection="0"/>
    <xf numFmtId="165" fontId="1" fillId="0" borderId="0" applyFont="0" applyFill="0" applyBorder="0" applyProtection="0">
      <alignment horizontal="right"/>
    </xf>
    <xf numFmtId="0" fontId="49" fillId="0" borderId="181" applyNumberFormat="0" applyFill="0" applyBorder="0" applyAlignment="0" applyProtection="0"/>
    <xf numFmtId="208" fontId="1" fillId="0" borderId="0" applyFont="0" applyFill="0" applyBorder="0" applyAlignment="0" applyProtection="0"/>
    <xf numFmtId="39" fontId="7" fillId="41" borderId="183"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51" fontId="154" fillId="48" borderId="176" applyNumberFormat="0" applyBorder="0" applyAlignment="0">
      <alignment horizontal="centerContinuous" vertical="center"/>
      <protection hidden="1"/>
    </xf>
    <xf numFmtId="5" fontId="127" fillId="0" borderId="174" applyAlignment="0" applyProtection="0"/>
    <xf numFmtId="0" fontId="134" fillId="0" borderId="174"/>
    <xf numFmtId="171" fontId="41" fillId="0" borderId="174"/>
    <xf numFmtId="41" fontId="41" fillId="0" borderId="174"/>
    <xf numFmtId="5" fontId="127" fillId="0" borderId="174" applyAlignment="0" applyProtection="0"/>
    <xf numFmtId="0" fontId="41" fillId="62" borderId="177">
      <alignment horizontal="center" vertical="center" wrapText="1"/>
      <protection hidden="1"/>
    </xf>
    <xf numFmtId="0" fontId="50" fillId="0" borderId="181" applyNumberFormat="0" applyFill="0" applyAlignment="0" applyProtection="0"/>
    <xf numFmtId="0" fontId="50" fillId="0" borderId="189" applyNumberFormat="0" applyFill="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0" fontId="38" fillId="68" borderId="182">
      <alignment horizontal="left" vertical="center" wrapText="1"/>
    </xf>
    <xf numFmtId="215" fontId="1" fillId="0" borderId="0" applyFont="0" applyFill="0" applyBorder="0" applyAlignment="0" applyProtection="0"/>
    <xf numFmtId="285" fontId="50" fillId="92" borderId="178" applyNumberFormat="0" applyBorder="0" applyAlignment="0" applyProtection="0">
      <alignment vertical="center"/>
    </xf>
    <xf numFmtId="0" fontId="58" fillId="0" borderId="174" applyNumberFormat="0" applyFont="0" applyFill="0" applyBorder="0" applyAlignment="0" applyProtection="0">
      <alignment horizontal="right"/>
    </xf>
    <xf numFmtId="0" fontId="7" fillId="0" borderId="174" applyNumberFormat="0" applyFont="0" applyFill="0" applyBorder="0" applyAlignment="0" applyProtection="0"/>
    <xf numFmtId="165" fontId="200" fillId="0" borderId="174" applyNumberFormat="0" applyFont="0" applyFill="0" applyAlignment="0" applyProtection="0"/>
    <xf numFmtId="219" fontId="1" fillId="0" borderId="0" applyFont="0" applyFill="0" applyBorder="0" applyAlignment="0" applyProtection="0"/>
    <xf numFmtId="0" fontId="41" fillId="0" borderId="186">
      <alignment horizontal="left" vertical="center"/>
    </xf>
    <xf numFmtId="0" fontId="174" fillId="0" borderId="177" applyNumberFormat="0" applyAlignment="0" applyProtection="0"/>
    <xf numFmtId="0" fontId="241" fillId="0" borderId="174" applyNumberFormat="0" applyFont="0" applyFill="0" applyAlignment="0" applyProtection="0"/>
    <xf numFmtId="0" fontId="174" fillId="0" borderId="177" applyNumberFormat="0" applyAlignment="0" applyProtection="0"/>
    <xf numFmtId="0" fontId="38" fillId="68" borderId="182">
      <alignment horizontal="left" vertical="center" wrapText="1"/>
    </xf>
    <xf numFmtId="165" fontId="200" fillId="0" borderId="174" applyNumberFormat="0" applyFont="0" applyFill="0" applyAlignment="0" applyProtection="0"/>
    <xf numFmtId="39" fontId="7" fillId="41" borderId="183" applyFont="0" applyFill="0" applyBorder="0" applyAlignment="0" applyProtection="0"/>
    <xf numFmtId="0" fontId="50" fillId="0" borderId="181" applyNumberFormat="0" applyFill="0" applyAlignment="0" applyProtection="0"/>
    <xf numFmtId="0" fontId="261" fillId="0" borderId="181" applyNumberFormat="0" applyFill="0" applyBorder="0" applyAlignment="0" applyProtection="0"/>
    <xf numFmtId="5" fontId="127" fillId="0" borderId="174" applyAlignment="0" applyProtection="0"/>
    <xf numFmtId="0" fontId="261" fillId="0" borderId="181" applyNumberFormat="0" applyFill="0" applyBorder="0" applyAlignment="0" applyProtection="0"/>
    <xf numFmtId="0" fontId="49" fillId="0" borderId="181" applyNumberFormat="0" applyFill="0" applyBorder="0" applyAlignment="0" applyProtection="0"/>
    <xf numFmtId="0" fontId="260" fillId="0" borderId="181" applyNumberForma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0" fontId="356" fillId="0" borderId="181" applyNumberFormat="0" applyFill="0" applyBorder="0" applyAlignment="0" applyProtection="0"/>
    <xf numFmtId="9" fontId="41" fillId="0" borderId="174"/>
    <xf numFmtId="226" fontId="1" fillId="0" borderId="65">
      <alignment horizontal="right"/>
    </xf>
    <xf numFmtId="165" fontId="200" fillId="0" borderId="174" applyNumberFormat="0" applyFont="0" applyFill="0" applyAlignment="0" applyProtection="0"/>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39" fontId="7" fillId="41" borderId="183" applyFont="0" applyFill="0" applyBorder="0" applyAlignment="0" applyProtection="0"/>
    <xf numFmtId="0" fontId="41" fillId="0" borderId="31" applyNumberFormat="0" applyAlignment="0" applyProtection="0">
      <alignment horizontal="left" vertical="center"/>
    </xf>
    <xf numFmtId="5" fontId="127" fillId="0" borderId="174" applyAlignment="0" applyProtection="0"/>
    <xf numFmtId="0" fontId="260" fillId="0" borderId="181" applyNumberFormat="0" applyFill="0" applyBorder="0" applyAlignment="0" applyProtection="0"/>
    <xf numFmtId="0" fontId="49" fillId="0" borderId="181" applyNumberFormat="0" applyFill="0" applyBorder="0" applyAlignment="0" applyProtection="0"/>
    <xf numFmtId="0" fontId="261" fillId="0" borderId="181" applyNumberFormat="0" applyFill="0" applyBorder="0" applyAlignment="0" applyProtection="0"/>
    <xf numFmtId="187" fontId="63" fillId="44" borderId="174">
      <alignment vertical="center"/>
    </xf>
    <xf numFmtId="0" fontId="1" fillId="28" borderId="0" applyNumberFormat="0" applyBorder="0" applyAlignment="0" applyProtection="0"/>
    <xf numFmtId="222" fontId="1" fillId="0" borderId="0"/>
    <xf numFmtId="10" fontId="7" fillId="41" borderId="183" applyFont="0" applyFill="0" applyBorder="0" applyAlignment="0" applyProtection="0"/>
    <xf numFmtId="214" fontId="68" fillId="0" borderId="174"/>
    <xf numFmtId="5" fontId="127" fillId="0" borderId="174" applyAlignment="0" applyProtection="0"/>
    <xf numFmtId="0" fontId="313" fillId="96" borderId="177"/>
    <xf numFmtId="0" fontId="38" fillId="68" borderId="182">
      <alignment horizontal="left" vertical="center" wrapText="1"/>
    </xf>
    <xf numFmtId="0" fontId="90" fillId="0" borderId="177"/>
    <xf numFmtId="9" fontId="7" fillId="41" borderId="183" applyFont="0" applyFill="0" applyBorder="0" applyAlignment="0" applyProtection="0"/>
    <xf numFmtId="0" fontId="41" fillId="0" borderId="31" applyNumberFormat="0" applyAlignment="0" applyProtection="0">
      <alignment horizontal="left" vertical="center"/>
    </xf>
    <xf numFmtId="0" fontId="241" fillId="0" borderId="67"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75" fontId="134" fillId="0" borderId="174"/>
    <xf numFmtId="0" fontId="174" fillId="0" borderId="177" applyNumberFormat="0" applyAlignment="0" applyProtection="0"/>
    <xf numFmtId="39" fontId="7" fillId="41" borderId="183" applyFont="0" applyFill="0" applyBorder="0" applyAlignment="0" applyProtection="0"/>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49" fillId="44" borderId="174" applyNumberFormat="0" applyFont="0" applyAlignment="0" applyProtection="0">
      <protection locked="0"/>
    </xf>
    <xf numFmtId="10" fontId="7" fillId="41" borderId="183" applyFont="0" applyFill="0" applyBorder="0" applyAlignment="0" applyProtection="0"/>
    <xf numFmtId="275" fontId="134" fillId="0" borderId="174"/>
    <xf numFmtId="0" fontId="1" fillId="32" borderId="0" applyNumberFormat="0" applyBorder="0" applyAlignment="0" applyProtection="0"/>
    <xf numFmtId="0" fontId="313" fillId="0" borderId="177"/>
    <xf numFmtId="0" fontId="58" fillId="0" borderId="67" applyNumberFormat="0" applyFont="0" applyFill="0" applyBorder="0" applyAlignment="0" applyProtection="0">
      <alignment horizontal="right"/>
    </xf>
    <xf numFmtId="0" fontId="359" fillId="0" borderId="20" applyProtection="0"/>
    <xf numFmtId="0" fontId="41" fillId="62" borderId="177">
      <alignment horizontal="center" vertical="center" wrapText="1"/>
      <protection hidden="1"/>
    </xf>
    <xf numFmtId="0" fontId="41" fillId="0" borderId="31" applyNumberFormat="0" applyAlignment="0" applyProtection="0">
      <alignment horizontal="left" vertical="center"/>
    </xf>
    <xf numFmtId="9" fontId="41" fillId="0" borderId="174"/>
    <xf numFmtId="0" fontId="50" fillId="0" borderId="179" applyFont="0" applyFill="0" applyBorder="0" applyAlignment="0" applyProtection="0"/>
    <xf numFmtId="0" fontId="357" fillId="0" borderId="181" applyNumberFormat="0" applyFill="0" applyBorder="0" applyAlignment="0" applyProtection="0"/>
    <xf numFmtId="6" fontId="169" fillId="0" borderId="176" applyBorder="0"/>
    <xf numFmtId="0" fontId="174" fillId="0" borderId="177" applyNumberFormat="0" applyAlignment="0" applyProtection="0"/>
    <xf numFmtId="0" fontId="90" fillId="0" borderId="177"/>
    <xf numFmtId="41" fontId="41" fillId="0" borderId="67"/>
    <xf numFmtId="0" fontId="7" fillId="0" borderId="175" applyFill="0" applyProtection="0">
      <alignment horizontal="right"/>
    </xf>
    <xf numFmtId="171" fontId="41" fillId="0" borderId="67"/>
    <xf numFmtId="0" fontId="134" fillId="0" borderId="67"/>
    <xf numFmtId="165" fontId="200" fillId="0" borderId="174" applyNumberFormat="0" applyFont="0" applyFill="0" applyAlignment="0" applyProtection="0"/>
    <xf numFmtId="0" fontId="1" fillId="24" borderId="0" applyNumberFormat="0" applyBorder="0" applyAlignment="0" applyProtection="0"/>
    <xf numFmtId="0" fontId="49" fillId="44" borderId="174" applyNumberFormat="0" applyFont="0" applyAlignment="0" applyProtection="0">
      <protection locked="0"/>
    </xf>
    <xf numFmtId="244" fontId="1" fillId="0" borderId="0" applyFont="0" applyFill="0" applyBorder="0" applyAlignment="0" applyProtection="0"/>
    <xf numFmtId="246" fontId="1" fillId="0" borderId="67"/>
    <xf numFmtId="0" fontId="134" fillId="0" borderId="67"/>
    <xf numFmtId="44" fontId="41" fillId="0" borderId="67"/>
    <xf numFmtId="7" fontId="41" fillId="0" borderId="67"/>
    <xf numFmtId="2" fontId="7" fillId="41" borderId="183" applyFont="0" applyFill="0" applyBorder="0" applyAlignment="0" applyProtection="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5" fontId="127" fillId="0" borderId="174" applyAlignment="0" applyProtection="0"/>
    <xf numFmtId="5" fontId="127" fillId="0" borderId="174" applyAlignment="0" applyProtection="0"/>
    <xf numFmtId="6" fontId="169" fillId="0" borderId="191" applyBorder="0"/>
    <xf numFmtId="253" fontId="1" fillId="44" borderId="0" applyFont="0" applyFill="0" applyBorder="0" applyAlignment="0" applyProtection="0">
      <alignment vertical="center"/>
      <protection locked="0"/>
    </xf>
    <xf numFmtId="171" fontId="41" fillId="0" borderId="174"/>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46" fontId="1" fillId="0" borderId="174"/>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0" fontId="38" fillId="68" borderId="182">
      <alignment horizontal="left" vertical="center" wrapText="1"/>
    </xf>
    <xf numFmtId="0" fontId="50" fillId="0" borderId="181" applyNumberFormat="0" applyFill="0" applyAlignment="0" applyProtection="0"/>
    <xf numFmtId="259" fontId="1" fillId="41" borderId="26">
      <alignment horizontal="right"/>
    </xf>
    <xf numFmtId="0" fontId="174" fillId="0" borderId="177" applyNumberFormat="0" applyAlignment="0" applyProtection="0"/>
    <xf numFmtId="251" fontId="154" fillId="48" borderId="176" applyNumberFormat="0" applyBorder="0" applyAlignment="0">
      <alignment horizontal="centerContinuous" vertical="center"/>
      <protection hidden="1"/>
    </xf>
    <xf numFmtId="0" fontId="90" fillId="0" borderId="70"/>
    <xf numFmtId="0" fontId="90" fillId="0" borderId="70"/>
    <xf numFmtId="0" fontId="50" fillId="0" borderId="179" applyFont="0" applyFill="0" applyBorder="0" applyAlignment="0" applyProtection="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0" fontId="134" fillId="0" borderId="174" applyFont="0" applyFill="0" applyBorder="0" applyAlignment="0" applyProtection="0">
      <alignment horizontal="center"/>
    </xf>
    <xf numFmtId="0" fontId="41" fillId="62" borderId="177">
      <alignment horizontal="center" vertical="center" wrapText="1"/>
      <protection hidden="1"/>
    </xf>
    <xf numFmtId="241" fontId="1" fillId="0" borderId="0" applyFill="0" applyBorder="0" applyProtection="0"/>
    <xf numFmtId="214" fontId="68" fillId="0" borderId="174"/>
    <xf numFmtId="0" fontId="134" fillId="0" borderId="67" applyFont="0" applyFill="0" applyBorder="0" applyAlignment="0" applyProtection="0">
      <alignment horizontal="center"/>
    </xf>
    <xf numFmtId="0" fontId="134" fillId="0" borderId="67" applyFont="0" applyFill="0" applyBorder="0" applyAlignment="0" applyProtection="0">
      <alignment horizontal="center"/>
    </xf>
    <xf numFmtId="0" fontId="90" fillId="0" borderId="177"/>
    <xf numFmtId="221" fontId="1" fillId="0" borderId="17" applyNumberFormat="0" applyFill="0" applyAlignment="0" applyProtection="0"/>
    <xf numFmtId="214" fontId="68" fillId="0" borderId="174"/>
    <xf numFmtId="3" fontId="7" fillId="41" borderId="183" applyFont="0" applyFill="0" applyBorder="0" applyAlignment="0" applyProtection="0"/>
    <xf numFmtId="0" fontId="48" fillId="44" borderId="174" applyNumberFormat="0" applyFont="0" applyFill="0" applyAlignment="0" applyProtection="0">
      <protection locked="0"/>
    </xf>
    <xf numFmtId="172" fontId="238" fillId="44" borderId="67">
      <alignment horizontal="right" vertical="center"/>
    </xf>
    <xf numFmtId="0" fontId="134" fillId="0" borderId="174" applyFont="0" applyFill="0" applyBorder="0" applyAlignment="0" applyProtection="0">
      <alignment horizontal="center"/>
    </xf>
    <xf numFmtId="39" fontId="7" fillId="41" borderId="183" applyFont="0" applyFill="0" applyBorder="0" applyAlignment="0" applyProtection="0"/>
    <xf numFmtId="0" fontId="318" fillId="44" borderId="89">
      <alignment horizontal="left" vertical="top" indent="2"/>
    </xf>
    <xf numFmtId="214" fontId="68" fillId="0" borderId="174"/>
    <xf numFmtId="0" fontId="38" fillId="68" borderId="182">
      <alignment horizontal="left" vertical="center" wrapText="1"/>
    </xf>
    <xf numFmtId="0" fontId="49" fillId="44" borderId="174" applyNumberFormat="0" applyFont="0" applyAlignment="0" applyProtection="0">
      <protection locked="0"/>
    </xf>
    <xf numFmtId="0" fontId="49" fillId="44" borderId="174" applyNumberFormat="0" applyFont="0" applyAlignment="0" applyProtection="0">
      <protection locked="0"/>
    </xf>
    <xf numFmtId="187" fontId="63" fillId="44" borderId="67">
      <alignment vertical="center"/>
    </xf>
    <xf numFmtId="165" fontId="200" fillId="0" borderId="174" applyNumberFormat="0" applyFont="0" applyFill="0" applyAlignment="0" applyProtection="0"/>
    <xf numFmtId="165" fontId="200" fillId="0" borderId="174" applyNumberFormat="0" applyFont="0" applyFill="0" applyAlignment="0" applyProtection="0"/>
    <xf numFmtId="165" fontId="200" fillId="0" borderId="174" applyNumberFormat="0" applyFont="0" applyFill="0" applyAlignment="0" applyProtection="0"/>
    <xf numFmtId="2" fontId="7" fillId="41" borderId="183" applyFont="0" applyFill="0" applyBorder="0" applyAlignment="0" applyProtection="0"/>
    <xf numFmtId="2" fontId="7" fillId="41" borderId="183" applyFont="0" applyFill="0" applyBorder="0" applyAlignment="0" applyProtection="0"/>
    <xf numFmtId="2" fontId="7" fillId="41" borderId="183" applyFont="0" applyFill="0" applyBorder="0" applyAlignment="0" applyProtection="0"/>
    <xf numFmtId="2"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214" fontId="7" fillId="41" borderId="183" applyFont="0" applyFill="0" applyBorder="0" applyAlignment="0" applyProtection="0"/>
    <xf numFmtId="214" fontId="7" fillId="41" borderId="183" applyFont="0" applyFill="0" applyBorder="0" applyAlignment="0" applyProtection="0"/>
    <xf numFmtId="214" fontId="7" fillId="41" borderId="183" applyFont="0" applyFill="0" applyBorder="0" applyAlignment="0" applyProtection="0"/>
    <xf numFmtId="39" fontId="7" fillId="41" borderId="183" applyFont="0" applyFill="0" applyBorder="0" applyAlignment="0" applyProtection="0"/>
    <xf numFmtId="3" fontId="7" fillId="41" borderId="183" applyFont="0" applyFill="0" applyBorder="0" applyAlignment="0" applyProtection="0"/>
    <xf numFmtId="214" fontId="68" fillId="0" borderId="174"/>
    <xf numFmtId="214" fontId="68" fillId="0" borderId="174"/>
    <xf numFmtId="5" fontId="127" fillId="0" borderId="174" applyAlignment="0" applyProtection="0"/>
    <xf numFmtId="250" fontId="1" fillId="0" borderId="0" applyBorder="0" applyProtection="0">
      <alignment horizontal="right"/>
    </xf>
    <xf numFmtId="0" fontId="38" fillId="68" borderId="182">
      <alignment horizontal="left" vertical="center" wrapText="1"/>
    </xf>
    <xf numFmtId="2" fontId="7" fillId="41" borderId="183" applyFont="0" applyFill="0" applyBorder="0" applyAlignment="0" applyProtection="0"/>
    <xf numFmtId="0" fontId="49" fillId="44" borderId="174" applyNumberFormat="0" applyFont="0" applyAlignment="0" applyProtection="0">
      <protection locked="0"/>
    </xf>
    <xf numFmtId="251" fontId="154" fillId="48" borderId="176" applyNumberFormat="0" applyBorder="0" applyAlignment="0">
      <alignment horizontal="centerContinuous" vertical="center"/>
      <protection hidden="1"/>
    </xf>
    <xf numFmtId="235" fontId="1" fillId="0" borderId="86" applyFont="0" applyBorder="0"/>
    <xf numFmtId="0" fontId="261" fillId="0" borderId="181" applyNumberFormat="0" applyFill="0" applyBorder="0" applyAlignment="0" applyProtection="0"/>
    <xf numFmtId="3" fontId="7" fillId="41" borderId="183" applyFont="0" applyFill="0" applyBorder="0" applyAlignment="0" applyProtection="0"/>
    <xf numFmtId="208" fontId="1" fillId="41" borderId="26">
      <alignment horizontal="right"/>
    </xf>
    <xf numFmtId="191" fontId="1" fillId="41" borderId="26">
      <alignment horizontal="right"/>
    </xf>
    <xf numFmtId="191" fontId="1" fillId="41" borderId="26">
      <alignment horizontal="right"/>
    </xf>
    <xf numFmtId="214" fontId="68" fillId="0" borderId="174"/>
    <xf numFmtId="197" fontId="1" fillId="41" borderId="26">
      <alignment horizontal="right"/>
    </xf>
    <xf numFmtId="250" fontId="64" fillId="58" borderId="180"/>
    <xf numFmtId="197" fontId="1" fillId="41" borderId="26">
      <alignment horizontal="right"/>
    </xf>
    <xf numFmtId="185" fontId="1" fillId="41" borderId="26">
      <alignment horizontal="right"/>
    </xf>
    <xf numFmtId="0" fontId="38" fillId="68" borderId="182">
      <alignment horizontal="left" vertical="center" wrapText="1"/>
    </xf>
    <xf numFmtId="185" fontId="1" fillId="41" borderId="26">
      <alignment horizontal="right"/>
    </xf>
    <xf numFmtId="0" fontId="38" fillId="68" borderId="182">
      <alignment horizontal="left" vertical="center" wrapText="1"/>
    </xf>
    <xf numFmtId="0" fontId="38" fillId="68" borderId="182">
      <alignment horizontal="left" vertical="center" wrapText="1"/>
    </xf>
    <xf numFmtId="270" fontId="1" fillId="41" borderId="26">
      <alignment horizontal="right"/>
    </xf>
    <xf numFmtId="0" fontId="38" fillId="68" borderId="182">
      <alignment horizontal="left" vertical="center" wrapText="1"/>
    </xf>
    <xf numFmtId="0" fontId="41" fillId="0" borderId="185">
      <alignment horizontal="left" vertical="center"/>
    </xf>
    <xf numFmtId="0" fontId="41" fillId="0" borderId="185">
      <alignment horizontal="left" vertical="center"/>
    </xf>
    <xf numFmtId="0" fontId="174" fillId="0" borderId="177" applyNumberFormat="0" applyAlignment="0" applyProtection="0"/>
    <xf numFmtId="0" fontId="174" fillId="0" borderId="177" applyNumberFormat="0" applyAlignment="0" applyProtection="0"/>
    <xf numFmtId="6" fontId="169" fillId="0" borderId="176" applyBorder="0"/>
    <xf numFmtId="6" fontId="169" fillId="0" borderId="176" applyBorder="0"/>
    <xf numFmtId="0" fontId="1" fillId="0" borderId="0" applyAlignment="0">
      <alignment horizontal="left"/>
      <protection locked="0"/>
    </xf>
    <xf numFmtId="0" fontId="7" fillId="0" borderId="175" applyFill="0" applyProtection="0">
      <alignment horizontal="right"/>
    </xf>
    <xf numFmtId="5" fontId="127" fillId="0" borderId="174" applyAlignment="0" applyProtection="0"/>
    <xf numFmtId="5" fontId="127" fillId="0" borderId="174" applyAlignment="0" applyProtection="0"/>
    <xf numFmtId="251" fontId="154" fillId="48" borderId="176" applyNumberFormat="0" applyBorder="0" applyAlignment="0">
      <alignment horizontal="centerContinuous" vertical="center"/>
      <protection hidden="1"/>
    </xf>
    <xf numFmtId="227" fontId="1" fillId="0" borderId="0"/>
    <xf numFmtId="251" fontId="154" fillId="48" borderId="176" applyNumberFormat="0" applyBorder="0" applyAlignment="0">
      <alignment horizontal="centerContinuous" vertical="center"/>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62" borderId="177">
      <alignment horizontal="center" vertical="center" wrapText="1"/>
      <protection hidden="1"/>
    </xf>
    <xf numFmtId="0" fontId="41" fillId="62" borderId="177">
      <alignment horizontal="center" vertical="center" wrapText="1"/>
      <protection hidden="1"/>
    </xf>
    <xf numFmtId="39" fontId="7" fillId="41" borderId="183" applyFont="0" applyFill="0" applyBorder="0" applyAlignment="0" applyProtection="0"/>
    <xf numFmtId="0" fontId="41" fillId="62" borderId="177">
      <alignment horizontal="center" vertical="center" wrapText="1"/>
      <protection hidden="1"/>
    </xf>
    <xf numFmtId="0" fontId="38" fillId="68" borderId="182">
      <alignment horizontal="left" vertical="center" wrapText="1"/>
    </xf>
    <xf numFmtId="1" fontId="176" fillId="63" borderId="184" applyNumberFormat="0" applyBorder="0" applyAlignment="0">
      <alignment horizontal="centerContinuous" vertical="center"/>
      <protection locked="0"/>
    </xf>
    <xf numFmtId="214" fontId="68" fillId="0" borderId="174"/>
    <xf numFmtId="1" fontId="176" fillId="63" borderId="184" applyNumberFormat="0" applyBorder="0" applyAlignment="0">
      <alignment horizontal="centerContinuous" vertical="center"/>
      <protection locked="0"/>
    </xf>
    <xf numFmtId="251" fontId="154" fillId="48" borderId="176" applyNumberFormat="0" applyBorder="0" applyAlignment="0">
      <alignment horizontal="centerContinuous" vertical="center"/>
      <protection hidden="1"/>
    </xf>
    <xf numFmtId="274" fontId="1" fillId="0" borderId="0" applyFill="0" applyBorder="0" applyProtection="0"/>
    <xf numFmtId="251" fontId="1" fillId="0" borderId="0" applyFill="0" applyBorder="0" applyProtection="0"/>
    <xf numFmtId="214" fontId="68" fillId="0" borderId="174"/>
    <xf numFmtId="9" fontId="7" fillId="41" borderId="183" applyFont="0" applyFill="0" applyBorder="0" applyAlignment="0" applyProtection="0"/>
    <xf numFmtId="165" fontId="200" fillId="0" borderId="174" applyNumberFormat="0" applyFont="0" applyFill="0" applyAlignment="0" applyProtection="0"/>
    <xf numFmtId="0" fontId="41" fillId="0" borderId="31" applyNumberFormat="0" applyAlignment="0" applyProtection="0">
      <alignment horizontal="left" vertical="center"/>
    </xf>
    <xf numFmtId="0" fontId="313" fillId="96" borderId="70"/>
    <xf numFmtId="0" fontId="313" fillId="96" borderId="70"/>
    <xf numFmtId="10" fontId="7" fillId="41" borderId="183" applyFont="0" applyFill="0" applyBorder="0" applyAlignment="0" applyProtection="0"/>
    <xf numFmtId="0" fontId="41" fillId="62" borderId="177">
      <alignment horizontal="center" vertical="center" wrapText="1"/>
      <protection hidden="1"/>
    </xf>
    <xf numFmtId="2" fontId="7" fillId="41" borderId="183" applyFont="0" applyFill="0" applyBorder="0" applyAlignment="0" applyProtection="0"/>
    <xf numFmtId="9" fontId="7" fillId="41" borderId="183" applyFont="0" applyFill="0" applyBorder="0" applyAlignment="0" applyProtection="0"/>
    <xf numFmtId="10" fontId="7" fillId="41" borderId="183" applyFont="0" applyFill="0" applyBorder="0" applyAlignment="0" applyProtection="0"/>
    <xf numFmtId="39" fontId="7" fillId="41" borderId="183" applyFont="0" applyFill="0" applyBorder="0" applyAlignment="0" applyProtection="0"/>
    <xf numFmtId="3" fontId="7" fillId="41" borderId="183" applyFont="0" applyFill="0" applyBorder="0" applyAlignment="0" applyProtection="0"/>
    <xf numFmtId="0" fontId="41" fillId="62" borderId="177">
      <alignment horizontal="center" vertical="center" wrapText="1"/>
      <protection hidden="1"/>
    </xf>
    <xf numFmtId="10" fontId="7" fillId="41" borderId="183" applyFont="0" applyFill="0" applyBorder="0" applyAlignment="0" applyProtection="0"/>
    <xf numFmtId="3" fontId="7" fillId="41" borderId="183" applyFont="0" applyFill="0" applyBorder="0" applyAlignment="0" applyProtection="0"/>
    <xf numFmtId="0" fontId="41" fillId="62" borderId="177">
      <alignment horizontal="center" vertical="center" wrapText="1"/>
      <protection hidden="1"/>
    </xf>
    <xf numFmtId="214" fontId="68" fillId="0" borderId="174"/>
    <xf numFmtId="279" fontId="1" fillId="0" borderId="0" applyFont="0" applyFill="0" applyBorder="0" applyAlignment="0" applyProtection="0"/>
    <xf numFmtId="280" fontId="1" fillId="0" borderId="0" applyFont="0" applyFill="0" applyBorder="0" applyAlignment="0" applyProtection="0"/>
    <xf numFmtId="251" fontId="154" fillId="48" borderId="176" applyNumberFormat="0" applyBorder="0" applyAlignment="0">
      <alignment horizontal="centerContinuous" vertical="center"/>
      <protection hidden="1"/>
    </xf>
    <xf numFmtId="197" fontId="1" fillId="0" borderId="0">
      <alignment horizontal="right"/>
    </xf>
    <xf numFmtId="0" fontId="7" fillId="0" borderId="190" applyFill="0" applyProtection="0">
      <alignment horizontal="right"/>
    </xf>
    <xf numFmtId="39" fontId="7" fillId="41" borderId="183" applyFont="0" applyFill="0" applyBorder="0" applyAlignment="0" applyProtection="0"/>
    <xf numFmtId="3" fontId="7" fillId="41" borderId="183" applyFont="0" applyFill="0" applyBorder="0" applyAlignment="0" applyProtection="0"/>
    <xf numFmtId="0" fontId="7" fillId="0" borderId="175" applyFill="0" applyProtection="0">
      <alignment horizontal="right"/>
    </xf>
    <xf numFmtId="39" fontId="7" fillId="41" borderId="183" applyFont="0" applyFill="0" applyBorder="0" applyAlignment="0" applyProtection="0"/>
    <xf numFmtId="280" fontId="1" fillId="0" borderId="0"/>
    <xf numFmtId="165" fontId="200" fillId="0" borderId="174" applyNumberFormat="0" applyFont="0" applyFill="0" applyAlignment="0" applyProtection="0"/>
    <xf numFmtId="0" fontId="50" fillId="0" borderId="181" applyNumberFormat="0" applyFill="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174" fillId="0" borderId="177" applyNumberFormat="0" applyAlignment="0" applyProtection="0"/>
    <xf numFmtId="214" fontId="7" fillId="41" borderId="183" applyFont="0" applyFill="0" applyBorder="0" applyAlignment="0" applyProtection="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39" fontId="7" fillId="41" borderId="183" applyFont="0" applyFill="0" applyBorder="0" applyAlignment="0" applyProtection="0"/>
    <xf numFmtId="6" fontId="169" fillId="0" borderId="176" applyBorder="0"/>
    <xf numFmtId="8" fontId="332" fillId="0" borderId="20">
      <alignment horizontal="right"/>
    </xf>
    <xf numFmtId="250" fontId="1" fillId="0" borderId="0" applyBorder="0" applyProtection="0">
      <alignment horizontal="right"/>
    </xf>
    <xf numFmtId="250" fontId="1" fillId="39" borderId="0" applyProtection="0">
      <alignment horizontal="right"/>
    </xf>
    <xf numFmtId="314" fontId="134" fillId="0" borderId="174"/>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0" fontId="174" fillId="0" borderId="177" applyNumberFormat="0" applyAlignment="0" applyProtection="0"/>
    <xf numFmtId="0" fontId="49" fillId="44" borderId="174" applyNumberFormat="0" applyFont="0" applyAlignment="0" applyProtection="0">
      <protection locked="0"/>
    </xf>
    <xf numFmtId="0" fontId="90" fillId="0" borderId="177"/>
    <xf numFmtId="291" fontId="1" fillId="0" borderId="0" applyFill="0" applyBorder="0" applyProtection="0">
      <alignment horizontal="right" wrapText="1"/>
    </xf>
    <xf numFmtId="291" fontId="1" fillId="0" borderId="0" applyFill="0" applyBorder="0" applyProtection="0">
      <alignment horizontal="right" wrapText="1"/>
    </xf>
    <xf numFmtId="0" fontId="48" fillId="44" borderId="174" applyNumberFormat="0" applyFont="0" applyFill="0" applyAlignment="0" applyProtection="0">
      <protection locked="0"/>
    </xf>
    <xf numFmtId="244" fontId="1" fillId="0" borderId="0"/>
    <xf numFmtId="244" fontId="1" fillId="0" borderId="0"/>
    <xf numFmtId="214" fontId="68" fillId="0" borderId="174"/>
    <xf numFmtId="292" fontId="1" fillId="0" borderId="0"/>
    <xf numFmtId="244" fontId="1" fillId="0" borderId="0"/>
    <xf numFmtId="244" fontId="1" fillId="0" borderId="0"/>
    <xf numFmtId="250" fontId="1" fillId="0" borderId="0" applyBorder="0" applyProtection="0">
      <alignment horizontal="right"/>
    </xf>
    <xf numFmtId="0" fontId="7" fillId="0" borderId="175" applyFill="0" applyProtection="0">
      <alignment horizontal="right"/>
    </xf>
    <xf numFmtId="0" fontId="174" fillId="0" borderId="177" applyNumberFormat="0" applyAlignment="0" applyProtection="0"/>
    <xf numFmtId="0" fontId="38" fillId="68" borderId="182">
      <alignment horizontal="left" vertical="center" wrapText="1"/>
    </xf>
    <xf numFmtId="0" fontId="48" fillId="44" borderId="174" applyNumberFormat="0" applyFont="0" applyFill="0" applyAlignment="0" applyProtection="0">
      <protection locked="0"/>
    </xf>
    <xf numFmtId="0" fontId="58" fillId="0" borderId="92" applyNumberFormat="0" applyAlignment="0" applyProtection="0"/>
    <xf numFmtId="0" fontId="58" fillId="0" borderId="92" applyNumberFormat="0" applyAlignment="0" applyProtection="0"/>
    <xf numFmtId="0" fontId="50" fillId="0" borderId="179" applyFont="0" applyFill="0" applyBorder="0" applyAlignment="0" applyProtection="0"/>
    <xf numFmtId="9" fontId="41" fillId="0" borderId="67"/>
    <xf numFmtId="172" fontId="41" fillId="0" borderId="67"/>
    <xf numFmtId="39" fontId="7" fillId="41" borderId="183" applyFont="0" applyFill="0" applyBorder="0" applyAlignment="0" applyProtection="0"/>
    <xf numFmtId="10" fontId="41" fillId="0" borderId="67"/>
    <xf numFmtId="0" fontId="41" fillId="62" borderId="177">
      <alignment horizontal="center" vertical="center" wrapText="1"/>
      <protection hidden="1"/>
    </xf>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8" fontId="332" fillId="0" borderId="20">
      <alignment horizontal="right"/>
    </xf>
    <xf numFmtId="0" fontId="48" fillId="44" borderId="174" applyNumberFormat="0" applyFont="0" applyFill="0" applyAlignment="0" applyProtection="0">
      <protection locked="0"/>
    </xf>
    <xf numFmtId="314" fontId="134" fillId="0" borderId="67"/>
    <xf numFmtId="221" fontId="1" fillId="0" borderId="0" applyFill="0" applyBorder="0" applyAlignment="0" applyProtection="0">
      <protection locked="0"/>
    </xf>
    <xf numFmtId="0" fontId="344" fillId="0" borderId="181" applyNumberFormat="0" applyFill="0" applyBorder="0" applyAlignment="0" applyProtection="0"/>
    <xf numFmtId="0" fontId="139" fillId="0" borderId="42">
      <alignment vertical="center"/>
    </xf>
    <xf numFmtId="0" fontId="139" fillId="0" borderId="42">
      <alignment vertical="center"/>
    </xf>
    <xf numFmtId="0" fontId="172" fillId="0" borderId="64"/>
    <xf numFmtId="39" fontId="7" fillId="41" borderId="183" applyFont="0" applyFill="0" applyBorder="0" applyAlignment="0" applyProtection="0"/>
    <xf numFmtId="0" fontId="68" fillId="0" borderId="29" applyNumberFormat="0" applyFont="0" applyFill="0" applyAlignment="0" applyProtection="0">
      <alignment horizontal="center"/>
    </xf>
    <xf numFmtId="0" fontId="50" fillId="0" borderId="181" applyNumberFormat="0" applyFill="0" applyAlignment="0" applyProtection="0"/>
    <xf numFmtId="5" fontId="127" fillId="0" borderId="174" applyAlignment="0" applyProtection="0"/>
    <xf numFmtId="197" fontId="1" fillId="41" borderId="0"/>
    <xf numFmtId="197" fontId="1" fillId="41" borderId="0"/>
    <xf numFmtId="197" fontId="1" fillId="41" borderId="0"/>
    <xf numFmtId="196" fontId="1" fillId="41" borderId="0"/>
    <xf numFmtId="197" fontId="1" fillId="41" borderId="0"/>
    <xf numFmtId="5" fontId="127" fillId="0" borderId="174" applyAlignment="0" applyProtection="0"/>
    <xf numFmtId="0" fontId="38" fillId="68" borderId="182">
      <alignment horizontal="left" vertical="center" wrapText="1"/>
    </xf>
    <xf numFmtId="0" fontId="313" fillId="0" borderId="96"/>
    <xf numFmtId="0" fontId="174" fillId="0" borderId="177" applyNumberFormat="0" applyAlignment="0" applyProtection="0"/>
    <xf numFmtId="0" fontId="38" fillId="68" borderId="182">
      <alignment horizontal="left" vertical="center" wrapText="1"/>
    </xf>
    <xf numFmtId="7" fontId="41" fillId="0" borderId="174"/>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214" fontId="7" fillId="41" borderId="183" applyFont="0" applyFill="0" applyBorder="0" applyAlignment="0" applyProtection="0"/>
    <xf numFmtId="0" fontId="7" fillId="0" borderId="67" applyNumberFormat="0" applyFont="0" applyFill="0" applyBorder="0" applyAlignment="0" applyProtection="0"/>
    <xf numFmtId="0" fontId="7" fillId="0" borderId="174" applyNumberFormat="0" applyFont="0" applyFill="0" applyBorder="0" applyAlignment="0" applyProtection="0"/>
    <xf numFmtId="5" fontId="127" fillId="0" borderId="174" applyAlignment="0" applyProtection="0"/>
    <xf numFmtId="0" fontId="50" fillId="0" borderId="181" applyNumberFormat="0" applyFill="0" applyAlignment="0" applyProtection="0"/>
    <xf numFmtId="0" fontId="139" fillId="0" borderId="42">
      <alignment vertical="center"/>
    </xf>
    <xf numFmtId="0" fontId="139" fillId="0" borderId="42">
      <alignment vertical="center"/>
    </xf>
    <xf numFmtId="0" fontId="41" fillId="62" borderId="177">
      <alignment horizontal="center" vertical="center" wrapText="1"/>
      <protection hidden="1"/>
    </xf>
    <xf numFmtId="0" fontId="41" fillId="62" borderId="177">
      <alignment horizontal="center" vertical="center" wrapText="1"/>
      <protection hidden="1"/>
    </xf>
    <xf numFmtId="0" fontId="172" fillId="0" borderId="64"/>
    <xf numFmtId="0" fontId="172" fillId="0" borderId="64"/>
    <xf numFmtId="0" fontId="1" fillId="0" borderId="0" applyFill="0" applyBorder="0">
      <alignment horizontal="right"/>
      <protection hidden="1"/>
    </xf>
    <xf numFmtId="0" fontId="174" fillId="0" borderId="177" applyNumberFormat="0" applyAlignment="0" applyProtection="0"/>
    <xf numFmtId="0" fontId="260" fillId="0" borderId="181" applyNumberFormat="0" applyFill="0" applyBorder="0" applyAlignment="0" applyProtection="0"/>
    <xf numFmtId="0" fontId="49" fillId="0" borderId="181" applyNumberFormat="0" applyFill="0" applyBorder="0" applyAlignment="0" applyProtection="0"/>
    <xf numFmtId="0" fontId="261" fillId="0" borderId="181" applyNumberFormat="0" applyFill="0" applyBorder="0" applyAlignment="0" applyProtection="0"/>
    <xf numFmtId="214" fontId="68" fillId="0" borderId="174"/>
    <xf numFmtId="0" fontId="90" fillId="0" borderId="177"/>
    <xf numFmtId="250" fontId="64" fillId="58" borderId="180"/>
    <xf numFmtId="0" fontId="41" fillId="62" borderId="177">
      <alignment horizontal="center" vertical="center" wrapText="1"/>
      <protection hidden="1"/>
    </xf>
    <xf numFmtId="0" fontId="356" fillId="0" borderId="189" applyNumberFormat="0" applyFill="0" applyBorder="0" applyAlignment="0" applyProtection="0"/>
    <xf numFmtId="3" fontId="7" fillId="41" borderId="183" applyFont="0" applyFill="0" applyBorder="0" applyAlignment="0" applyProtection="0"/>
    <xf numFmtId="3" fontId="7" fillId="41" borderId="183" applyFont="0" applyFill="0" applyBorder="0" applyAlignment="0" applyProtection="0"/>
    <xf numFmtId="0" fontId="7" fillId="0" borderId="175" applyFill="0" applyProtection="0">
      <alignment horizontal="right"/>
    </xf>
    <xf numFmtId="0" fontId="49" fillId="44" borderId="174" applyNumberFormat="0" applyFont="0" applyAlignment="0" applyProtection="0">
      <protection locked="0"/>
    </xf>
    <xf numFmtId="0" fontId="41" fillId="62" borderId="177">
      <alignment horizontal="center" vertical="center" wrapText="1"/>
      <protection hidden="1"/>
    </xf>
    <xf numFmtId="6" fontId="169" fillId="0" borderId="176" applyBorder="0"/>
    <xf numFmtId="0" fontId="50" fillId="0" borderId="181" applyNumberFormat="0" applyFill="0" applyAlignment="0" applyProtection="0"/>
    <xf numFmtId="0" fontId="49" fillId="0" borderId="181" applyNumberFormat="0" applyFill="0" applyBorder="0" applyAlignment="0" applyProtection="0"/>
    <xf numFmtId="250" fontId="64" fillId="58" borderId="180"/>
    <xf numFmtId="214" fontId="68" fillId="0" borderId="174"/>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344" fillId="0" borderId="181" applyNumberFormat="0" applyFill="0" applyBorder="0" applyAlignment="0" applyProtection="0"/>
    <xf numFmtId="0" fontId="7" fillId="0" borderId="16" applyNumberFormat="0" applyFill="0" applyAlignment="0" applyProtection="0"/>
    <xf numFmtId="0" fontId="90" fillId="0" borderId="70"/>
    <xf numFmtId="0" fontId="90" fillId="0" borderId="70"/>
    <xf numFmtId="2" fontId="7" fillId="41" borderId="183" applyFont="0" applyFill="0" applyBorder="0" applyAlignment="0" applyProtection="0"/>
    <xf numFmtId="165" fontId="200" fillId="0" borderId="174" applyNumberFormat="0" applyFont="0" applyFill="0" applyAlignment="0" applyProtection="0"/>
    <xf numFmtId="0" fontId="174" fillId="0" borderId="177" applyNumberFormat="0" applyAlignment="0" applyProtection="0"/>
    <xf numFmtId="285" fontId="50" fillId="92" borderId="178" applyNumberFormat="0" applyBorder="0" applyAlignment="0" applyProtection="0">
      <alignment vertical="center"/>
    </xf>
    <xf numFmtId="10" fontId="7" fillId="41" borderId="183" applyFont="0" applyFill="0" applyBorder="0" applyAlignment="0" applyProtection="0"/>
    <xf numFmtId="6" fontId="169" fillId="0" borderId="176" applyBorder="0"/>
    <xf numFmtId="214" fontId="68" fillId="0" borderId="174"/>
    <xf numFmtId="0" fontId="58" fillId="0" borderId="29"/>
    <xf numFmtId="250" fontId="64" fillId="58" borderId="180"/>
    <xf numFmtId="6" fontId="169" fillId="0" borderId="176" applyBorder="0"/>
    <xf numFmtId="0" fontId="90" fillId="0" borderId="177"/>
    <xf numFmtId="6" fontId="169" fillId="0" borderId="176" applyBorder="0"/>
    <xf numFmtId="10" fontId="7" fillId="41" borderId="183" applyFont="0" applyFill="0" applyBorder="0" applyAlignment="0" applyProtection="0"/>
    <xf numFmtId="0" fontId="48" fillId="44" borderId="174" applyNumberFormat="0" applyFont="0" applyFill="0" applyAlignment="0" applyProtection="0">
      <protection locked="0"/>
    </xf>
    <xf numFmtId="279" fontId="134" fillId="0" borderId="67"/>
    <xf numFmtId="250" fontId="64" fillId="58" borderId="180"/>
    <xf numFmtId="214" fontId="68" fillId="0" borderId="174"/>
    <xf numFmtId="275" fontId="134" fillId="0" borderId="67"/>
    <xf numFmtId="0" fontId="49" fillId="44" borderId="174" applyNumberFormat="0" applyFont="0" applyAlignment="0" applyProtection="0">
      <protection locked="0"/>
    </xf>
    <xf numFmtId="0" fontId="270" fillId="0" borderId="95"/>
    <xf numFmtId="221" fontId="1" fillId="0" borderId="43" applyNumberFormat="0" applyFill="0" applyAlignment="0" applyProtection="0"/>
    <xf numFmtId="221" fontId="1" fillId="0" borderId="43" applyNumberFormat="0" applyFill="0" applyAlignment="0" applyProtection="0"/>
    <xf numFmtId="221" fontId="1" fillId="0" borderId="67" applyNumberFormat="0" applyFill="0" applyAlignment="0" applyProtection="0"/>
    <xf numFmtId="0" fontId="313" fillId="0" borderId="96"/>
    <xf numFmtId="0" fontId="313" fillId="0" borderId="96"/>
    <xf numFmtId="0" fontId="313" fillId="0" borderId="70"/>
    <xf numFmtId="0" fontId="313" fillId="0" borderId="70"/>
    <xf numFmtId="5" fontId="127" fillId="0" borderId="174" applyAlignment="0" applyProtection="0"/>
    <xf numFmtId="214" fontId="7" fillId="41" borderId="183" applyFont="0" applyFill="0" applyBorder="0" applyAlignment="0" applyProtection="0"/>
    <xf numFmtId="0" fontId="48" fillId="44" borderId="174" applyNumberFormat="0" applyFont="0" applyFill="0" applyAlignment="0" applyProtection="0">
      <protection locked="0"/>
    </xf>
    <xf numFmtId="5" fontId="127" fillId="0" borderId="174" applyAlignment="0" applyProtection="0"/>
    <xf numFmtId="0" fontId="41" fillId="0" borderId="31" applyNumberFormat="0" applyAlignment="0" applyProtection="0">
      <alignment horizontal="left" vertical="center"/>
    </xf>
    <xf numFmtId="0" fontId="49" fillId="0" borderId="189" applyNumberFormat="0" applyFill="0" applyBorder="0" applyAlignment="0" applyProtection="0"/>
    <xf numFmtId="250" fontId="64" fillId="58" borderId="180"/>
    <xf numFmtId="0" fontId="356" fillId="0" borderId="181" applyNumberFormat="0" applyFill="0" applyBorder="0" applyAlignment="0" applyProtection="0"/>
    <xf numFmtId="0" fontId="357" fillId="0" borderId="181" applyNumberFormat="0" applyFill="0" applyBorder="0" applyAlignment="0" applyProtection="0"/>
    <xf numFmtId="0" fontId="358" fillId="0" borderId="181" applyNumberFormat="0" applyFill="0" applyBorder="0" applyAlignment="0" applyProtection="0"/>
    <xf numFmtId="0" fontId="41" fillId="62" borderId="177">
      <alignment horizontal="center" vertical="center" wrapText="1"/>
      <protection hidden="1"/>
    </xf>
    <xf numFmtId="251" fontId="154" fillId="48" borderId="176" applyNumberFormat="0" applyBorder="0" applyAlignment="0">
      <alignment horizontal="centerContinuous" vertical="center"/>
      <protection hidden="1"/>
    </xf>
    <xf numFmtId="5" fontId="127" fillId="0" borderId="174" applyAlignment="0" applyProtection="0"/>
    <xf numFmtId="0" fontId="41" fillId="0" borderId="31" applyNumberFormat="0" applyAlignment="0" applyProtection="0">
      <alignment horizontal="left" vertical="center"/>
    </xf>
    <xf numFmtId="0" fontId="174" fillId="0" borderId="177" applyNumberFormat="0" applyAlignment="0" applyProtection="0"/>
    <xf numFmtId="0" fontId="50" fillId="0" borderId="179" applyFont="0" applyFill="0" applyBorder="0" applyAlignment="0" applyProtection="0"/>
    <xf numFmtId="0" fontId="41" fillId="62" borderId="177">
      <alignment horizontal="center" vertical="center" wrapText="1"/>
      <protection hidden="1"/>
    </xf>
    <xf numFmtId="256" fontId="1" fillId="41" borderId="26">
      <alignment horizontal="right"/>
    </xf>
    <xf numFmtId="39" fontId="7" fillId="41" borderId="183" applyFont="0" applyFill="0" applyBorder="0" applyAlignment="0" applyProtection="0"/>
    <xf numFmtId="214" fontId="68" fillId="0" borderId="174"/>
    <xf numFmtId="9" fontId="7" fillId="41" borderId="183" applyFont="0" applyFill="0" applyBorder="0" applyAlignment="0" applyProtection="0"/>
    <xf numFmtId="259" fontId="1" fillId="41" borderId="26">
      <alignment horizontal="right"/>
    </xf>
    <xf numFmtId="0" fontId="38" fillId="68" borderId="182">
      <alignment horizontal="left" vertical="center" wrapText="1"/>
    </xf>
    <xf numFmtId="0" fontId="38" fillId="68" borderId="182">
      <alignment horizontal="left" vertical="center" wrapText="1"/>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214" fontId="68" fillId="0" borderId="174"/>
    <xf numFmtId="0" fontId="49" fillId="44" borderId="174" applyNumberFormat="0" applyFont="0" applyAlignment="0" applyProtection="0">
      <protection locked="0"/>
    </xf>
    <xf numFmtId="0" fontId="174" fillId="0" borderId="177" applyNumberFormat="0" applyAlignment="0" applyProtection="0"/>
    <xf numFmtId="6" fontId="169" fillId="0" borderId="176" applyBorder="0"/>
    <xf numFmtId="39" fontId="7" fillId="41" borderId="183" applyFont="0" applyFill="0" applyBorder="0" applyAlignment="0" applyProtection="0"/>
    <xf numFmtId="251" fontId="154" fillId="48" borderId="176" applyNumberFormat="0" applyBorder="0" applyAlignment="0">
      <alignment horizontal="centerContinuous" vertical="center"/>
      <protection hidden="1"/>
    </xf>
    <xf numFmtId="0" fontId="50" fillId="0" borderId="189" applyNumberFormat="0" applyFill="0" applyAlignment="0" applyProtection="0"/>
    <xf numFmtId="0" fontId="1" fillId="14" borderId="14" applyNumberFormat="0" applyFont="0" applyAlignment="0" applyProtection="0"/>
    <xf numFmtId="0" fontId="41" fillId="62" borderId="177">
      <alignment horizontal="center" vertical="center" wrapText="1"/>
      <protection hidden="1"/>
    </xf>
    <xf numFmtId="2" fontId="7" fillId="41" borderId="183" applyFont="0" applyFill="0" applyBorder="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8" fillId="68" borderId="182">
      <alignment horizontal="left" vertical="center" wrapText="1"/>
    </xf>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49" fillId="44" borderId="174" applyNumberFormat="0" applyFont="0" applyAlignment="0" applyProtection="0">
      <protection locked="0"/>
    </xf>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165" fontId="200" fillId="0" borderId="174" applyNumberFormat="0" applyFont="0" applyFill="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251" fontId="154" fillId="48" borderId="176" applyNumberFormat="0" applyBorder="0" applyAlignment="0">
      <alignment horizontal="centerContinuous" vertical="center"/>
      <protection hidden="1"/>
    </xf>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6" fontId="169" fillId="0" borderId="176" applyBorder="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250" fontId="64" fillId="58" borderId="18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182" fontId="316" fillId="0" borderId="31" applyNumberFormat="0" applyAlignment="0" applyProtection="0">
      <alignment horizontal="right" vertical="center"/>
    </xf>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250" fontId="64" fillId="58" borderId="180"/>
    <xf numFmtId="182" fontId="316" fillId="0" borderId="31" applyNumberFormat="0" applyAlignment="0" applyProtection="0">
      <alignment horizontal="right" vertical="center"/>
    </xf>
    <xf numFmtId="0" fontId="49" fillId="44" borderId="174" applyNumberFormat="0" applyFont="0" applyAlignment="0" applyProtection="0">
      <protection locked="0"/>
    </xf>
    <xf numFmtId="165" fontId="200" fillId="0" borderId="174" applyNumberFormat="0" applyFon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4" fontId="68" fillId="0" borderId="174"/>
    <xf numFmtId="0" fontId="38" fillId="68" borderId="182">
      <alignment horizontal="left" vertical="center" wrapText="1"/>
    </xf>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50" fillId="0" borderId="181" applyNumberFormat="0" applyFill="0" applyAlignment="0" applyProtection="0"/>
    <xf numFmtId="0" fontId="48" fillId="44" borderId="67" applyNumberFormat="0" applyFont="0" applyFill="0" applyAlignment="0" applyProtection="0">
      <protection locked="0"/>
    </xf>
    <xf numFmtId="0" fontId="7" fillId="0" borderId="16" applyNumberFormat="0" applyFill="0" applyAlignment="0" applyProtection="0"/>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67"/>
    <xf numFmtId="251" fontId="154" fillId="48" borderId="176" applyNumberFormat="0" applyBorder="0" applyAlignment="0">
      <alignment horizontal="centerContinuous" vertical="center"/>
      <protection hidden="1"/>
    </xf>
    <xf numFmtId="0" fontId="7" fillId="0" borderId="68" applyFill="0" applyProtection="0">
      <alignment horizontal="right"/>
    </xf>
    <xf numFmtId="0" fontId="174" fillId="0" borderId="70" applyNumberFormat="0" applyAlignment="0" applyProtection="0"/>
    <xf numFmtId="0" fontId="38" fillId="68" borderId="49">
      <alignment horizontal="left" vertical="center" wrapText="1"/>
    </xf>
    <xf numFmtId="0" fontId="41" fillId="62" borderId="70">
      <alignment horizontal="center" vertical="center" wrapText="1"/>
      <protection hidden="1"/>
    </xf>
    <xf numFmtId="165" fontId="200" fillId="0" borderId="67"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51"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270" fillId="0" borderId="20"/>
    <xf numFmtId="0" fontId="1" fillId="0" borderId="0"/>
    <xf numFmtId="43" fontId="1" fillId="0" borderId="0" applyFont="0" applyFill="0" applyBorder="0" applyAlignment="0" applyProtection="0"/>
    <xf numFmtId="0" fontId="50" fillId="0" borderId="181" applyNumberFormat="0" applyFill="0" applyAlignment="0" applyProtection="0"/>
    <xf numFmtId="0" fontId="50" fillId="0" borderId="181" applyNumberFormat="0" applyFill="0" applyAlignment="0" applyProtection="0"/>
    <xf numFmtId="214" fontId="68" fillId="0" borderId="67"/>
    <xf numFmtId="0" fontId="49" fillId="44" borderId="67" applyNumberFormat="0" applyFont="0" applyAlignment="0" applyProtection="0">
      <protection locked="0"/>
    </xf>
    <xf numFmtId="0" fontId="48" fillId="44" borderId="67" applyNumberFormat="0" applyFont="0" applyFill="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67"/>
    <xf numFmtId="9" fontId="7" fillId="41" borderId="51" applyFont="0" applyFill="0" applyBorder="0" applyAlignment="0" applyProtection="0"/>
    <xf numFmtId="0" fontId="38" fillId="68" borderId="49">
      <alignment horizontal="left" vertical="center" wrapText="1"/>
    </xf>
    <xf numFmtId="0" fontId="7" fillId="0" borderId="68" applyFill="0" applyProtection="0">
      <alignment horizontal="right"/>
    </xf>
    <xf numFmtId="2" fontId="7" fillId="41" borderId="183" applyFont="0" applyFill="0" applyBorder="0" applyAlignment="0" applyProtection="0"/>
    <xf numFmtId="0" fontId="174" fillId="0" borderId="70" applyNumberFormat="0" applyAlignment="0" applyProtection="0"/>
    <xf numFmtId="0" fontId="38" fillId="68" borderId="182">
      <alignment horizontal="left" vertical="center" wrapText="1"/>
    </xf>
    <xf numFmtId="214" fontId="68" fillId="0" borderId="67"/>
    <xf numFmtId="214" fontId="7" fillId="41" borderId="51" applyFont="0" applyFill="0" applyBorder="0" applyAlignment="0" applyProtection="0"/>
    <xf numFmtId="5" fontId="127" fillId="0" borderId="67" applyAlignment="0" applyProtection="0"/>
    <xf numFmtId="0" fontId="38" fillId="68" borderId="49">
      <alignment horizontal="left" vertical="center" wrapText="1"/>
    </xf>
    <xf numFmtId="0" fontId="38" fillId="68" borderId="49">
      <alignment horizontal="left" vertical="center" wrapText="1"/>
    </xf>
    <xf numFmtId="0" fontId="174" fillId="0" borderId="70" applyNumberFormat="0" applyAlignment="0" applyProtection="0"/>
    <xf numFmtId="0" fontId="48" fillId="44" borderId="67" applyNumberFormat="0" applyFont="0" applyFill="0" applyAlignment="0" applyProtection="0">
      <protection locked="0"/>
    </xf>
    <xf numFmtId="0" fontId="50" fillId="0" borderId="181" applyNumberFormat="0" applyFill="0" applyAlignment="0" applyProtection="0"/>
    <xf numFmtId="165" fontId="200" fillId="0" borderId="67" applyNumberFormat="0" applyFont="0" applyFill="0" applyAlignment="0" applyProtection="0"/>
    <xf numFmtId="251" fontId="154" fillId="48" borderId="176" applyNumberFormat="0" applyBorder="0" applyAlignment="0">
      <alignment horizontal="centerContinuous" vertical="center"/>
      <protection hidden="1"/>
    </xf>
    <xf numFmtId="39" fontId="7" fillId="41" borderId="51" applyFont="0" applyFill="0" applyBorder="0" applyAlignment="0" applyProtection="0"/>
    <xf numFmtId="165" fontId="200" fillId="0" borderId="67"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70">
      <alignment horizontal="center" vertical="center" wrapText="1"/>
      <protection hidden="1"/>
    </xf>
    <xf numFmtId="3" fontId="7" fillId="41" borderId="51" applyFont="0" applyFill="0" applyBorder="0" applyAlignment="0" applyProtection="0"/>
    <xf numFmtId="10" fontId="7" fillId="41" borderId="51" applyFont="0" applyFill="0" applyBorder="0" applyAlignment="0" applyProtection="0"/>
    <xf numFmtId="0" fontId="41" fillId="62" borderId="70">
      <alignment horizontal="center" vertical="center" wrapText="1"/>
      <protection hidden="1"/>
    </xf>
    <xf numFmtId="0" fontId="1" fillId="0" borderId="0"/>
    <xf numFmtId="0" fontId="1" fillId="0" borderId="0"/>
    <xf numFmtId="214" fontId="68" fillId="0" borderId="67"/>
    <xf numFmtId="214" fontId="68" fillId="0" borderId="67"/>
    <xf numFmtId="214" fontId="68" fillId="0" borderId="67"/>
    <xf numFmtId="214" fontId="68" fillId="0" borderId="67"/>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80"/>
    <xf numFmtId="250" fontId="64" fillId="58" borderId="180"/>
    <xf numFmtId="0" fontId="50" fillId="0" borderId="181" applyNumberFormat="0" applyFill="0" applyAlignment="0" applyProtection="0"/>
    <xf numFmtId="0" fontId="50" fillId="0" borderId="181" applyNumberFormat="0" applyFill="0" applyAlignment="0" applyProtection="0"/>
    <xf numFmtId="0" fontId="50" fillId="0" borderId="181" applyNumberFormat="0" applyFill="0" applyAlignment="0" applyProtection="0"/>
    <xf numFmtId="246" fontId="1" fillId="0" borderId="174"/>
    <xf numFmtId="5" fontId="127" fillId="0" borderId="67" applyAlignment="0" applyProtection="0"/>
    <xf numFmtId="5" fontId="127" fillId="0" borderId="67" applyAlignment="0" applyProtection="0"/>
    <xf numFmtId="0" fontId="7" fillId="0" borderId="68" applyFill="0" applyProtection="0">
      <alignment horizontal="right"/>
    </xf>
    <xf numFmtId="6" fontId="169" fillId="0" borderId="69" applyBorder="0"/>
    <xf numFmtId="6" fontId="169" fillId="0" borderId="69" applyBorder="0"/>
    <xf numFmtId="6" fontId="169" fillId="0" borderId="69" applyBorder="0"/>
    <xf numFmtId="6" fontId="169" fillId="0" borderId="69" applyBorder="0"/>
    <xf numFmtId="0" fontId="174" fillId="0" borderId="70" applyNumberFormat="0" applyAlignment="0" applyProtection="0"/>
    <xf numFmtId="0" fontId="174" fillId="0" borderId="70" applyNumberFormat="0" applyAlignment="0" applyProtection="0"/>
    <xf numFmtId="0" fontId="174" fillId="0" borderId="70" applyNumberFormat="0" applyAlignment="0" applyProtection="0"/>
    <xf numFmtId="3" fontId="7" fillId="41" borderId="183" applyFont="0" applyFill="0" applyBorder="0" applyAlignment="0" applyProtection="0"/>
    <xf numFmtId="0" fontId="50" fillId="0" borderId="181" applyNumberFormat="0" applyFill="0" applyAlignment="0" applyProtection="0"/>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38" fillId="68" borderId="49">
      <alignment horizontal="left" vertical="center" wrapText="1"/>
    </xf>
    <xf numFmtId="0" fontId="41" fillId="62" borderId="70">
      <alignment horizontal="center" vertical="center" wrapText="1"/>
      <protection hidden="1"/>
    </xf>
    <xf numFmtId="0" fontId="41" fillId="62" borderId="70">
      <alignment horizontal="center" vertical="center" wrapText="1"/>
      <protection hidden="1"/>
    </xf>
    <xf numFmtId="0" fontId="41" fillId="62" borderId="70">
      <alignment horizontal="center" vertical="center" wrapText="1"/>
      <protection hidden="1"/>
    </xf>
    <xf numFmtId="0" fontId="48" fillId="44" borderId="67" applyNumberFormat="0" applyFont="0" applyFill="0" applyAlignment="0" applyProtection="0">
      <protection locked="0"/>
    </xf>
    <xf numFmtId="0" fontId="48" fillId="44" borderId="67" applyNumberFormat="0" applyFont="0" applyFill="0" applyAlignment="0" applyProtection="0">
      <protection locked="0"/>
    </xf>
    <xf numFmtId="165" fontId="200" fillId="0" borderId="67" applyNumberFormat="0" applyFont="0" applyFill="0" applyAlignment="0" applyProtection="0"/>
    <xf numFmtId="165" fontId="200" fillId="0" borderId="67" applyNumberFormat="0" applyFont="0" applyFill="0" applyAlignment="0" applyProtection="0"/>
    <xf numFmtId="165" fontId="200" fillId="0" borderId="67" applyNumberFormat="0" applyFont="0" applyFill="0" applyAlignment="0" applyProtection="0"/>
    <xf numFmtId="0" fontId="49" fillId="44" borderId="67" applyNumberFormat="0" applyFont="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4" fontId="7" fillId="41" borderId="183" applyFont="0" applyFill="0" applyBorder="0" applyAlignment="0" applyProtection="0"/>
    <xf numFmtId="6" fontId="169" fillId="0" borderId="176" applyBorder="0"/>
    <xf numFmtId="10" fontId="7" fillId="41" borderId="183" applyFont="0" applyFill="0" applyBorder="0" applyAlignment="0" applyProtection="0"/>
    <xf numFmtId="0" fontId="41" fillId="0" borderId="185">
      <alignment horizontal="left" vertical="center"/>
    </xf>
    <xf numFmtId="0" fontId="7" fillId="0" borderId="16" applyNumberFormat="0" applyFill="0" applyAlignment="0" applyProtection="0"/>
    <xf numFmtId="9" fontId="7" fillId="41" borderId="183" applyFont="0" applyFill="0" applyBorder="0" applyAlignment="0" applyProtection="0"/>
    <xf numFmtId="214" fontId="68" fillId="0" borderId="174"/>
    <xf numFmtId="0" fontId="50" fillId="0" borderId="181" applyNumberFormat="0" applyFill="0" applyAlignment="0" applyProtection="0"/>
    <xf numFmtId="0" fontId="50" fillId="0" borderId="181" applyNumberFormat="0" applyFill="0" applyAlignment="0" applyProtection="0"/>
    <xf numFmtId="187" fontId="63" fillId="44" borderId="174">
      <alignment vertical="center"/>
    </xf>
    <xf numFmtId="0" fontId="49" fillId="44" borderId="174" applyNumberFormat="0" applyFont="0" applyAlignment="0" applyProtection="0">
      <protection locked="0"/>
    </xf>
    <xf numFmtId="5" fontId="127" fillId="0" borderId="174" applyAlignment="0" applyProtection="0"/>
    <xf numFmtId="221" fontId="1" fillId="0" borderId="174" applyNumberFormat="0" applyFill="0" applyAlignment="0" applyProtection="0"/>
    <xf numFmtId="0" fontId="41" fillId="62" borderId="177">
      <alignment horizontal="center" vertical="center" wrapText="1"/>
      <protection hidden="1"/>
    </xf>
    <xf numFmtId="3" fontId="7" fillId="41" borderId="183" applyFont="0" applyFill="0" applyBorder="0" applyAlignment="0" applyProtection="0"/>
    <xf numFmtId="0" fontId="41" fillId="62" borderId="177">
      <alignment horizontal="center" vertical="center" wrapText="1"/>
      <protection hidden="1"/>
    </xf>
    <xf numFmtId="9" fontId="7" fillId="41" borderId="183" applyFont="0" applyFill="0" applyBorder="0" applyAlignment="0" applyProtection="0"/>
    <xf numFmtId="0" fontId="1" fillId="20" borderId="0" applyNumberFormat="0" applyBorder="0" applyAlignment="0" applyProtection="0"/>
    <xf numFmtId="0" fontId="41" fillId="62" borderId="177">
      <alignment horizontal="center" vertical="center" wrapText="1"/>
      <protection hidden="1"/>
    </xf>
    <xf numFmtId="0" fontId="318" fillId="44" borderId="89">
      <alignment horizontal="left" vertical="top" indent="2"/>
    </xf>
    <xf numFmtId="0" fontId="174" fillId="0" borderId="177" applyNumberFormat="0" applyAlignment="0" applyProtection="0"/>
    <xf numFmtId="0" fontId="41" fillId="62" borderId="177">
      <alignment horizontal="center" vertical="center" wrapText="1"/>
      <protection hidden="1"/>
    </xf>
    <xf numFmtId="6" fontId="169" fillId="0" borderId="191" applyBorder="0"/>
    <xf numFmtId="0" fontId="128" fillId="0" borderId="29" applyNumberFormat="0" applyFill="0" applyProtection="0"/>
    <xf numFmtId="0" fontId="49" fillId="0" borderId="181" applyNumberFormat="0" applyFill="0" applyBorder="0" applyAlignment="0" applyProtection="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44" fontId="41" fillId="0" borderId="174"/>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0" fontId="58" fillId="0" borderId="29"/>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181" applyNumberFormat="0" applyFill="0" applyBorder="0" applyAlignment="0" applyProtection="0"/>
    <xf numFmtId="0" fontId="49" fillId="0" borderId="181" applyNumberFormat="0" applyFill="0" applyBorder="0" applyAlignment="0" applyProtection="0"/>
    <xf numFmtId="0" fontId="261" fillId="0" borderId="181" applyNumberFormat="0" applyFill="0" applyBorder="0" applyAlignment="0" applyProtection="0"/>
    <xf numFmtId="222" fontId="1" fillId="0" borderId="0"/>
    <xf numFmtId="0" fontId="241" fillId="0" borderId="67"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67" applyNumberFormat="0" applyFont="0" applyFill="0" applyBorder="0" applyAlignment="0" applyProtection="0">
      <alignment horizontal="right"/>
    </xf>
    <xf numFmtId="41" fontId="41" fillId="0" borderId="67"/>
    <xf numFmtId="171" fontId="41" fillId="0" borderId="67"/>
    <xf numFmtId="0" fontId="134" fillId="0" borderId="67"/>
    <xf numFmtId="244" fontId="1" fillId="0" borderId="0" applyFont="0" applyFill="0" applyBorder="0" applyAlignment="0" applyProtection="0"/>
    <xf numFmtId="246" fontId="1" fillId="0" borderId="67"/>
    <xf numFmtId="0" fontId="134" fillId="0" borderId="67"/>
    <xf numFmtId="44" fontId="41" fillId="0" borderId="67"/>
    <xf numFmtId="7" fontId="41" fillId="0" borderId="67"/>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0" fontId="318" fillId="44" borderId="89">
      <alignment horizontal="left" vertical="top" indent="2"/>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70"/>
    <xf numFmtId="0" fontId="90" fillId="0" borderId="7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67" applyFont="0" applyFill="0" applyBorder="0" applyAlignment="0" applyProtection="0">
      <alignment horizontal="center"/>
    </xf>
    <xf numFmtId="0" fontId="134" fillId="0" borderId="67" applyFont="0" applyFill="0" applyBorder="0" applyAlignment="0" applyProtection="0">
      <alignment horizontal="center"/>
    </xf>
    <xf numFmtId="221" fontId="1" fillId="0" borderId="17" applyNumberFormat="0" applyFill="0" applyAlignment="0" applyProtection="0"/>
    <xf numFmtId="172" fontId="238" fillId="44" borderId="67">
      <alignment horizontal="right" vertical="center"/>
    </xf>
    <xf numFmtId="187" fontId="63" fillId="44" borderId="67">
      <alignment vertical="center"/>
    </xf>
    <xf numFmtId="235" fontId="1" fillId="0" borderId="86" applyFont="0" applyBorder="0"/>
    <xf numFmtId="39" fontId="7" fillId="41" borderId="183" applyFont="0" applyFill="0" applyBorder="0" applyAlignment="0" applyProtection="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67" applyNumberFormat="0" applyFill="0" applyAlignment="0" applyProtection="0"/>
    <xf numFmtId="0" fontId="313" fillId="0" borderId="96"/>
    <xf numFmtId="0" fontId="313" fillId="0" borderId="96"/>
    <xf numFmtId="214" fontId="68" fillId="0" borderId="174"/>
    <xf numFmtId="0" fontId="359" fillId="0" borderId="20" applyProtection="0"/>
    <xf numFmtId="0" fontId="359" fillId="0" borderId="20" applyProtection="0"/>
    <xf numFmtId="256" fontId="1" fillId="41" borderId="26">
      <alignment horizontal="right"/>
    </xf>
    <xf numFmtId="259" fontId="1" fillId="41" borderId="26">
      <alignment horizontal="right"/>
    </xf>
    <xf numFmtId="214" fontId="68" fillId="0" borderId="174"/>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200" fillId="0" borderId="174" applyNumberFormat="0" applyFont="0" applyFill="0" applyAlignment="0" applyProtection="0"/>
    <xf numFmtId="0" fontId="134" fillId="0" borderId="174" applyFont="0" applyFill="0" applyBorder="0" applyAlignment="0" applyProtection="0">
      <alignment horizontal="center"/>
    </xf>
    <xf numFmtId="10" fontId="41" fillId="0" borderId="174"/>
    <xf numFmtId="0" fontId="174" fillId="0" borderId="177" applyNumberFormat="0" applyAlignment="0" applyProtection="0"/>
    <xf numFmtId="0" fontId="38" fillId="68" borderId="182">
      <alignment horizontal="left" vertical="center" wrapText="1"/>
    </xf>
    <xf numFmtId="0" fontId="7" fillId="0" borderId="175" applyFill="0" applyProtection="0">
      <alignment horizontal="right"/>
    </xf>
    <xf numFmtId="0" fontId="313" fillId="96" borderId="177"/>
    <xf numFmtId="0" fontId="313" fillId="96" borderId="177"/>
    <xf numFmtId="0" fontId="174" fillId="0" borderId="177" applyNumberFormat="0" applyAlignment="0" applyProtection="0"/>
    <xf numFmtId="41" fontId="41" fillId="0" borderId="174"/>
    <xf numFmtId="0" fontId="7" fillId="0" borderId="16" applyNumberFormat="0" applyFill="0" applyAlignment="0" applyProtection="0"/>
    <xf numFmtId="10" fontId="7" fillId="41" borderId="183" applyFont="0" applyFill="0" applyBorder="0" applyAlignment="0" applyProtection="0"/>
    <xf numFmtId="172" fontId="41" fillId="0" borderId="174"/>
    <xf numFmtId="0" fontId="50" fillId="0" borderId="181" applyNumberFormat="0" applyFill="0" applyAlignment="0" applyProtection="0"/>
    <xf numFmtId="0" fontId="58" fillId="0" borderId="174" applyNumberFormat="0" applyFont="0" applyFill="0" applyBorder="0" applyAlignment="0" applyProtection="0">
      <alignment horizontal="right"/>
    </xf>
    <xf numFmtId="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0" fillId="0" borderId="181" applyNumberFormat="0" applyFill="0" applyAlignment="0" applyProtection="0"/>
    <xf numFmtId="0" fontId="49" fillId="44" borderId="174" applyNumberFormat="0" applyFont="0" applyAlignment="0" applyProtection="0">
      <protection locked="0"/>
    </xf>
    <xf numFmtId="0" fontId="90" fillId="0" borderId="177"/>
    <xf numFmtId="214" fontId="68" fillId="0" borderId="174"/>
    <xf numFmtId="0" fontId="90" fillId="0" borderId="177"/>
    <xf numFmtId="0" fontId="1" fillId="0" borderId="0"/>
    <xf numFmtId="2" fontId="7" fillId="41" borderId="183" applyFont="0" applyFill="0" applyBorder="0" applyAlignment="0" applyProtection="0"/>
    <xf numFmtId="0" fontId="41" fillId="62" borderId="177">
      <alignment horizontal="center" vertical="center" wrapText="1"/>
      <protection hidden="1"/>
    </xf>
    <xf numFmtId="250" fontId="1" fillId="0" borderId="0" applyBorder="0" applyProtection="0">
      <alignment horizontal="right"/>
    </xf>
    <xf numFmtId="3" fontId="7" fillId="41" borderId="183" applyFont="0" applyFill="0" applyBorder="0" applyAlignment="0" applyProtection="0"/>
    <xf numFmtId="165" fontId="200" fillId="0" borderId="174" applyNumberFormat="0" applyFont="0" applyFill="0" applyAlignment="0" applyProtection="0"/>
    <xf numFmtId="9" fontId="7" fillId="41" borderId="183" applyFont="0" applyFill="0" applyBorder="0" applyAlignment="0" applyProtection="0"/>
    <xf numFmtId="214" fontId="68" fillId="0" borderId="174"/>
    <xf numFmtId="2" fontId="7" fillId="41" borderId="183" applyFont="0" applyFill="0" applyBorder="0" applyAlignment="0" applyProtection="0"/>
    <xf numFmtId="9" fontId="7" fillId="41" borderId="183" applyFont="0" applyFill="0" applyBorder="0" applyAlignment="0" applyProtection="0"/>
    <xf numFmtId="3" fontId="7" fillId="41" borderId="183" applyFont="0" applyFill="0" applyBorder="0" applyAlignment="0" applyProtection="0"/>
    <xf numFmtId="6" fontId="169" fillId="0" borderId="176" applyBorder="0"/>
    <xf numFmtId="0" fontId="41" fillId="62" borderId="177">
      <alignment horizontal="center" vertical="center" wrapText="1"/>
      <protection hidden="1"/>
    </xf>
    <xf numFmtId="0" fontId="50" fillId="0" borderId="181" applyNumberFormat="0" applyFill="0" applyAlignment="0" applyProtection="0"/>
    <xf numFmtId="279" fontId="134" fillId="0" borderId="174"/>
    <xf numFmtId="7" fontId="41" fillId="0" borderId="174"/>
    <xf numFmtId="0" fontId="49" fillId="44" borderId="174" applyNumberFormat="0" applyFont="0" applyAlignment="0" applyProtection="0">
      <protection locked="0"/>
    </xf>
    <xf numFmtId="3" fontId="7" fillId="41" borderId="183" applyFont="0" applyFill="0" applyBorder="0" applyAlignment="0" applyProtection="0"/>
    <xf numFmtId="3" fontId="7" fillId="41" borderId="183" applyFont="0" applyFill="0" applyBorder="0" applyAlignment="0" applyProtection="0"/>
    <xf numFmtId="0" fontId="134" fillId="0" borderId="174" applyFont="0" applyFill="0" applyBorder="0" applyAlignment="0" applyProtection="0">
      <alignment horizontal="center"/>
    </xf>
    <xf numFmtId="0" fontId="90" fillId="0" borderId="177"/>
    <xf numFmtId="214" fontId="68" fillId="0" borderId="174"/>
    <xf numFmtId="0" fontId="38" fillId="68" borderId="182">
      <alignment horizontal="left" vertical="center" wrapText="1"/>
    </xf>
    <xf numFmtId="0" fontId="241" fillId="0" borderId="174" applyNumberFormat="0" applyFont="0" applyFill="0" applyAlignment="0" applyProtection="0"/>
    <xf numFmtId="214" fontId="68" fillId="0" borderId="174"/>
    <xf numFmtId="0" fontId="41" fillId="62" borderId="177">
      <alignment horizontal="center" vertical="center" wrapText="1"/>
      <protection hidden="1"/>
    </xf>
    <xf numFmtId="0" fontId="58" fillId="0" borderId="92" applyNumberFormat="0" applyAlignment="0" applyProtection="0"/>
    <xf numFmtId="0" fontId="58" fillId="0" borderId="92" applyNumberFormat="0" applyAlignment="0" applyProtection="0"/>
    <xf numFmtId="3" fontId="7" fillId="41" borderId="183" applyFont="0" applyFill="0" applyBorder="0" applyAlignment="0" applyProtection="0"/>
    <xf numFmtId="9" fontId="41" fillId="0" borderId="174"/>
    <xf numFmtId="172" fontId="41" fillId="0" borderId="174"/>
    <xf numFmtId="10" fontId="41" fillId="0" borderId="174"/>
    <xf numFmtId="0" fontId="260" fillId="0" borderId="181" applyNumberFormat="0" applyFill="0" applyBorder="0" applyAlignment="0" applyProtection="0"/>
    <xf numFmtId="0" fontId="134" fillId="0" borderId="174"/>
    <xf numFmtId="314" fontId="134" fillId="0" borderId="174"/>
    <xf numFmtId="0" fontId="172" fillId="0" borderId="64"/>
    <xf numFmtId="8" fontId="332" fillId="0" borderId="20">
      <alignment horizontal="right"/>
    </xf>
    <xf numFmtId="0" fontId="172" fillId="0" borderId="64"/>
    <xf numFmtId="0" fontId="172" fillId="0" borderId="64"/>
    <xf numFmtId="0" fontId="38" fillId="68" borderId="182">
      <alignment horizontal="left" vertical="center" wrapText="1"/>
    </xf>
    <xf numFmtId="2" fontId="7" fillId="41" borderId="183" applyFont="0" applyFill="0" applyBorder="0" applyAlignment="0" applyProtection="0"/>
    <xf numFmtId="165" fontId="200" fillId="0" borderId="174" applyNumberFormat="0" applyFont="0" applyFill="0" applyAlignment="0" applyProtection="0"/>
    <xf numFmtId="0" fontId="48" fillId="44" borderId="174" applyNumberFormat="0" applyFont="0" applyFill="0" applyAlignment="0" applyProtection="0">
      <protection locked="0"/>
    </xf>
    <xf numFmtId="0" fontId="90" fillId="0" borderId="177"/>
    <xf numFmtId="0" fontId="90" fillId="0" borderId="177"/>
    <xf numFmtId="0" fontId="7" fillId="0" borderId="175" applyFill="0" applyProtection="0">
      <alignment horizontal="right"/>
    </xf>
    <xf numFmtId="0" fontId="313" fillId="0" borderId="96"/>
    <xf numFmtId="0" fontId="38" fillId="68" borderId="182">
      <alignment horizontal="left" vertical="center" wrapText="1"/>
    </xf>
    <xf numFmtId="0" fontId="174" fillId="0" borderId="177" applyNumberFormat="0" applyAlignment="0" applyProtection="0"/>
    <xf numFmtId="9" fontId="41" fillId="0" borderId="174"/>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38" fillId="68" borderId="182">
      <alignment horizontal="left" vertical="center" wrapText="1"/>
    </xf>
    <xf numFmtId="0" fontId="7" fillId="0" borderId="174" applyNumberFormat="0" applyFont="0" applyFill="0" applyBorder="0" applyAlignment="0" applyProtection="0"/>
    <xf numFmtId="214" fontId="68" fillId="0" borderId="174"/>
    <xf numFmtId="0" fontId="174" fillId="0" borderId="177" applyNumberFormat="0" applyAlignment="0" applyProtection="0"/>
    <xf numFmtId="0" fontId="49" fillId="44" borderId="174" applyNumberFormat="0" applyFont="0" applyAlignment="0" applyProtection="0">
      <protection locked="0"/>
    </xf>
    <xf numFmtId="7" fontId="41" fillId="0" borderId="174"/>
    <xf numFmtId="44" fontId="41" fillId="0" borderId="174"/>
    <xf numFmtId="0" fontId="134" fillId="0" borderId="174"/>
    <xf numFmtId="0" fontId="139" fillId="0" borderId="42">
      <alignment vertical="center"/>
    </xf>
    <xf numFmtId="0" fontId="139" fillId="0" borderId="42">
      <alignment vertical="center"/>
    </xf>
    <xf numFmtId="0" fontId="172" fillId="0" borderId="64"/>
    <xf numFmtId="0" fontId="172" fillId="0" borderId="64"/>
    <xf numFmtId="0" fontId="359" fillId="0" borderId="20" applyProtection="0"/>
    <xf numFmtId="172" fontId="41" fillId="0" borderId="174"/>
    <xf numFmtId="250" fontId="1" fillId="0" borderId="0" applyBorder="0" applyProtection="0">
      <alignment horizontal="right"/>
    </xf>
    <xf numFmtId="3" fontId="7" fillId="41" borderId="183" applyFont="0" applyFill="0" applyBorder="0" applyAlignment="0" applyProtection="0"/>
    <xf numFmtId="39" fontId="7" fillId="41" borderId="183" applyFont="0" applyFill="0" applyBorder="0" applyAlignment="0" applyProtection="0"/>
    <xf numFmtId="165" fontId="200" fillId="0" borderId="174" applyNumberFormat="0" applyFont="0" applyFill="0" applyAlignment="0" applyProtection="0"/>
    <xf numFmtId="214" fontId="68" fillId="0" borderId="174"/>
    <xf numFmtId="214" fontId="68" fillId="0" borderId="174"/>
    <xf numFmtId="0" fontId="38" fillId="68" borderId="182">
      <alignment horizontal="left" vertical="center" wrapText="1"/>
    </xf>
    <xf numFmtId="165" fontId="200" fillId="0" borderId="174" applyNumberFormat="0" applyFont="0" applyFill="0" applyAlignment="0" applyProtection="0"/>
    <xf numFmtId="0" fontId="38" fillId="68" borderId="182">
      <alignment horizontal="left" vertical="center" wrapText="1"/>
    </xf>
    <xf numFmtId="0" fontId="174" fillId="0" borderId="177" applyNumberFormat="0" applyAlignment="0" applyProtection="0"/>
    <xf numFmtId="214" fontId="68" fillId="0" borderId="174"/>
    <xf numFmtId="0" fontId="50" fillId="0" borderId="181" applyNumberFormat="0" applyFill="0" applyAlignment="0" applyProtection="0"/>
    <xf numFmtId="0" fontId="48" fillId="44" borderId="174" applyNumberFormat="0" applyFont="0" applyFill="0" applyAlignment="0" applyProtection="0">
      <protection locked="0"/>
    </xf>
    <xf numFmtId="0" fontId="38" fillId="68" borderId="182">
      <alignment horizontal="left" vertical="center" wrapText="1"/>
    </xf>
    <xf numFmtId="0" fontId="313" fillId="0" borderId="96"/>
    <xf numFmtId="0" fontId="1" fillId="35" borderId="0" applyNumberFormat="0" applyBorder="0" applyAlignment="0" applyProtection="0"/>
    <xf numFmtId="0" fontId="313" fillId="0" borderId="177"/>
    <xf numFmtId="0" fontId="313" fillId="96" borderId="177"/>
    <xf numFmtId="3" fontId="7" fillId="41" borderId="183" applyFont="0" applyFill="0" applyBorder="0" applyAlignment="0" applyProtection="0"/>
    <xf numFmtId="0" fontId="313" fillId="0" borderId="96"/>
    <xf numFmtId="10" fontId="41" fillId="0" borderId="174"/>
    <xf numFmtId="41" fontId="41" fillId="0" borderId="174"/>
    <xf numFmtId="214" fontId="68" fillId="0" borderId="174"/>
    <xf numFmtId="0" fontId="344" fillId="0" borderId="181" applyNumberFormat="0" applyFill="0" applyBorder="0" applyAlignment="0" applyProtection="0"/>
    <xf numFmtId="251" fontId="154" fillId="48" borderId="176" applyNumberFormat="0" applyBorder="0" applyAlignment="0">
      <alignment horizontal="centerContinuous" vertical="center"/>
      <protection hidden="1"/>
    </xf>
    <xf numFmtId="0" fontId="7" fillId="0" borderId="175" applyFill="0" applyProtection="0">
      <alignment horizontal="right"/>
    </xf>
    <xf numFmtId="0" fontId="174" fillId="0" borderId="177" applyNumberFormat="0" applyAlignment="0" applyProtection="0"/>
    <xf numFmtId="0" fontId="90" fillId="0" borderId="177"/>
    <xf numFmtId="0" fontId="90" fillId="0" borderId="177"/>
    <xf numFmtId="0" fontId="50" fillId="0" borderId="181" applyNumberFormat="0" applyFill="0" applyAlignment="0" applyProtection="0"/>
    <xf numFmtId="0" fontId="49" fillId="44" borderId="174" applyNumberFormat="0" applyFont="0" applyAlignment="0" applyProtection="0">
      <protection locked="0"/>
    </xf>
    <xf numFmtId="9" fontId="7" fillId="41" borderId="183" applyFont="0" applyFill="0" applyBorder="0" applyAlignment="0" applyProtection="0"/>
    <xf numFmtId="214" fontId="7" fillId="41" borderId="183" applyFont="0" applyFill="0" applyBorder="0" applyAlignment="0" applyProtection="0"/>
    <xf numFmtId="10" fontId="7" fillId="41" borderId="183" applyFont="0" applyFill="0" applyBorder="0" applyAlignment="0" applyProtection="0"/>
    <xf numFmtId="285" fontId="50" fillId="92" borderId="178" applyNumberFormat="0" applyBorder="0" applyAlignment="0" applyProtection="0">
      <alignment vertical="center"/>
    </xf>
    <xf numFmtId="0" fontId="48" fillId="44" borderId="174" applyNumberFormat="0" applyFont="0" applyFill="0" applyAlignment="0" applyProtection="0">
      <protection locked="0"/>
    </xf>
    <xf numFmtId="5" fontId="127" fillId="0" borderId="174" applyAlignment="0" applyProtection="0"/>
    <xf numFmtId="214" fontId="7" fillId="41" borderId="183" applyFont="0" applyFill="0" applyBorder="0" applyAlignment="0" applyProtection="0"/>
    <xf numFmtId="0" fontId="1" fillId="19" borderId="0" applyNumberFormat="0" applyBorder="0" applyAlignment="0" applyProtection="0"/>
    <xf numFmtId="0" fontId="174" fillId="0" borderId="177" applyNumberFormat="0" applyAlignment="0" applyProtection="0"/>
    <xf numFmtId="165" fontId="200" fillId="0" borderId="174" applyNumberFormat="0" applyFont="0" applyFill="0" applyAlignment="0" applyProtection="0"/>
    <xf numFmtId="0" fontId="41" fillId="62" borderId="177">
      <alignment horizontal="center" vertical="center" wrapText="1"/>
      <protection hidden="1"/>
    </xf>
    <xf numFmtId="6" fontId="169" fillId="0" borderId="176" applyBorder="0"/>
    <xf numFmtId="9" fontId="7" fillId="41" borderId="183" applyFont="0" applyFill="0" applyBorder="0" applyAlignment="0" applyProtection="0"/>
    <xf numFmtId="0" fontId="41" fillId="0" borderId="31" applyNumberFormat="0" applyAlignment="0" applyProtection="0">
      <alignment horizontal="left" vertical="center"/>
    </xf>
    <xf numFmtId="3" fontId="7" fillId="41" borderId="183" applyFont="0" applyFill="0" applyBorder="0" applyAlignment="0" applyProtection="0"/>
    <xf numFmtId="279" fontId="134" fillId="0" borderId="174"/>
    <xf numFmtId="275" fontId="134" fillId="0" borderId="174"/>
    <xf numFmtId="214" fontId="68" fillId="0" borderId="174"/>
    <xf numFmtId="214" fontId="7" fillId="41" borderId="183" applyFont="0" applyFill="0" applyBorder="0" applyAlignment="0" applyProtection="0"/>
    <xf numFmtId="214" fontId="7" fillId="41" borderId="183" applyFont="0" applyFill="0" applyBorder="0" applyAlignment="0" applyProtection="0"/>
    <xf numFmtId="0" fontId="270" fillId="0" borderId="95"/>
    <xf numFmtId="0" fontId="270" fillId="0" borderId="20"/>
    <xf numFmtId="2" fontId="7" fillId="41" borderId="183" applyFont="0" applyFill="0" applyBorder="0" applyAlignment="0" applyProtection="0"/>
    <xf numFmtId="10" fontId="7" fillId="41" borderId="183" applyFont="0" applyFill="0" applyBorder="0" applyAlignment="0" applyProtection="0"/>
    <xf numFmtId="221" fontId="1" fillId="0" borderId="20" applyNumberFormat="0" applyFill="0" applyAlignment="0" applyProtection="0"/>
    <xf numFmtId="221" fontId="1" fillId="0" borderId="20" applyNumberFormat="0" applyFill="0" applyAlignment="0" applyProtection="0"/>
    <xf numFmtId="221" fontId="1" fillId="0" borderId="174" applyNumberFormat="0" applyFill="0" applyAlignment="0" applyProtection="0"/>
    <xf numFmtId="0" fontId="313" fillId="0" borderId="96"/>
    <xf numFmtId="0" fontId="313" fillId="0" borderId="96"/>
    <xf numFmtId="0" fontId="313" fillId="0" borderId="177"/>
    <xf numFmtId="0" fontId="313" fillId="0" borderId="177"/>
    <xf numFmtId="214" fontId="7" fillId="41" borderId="183" applyFont="0" applyFill="0" applyBorder="0" applyAlignment="0" applyProtection="0"/>
    <xf numFmtId="0" fontId="41" fillId="62" borderId="177">
      <alignment horizontal="center" vertical="center" wrapText="1"/>
      <protection hidden="1"/>
    </xf>
    <xf numFmtId="214" fontId="7" fillId="41" borderId="183" applyFont="0" applyFill="0" applyBorder="0" applyAlignment="0" applyProtection="0"/>
    <xf numFmtId="221" fontId="1" fillId="0" borderId="174" applyNumberFormat="0" applyFill="0" applyAlignment="0" applyProtection="0"/>
    <xf numFmtId="0" fontId="356" fillId="0" borderId="181" applyNumberFormat="0" applyFill="0" applyBorder="0" applyAlignment="0" applyProtection="0"/>
    <xf numFmtId="0" fontId="357" fillId="0" borderId="181" applyNumberFormat="0" applyFill="0" applyBorder="0" applyAlignment="0" applyProtection="0"/>
    <xf numFmtId="0" fontId="358" fillId="0" borderId="181" applyNumberFormat="0" applyFill="0" applyBorder="0" applyAlignment="0" applyProtection="0"/>
    <xf numFmtId="6" fontId="169" fillId="0" borderId="176" applyBorder="0"/>
    <xf numFmtId="6" fontId="169" fillId="0" borderId="176" applyBorder="0"/>
    <xf numFmtId="3" fontId="7" fillId="41" borderId="183" applyFont="0" applyFill="0" applyBorder="0" applyAlignment="0" applyProtection="0"/>
    <xf numFmtId="0" fontId="359" fillId="0" borderId="20" applyProtection="0"/>
    <xf numFmtId="0" fontId="359" fillId="0" borderId="20" applyProtection="0"/>
    <xf numFmtId="0" fontId="90" fillId="0" borderId="177"/>
    <xf numFmtId="0" fontId="50" fillId="0" borderId="179" applyFont="0" applyFill="0" applyBorder="0" applyAlignment="0" applyProtection="0"/>
    <xf numFmtId="9" fontId="7" fillId="41" borderId="183" applyFont="0" applyFill="0" applyBorder="0" applyAlignment="0" applyProtection="0"/>
    <xf numFmtId="0" fontId="313" fillId="0" borderId="177"/>
    <xf numFmtId="0" fontId="41" fillId="62" borderId="177">
      <alignment horizontal="center" vertical="center" wrapText="1"/>
      <protection hidden="1"/>
    </xf>
    <xf numFmtId="2" fontId="7" fillId="41" borderId="183" applyFont="0" applyFill="0" applyBorder="0" applyAlignment="0" applyProtection="0"/>
    <xf numFmtId="3" fontId="7" fillId="41" borderId="183" applyFont="0" applyFill="0" applyBorder="0" applyAlignment="0" applyProtection="0"/>
    <xf numFmtId="0" fontId="260" fillId="0" borderId="181" applyNumberFormat="0" applyFill="0" applyBorder="0" applyAlignment="0" applyProtection="0"/>
    <xf numFmtId="37" fontId="68" fillId="0" borderId="29" applyFont="0" applyFill="0" applyBorder="0" applyAlignment="0" applyProtection="0"/>
    <xf numFmtId="246" fontId="1" fillId="0" borderId="174"/>
    <xf numFmtId="0" fontId="344" fillId="0" borderId="181" applyNumberFormat="0" applyFill="0" applyBorder="0" applyAlignment="0" applyProtection="0"/>
    <xf numFmtId="9" fontId="7" fillId="41" borderId="183" applyFont="0" applyFill="0" applyBorder="0" applyAlignment="0" applyProtection="0"/>
    <xf numFmtId="2" fontId="7" fillId="41" borderId="183" applyFont="0" applyFill="0" applyBorder="0" applyAlignment="0" applyProtection="0"/>
    <xf numFmtId="0" fontId="38" fillId="68" borderId="182">
      <alignment horizontal="left" vertical="center" wrapText="1"/>
    </xf>
    <xf numFmtId="0" fontId="174" fillId="0" borderId="177" applyNumberFormat="0" applyAlignment="0" applyProtection="0"/>
    <xf numFmtId="5" fontId="127" fillId="0" borderId="174" applyAlignment="0" applyProtection="0"/>
    <xf numFmtId="251" fontId="154" fillId="48" borderId="176" applyNumberFormat="0" applyBorder="0" applyAlignment="0">
      <alignment horizontal="centerContinuous" vertical="center"/>
      <protection hidden="1"/>
    </xf>
    <xf numFmtId="165" fontId="200" fillId="0" borderId="174" applyNumberFormat="0" applyFont="0" applyFill="0" applyAlignment="0" applyProtection="0"/>
    <xf numFmtId="236" fontId="140" fillId="0" borderId="29" applyBorder="0" applyProtection="0">
      <alignment horizontal="right" vertical="center"/>
    </xf>
    <xf numFmtId="0" fontId="313" fillId="0" borderId="96"/>
    <xf numFmtId="0" fontId="174" fillId="0" borderId="177" applyNumberFormat="0" applyAlignment="0" applyProtection="0"/>
    <xf numFmtId="0" fontId="50" fillId="0" borderId="181" applyNumberFormat="0" applyFill="0" applyAlignment="0" applyProtection="0"/>
    <xf numFmtId="250" fontId="64" fillId="58" borderId="180"/>
    <xf numFmtId="6" fontId="169" fillId="0" borderId="176" applyBorder="0"/>
    <xf numFmtId="0" fontId="49" fillId="44" borderId="174" applyNumberFormat="0" applyFont="0" applyAlignment="0" applyProtection="0">
      <protection locked="0"/>
    </xf>
    <xf numFmtId="250" fontId="64" fillId="58" borderId="188"/>
    <xf numFmtId="259" fontId="44" fillId="41" borderId="26">
      <alignment horizontal="right"/>
    </xf>
    <xf numFmtId="165" fontId="200" fillId="0" borderId="174" applyNumberFormat="0" applyFont="0" applyFill="0" applyAlignment="0" applyProtection="0"/>
    <xf numFmtId="0" fontId="313" fillId="0" borderId="96"/>
    <xf numFmtId="0" fontId="174" fillId="0" borderId="177" applyNumberFormat="0" applyAlignment="0" applyProtection="0"/>
    <xf numFmtId="0" fontId="1" fillId="31" borderId="0" applyNumberFormat="0" applyBorder="0" applyAlignment="0" applyProtection="0"/>
    <xf numFmtId="250" fontId="64" fillId="58" borderId="180"/>
    <xf numFmtId="0" fontId="41" fillId="62" borderId="177">
      <alignment horizontal="center" vertical="center" wrapText="1"/>
      <protection hidden="1"/>
    </xf>
    <xf numFmtId="0" fontId="90" fillId="0" borderId="177"/>
    <xf numFmtId="3" fontId="7" fillId="41" borderId="183" applyFont="0" applyFill="0" applyBorder="0" applyAlignment="0" applyProtection="0"/>
    <xf numFmtId="0" fontId="1" fillId="31" borderId="0" applyNumberFormat="0" applyBorder="0" applyAlignment="0" applyProtection="0"/>
    <xf numFmtId="9" fontId="7" fillId="41" borderId="183" applyFont="0" applyFill="0" applyBorder="0" applyAlignment="0" applyProtection="0"/>
    <xf numFmtId="0" fontId="128" fillId="0" borderId="29" applyNumberFormat="0" applyFill="0" applyProtection="0"/>
    <xf numFmtId="0" fontId="359" fillId="0" borderId="20" applyProtection="0"/>
    <xf numFmtId="0" fontId="174" fillId="0" borderId="177" applyNumberFormat="0" applyAlignment="0" applyProtection="0"/>
    <xf numFmtId="0" fontId="313" fillId="96" borderId="177"/>
    <xf numFmtId="165" fontId="200" fillId="0" borderId="174" applyNumberFormat="0" applyFont="0" applyFill="0" applyAlignment="0" applyProtection="0"/>
    <xf numFmtId="0" fontId="1" fillId="16" borderId="0" applyNumberFormat="0" applyBorder="0" applyAlignment="0" applyProtection="0"/>
    <xf numFmtId="39" fontId="7" fillId="41" borderId="183" applyFont="0" applyFill="0" applyBorder="0" applyAlignment="0" applyProtection="0"/>
    <xf numFmtId="0" fontId="50" fillId="0" borderId="181" applyNumberFormat="0" applyFill="0" applyAlignment="0" applyProtection="0"/>
    <xf numFmtId="0" fontId="174" fillId="0" borderId="177" applyNumberFormat="0" applyAlignment="0" applyProtection="0"/>
    <xf numFmtId="0" fontId="318" fillId="44" borderId="89">
      <alignment horizontal="left" vertical="top" indent="2"/>
    </xf>
    <xf numFmtId="3" fontId="7" fillId="41" borderId="183" applyFont="0" applyFill="0" applyBorder="0" applyAlignment="0" applyProtection="0"/>
    <xf numFmtId="250" fontId="64" fillId="58" borderId="180"/>
    <xf numFmtId="0" fontId="313" fillId="96" borderId="177"/>
    <xf numFmtId="250" fontId="64" fillId="58" borderId="180"/>
    <xf numFmtId="214" fontId="68" fillId="0" borderId="174"/>
    <xf numFmtId="214" fontId="7" fillId="41" borderId="183" applyFont="0" applyFill="0" applyBorder="0" applyAlignment="0" applyProtection="0"/>
    <xf numFmtId="214" fontId="7" fillId="41" borderId="183" applyFont="0" applyFill="0" applyBorder="0" applyAlignment="0" applyProtection="0"/>
    <xf numFmtId="0" fontId="7" fillId="0" borderId="175" applyFill="0" applyProtection="0">
      <alignment horizontal="right"/>
    </xf>
    <xf numFmtId="0" fontId="50" fillId="0" borderId="181" applyNumberFormat="0" applyFill="0" applyAlignment="0" applyProtection="0"/>
    <xf numFmtId="39" fontId="7" fillId="41" borderId="183" applyFont="0" applyFill="0" applyBorder="0" applyAlignment="0" applyProtection="0"/>
    <xf numFmtId="214" fontId="7" fillId="41" borderId="183" applyFont="0" applyFill="0" applyBorder="0" applyAlignment="0" applyProtection="0"/>
    <xf numFmtId="0" fontId="41" fillId="62" borderId="177">
      <alignment horizontal="center" vertical="center" wrapText="1"/>
      <protection hidden="1"/>
    </xf>
    <xf numFmtId="0" fontId="41" fillId="0" borderId="31" applyNumberFormat="0" applyAlignment="0" applyProtection="0">
      <alignment horizontal="left" vertical="center"/>
    </xf>
    <xf numFmtId="1" fontId="176" fillId="63" borderId="184" applyNumberFormat="0" applyBorder="0" applyAlignment="0">
      <alignment horizontal="centerContinuous" vertical="center"/>
      <protection locked="0"/>
    </xf>
    <xf numFmtId="0" fontId="38" fillId="68" borderId="182">
      <alignment horizontal="left" vertical="center" wrapText="1"/>
    </xf>
    <xf numFmtId="0" fontId="50" fillId="0" borderId="181" applyNumberFormat="0" applyFill="0" applyAlignment="0" applyProtection="0"/>
    <xf numFmtId="275" fontId="134" fillId="0" borderId="174"/>
    <xf numFmtId="0" fontId="48" fillId="44" borderId="174" applyNumberFormat="0" applyFont="0" applyFill="0" applyAlignment="0" applyProtection="0">
      <protection locked="0"/>
    </xf>
    <xf numFmtId="2" fontId="7" fillId="41" borderId="183" applyFont="0" applyFill="0" applyBorder="0" applyAlignment="0" applyProtection="0"/>
    <xf numFmtId="0" fontId="41" fillId="0" borderId="31" applyNumberFormat="0" applyAlignment="0" applyProtection="0">
      <alignment horizontal="left" vertical="center"/>
    </xf>
    <xf numFmtId="0" fontId="7" fillId="0" borderId="175" applyFill="0" applyProtection="0">
      <alignment horizontal="right"/>
    </xf>
    <xf numFmtId="0" fontId="1" fillId="0" borderId="0"/>
    <xf numFmtId="0" fontId="50" fillId="0" borderId="181" applyNumberFormat="0" applyFill="0" applyAlignment="0" applyProtection="0"/>
    <xf numFmtId="0" fontId="48" fillId="44" borderId="174" applyNumberFormat="0" applyFont="0" applyFill="0" applyAlignment="0" applyProtection="0">
      <protection locked="0"/>
    </xf>
    <xf numFmtId="0" fontId="7" fillId="0" borderId="16" applyNumberFormat="0" applyFill="0" applyAlignment="0" applyProtection="0"/>
    <xf numFmtId="0" fontId="49" fillId="44" borderId="174" applyNumberFormat="0" applyFont="0" applyAlignment="0" applyProtection="0">
      <protection locked="0"/>
    </xf>
    <xf numFmtId="6" fontId="169" fillId="0" borderId="176" applyBorder="0"/>
    <xf numFmtId="9" fontId="7" fillId="41" borderId="183" applyFont="0" applyFill="0" applyBorder="0" applyAlignment="0" applyProtection="0"/>
    <xf numFmtId="0" fontId="90" fillId="0" borderId="177"/>
    <xf numFmtId="39" fontId="7" fillId="41" borderId="183" applyFont="0" applyFill="0" applyBorder="0" applyAlignment="0" applyProtection="0"/>
    <xf numFmtId="2" fontId="7" fillId="41" borderId="183" applyFont="0" applyFill="0" applyBorder="0" applyAlignment="0" applyProtection="0"/>
    <xf numFmtId="0" fontId="41" fillId="62" borderId="177">
      <alignment horizontal="center" vertical="center" wrapText="1"/>
      <protection hidden="1"/>
    </xf>
    <xf numFmtId="0" fontId="50" fillId="0" borderId="181" applyNumberFormat="0" applyFill="0" applyAlignment="0" applyProtection="0"/>
    <xf numFmtId="5" fontId="127" fillId="0" borderId="174" applyAlignment="0" applyProtection="0"/>
    <xf numFmtId="0" fontId="41" fillId="0" borderId="31" applyNumberFormat="0" applyAlignment="0" applyProtection="0">
      <alignment horizontal="left" vertical="center"/>
    </xf>
    <xf numFmtId="0" fontId="318" fillId="44" borderId="89">
      <alignment horizontal="left" vertical="top" indent="2"/>
    </xf>
    <xf numFmtId="0" fontId="41" fillId="62" borderId="177">
      <alignment horizontal="center" vertical="center" wrapText="1"/>
      <protection hidden="1"/>
    </xf>
    <xf numFmtId="0" fontId="50" fillId="0" borderId="189" applyNumberFormat="0" applyFill="0" applyAlignment="0" applyProtection="0"/>
    <xf numFmtId="39" fontId="7" fillId="41" borderId="183" applyFont="0" applyFill="0" applyBorder="0" applyAlignment="0" applyProtection="0"/>
    <xf numFmtId="0" fontId="38" fillId="68" borderId="182">
      <alignment horizontal="left" vertical="center" wrapText="1"/>
    </xf>
    <xf numFmtId="0" fontId="49" fillId="44" borderId="174" applyNumberFormat="0" applyFont="0" applyAlignment="0" applyProtection="0">
      <protection locked="0"/>
    </xf>
    <xf numFmtId="191" fontId="44" fillId="41" borderId="26">
      <alignment horizontal="right"/>
    </xf>
    <xf numFmtId="0" fontId="134" fillId="0" borderId="174" applyFont="0" applyFill="0" applyBorder="0" applyAlignment="0" applyProtection="0">
      <alignment horizontal="center"/>
    </xf>
    <xf numFmtId="0" fontId="174" fillId="0" borderId="177" applyNumberFormat="0" applyAlignment="0" applyProtection="0"/>
    <xf numFmtId="0" fontId="128" fillId="0" borderId="29" applyNumberFormat="0" applyFill="0" applyProtection="0"/>
    <xf numFmtId="0" fontId="50" fillId="0" borderId="181" applyNumberFormat="0" applyFill="0" applyAlignment="0" applyProtection="0"/>
    <xf numFmtId="0" fontId="68" fillId="0" borderId="29" applyNumberFormat="0" applyFont="0" applyFill="0" applyProtection="0">
      <alignment horizontal="centerContinuous"/>
    </xf>
    <xf numFmtId="214" fontId="68" fillId="0" borderId="174"/>
    <xf numFmtId="0" fontId="38" fillId="68" borderId="182">
      <alignment horizontal="left" vertical="center" wrapText="1"/>
    </xf>
    <xf numFmtId="0" fontId="1" fillId="0" borderId="0"/>
    <xf numFmtId="0" fontId="68" fillId="0" borderId="29" applyNumberFormat="0" applyFont="0" applyFill="0" applyProtection="0">
      <alignment horizontal="centerContinuous"/>
    </xf>
    <xf numFmtId="0" fontId="38" fillId="68" borderId="182">
      <alignment horizontal="left" vertical="center" wrapText="1"/>
    </xf>
    <xf numFmtId="0" fontId="174" fillId="0" borderId="177" applyNumberFormat="0" applyAlignment="0" applyProtection="0"/>
    <xf numFmtId="5" fontId="127" fillId="0" borderId="174" applyAlignment="0" applyProtection="0"/>
    <xf numFmtId="6" fontId="169" fillId="0" borderId="176" applyBorder="0"/>
    <xf numFmtId="214" fontId="68" fillId="0" borderId="174"/>
    <xf numFmtId="251" fontId="154" fillId="48" borderId="176" applyNumberFormat="0" applyBorder="0" applyAlignment="0">
      <alignment horizontal="centerContinuous" vertical="center"/>
      <protection hidden="1"/>
    </xf>
    <xf numFmtId="0" fontId="7" fillId="0" borderId="175" applyFill="0" applyProtection="0">
      <alignment horizontal="right"/>
    </xf>
    <xf numFmtId="0" fontId="174" fillId="0" borderId="177" applyNumberFormat="0" applyAlignment="0" applyProtection="0"/>
    <xf numFmtId="10" fontId="7" fillId="41" borderId="183" applyFont="0" applyFill="0" applyBorder="0" applyAlignment="0" applyProtection="0"/>
    <xf numFmtId="0" fontId="38" fillId="68" borderId="182">
      <alignment horizontal="left" vertical="center" wrapText="1"/>
    </xf>
    <xf numFmtId="0" fontId="41" fillId="62" borderId="177">
      <alignment horizontal="center" vertical="center" wrapText="1"/>
      <protection hidden="1"/>
    </xf>
    <xf numFmtId="165" fontId="200" fillId="0" borderId="174" applyNumberFormat="0" applyFont="0" applyFill="0" applyAlignment="0" applyProtection="0"/>
    <xf numFmtId="251" fontId="154" fillId="48" borderId="176" applyNumberFormat="0" applyBorder="0" applyAlignment="0">
      <alignment horizontal="centerContinuous" vertical="center"/>
      <protection hidden="1"/>
    </xf>
    <xf numFmtId="214" fontId="68" fillId="0" borderId="174"/>
    <xf numFmtId="250" fontId="1" fillId="0" borderId="0" applyBorder="0" applyProtection="0">
      <alignment horizontal="right"/>
    </xf>
    <xf numFmtId="250" fontId="64" fillId="58" borderId="180"/>
    <xf numFmtId="6" fontId="169" fillId="0" borderId="176" applyBorder="0"/>
    <xf numFmtId="5" fontId="127" fillId="0" borderId="174" applyAlignment="0" applyProtection="0"/>
    <xf numFmtId="0" fontId="260" fillId="0" borderId="181" applyNumberFormat="0" applyFill="0" applyBorder="0" applyAlignment="0" applyProtection="0"/>
    <xf numFmtId="0" fontId="261" fillId="0" borderId="181" applyNumberFormat="0" applyFill="0" applyBorder="0" applyAlignment="0" applyProtection="0"/>
    <xf numFmtId="0" fontId="38" fillId="68" borderId="182">
      <alignment horizontal="left" vertical="center" wrapText="1"/>
    </xf>
    <xf numFmtId="0" fontId="172" fillId="0" borderId="64"/>
    <xf numFmtId="10" fontId="7" fillId="41" borderId="183" applyFont="0" applyFill="0" applyBorder="0" applyAlignment="0" applyProtection="0"/>
    <xf numFmtId="1" fontId="176" fillId="63" borderId="184" applyNumberFormat="0" applyBorder="0" applyAlignment="0">
      <alignment horizontal="centerContinuous" vertical="center"/>
      <protection locked="0"/>
    </xf>
    <xf numFmtId="0" fontId="318" fillId="44" borderId="89">
      <alignment horizontal="left" vertical="top" indent="2"/>
    </xf>
    <xf numFmtId="0" fontId="48" fillId="44" borderId="174" applyNumberFormat="0" applyFont="0" applyFill="0" applyAlignment="0" applyProtection="0">
      <protection locked="0"/>
    </xf>
    <xf numFmtId="2" fontId="7" fillId="41" borderId="183" applyFont="0" applyFill="0" applyBorder="0" applyAlignment="0" applyProtection="0"/>
    <xf numFmtId="10" fontId="7" fillId="41" borderId="183" applyFont="0" applyFill="0" applyBorder="0" applyAlignment="0" applyProtection="0"/>
    <xf numFmtId="0" fontId="41" fillId="0" borderId="185">
      <alignment horizontal="left" vertical="center"/>
    </xf>
    <xf numFmtId="9" fontId="7" fillId="41" borderId="183" applyFont="0" applyFill="0" applyBorder="0" applyAlignment="0" applyProtection="0"/>
    <xf numFmtId="0" fontId="50" fillId="0" borderId="181" applyNumberFormat="0" applyFill="0" applyAlignment="0" applyProtection="0"/>
    <xf numFmtId="0" fontId="7" fillId="0" borderId="175" applyFill="0" applyProtection="0">
      <alignment horizontal="right"/>
    </xf>
    <xf numFmtId="187" fontId="63" fillId="44" borderId="174">
      <alignment vertical="center"/>
    </xf>
    <xf numFmtId="214"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0" fontId="38" fillId="68" borderId="182">
      <alignment horizontal="left" vertical="center" wrapText="1"/>
    </xf>
    <xf numFmtId="2" fontId="7" fillId="41" borderId="183" applyFont="0" applyFill="0" applyBorder="0" applyAlignment="0" applyProtection="0"/>
    <xf numFmtId="39" fontId="7" fillId="41" borderId="183" applyFont="0" applyFill="0" applyBorder="0" applyAlignment="0" applyProtection="0"/>
    <xf numFmtId="0" fontId="50" fillId="0" borderId="181" applyNumberFormat="0" applyFill="0" applyAlignment="0" applyProtection="0"/>
    <xf numFmtId="0" fontId="50" fillId="0" borderId="181" applyNumberFormat="0" applyFill="0" applyAlignment="0" applyProtection="0"/>
    <xf numFmtId="214" fontId="68" fillId="0" borderId="174"/>
    <xf numFmtId="0" fontId="49" fillId="44" borderId="174" applyNumberFormat="0" applyFont="0" applyAlignment="0" applyProtection="0">
      <protection locked="0"/>
    </xf>
    <xf numFmtId="0" fontId="48" fillId="44" borderId="174" applyNumberFormat="0" applyFont="0" applyFill="0" applyAlignment="0" applyProtection="0">
      <protection locked="0"/>
    </xf>
    <xf numFmtId="0" fontId="49" fillId="44" borderId="174" applyNumberFormat="0" applyFont="0" applyAlignment="0" applyProtection="0">
      <protection locked="0"/>
    </xf>
    <xf numFmtId="0" fontId="41" fillId="0" borderId="185">
      <alignment horizontal="left" vertical="center"/>
    </xf>
    <xf numFmtId="0" fontId="49" fillId="44" borderId="174" applyNumberFormat="0" applyFont="0" applyAlignment="0" applyProtection="0">
      <protection locked="0"/>
    </xf>
    <xf numFmtId="3" fontId="7" fillId="41" borderId="183" applyFont="0" applyFill="0" applyBorder="0" applyAlignment="0" applyProtection="0"/>
    <xf numFmtId="0" fontId="41" fillId="0" borderId="185">
      <alignment horizontal="left" vertical="center"/>
    </xf>
    <xf numFmtId="214" fontId="7" fillId="41" borderId="183" applyFont="0" applyFill="0" applyBorder="0" applyAlignment="0" applyProtection="0"/>
    <xf numFmtId="214" fontId="7" fillId="41" borderId="183" applyFont="0" applyFill="0" applyBorder="0" applyAlignment="0" applyProtection="0"/>
    <xf numFmtId="165" fontId="200" fillId="0" borderId="174" applyNumberFormat="0" applyFont="0" applyFill="0" applyAlignment="0" applyProtection="0"/>
    <xf numFmtId="39" fontId="7" fillId="41" borderId="183" applyFont="0" applyFill="0" applyBorder="0" applyAlignment="0" applyProtection="0"/>
    <xf numFmtId="0" fontId="7" fillId="0" borderId="175" applyFill="0" applyProtection="0">
      <alignment horizontal="right"/>
    </xf>
    <xf numFmtId="0" fontId="58" fillId="0" borderId="92" applyNumberFormat="0" applyAlignment="0" applyProtection="0"/>
    <xf numFmtId="5" fontId="127" fillId="0" borderId="174" applyAlignment="0" applyProtection="0"/>
    <xf numFmtId="251" fontId="154" fillId="48" borderId="176" applyNumberFormat="0" applyBorder="0" applyAlignment="0">
      <alignment horizontal="centerContinuous" vertical="center"/>
      <protection hidden="1"/>
    </xf>
    <xf numFmtId="292" fontId="44" fillId="0" borderId="0"/>
    <xf numFmtId="0" fontId="134" fillId="0" borderId="174" applyFont="0" applyFill="0" applyBorder="0" applyAlignment="0" applyProtection="0">
      <alignment horizontal="center"/>
    </xf>
    <xf numFmtId="0" fontId="38" fillId="68" borderId="182">
      <alignment horizontal="left" vertical="center" wrapText="1"/>
    </xf>
    <xf numFmtId="0" fontId="48" fillId="44" borderId="174" applyNumberFormat="0" applyFont="0" applyFill="0" applyAlignment="0" applyProtection="0">
      <protection locked="0"/>
    </xf>
    <xf numFmtId="39"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0" fontId="90" fillId="0" borderId="177"/>
    <xf numFmtId="0" fontId="58" fillId="0" borderId="92" applyNumberFormat="0" applyAlignment="0" applyProtection="0"/>
    <xf numFmtId="0" fontId="41" fillId="62" borderId="177">
      <alignment horizontal="center" vertical="center" wrapText="1"/>
      <protection hidden="1"/>
    </xf>
    <xf numFmtId="214" fontId="7" fillId="41" borderId="183" applyFont="0" applyFill="0" applyBorder="0" applyAlignment="0" applyProtection="0"/>
    <xf numFmtId="0" fontId="174" fillId="0" borderId="177" applyNumberFormat="0" applyAlignment="0" applyProtection="0"/>
    <xf numFmtId="5" fontId="127" fillId="0" borderId="174" applyAlignment="0" applyProtection="0"/>
    <xf numFmtId="44" fontId="41" fillId="0" borderId="174"/>
    <xf numFmtId="3" fontId="7" fillId="41" borderId="183" applyFont="0" applyFill="0" applyBorder="0" applyAlignment="0" applyProtection="0"/>
    <xf numFmtId="198" fontId="58" fillId="0" borderId="29" applyFont="0" applyFill="0" applyAlignment="0" applyProtection="0"/>
    <xf numFmtId="6" fontId="169" fillId="0" borderId="176" applyBorder="0"/>
    <xf numFmtId="214" fontId="68" fillId="0" borderId="174"/>
    <xf numFmtId="0" fontId="48" fillId="44" borderId="174" applyNumberFormat="0" applyFont="0" applyFill="0" applyAlignment="0" applyProtection="0">
      <protection locked="0"/>
    </xf>
    <xf numFmtId="0" fontId="174" fillId="0" borderId="177" applyNumberFormat="0" applyAlignment="0" applyProtection="0"/>
    <xf numFmtId="5" fontId="127" fillId="0" borderId="174" applyAlignment="0" applyProtection="0"/>
    <xf numFmtId="6" fontId="169" fillId="0" borderId="176" applyBorder="0"/>
    <xf numFmtId="0" fontId="38" fillId="68" borderId="182">
      <alignment horizontal="left" vertical="center" wrapText="1"/>
    </xf>
    <xf numFmtId="214" fontId="68" fillId="0" borderId="174"/>
    <xf numFmtId="9" fontId="7" fillId="41" borderId="183" applyFont="0" applyFill="0" applyBorder="0" applyAlignment="0" applyProtection="0"/>
    <xf numFmtId="0" fontId="38" fillId="68" borderId="182">
      <alignment horizontal="left" vertical="center" wrapText="1"/>
    </xf>
    <xf numFmtId="0" fontId="7" fillId="0" borderId="175" applyFill="0" applyProtection="0">
      <alignment horizontal="right"/>
    </xf>
    <xf numFmtId="3" fontId="7" fillId="41" borderId="183" applyFont="0" applyFill="0" applyBorder="0" applyAlignment="0" applyProtection="0"/>
    <xf numFmtId="0" fontId="174" fillId="0" borderId="177" applyNumberFormat="0" applyAlignment="0" applyProtection="0"/>
    <xf numFmtId="214" fontId="68" fillId="0" borderId="174"/>
    <xf numFmtId="214" fontId="7" fillId="41" borderId="183" applyFont="0" applyFill="0" applyBorder="0" applyAlignment="0" applyProtection="0"/>
    <xf numFmtId="5" fontId="127" fillId="0" borderId="174" applyAlignment="0" applyProtection="0"/>
    <xf numFmtId="0" fontId="38" fillId="68" borderId="182">
      <alignment horizontal="left" vertical="center" wrapText="1"/>
    </xf>
    <xf numFmtId="0" fontId="38" fillId="68" borderId="182">
      <alignment horizontal="left" vertical="center" wrapText="1"/>
    </xf>
    <xf numFmtId="0" fontId="174" fillId="0" borderId="177" applyNumberFormat="0" applyAlignment="0" applyProtection="0"/>
    <xf numFmtId="0" fontId="48" fillId="44" borderId="174" applyNumberFormat="0" applyFont="0" applyFill="0" applyAlignment="0" applyProtection="0">
      <protection locked="0"/>
    </xf>
    <xf numFmtId="0" fontId="50" fillId="0" borderId="181" applyNumberFormat="0" applyFill="0" applyAlignment="0" applyProtection="0"/>
    <xf numFmtId="165" fontId="200" fillId="0" borderId="174" applyNumberFormat="0" applyFont="0" applyFill="0" applyAlignment="0" applyProtection="0"/>
    <xf numFmtId="251" fontId="154" fillId="48" borderId="176" applyNumberFormat="0" applyBorder="0" applyAlignment="0">
      <alignment horizontal="centerContinuous" vertical="center"/>
      <protection hidden="1"/>
    </xf>
    <xf numFmtId="39" fontId="7" fillId="41" borderId="183" applyFont="0" applyFill="0" applyBorder="0" applyAlignment="0" applyProtection="0"/>
    <xf numFmtId="165" fontId="200" fillId="0" borderId="174" applyNumberFormat="0" applyFont="0" applyFill="0" applyAlignment="0" applyProtection="0"/>
    <xf numFmtId="251" fontId="154" fillId="48" borderId="176" applyNumberFormat="0" applyBorder="0" applyAlignment="0">
      <alignment horizontal="centerContinuous" vertical="center"/>
      <protection hidden="1"/>
    </xf>
    <xf numFmtId="0" fontId="41" fillId="62" borderId="177">
      <alignment horizontal="center" vertical="center" wrapText="1"/>
      <protection hidden="1"/>
    </xf>
    <xf numFmtId="3" fontId="7" fillId="41" borderId="183" applyFont="0" applyFill="0" applyBorder="0" applyAlignment="0" applyProtection="0"/>
    <xf numFmtId="10" fontId="7" fillId="41" borderId="183" applyFont="0" applyFill="0" applyBorder="0" applyAlignment="0" applyProtection="0"/>
    <xf numFmtId="0" fontId="41" fillId="62" borderId="177">
      <alignment horizontal="center" vertical="center" wrapText="1"/>
      <protection hidden="1"/>
    </xf>
    <xf numFmtId="251" fontId="154" fillId="48" borderId="176" applyNumberFormat="0" applyBorder="0" applyAlignment="0">
      <alignment horizontal="centerContinuous" vertical="center"/>
      <protection hidden="1"/>
    </xf>
    <xf numFmtId="214" fontId="68" fillId="0" borderId="174"/>
    <xf numFmtId="214" fontId="68" fillId="0" borderId="174"/>
    <xf numFmtId="214" fontId="68" fillId="0" borderId="174"/>
    <xf numFmtId="214" fontId="68" fillId="0" borderId="174"/>
    <xf numFmtId="165" fontId="200" fillId="0" borderId="174" applyNumberFormat="0" applyFont="0" applyFill="0" applyAlignment="0" applyProtection="0"/>
    <xf numFmtId="9" fontId="7" fillId="41" borderId="183" applyFont="0" applyFill="0" applyBorder="0" applyAlignment="0" applyProtection="0"/>
    <xf numFmtId="3" fontId="7" fillId="41" borderId="183" applyFont="0" applyFill="0" applyBorder="0" applyAlignment="0" applyProtection="0"/>
    <xf numFmtId="250" fontId="64" fillId="58" borderId="180"/>
    <xf numFmtId="250" fontId="64" fillId="58" borderId="180"/>
    <xf numFmtId="0" fontId="50" fillId="0" borderId="181" applyNumberFormat="0" applyFill="0" applyAlignment="0" applyProtection="0"/>
    <xf numFmtId="0" fontId="50" fillId="0" borderId="181" applyNumberFormat="0" applyFill="0" applyAlignment="0" applyProtection="0"/>
    <xf numFmtId="0" fontId="50" fillId="0" borderId="181" applyNumberFormat="0" applyFill="0" applyAlignment="0" applyProtection="0"/>
    <xf numFmtId="0" fontId="48" fillId="44" borderId="174" applyNumberFormat="0" applyFont="0" applyFill="0" applyAlignment="0" applyProtection="0">
      <protection locked="0"/>
    </xf>
    <xf numFmtId="5" fontId="127" fillId="0" borderId="174" applyAlignment="0" applyProtection="0"/>
    <xf numFmtId="5" fontId="127" fillId="0" borderId="174" applyAlignment="0" applyProtection="0"/>
    <xf numFmtId="0" fontId="7" fillId="0" borderId="175" applyFill="0" applyProtection="0">
      <alignment horizontal="right"/>
    </xf>
    <xf numFmtId="6" fontId="169" fillId="0" borderId="176" applyBorder="0"/>
    <xf numFmtId="6" fontId="169" fillId="0" borderId="176" applyBorder="0"/>
    <xf numFmtId="6" fontId="169" fillId="0" borderId="176" applyBorder="0"/>
    <xf numFmtId="6" fontId="169" fillId="0" borderId="176" applyBorder="0"/>
    <xf numFmtId="0" fontId="174" fillId="0" borderId="177" applyNumberFormat="0" applyAlignment="0" applyProtection="0"/>
    <xf numFmtId="0" fontId="174" fillId="0" borderId="177" applyNumberFormat="0" applyAlignment="0" applyProtection="0"/>
    <xf numFmtId="0" fontId="174" fillId="0" borderId="177" applyNumberFormat="0" applyAlignment="0" applyProtection="0"/>
    <xf numFmtId="0" fontId="41" fillId="62" borderId="177">
      <alignment horizontal="center" vertical="center" wrapText="1"/>
      <protection hidden="1"/>
    </xf>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0" fontId="41" fillId="62" borderId="177">
      <alignment horizontal="center" vertical="center" wrapText="1"/>
      <protection hidden="1"/>
    </xf>
    <xf numFmtId="0" fontId="41" fillId="62" borderId="177">
      <alignment horizontal="center" vertical="center" wrapText="1"/>
      <protection hidden="1"/>
    </xf>
    <xf numFmtId="0" fontId="41" fillId="62" borderId="177">
      <alignment horizontal="center" vertical="center" wrapText="1"/>
      <protection hidden="1"/>
    </xf>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165" fontId="200" fillId="0" borderId="174" applyNumberFormat="0" applyFont="0" applyFill="0" applyAlignment="0" applyProtection="0"/>
    <xf numFmtId="165" fontId="200" fillId="0" borderId="174" applyNumberFormat="0" applyFont="0" applyFill="0" applyAlignment="0" applyProtection="0"/>
    <xf numFmtId="165" fontId="200" fillId="0" borderId="174" applyNumberFormat="0" applyFon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9" fontId="7" fillId="41" borderId="183" applyFont="0" applyFill="0" applyBorder="0" applyAlignment="0" applyProtection="0"/>
    <xf numFmtId="5" fontId="127" fillId="0" borderId="174" applyAlignment="0" applyProtection="0"/>
    <xf numFmtId="0" fontId="48" fillId="44" borderId="174" applyNumberFormat="0" applyFont="0" applyFill="0" applyAlignment="0" applyProtection="0">
      <protection locked="0"/>
    </xf>
    <xf numFmtId="10" fontId="41" fillId="0" borderId="174"/>
    <xf numFmtId="0" fontId="318" fillId="44" borderId="89">
      <alignment horizontal="left" vertical="top" indent="2"/>
    </xf>
    <xf numFmtId="0" fontId="174" fillId="0" borderId="177" applyNumberFormat="0" applyAlignment="0" applyProtection="0"/>
    <xf numFmtId="0" fontId="174" fillId="0" borderId="177" applyNumberFormat="0" applyAlignment="0" applyProtection="0"/>
    <xf numFmtId="0" fontId="174" fillId="0" borderId="177" applyNumberFormat="0" applyAlignment="0" applyProtection="0"/>
    <xf numFmtId="2" fontId="7" fillId="41" borderId="183" applyFont="0" applyFill="0" applyBorder="0" applyAlignment="0" applyProtection="0"/>
    <xf numFmtId="5" fontId="127" fillId="0" borderId="174" applyAlignment="0" applyProtection="0"/>
    <xf numFmtId="10" fontId="7" fillId="41" borderId="183" applyFont="0" applyFill="0" applyBorder="0" applyAlignment="0" applyProtection="0"/>
    <xf numFmtId="214" fontId="68" fillId="0" borderId="174"/>
    <xf numFmtId="0" fontId="7" fillId="0" borderId="16" applyNumberFormat="0" applyFill="0" applyAlignment="0" applyProtection="0"/>
    <xf numFmtId="0" fontId="90" fillId="0" borderId="177"/>
    <xf numFmtId="251" fontId="154" fillId="48" borderId="176" applyNumberFormat="0" applyBorder="0" applyAlignment="0">
      <alignment horizontal="centerContinuous" vertical="center"/>
      <protection hidden="1"/>
    </xf>
    <xf numFmtId="3" fontId="7" fillId="41" borderId="183" applyFont="0" applyFill="0" applyBorder="0" applyAlignment="0" applyProtection="0"/>
    <xf numFmtId="250" fontId="64" fillId="58" borderId="180"/>
    <xf numFmtId="171" fontId="41" fillId="0" borderId="174"/>
    <xf numFmtId="0" fontId="38" fillId="68" borderId="182">
      <alignment horizontal="left" vertical="center" wrapText="1"/>
    </xf>
    <xf numFmtId="0" fontId="49" fillId="44" borderId="174" applyNumberFormat="0" applyFont="0" applyAlignment="0" applyProtection="0">
      <protection locked="0"/>
    </xf>
    <xf numFmtId="0" fontId="318" fillId="44" borderId="89">
      <alignment horizontal="left" vertical="top" indent="2"/>
    </xf>
    <xf numFmtId="0" fontId="50" fillId="0" borderId="181" applyNumberFormat="0" applyFill="0" applyAlignment="0" applyProtection="0"/>
    <xf numFmtId="0" fontId="41" fillId="62" borderId="177">
      <alignment horizontal="center" vertical="center" wrapText="1"/>
      <protection hidden="1"/>
    </xf>
    <xf numFmtId="314" fontId="134" fillId="0" borderId="174"/>
    <xf numFmtId="0" fontId="50" fillId="0" borderId="181" applyNumberFormat="0" applyFill="0" applyAlignment="0" applyProtection="0"/>
    <xf numFmtId="0" fontId="41" fillId="62" borderId="177">
      <alignment horizontal="center" vertical="center" wrapText="1"/>
      <protection hidden="1"/>
    </xf>
    <xf numFmtId="0" fontId="1" fillId="27" borderId="0" applyNumberFormat="0" applyBorder="0" applyAlignment="0" applyProtection="0"/>
    <xf numFmtId="250" fontId="64" fillId="58" borderId="180"/>
    <xf numFmtId="0" fontId="38" fillId="68" borderId="182">
      <alignment horizontal="left" vertical="center" wrapText="1"/>
    </xf>
    <xf numFmtId="0" fontId="174" fillId="0" borderId="177" applyNumberFormat="0" applyAlignment="0" applyProtection="0"/>
    <xf numFmtId="6" fontId="169" fillId="0" borderId="176" applyBorder="0"/>
    <xf numFmtId="2" fontId="7" fillId="41" borderId="183" applyFont="0" applyFill="0" applyBorder="0" applyAlignment="0" applyProtection="0"/>
    <xf numFmtId="41" fontId="41" fillId="0" borderId="174"/>
    <xf numFmtId="172" fontId="238" fillId="44" borderId="174">
      <alignment horizontal="right" vertical="center"/>
    </xf>
    <xf numFmtId="0" fontId="358" fillId="0" borderId="181" applyNumberFormat="0" applyFill="0" applyBorder="0" applyAlignment="0" applyProtection="0"/>
    <xf numFmtId="214" fontId="7" fillId="41" borderId="183" applyFont="0" applyFill="0" applyBorder="0" applyAlignment="0" applyProtection="0"/>
    <xf numFmtId="187" fontId="63" fillId="44" borderId="174">
      <alignment vertical="center"/>
    </xf>
    <xf numFmtId="3" fontId="7" fillId="41" borderId="183" applyFont="0" applyFill="0" applyBorder="0" applyAlignment="0" applyProtection="0"/>
    <xf numFmtId="0" fontId="344" fillId="0" borderId="181" applyNumberFormat="0" applyFill="0" applyBorder="0" applyAlignment="0" applyProtection="0"/>
    <xf numFmtId="0" fontId="50" fillId="0" borderId="181" applyNumberFormat="0" applyFill="0" applyAlignment="0" applyProtection="0"/>
    <xf numFmtId="0" fontId="48" fillId="44" borderId="174" applyNumberFormat="0" applyFont="0" applyFill="0" applyAlignment="0" applyProtection="0">
      <protection locked="0"/>
    </xf>
    <xf numFmtId="214" fontId="68" fillId="0" borderId="174"/>
    <xf numFmtId="0" fontId="260" fillId="0" borderId="181" applyNumberFormat="0" applyFill="0" applyBorder="0" applyAlignment="0" applyProtection="0"/>
    <xf numFmtId="0" fontId="49" fillId="0" borderId="181" applyNumberFormat="0" applyFill="0" applyBorder="0" applyAlignment="0" applyProtection="0"/>
    <xf numFmtId="0" fontId="261" fillId="0" borderId="181" applyNumberFormat="0" applyFill="0" applyBorder="0" applyAlignment="0" applyProtection="0"/>
    <xf numFmtId="0" fontId="241" fillId="0" borderId="174" applyNumberFormat="0" applyFont="0" applyFill="0" applyAlignment="0" applyProtection="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21" fontId="1" fillId="0" borderId="20" applyNumberFormat="0" applyFill="0" applyAlignment="0" applyProtection="0"/>
    <xf numFmtId="246" fontId="1" fillId="0" borderId="174"/>
    <xf numFmtId="0" fontId="134" fillId="0" borderId="174"/>
    <xf numFmtId="44" fontId="41" fillId="0" borderId="174"/>
    <xf numFmtId="7" fontId="41" fillId="0" borderId="174"/>
    <xf numFmtId="0" fontId="41" fillId="0" borderId="31" applyNumberFormat="0" applyAlignment="0" applyProtection="0">
      <alignment horizontal="left" vertical="center"/>
    </xf>
    <xf numFmtId="0" fontId="90" fillId="0" borderId="177"/>
    <xf numFmtId="0" fontId="90" fillId="0" borderId="177"/>
    <xf numFmtId="0" fontId="49" fillId="44" borderId="174" applyNumberFormat="0" applyFont="0" applyAlignment="0" applyProtection="0">
      <protection locked="0"/>
    </xf>
    <xf numFmtId="0" fontId="48" fillId="44" borderId="174" applyNumberFormat="0" applyFont="0" applyFill="0" applyAlignment="0" applyProtection="0">
      <protection locked="0"/>
    </xf>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172" fontId="238" fillId="44" borderId="174">
      <alignment horizontal="right" vertical="center"/>
    </xf>
    <xf numFmtId="187" fontId="63" fillId="44" borderId="174">
      <alignment vertical="center"/>
    </xf>
    <xf numFmtId="0" fontId="41" fillId="62" borderId="177">
      <alignment horizontal="center" vertical="center" wrapText="1"/>
      <protection hidden="1"/>
    </xf>
    <xf numFmtId="0" fontId="41" fillId="62" borderId="177">
      <alignment horizontal="center" vertical="center" wrapText="1"/>
      <protection hidden="1"/>
    </xf>
    <xf numFmtId="6" fontId="169" fillId="0" borderId="176" applyBorder="0"/>
    <xf numFmtId="9" fontId="7" fillId="41" borderId="183"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9" fillId="0" borderId="181" applyNumberForma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0" fontId="38" fillId="68" borderId="182">
      <alignment horizontal="left" vertical="center" wrapText="1"/>
    </xf>
    <xf numFmtId="0" fontId="58" fillId="0" borderId="92" applyNumberFormat="0" applyAlignment="0" applyProtection="0"/>
    <xf numFmtId="0" fontId="58" fillId="0" borderId="92" applyNumberFormat="0" applyAlignment="0" applyProtection="0"/>
    <xf numFmtId="0" fontId="134" fillId="0" borderId="174" applyFont="0" applyFill="0" applyBorder="0" applyAlignment="0" applyProtection="0">
      <alignment horizontal="center"/>
    </xf>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74" applyNumberFormat="0" applyFill="0" applyAlignment="0" applyProtection="0"/>
    <xf numFmtId="0" fontId="313" fillId="0" borderId="96"/>
    <xf numFmtId="0" fontId="313" fillId="0" borderId="96"/>
    <xf numFmtId="221" fontId="1" fillId="0" borderId="20" applyNumberFormat="0" applyFill="0" applyAlignment="0" applyProtection="0"/>
    <xf numFmtId="0" fontId="359" fillId="0" borderId="20" applyProtection="0"/>
    <xf numFmtId="0" fontId="359" fillId="0" borderId="20" applyProtection="0"/>
    <xf numFmtId="0" fontId="313" fillId="0" borderId="177"/>
    <xf numFmtId="0" fontId="174" fillId="0" borderId="177" applyNumberFormat="0" applyAlignment="0" applyProtection="0"/>
    <xf numFmtId="0" fontId="38" fillId="68" borderId="182">
      <alignment horizontal="left" vertical="center" wrapText="1"/>
    </xf>
    <xf numFmtId="214" fontId="68" fillId="0" borderId="174"/>
    <xf numFmtId="2" fontId="7" fillId="41" borderId="183" applyFont="0" applyFill="0" applyBorder="0" applyAlignment="0" applyProtection="0"/>
    <xf numFmtId="214" fontId="68" fillId="0" borderId="174"/>
    <xf numFmtId="0" fontId="5" fillId="0" borderId="29" applyNumberFormat="0" applyFill="0" applyAlignment="0" applyProtection="0"/>
    <xf numFmtId="2" fontId="7" fillId="41" borderId="183" applyFont="0" applyFill="0" applyBorder="0" applyAlignment="0" applyProtection="0"/>
    <xf numFmtId="0" fontId="41" fillId="0" borderId="31" applyNumberFormat="0" applyAlignment="0" applyProtection="0">
      <alignment horizontal="left" vertical="center"/>
    </xf>
    <xf numFmtId="2" fontId="7" fillId="41" borderId="183" applyFont="0" applyFill="0" applyBorder="0" applyAlignment="0" applyProtection="0"/>
    <xf numFmtId="0" fontId="50" fillId="0" borderId="181" applyNumberFormat="0" applyFill="0" applyAlignment="0" applyProtection="0"/>
    <xf numFmtId="6" fontId="169" fillId="0" borderId="176" applyBorder="0"/>
    <xf numFmtId="5" fontId="127" fillId="0" borderId="174" applyAlignment="0" applyProtection="0"/>
    <xf numFmtId="0" fontId="50" fillId="0" borderId="189" applyNumberFormat="0" applyFill="0" applyAlignment="0" applyProtection="0"/>
    <xf numFmtId="39" fontId="7" fillId="41" borderId="183" applyFont="0" applyFill="0" applyBorder="0" applyAlignment="0" applyProtection="0"/>
    <xf numFmtId="3" fontId="7" fillId="41" borderId="183" applyFont="0" applyFill="0" applyBorder="0" applyAlignment="0" applyProtection="0"/>
    <xf numFmtId="0" fontId="41" fillId="0" borderId="31" applyNumberFormat="0" applyAlignment="0" applyProtection="0">
      <alignment horizontal="left" vertical="center"/>
    </xf>
    <xf numFmtId="2" fontId="7" fillId="41" borderId="183" applyFont="0" applyFill="0" applyBorder="0" applyAlignment="0" applyProtection="0"/>
    <xf numFmtId="165" fontId="200" fillId="0" borderId="174" applyNumberFormat="0" applyFont="0" applyFill="0" applyAlignment="0" applyProtection="0"/>
    <xf numFmtId="0" fontId="359" fillId="0" borderId="20" applyProtection="0"/>
    <xf numFmtId="0" fontId="344" fillId="0" borderId="189" applyNumberFormat="0" applyFill="0" applyBorder="0" applyAlignment="0" applyProtection="0"/>
    <xf numFmtId="165" fontId="200" fillId="0" borderId="174" applyNumberFormat="0" applyFont="0" applyFill="0" applyAlignment="0" applyProtection="0"/>
    <xf numFmtId="9" fontId="7" fillId="41" borderId="183" applyFont="0" applyFill="0" applyBorder="0" applyAlignment="0" applyProtection="0"/>
    <xf numFmtId="2" fontId="7" fillId="41" borderId="183" applyFont="0" applyFill="0" applyBorder="0" applyAlignment="0" applyProtection="0"/>
    <xf numFmtId="3" fontId="7" fillId="41" borderId="183" applyFont="0" applyFill="0" applyBorder="0" applyAlignment="0" applyProtection="0"/>
    <xf numFmtId="0" fontId="134" fillId="0" borderId="174"/>
    <xf numFmtId="165" fontId="200" fillId="0" borderId="174" applyNumberFormat="0" applyFont="0" applyFill="0" applyAlignment="0" applyProtection="0"/>
    <xf numFmtId="6" fontId="169" fillId="0" borderId="191" applyBorder="0"/>
    <xf numFmtId="0" fontId="38" fillId="68" borderId="182">
      <alignment horizontal="left" vertical="center" wrapText="1"/>
    </xf>
    <xf numFmtId="214" fontId="7" fillId="41" borderId="183" applyFont="0" applyFill="0" applyBorder="0" applyAlignment="0" applyProtection="0"/>
    <xf numFmtId="0" fontId="1" fillId="3" borderId="0" applyNumberFormat="0" applyBorder="0" applyAlignment="0" applyProtection="0"/>
    <xf numFmtId="0" fontId="38" fillId="68" borderId="182">
      <alignment horizontal="left" vertical="center" wrapText="1"/>
    </xf>
    <xf numFmtId="0" fontId="38" fillId="68" borderId="182">
      <alignment horizontal="left" vertical="center" wrapText="1"/>
    </xf>
    <xf numFmtId="0" fontId="1" fillId="19" borderId="0" applyNumberFormat="0" applyBorder="0" applyAlignment="0" applyProtection="0"/>
    <xf numFmtId="0" fontId="174" fillId="0" borderId="177" applyNumberFormat="0" applyAlignment="0" applyProtection="0"/>
    <xf numFmtId="6" fontId="169" fillId="0" borderId="176" applyBorder="0"/>
    <xf numFmtId="0" fontId="50" fillId="0" borderId="181" applyNumberFormat="0" applyFill="0" applyAlignment="0" applyProtection="0"/>
    <xf numFmtId="0" fontId="48" fillId="44" borderId="174" applyNumberFormat="0" applyFont="0" applyFill="0" applyAlignment="0" applyProtection="0">
      <protection locked="0"/>
    </xf>
    <xf numFmtId="0" fontId="134" fillId="0" borderId="174"/>
    <xf numFmtId="0" fontId="174" fillId="0" borderId="177" applyNumberFormat="0" applyAlignment="0" applyProtection="0"/>
    <xf numFmtId="214" fontId="7" fillId="41" borderId="183" applyFont="0" applyFill="0" applyBorder="0" applyAlignment="0" applyProtection="0"/>
    <xf numFmtId="214" fontId="68" fillId="0" borderId="174"/>
    <xf numFmtId="0" fontId="174" fillId="0" borderId="177" applyNumberFormat="0" applyAlignment="0" applyProtection="0"/>
    <xf numFmtId="0" fontId="50" fillId="0" borderId="181" applyNumberFormat="0" applyFill="0" applyAlignment="0" applyProtection="0"/>
    <xf numFmtId="0" fontId="38" fillId="68" borderId="182">
      <alignment horizontal="left" vertical="center" wrapText="1"/>
    </xf>
    <xf numFmtId="9" fontId="7" fillId="41" borderId="183" applyFont="0" applyFill="0" applyBorder="0" applyAlignment="0" applyProtection="0"/>
    <xf numFmtId="0" fontId="358" fillId="0" borderId="181" applyNumberFormat="0" applyFill="0" applyBorder="0" applyAlignment="0" applyProtection="0"/>
    <xf numFmtId="0" fontId="90" fillId="0" borderId="177"/>
    <xf numFmtId="6" fontId="169" fillId="0" borderId="176" applyBorder="0"/>
    <xf numFmtId="0" fontId="313" fillId="96" borderId="177"/>
    <xf numFmtId="0" fontId="318" fillId="44" borderId="89">
      <alignment horizontal="left" vertical="top" indent="2"/>
    </xf>
    <xf numFmtId="0" fontId="58" fillId="0" borderId="92" applyNumberFormat="0" applyAlignment="0" applyProtection="0"/>
    <xf numFmtId="0" fontId="7" fillId="0" borderId="16" applyNumberFormat="0" applyFill="0" applyAlignment="0" applyProtection="0"/>
    <xf numFmtId="171" fontId="41" fillId="0" borderId="174"/>
    <xf numFmtId="39" fontId="7" fillId="41" borderId="183" applyFont="0" applyFill="0" applyBorder="0" applyAlignment="0" applyProtection="0"/>
    <xf numFmtId="0" fontId="139" fillId="0" borderId="42">
      <alignment vertical="center"/>
    </xf>
    <xf numFmtId="6" fontId="169" fillId="0" borderId="176" applyBorder="0"/>
    <xf numFmtId="10" fontId="7" fillId="41" borderId="183"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1" fillId="62" borderId="177">
      <alignment horizontal="center" vertical="center" wrapText="1"/>
      <protection hidden="1"/>
    </xf>
    <xf numFmtId="251" fontId="154" fillId="48" borderId="176" applyNumberFormat="0" applyBorder="0" applyAlignment="0">
      <alignment horizontal="centerContinuous" vertical="center"/>
      <protection hidden="1"/>
    </xf>
    <xf numFmtId="165" fontId="200" fillId="0" borderId="174" applyNumberFormat="0" applyFont="0" applyFill="0" applyAlignment="0" applyProtection="0"/>
    <xf numFmtId="10" fontId="7" fillId="41" borderId="183" applyFont="0" applyFill="0" applyBorder="0" applyAlignment="0" applyProtection="0"/>
    <xf numFmtId="0" fontId="174" fillId="0" borderId="177" applyNumberFormat="0" applyAlignment="0" applyProtection="0"/>
    <xf numFmtId="279" fontId="134" fillId="0" borderId="174"/>
    <xf numFmtId="0" fontId="58" fillId="0" borderId="92" applyNumberFormat="0" applyAlignment="0" applyProtection="0"/>
    <xf numFmtId="0" fontId="58" fillId="0" borderId="92" applyNumberFormat="0" applyAlignment="0" applyProtection="0"/>
    <xf numFmtId="0" fontId="172" fillId="0" borderId="64"/>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50" fontId="64" fillId="58" borderId="180"/>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0" fontId="313" fillId="0" borderId="96"/>
    <xf numFmtId="0" fontId="313" fillId="0" borderId="96"/>
    <xf numFmtId="0" fontId="359" fillId="0" borderId="20" applyProtection="0"/>
    <xf numFmtId="0" fontId="359" fillId="0" borderId="20" applyProtection="0"/>
    <xf numFmtId="10" fontId="7" fillId="41" borderId="183" applyFont="0" applyFill="0" applyBorder="0" applyAlignment="0" applyProtection="0"/>
    <xf numFmtId="254" fontId="5" fillId="0" borderId="29" applyFill="0" applyAlignment="0" applyProtection="0">
      <alignment horizontal="center"/>
    </xf>
    <xf numFmtId="221" fontId="1" fillId="0" borderId="20" applyNumberFormat="0" applyFill="0" applyAlignment="0" applyProtection="0"/>
    <xf numFmtId="0" fontId="38" fillId="68" borderId="182">
      <alignment horizontal="left" vertical="center" wrapText="1"/>
    </xf>
    <xf numFmtId="267" fontId="49" fillId="0" borderId="29" applyFont="0" applyFill="0" applyBorder="0" applyAlignment="0" applyProtection="0"/>
    <xf numFmtId="2" fontId="7" fillId="41" borderId="183" applyFont="0" applyFill="0" applyBorder="0" applyAlignment="0" applyProtection="0"/>
    <xf numFmtId="8" fontId="332" fillId="0" borderId="20">
      <alignment horizontal="right"/>
    </xf>
    <xf numFmtId="172" fontId="238" fillId="44" borderId="174">
      <alignment horizontal="right" vertical="center"/>
    </xf>
    <xf numFmtId="0" fontId="48" fillId="44" borderId="174" applyNumberFormat="0" applyFont="0" applyFill="0" applyAlignment="0" applyProtection="0">
      <protection locked="0"/>
    </xf>
    <xf numFmtId="39" fontId="7" fillId="41" borderId="183" applyFon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214" fontId="68" fillId="0" borderId="174"/>
    <xf numFmtId="0" fontId="50" fillId="0" borderId="181" applyNumberFormat="0" applyFill="0" applyAlignment="0" applyProtection="0"/>
    <xf numFmtId="165" fontId="200" fillId="0" borderId="174" applyNumberFormat="0" applyFont="0" applyFill="0" applyAlignment="0" applyProtection="0"/>
    <xf numFmtId="0" fontId="38" fillId="68" borderId="182">
      <alignment horizontal="left" vertical="center" wrapText="1"/>
    </xf>
    <xf numFmtId="172" fontId="41" fillId="0" borderId="174"/>
    <xf numFmtId="214" fontId="68" fillId="0" borderId="174"/>
    <xf numFmtId="0" fontId="261" fillId="0" borderId="181" applyNumberFormat="0" applyFill="0" applyBorder="0" applyAlignment="0" applyProtection="0"/>
    <xf numFmtId="39" fontId="7" fillId="41" borderId="183" applyFont="0" applyFill="0" applyBorder="0" applyAlignment="0" applyProtection="0"/>
    <xf numFmtId="0" fontId="50" fillId="0" borderId="181" applyNumberFormat="0" applyFill="0" applyAlignment="0" applyProtection="0"/>
    <xf numFmtId="2" fontId="7" fillId="41" borderId="183" applyFont="0" applyFill="0" applyBorder="0" applyAlignment="0" applyProtection="0"/>
    <xf numFmtId="2" fontId="7" fillId="41" borderId="183" applyFont="0" applyFill="0" applyBorder="0" applyAlignment="0" applyProtection="0"/>
    <xf numFmtId="9" fontId="7" fillId="41" borderId="183" applyFont="0" applyFill="0" applyBorder="0" applyAlignment="0" applyProtection="0"/>
    <xf numFmtId="251" fontId="154" fillId="48" borderId="176" applyNumberFormat="0" applyBorder="0" applyAlignment="0">
      <alignment horizontal="centerContinuous" vertical="center"/>
      <protection hidden="1"/>
    </xf>
    <xf numFmtId="3" fontId="7" fillId="41" borderId="183" applyFont="0" applyFill="0" applyBorder="0" applyAlignment="0" applyProtection="0"/>
    <xf numFmtId="0" fontId="38" fillId="68" borderId="182">
      <alignment horizontal="left" vertical="center" wrapText="1"/>
    </xf>
    <xf numFmtId="0" fontId="38" fillId="68" borderId="182">
      <alignment horizontal="left" vertical="center" wrapText="1"/>
    </xf>
    <xf numFmtId="0" fontId="313" fillId="96" borderId="177"/>
    <xf numFmtId="0" fontId="313" fillId="0" borderId="96"/>
    <xf numFmtId="0" fontId="313" fillId="0" borderId="96"/>
    <xf numFmtId="214" fontId="68" fillId="0" borderId="174"/>
    <xf numFmtId="2" fontId="7" fillId="41" borderId="183" applyFont="0" applyFill="0" applyBorder="0" applyAlignment="0" applyProtection="0"/>
    <xf numFmtId="3" fontId="7" fillId="41" borderId="183" applyFont="0" applyFill="0" applyBorder="0" applyAlignment="0" applyProtection="0"/>
    <xf numFmtId="6" fontId="169" fillId="0" borderId="176" applyBorder="0"/>
    <xf numFmtId="0" fontId="50" fillId="0" borderId="181" applyNumberFormat="0" applyFill="0" applyAlignment="0" applyProtection="0"/>
    <xf numFmtId="0" fontId="58" fillId="0" borderId="174" applyNumberFormat="0" applyFont="0" applyFill="0" applyBorder="0" applyAlignment="0" applyProtection="0">
      <alignment horizontal="right"/>
    </xf>
    <xf numFmtId="0" fontId="1" fillId="20" borderId="0" applyNumberFormat="0" applyBorder="0" applyAlignment="0" applyProtection="0"/>
    <xf numFmtId="0" fontId="41" fillId="62" borderId="177">
      <alignment horizontal="center" vertical="center" wrapText="1"/>
      <protection hidden="1"/>
    </xf>
    <xf numFmtId="0" fontId="58" fillId="0" borderId="174" applyNumberFormat="0" applyFont="0" applyFill="0" applyBorder="0" applyAlignment="0" applyProtection="0">
      <alignment horizontal="right"/>
    </xf>
    <xf numFmtId="0" fontId="49" fillId="44" borderId="174" applyNumberFormat="0" applyFont="0" applyAlignment="0" applyProtection="0">
      <protection locked="0"/>
    </xf>
    <xf numFmtId="250" fontId="64" fillId="58" borderId="188"/>
    <xf numFmtId="221" fontId="1" fillId="0" borderId="174" applyNumberFormat="0" applyFill="0" applyAlignment="0" applyProtection="0"/>
    <xf numFmtId="214" fontId="7" fillId="41" borderId="183" applyFont="0" applyFill="0" applyBorder="0" applyAlignment="0" applyProtection="0"/>
    <xf numFmtId="0" fontId="174" fillId="0" borderId="177" applyNumberFormat="0" applyAlignment="0" applyProtection="0"/>
    <xf numFmtId="251" fontId="154" fillId="48" borderId="191" applyNumberFormat="0" applyBorder="0" applyAlignment="0">
      <alignment horizontal="centerContinuous" vertical="center"/>
      <protection hidden="1"/>
    </xf>
    <xf numFmtId="0" fontId="174" fillId="0" borderId="177" applyNumberFormat="0" applyAlignment="0" applyProtection="0"/>
    <xf numFmtId="0" fontId="50" fillId="0" borderId="179" applyFont="0" applyFill="0" applyBorder="0" applyAlignment="0" applyProtection="0"/>
    <xf numFmtId="0" fontId="48" fillId="44" borderId="174" applyNumberFormat="0" applyFont="0" applyFill="0" applyAlignment="0" applyProtection="0">
      <protection locked="0"/>
    </xf>
    <xf numFmtId="2" fontId="7" fillId="41" borderId="183" applyFont="0" applyFill="0" applyBorder="0" applyAlignment="0" applyProtection="0"/>
    <xf numFmtId="2"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0" fontId="41" fillId="62" borderId="177">
      <alignment horizontal="center" vertical="center" wrapText="1"/>
      <protection hidden="1"/>
    </xf>
    <xf numFmtId="214" fontId="68" fillId="0" borderId="174"/>
    <xf numFmtId="250" fontId="64" fillId="58" borderId="180"/>
    <xf numFmtId="0" fontId="50" fillId="0" borderId="181" applyNumberFormat="0" applyFill="0" applyAlignment="0" applyProtection="0"/>
    <xf numFmtId="5" fontId="127" fillId="0" borderId="174"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9" fillId="0" borderId="189" applyNumberFormat="0" applyFill="0" applyBorder="0" applyAlignment="0" applyProtection="0"/>
    <xf numFmtId="250" fontId="64" fillId="58" borderId="188"/>
    <xf numFmtId="0" fontId="134" fillId="0" borderId="174"/>
    <xf numFmtId="165" fontId="200" fillId="0" borderId="174" applyNumberFormat="0" applyFont="0" applyFill="0" applyAlignment="0" applyProtection="0"/>
    <xf numFmtId="7" fontId="41" fillId="0" borderId="174"/>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261" fillId="0" borderId="189" applyNumberFormat="0" applyFill="0" applyBorder="0" applyAlignment="0" applyProtection="0"/>
    <xf numFmtId="0" fontId="58" fillId="0" borderId="92" applyNumberFormat="0" applyAlignment="0" applyProtection="0"/>
    <xf numFmtId="0" fontId="58" fillId="0" borderId="92" applyNumberFormat="0" applyAlignment="0" applyProtection="0"/>
    <xf numFmtId="0" fontId="241" fillId="0" borderId="174" applyNumberFormat="0" applyFont="0" applyFill="0" applyAlignment="0" applyProtection="0"/>
    <xf numFmtId="0" fontId="134" fillId="0" borderId="174"/>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74" applyNumberFormat="0" applyFill="0" applyAlignment="0" applyProtection="0"/>
    <xf numFmtId="0" fontId="313" fillId="0" borderId="96"/>
    <xf numFmtId="0" fontId="313" fillId="0" borderId="96"/>
    <xf numFmtId="0" fontId="359" fillId="0" borderId="20" applyProtection="0"/>
    <xf numFmtId="0" fontId="359" fillId="0" borderId="20" applyProtection="0"/>
    <xf numFmtId="0" fontId="313" fillId="0" borderId="177"/>
    <xf numFmtId="214" fontId="68" fillId="0" borderId="174"/>
    <xf numFmtId="39" fontId="7" fillId="41" borderId="183" applyFont="0" applyFill="0" applyBorder="0" applyAlignment="0" applyProtection="0"/>
    <xf numFmtId="0" fontId="357" fillId="0" borderId="181" applyNumberFormat="0" applyFill="0" applyBorder="0" applyAlignment="0" applyProtection="0"/>
    <xf numFmtId="214" fontId="68" fillId="0" borderId="174"/>
    <xf numFmtId="0" fontId="134" fillId="0" borderId="174" applyFont="0" applyFill="0" applyBorder="0" applyAlignment="0" applyProtection="0">
      <alignment horizontal="center"/>
    </xf>
    <xf numFmtId="0" fontId="49" fillId="44" borderId="174" applyNumberFormat="0" applyFont="0" applyAlignment="0" applyProtection="0">
      <protection locked="0"/>
    </xf>
    <xf numFmtId="165" fontId="200" fillId="0" borderId="174" applyNumberFormat="0" applyFont="0" applyFill="0" applyAlignment="0" applyProtection="0"/>
    <xf numFmtId="0" fontId="48" fillId="44" borderId="174" applyNumberFormat="0" applyFont="0" applyFill="0" applyAlignment="0" applyProtection="0">
      <protection locked="0"/>
    </xf>
    <xf numFmtId="2"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10" fontId="7" fillId="41" borderId="183" applyFont="0" applyFill="0" applyBorder="0" applyAlignment="0" applyProtection="0"/>
    <xf numFmtId="198" fontId="44" fillId="41" borderId="0"/>
    <xf numFmtId="0" fontId="49" fillId="44" borderId="174" applyNumberFormat="0" applyFont="0" applyAlignment="0" applyProtection="0">
      <protection locked="0"/>
    </xf>
    <xf numFmtId="165" fontId="200" fillId="0" borderId="174" applyNumberFormat="0" applyFont="0" applyFill="0" applyAlignment="0" applyProtection="0"/>
    <xf numFmtId="0" fontId="174" fillId="0" borderId="177" applyNumberFormat="0" applyAlignment="0" applyProtection="0"/>
    <xf numFmtId="6" fontId="169" fillId="0" borderId="176" applyBorder="0"/>
    <xf numFmtId="0" fontId="38" fillId="68" borderId="182">
      <alignment horizontal="left" vertical="center" wrapText="1"/>
    </xf>
    <xf numFmtId="0" fontId="7" fillId="0" borderId="190" applyFill="0" applyProtection="0">
      <alignment horizontal="right"/>
    </xf>
    <xf numFmtId="0" fontId="41" fillId="62" borderId="177">
      <alignment horizontal="center" vertical="center" wrapText="1"/>
      <protection hidden="1"/>
    </xf>
    <xf numFmtId="0" fontId="356" fillId="0" borderId="181" applyNumberFormat="0" applyFill="0" applyBorder="0" applyAlignment="0" applyProtection="0"/>
    <xf numFmtId="0" fontId="260" fillId="0" borderId="181" applyNumberFormat="0" applyFill="0" applyBorder="0" applyAlignment="0" applyProtection="0"/>
    <xf numFmtId="0" fontId="49" fillId="0" borderId="181" applyNumberFormat="0" applyFill="0" applyBorder="0" applyAlignment="0" applyProtection="0"/>
    <xf numFmtId="0" fontId="261" fillId="0" borderId="181" applyNumberFormat="0" applyFill="0" applyBorder="0" applyAlignment="0" applyProtection="0"/>
    <xf numFmtId="0" fontId="241" fillId="0" borderId="174" applyNumberFormat="0" applyFont="0" applyFill="0" applyAlignment="0" applyProtection="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46" fontId="1" fillId="0" borderId="174"/>
    <xf numFmtId="0" fontId="134" fillId="0" borderId="174"/>
    <xf numFmtId="44" fontId="41" fillId="0" borderId="174"/>
    <xf numFmtId="7" fontId="41" fillId="0" borderId="174"/>
    <xf numFmtId="0" fontId="50" fillId="0" borderId="181" applyNumberFormat="0" applyFill="0" applyAlignment="0" applyProtection="0"/>
    <xf numFmtId="39" fontId="7" fillId="41" borderId="183" applyFont="0" applyFill="0" applyBorder="0" applyAlignment="0" applyProtection="0"/>
    <xf numFmtId="214" fontId="7" fillId="41" borderId="183" applyFont="0" applyFill="0" applyBorder="0" applyAlignment="0" applyProtection="0"/>
    <xf numFmtId="0" fontId="90" fillId="0" borderId="177"/>
    <xf numFmtId="0" fontId="90" fillId="0" borderId="177"/>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172" fontId="238" fillId="44" borderId="174">
      <alignment horizontal="right" vertical="center"/>
    </xf>
    <xf numFmtId="187" fontId="63" fillId="44" borderId="174">
      <alignment vertical="center"/>
    </xf>
    <xf numFmtId="0" fontId="38" fillId="68" borderId="182">
      <alignment horizontal="left" vertical="center" wrapText="1"/>
    </xf>
    <xf numFmtId="0" fontId="174" fillId="0" borderId="177" applyNumberFormat="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165" fontId="200" fillId="0" borderId="174" applyNumberFormat="0" applyFont="0" applyFill="0" applyAlignment="0" applyProtection="0"/>
    <xf numFmtId="8" fontId="332" fillId="0" borderId="20">
      <alignment horizontal="right"/>
    </xf>
    <xf numFmtId="0" fontId="50" fillId="0" borderId="181" applyNumberFormat="0" applyFill="0" applyAlignment="0" applyProtection="0"/>
    <xf numFmtId="0" fontId="139" fillId="0" borderId="42">
      <alignment vertical="center"/>
    </xf>
    <xf numFmtId="0" fontId="139" fillId="0" borderId="42">
      <alignment vertical="center"/>
    </xf>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74" applyNumberFormat="0" applyFill="0" applyAlignment="0" applyProtection="0"/>
    <xf numFmtId="0" fontId="313" fillId="0" borderId="96"/>
    <xf numFmtId="0" fontId="313" fillId="0" borderId="96"/>
    <xf numFmtId="0" fontId="359" fillId="0" borderId="20" applyProtection="0"/>
    <xf numFmtId="0" fontId="359" fillId="0" borderId="20" applyProtection="0"/>
    <xf numFmtId="10" fontId="7" fillId="41" borderId="183" applyFont="0" applyFill="0" applyBorder="0" applyAlignment="0" applyProtection="0"/>
    <xf numFmtId="214" fontId="7" fillId="41" borderId="183" applyFont="0" applyFill="0" applyBorder="0" applyAlignment="0" applyProtection="0"/>
    <xf numFmtId="214" fontId="7" fillId="41" borderId="183" applyFont="0" applyFill="0" applyBorder="0" applyAlignment="0" applyProtection="0"/>
    <xf numFmtId="0" fontId="38" fillId="68" borderId="182">
      <alignment horizontal="left" vertical="center" wrapText="1"/>
    </xf>
    <xf numFmtId="39" fontId="7" fillId="41" borderId="183" applyFont="0" applyFill="0" applyBorder="0" applyAlignment="0" applyProtection="0"/>
    <xf numFmtId="39" fontId="7" fillId="41" borderId="183" applyFont="0" applyFill="0" applyBorder="0" applyAlignment="0" applyProtection="0"/>
    <xf numFmtId="279" fontId="134" fillId="0" borderId="174"/>
    <xf numFmtId="39" fontId="7" fillId="41" borderId="183" applyFont="0" applyFill="0" applyBorder="0" applyAlignment="0" applyProtection="0"/>
    <xf numFmtId="3" fontId="7" fillId="41" borderId="183" applyFont="0" applyFill="0" applyBorder="0" applyAlignment="0" applyProtection="0"/>
    <xf numFmtId="0" fontId="7" fillId="0" borderId="175" applyFill="0" applyProtection="0">
      <alignment horizontal="right"/>
    </xf>
    <xf numFmtId="0" fontId="41" fillId="62" borderId="177">
      <alignment horizontal="center" vertical="center" wrapText="1"/>
      <protection hidden="1"/>
    </xf>
    <xf numFmtId="0" fontId="44" fillId="41" borderId="26">
      <alignment horizontal="right"/>
    </xf>
    <xf numFmtId="0" fontId="50" fillId="0" borderId="181" applyNumberFormat="0" applyFill="0" applyAlignment="0" applyProtection="0"/>
    <xf numFmtId="0" fontId="134" fillId="0" borderId="174" applyFont="0" applyFill="0" applyBorder="0" applyAlignment="0" applyProtection="0">
      <alignment horizontal="center"/>
    </xf>
    <xf numFmtId="214" fontId="68" fillId="0" borderId="174"/>
    <xf numFmtId="0" fontId="260" fillId="0" borderId="181" applyNumberFormat="0" applyFill="0" applyBorder="0" applyAlignment="0" applyProtection="0"/>
    <xf numFmtId="0" fontId="49" fillId="0" borderId="181" applyNumberFormat="0" applyFill="0" applyBorder="0" applyAlignment="0" applyProtection="0"/>
    <xf numFmtId="0" fontId="261" fillId="0" borderId="181" applyNumberFormat="0" applyFill="0" applyBorder="0" applyAlignment="0" applyProtection="0"/>
    <xf numFmtId="0" fontId="241" fillId="0" borderId="174" applyNumberFormat="0" applyFont="0" applyFill="0" applyAlignment="0" applyProtection="0"/>
    <xf numFmtId="251" fontId="154" fillId="48" borderId="176" applyNumberFormat="0" applyBorder="0" applyAlignment="0">
      <alignment horizontal="centerContinuous" vertical="center"/>
      <protection hidden="1"/>
    </xf>
    <xf numFmtId="0" fontId="50" fillId="0" borderId="189" applyNumberFormat="0" applyFill="0" applyAlignment="0" applyProtection="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46" fontId="1" fillId="0" borderId="174"/>
    <xf numFmtId="0" fontId="134" fillId="0" borderId="174"/>
    <xf numFmtId="44" fontId="41" fillId="0" borderId="174"/>
    <xf numFmtId="7" fontId="41" fillId="0" borderId="174"/>
    <xf numFmtId="0" fontId="90" fillId="0" borderId="177"/>
    <xf numFmtId="0" fontId="90" fillId="0" borderId="177"/>
    <xf numFmtId="0" fontId="90" fillId="0" borderId="177"/>
    <xf numFmtId="3" fontId="7" fillId="41" borderId="183" applyFont="0" applyFill="0" applyBorder="0" applyAlignment="0" applyProtection="0"/>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172" fontId="238" fillId="44" borderId="174">
      <alignment horizontal="right" vertical="center"/>
    </xf>
    <xf numFmtId="187" fontId="63" fillId="44" borderId="174">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5" fontId="127" fillId="0" borderId="174"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74" applyNumberFormat="0" applyFill="0" applyAlignment="0" applyProtection="0"/>
    <xf numFmtId="0" fontId="313" fillId="0" borderId="96"/>
    <xf numFmtId="0" fontId="313" fillId="0" borderId="96"/>
    <xf numFmtId="0" fontId="359" fillId="0" borderId="20" applyProtection="0"/>
    <xf numFmtId="0" fontId="359" fillId="0" borderId="20" applyProtection="0"/>
    <xf numFmtId="9" fontId="7" fillId="41" borderId="183" applyFont="0" applyFill="0" applyBorder="0" applyAlignment="0" applyProtection="0"/>
    <xf numFmtId="3"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214" fontId="68" fillId="0" borderId="174"/>
    <xf numFmtId="214" fontId="7" fillId="41" borderId="183" applyFont="0" applyFill="0" applyBorder="0" applyAlignment="0" applyProtection="0"/>
    <xf numFmtId="0" fontId="174" fillId="0" borderId="177" applyNumberFormat="0" applyAlignment="0" applyProtection="0"/>
    <xf numFmtId="39" fontId="7" fillId="41" borderId="183" applyFont="0" applyFill="0" applyBorder="0" applyAlignment="0" applyProtection="0"/>
    <xf numFmtId="214" fontId="7" fillId="41" borderId="183" applyFont="0" applyFill="0" applyBorder="0" applyAlignment="0" applyProtection="0"/>
    <xf numFmtId="0" fontId="174" fillId="0" borderId="177" applyNumberFormat="0" applyAlignment="0" applyProtection="0"/>
    <xf numFmtId="0" fontId="38" fillId="68" borderId="182">
      <alignment horizontal="left" vertical="center" wrapText="1"/>
    </xf>
    <xf numFmtId="0" fontId="48" fillId="44" borderId="174" applyNumberFormat="0" applyFont="0" applyFill="0" applyAlignment="0" applyProtection="0">
      <protection locked="0"/>
    </xf>
    <xf numFmtId="214" fontId="68" fillId="0" borderId="174"/>
    <xf numFmtId="0" fontId="50" fillId="0" borderId="189" applyNumberFormat="0" applyFill="0" applyAlignment="0" applyProtection="0"/>
    <xf numFmtId="0" fontId="50" fillId="0" borderId="189" applyNumberFormat="0" applyFill="0" applyAlignment="0" applyProtection="0"/>
    <xf numFmtId="2" fontId="7" fillId="41" borderId="183" applyFont="0" applyFill="0" applyBorder="0" applyAlignment="0" applyProtection="0"/>
    <xf numFmtId="165" fontId="200" fillId="0" borderId="174" applyNumberFormat="0" applyFont="0" applyFill="0" applyAlignment="0" applyProtection="0"/>
    <xf numFmtId="0" fontId="41" fillId="62" borderId="177">
      <alignment horizontal="center" vertical="center" wrapText="1"/>
      <protection hidden="1"/>
    </xf>
    <xf numFmtId="0" fontId="38" fillId="68" borderId="182">
      <alignment horizontal="left" vertical="center" wrapText="1"/>
    </xf>
    <xf numFmtId="0" fontId="7" fillId="0" borderId="190" applyFill="0" applyProtection="0">
      <alignment horizontal="right"/>
    </xf>
    <xf numFmtId="214" fontId="68" fillId="0" borderId="174"/>
    <xf numFmtId="0" fontId="50" fillId="0" borderId="193" applyFont="0" applyFill="0" applyBorder="0" applyAlignment="0" applyProtection="0"/>
    <xf numFmtId="0" fontId="260" fillId="0" borderId="181" applyNumberFormat="0" applyFill="0" applyBorder="0" applyAlignment="0" applyProtection="0"/>
    <xf numFmtId="0" fontId="49" fillId="0" borderId="181" applyNumberFormat="0" applyFill="0" applyBorder="0" applyAlignment="0" applyProtection="0"/>
    <xf numFmtId="0" fontId="261" fillId="0" borderId="181" applyNumberFormat="0" applyFill="0" applyBorder="0" applyAlignment="0" applyProtection="0"/>
    <xf numFmtId="0" fontId="359" fillId="0" borderId="20" applyProtection="0"/>
    <xf numFmtId="0" fontId="359" fillId="0" borderId="20" applyProtection="0"/>
    <xf numFmtId="0" fontId="358" fillId="0" borderId="189" applyNumberFormat="0" applyFill="0" applyBorder="0" applyAlignment="0" applyProtection="0"/>
    <xf numFmtId="0" fontId="357" fillId="0" borderId="189" applyNumberFormat="0" applyFill="0" applyBorder="0" applyAlignment="0" applyProtection="0"/>
    <xf numFmtId="0" fontId="313" fillId="0" borderId="177"/>
    <xf numFmtId="0" fontId="313" fillId="0" borderId="177"/>
    <xf numFmtId="0" fontId="313" fillId="0" borderId="96"/>
    <xf numFmtId="0" fontId="313" fillId="0" borderId="96"/>
    <xf numFmtId="221" fontId="1" fillId="0" borderId="174" applyNumberFormat="0" applyFill="0" applyAlignment="0" applyProtection="0"/>
    <xf numFmtId="221" fontId="1" fillId="0" borderId="20" applyNumberFormat="0" applyFill="0" applyAlignment="0" applyProtection="0"/>
    <xf numFmtId="221" fontId="1" fillId="0" borderId="20" applyNumberFormat="0" applyFill="0" applyAlignment="0" applyProtection="0"/>
    <xf numFmtId="0" fontId="270" fillId="0" borderId="20"/>
    <xf numFmtId="275" fontId="134" fillId="0" borderId="174"/>
    <xf numFmtId="0" fontId="172" fillId="0" borderId="64"/>
    <xf numFmtId="0" fontId="139" fillId="0" borderId="42">
      <alignment vertical="center"/>
    </xf>
    <xf numFmtId="0" fontId="139" fillId="0" borderId="42">
      <alignment vertical="center"/>
    </xf>
    <xf numFmtId="7" fontId="41" fillId="0" borderId="174"/>
    <xf numFmtId="44" fontId="41" fillId="0" borderId="174"/>
    <xf numFmtId="0" fontId="134" fillId="0" borderId="174"/>
    <xf numFmtId="171" fontId="41" fillId="0" borderId="174"/>
    <xf numFmtId="0" fontId="58" fillId="0" borderId="174" applyNumberFormat="0" applyFont="0" applyFill="0" applyBorder="0" applyAlignment="0" applyProtection="0">
      <alignment horizontal="right"/>
    </xf>
    <xf numFmtId="0" fontId="90" fillId="0" borderId="177"/>
    <xf numFmtId="0" fontId="90" fillId="0" borderId="177"/>
    <xf numFmtId="0" fontId="241" fillId="0" borderId="174" applyNumberFormat="0" applyFont="0" applyFill="0" applyAlignment="0" applyProtection="0"/>
    <xf numFmtId="0" fontId="260" fillId="0" borderId="189" applyNumberForma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3" fillId="96" borderId="177"/>
    <xf numFmtId="0" fontId="313" fillId="96" borderId="177"/>
    <xf numFmtId="250" fontId="1" fillId="0" borderId="0" applyBorder="0" applyProtection="0">
      <alignment horizontal="right"/>
    </xf>
    <xf numFmtId="9" fontId="7" fillId="41" borderId="183" applyFon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39" fontId="7" fillId="41" borderId="183" applyFont="0" applyFill="0" applyBorder="0" applyAlignment="0" applyProtection="0"/>
    <xf numFmtId="3" fontId="7" fillId="41" borderId="183" applyFont="0" applyFill="0" applyBorder="0" applyAlignment="0" applyProtection="0"/>
    <xf numFmtId="0" fontId="41" fillId="62" borderId="177">
      <alignment horizontal="center" vertical="center" wrapText="1"/>
      <protection hidden="1"/>
    </xf>
    <xf numFmtId="0" fontId="38" fillId="68" borderId="182">
      <alignment horizontal="left" vertical="center" wrapText="1"/>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344" fillId="0" borderId="181" applyNumberFormat="0" applyFill="0" applyBorder="0" applyAlignment="0" applyProtection="0"/>
    <xf numFmtId="0" fontId="90" fillId="0" borderId="177"/>
    <xf numFmtId="0" fontId="90" fillId="0" borderId="177"/>
    <xf numFmtId="0" fontId="41" fillId="0" borderId="31" applyNumberFormat="0" applyAlignment="0" applyProtection="0">
      <alignment horizontal="left" vertical="center"/>
    </xf>
    <xf numFmtId="0" fontId="1" fillId="36" borderId="0" applyNumberFormat="0" applyBorder="0" applyAlignment="0" applyProtection="0"/>
    <xf numFmtId="0" fontId="1" fillId="35" borderId="0" applyNumberFormat="0" applyBorder="0" applyAlignment="0" applyProtection="0"/>
    <xf numFmtId="0" fontId="1" fillId="32" borderId="0" applyNumberFormat="0" applyBorder="0" applyAlignment="0" applyProtection="0"/>
    <xf numFmtId="0" fontId="1" fillId="28"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3" borderId="0" applyNumberFormat="0" applyBorder="0" applyAlignment="0" applyProtection="0"/>
    <xf numFmtId="0" fontId="313" fillId="0" borderId="96"/>
    <xf numFmtId="0" fontId="313" fillId="0" borderId="96"/>
    <xf numFmtId="0" fontId="313" fillId="0" borderId="177"/>
    <xf numFmtId="0" fontId="313" fillId="0" borderId="177"/>
    <xf numFmtId="0" fontId="356" fillId="0" borderId="181" applyNumberFormat="0" applyFill="0" applyBorder="0" applyAlignment="0" applyProtection="0"/>
    <xf numFmtId="0" fontId="357" fillId="0" borderId="181" applyNumberFormat="0" applyFill="0" applyBorder="0" applyAlignment="0" applyProtection="0"/>
    <xf numFmtId="0" fontId="358" fillId="0" borderId="181" applyNumberFormat="0" applyFill="0" applyBorder="0" applyAlignment="0" applyProtection="0"/>
    <xf numFmtId="0" fontId="50" fillId="0" borderId="179" applyFont="0" applyFill="0" applyBorder="0" applyAlignment="0" applyProtection="0"/>
    <xf numFmtId="41" fontId="41" fillId="0" borderId="174"/>
    <xf numFmtId="165" fontId="200" fillId="0" borderId="174" applyNumberFormat="0" applyFon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251" fontId="154" fillId="48" borderId="176" applyNumberFormat="0" applyBorder="0" applyAlignment="0">
      <alignment horizontal="centerContinuous" vertical="center"/>
      <protection hidden="1"/>
    </xf>
    <xf numFmtId="0" fontId="48" fillId="44" borderId="174" applyNumberFormat="0" applyFont="0" applyFill="0" applyAlignment="0" applyProtection="0">
      <protection locked="0"/>
    </xf>
    <xf numFmtId="2" fontId="7" fillId="41" borderId="183" applyFont="0" applyFill="0" applyBorder="0" applyAlignment="0" applyProtection="0"/>
    <xf numFmtId="2"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0" fontId="7" fillId="0" borderId="190" applyFill="0" applyProtection="0">
      <alignment horizontal="right"/>
    </xf>
    <xf numFmtId="9" fontId="41" fillId="0" borderId="174"/>
    <xf numFmtId="0" fontId="50" fillId="0" borderId="189" applyNumberFormat="0" applyFill="0" applyAlignment="0" applyProtection="0"/>
    <xf numFmtId="3" fontId="7" fillId="41" borderId="183" applyFont="0" applyFill="0" applyBorder="0" applyAlignment="0" applyProtection="0"/>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2" fontId="7" fillId="41" borderId="183" applyFont="0" applyFill="0" applyBorder="0" applyAlignment="0" applyProtection="0"/>
    <xf numFmtId="0" fontId="41" fillId="0" borderId="31" applyNumberFormat="0" applyAlignment="0" applyProtection="0">
      <alignment horizontal="left" vertical="center"/>
    </xf>
    <xf numFmtId="0" fontId="50" fillId="0" borderId="181" applyNumberFormat="0" applyFill="0" applyAlignment="0" applyProtection="0"/>
    <xf numFmtId="0" fontId="7" fillId="0" borderId="16" applyNumberFormat="0" applyFill="0" applyAlignment="0" applyProtection="0"/>
    <xf numFmtId="0" fontId="38" fillId="68" borderId="182">
      <alignment horizontal="left" vertical="center" wrapText="1"/>
    </xf>
    <xf numFmtId="8" fontId="332" fillId="0" borderId="20">
      <alignment horizontal="right"/>
    </xf>
    <xf numFmtId="172" fontId="41" fillId="0" borderId="174"/>
    <xf numFmtId="9" fontId="7" fillId="41" borderId="183" applyFont="0" applyFill="0" applyBorder="0" applyAlignment="0" applyProtection="0"/>
    <xf numFmtId="0" fontId="58" fillId="0" borderId="92" applyNumberFormat="0" applyAlignment="0" applyProtection="0"/>
    <xf numFmtId="0" fontId="48" fillId="44" borderId="174" applyNumberFormat="0" applyFont="0" applyFill="0" applyAlignment="0" applyProtection="0">
      <protection locked="0"/>
    </xf>
    <xf numFmtId="250" fontId="1" fillId="0" borderId="0" applyBorder="0" applyProtection="0">
      <alignment horizontal="right"/>
    </xf>
    <xf numFmtId="0" fontId="41" fillId="62" borderId="177">
      <alignment horizontal="center" vertical="center" wrapText="1"/>
      <protection hidden="1"/>
    </xf>
    <xf numFmtId="251" fontId="154" fillId="48" borderId="176" applyNumberFormat="0" applyBorder="0" applyAlignment="0">
      <alignment horizontal="centerContinuous" vertical="center"/>
      <protection hidden="1"/>
    </xf>
    <xf numFmtId="0" fontId="7" fillId="0" borderId="175" applyFill="0" applyProtection="0">
      <alignment horizontal="right"/>
    </xf>
    <xf numFmtId="0" fontId="174" fillId="0" borderId="177" applyNumberFormat="0" applyAlignment="0" applyProtection="0"/>
    <xf numFmtId="0" fontId="38" fillId="68" borderId="182">
      <alignment horizontal="left" vertical="center" wrapText="1"/>
    </xf>
    <xf numFmtId="0" fontId="41" fillId="62" borderId="177">
      <alignment horizontal="center" vertical="center" wrapText="1"/>
      <protection hidden="1"/>
    </xf>
    <xf numFmtId="0" fontId="174" fillId="0" borderId="177" applyNumberFormat="0" applyAlignment="0" applyProtection="0"/>
    <xf numFmtId="214" fontId="68" fillId="0" borderId="174"/>
    <xf numFmtId="214" fontId="68" fillId="0" borderId="174"/>
    <xf numFmtId="1" fontId="176" fillId="63" borderId="187" applyNumberFormat="0" applyBorder="0" applyAlignment="0">
      <alignment horizontal="centerContinuous" vertical="center"/>
      <protection locked="0"/>
    </xf>
    <xf numFmtId="2" fontId="7" fillId="41" borderId="183" applyFont="0" applyFill="0" applyBorder="0" applyAlignment="0" applyProtection="0"/>
    <xf numFmtId="0" fontId="50" fillId="0" borderId="189" applyNumberFormat="0" applyFill="0" applyAlignment="0" applyProtection="0"/>
    <xf numFmtId="39" fontId="7" fillId="41" borderId="183" applyFont="0" applyFill="0" applyBorder="0" applyAlignment="0" applyProtection="0"/>
    <xf numFmtId="0" fontId="50" fillId="0" borderId="181" applyNumberFormat="0" applyFill="0" applyAlignment="0" applyProtection="0"/>
    <xf numFmtId="0" fontId="50" fillId="0" borderId="181" applyNumberFormat="0" applyFill="0" applyAlignment="0" applyProtection="0"/>
    <xf numFmtId="0" fontId="41" fillId="0" borderId="186">
      <alignment horizontal="left" vertical="center"/>
    </xf>
    <xf numFmtId="0" fontId="38" fillId="68" borderId="182">
      <alignment horizontal="left" vertical="center" wrapText="1"/>
    </xf>
    <xf numFmtId="6" fontId="169" fillId="0" borderId="191" applyBorder="0"/>
    <xf numFmtId="2" fontId="7" fillId="41" borderId="183" applyFont="0" applyFill="0" applyBorder="0" applyAlignment="0" applyProtection="0"/>
    <xf numFmtId="165" fontId="200" fillId="0" borderId="174" applyNumberFormat="0" applyFont="0" applyFill="0" applyAlignment="0" applyProtection="0"/>
    <xf numFmtId="0" fontId="49" fillId="44" borderId="174" applyNumberFormat="0" applyFont="0" applyAlignment="0" applyProtection="0">
      <protection locked="0"/>
    </xf>
    <xf numFmtId="0" fontId="41" fillId="62" borderId="177">
      <alignment horizontal="center" vertical="center" wrapText="1"/>
      <protection hidden="1"/>
    </xf>
    <xf numFmtId="0" fontId="261" fillId="0" borderId="189" applyNumberFormat="0" applyFill="0" applyBorder="0" applyAlignment="0" applyProtection="0"/>
    <xf numFmtId="9" fontId="7" fillId="41" borderId="183" applyFont="0" applyFill="0" applyBorder="0" applyAlignment="0" applyProtection="0"/>
    <xf numFmtId="0" fontId="38" fillId="68" borderId="182">
      <alignment horizontal="left" vertical="center" wrapText="1"/>
    </xf>
    <xf numFmtId="0" fontId="7" fillId="0" borderId="175" applyFill="0" applyProtection="0">
      <alignment horizontal="right"/>
    </xf>
    <xf numFmtId="0" fontId="174" fillId="0" borderId="177" applyNumberFormat="0" applyAlignment="0" applyProtection="0"/>
    <xf numFmtId="214" fontId="7" fillId="41" borderId="183" applyFont="0" applyFill="0" applyBorder="0" applyAlignment="0" applyProtection="0"/>
    <xf numFmtId="0" fontId="38" fillId="68" borderId="182">
      <alignment horizontal="left" vertical="center" wrapText="1"/>
    </xf>
    <xf numFmtId="0" fontId="38" fillId="68" borderId="182">
      <alignment horizontal="left" vertical="center" wrapText="1"/>
    </xf>
    <xf numFmtId="0" fontId="174" fillId="0" borderId="177" applyNumberFormat="0" applyAlignment="0" applyProtection="0"/>
    <xf numFmtId="0" fontId="50" fillId="0" borderId="181" applyNumberFormat="0" applyFill="0" applyAlignment="0" applyProtection="0"/>
    <xf numFmtId="251" fontId="154" fillId="48" borderId="176" applyNumberFormat="0" applyBorder="0" applyAlignment="0">
      <alignment horizontal="centerContinuous" vertical="center"/>
      <protection hidden="1"/>
    </xf>
    <xf numFmtId="39" fontId="7" fillId="41" borderId="183" applyFont="0" applyFill="0" applyBorder="0" applyAlignment="0" applyProtection="0"/>
    <xf numFmtId="0" fontId="41" fillId="62" borderId="177">
      <alignment horizontal="center" vertical="center" wrapText="1"/>
      <protection hidden="1"/>
    </xf>
    <xf numFmtId="3" fontId="7" fillId="41" borderId="183" applyFont="0" applyFill="0" applyBorder="0" applyAlignment="0" applyProtection="0"/>
    <xf numFmtId="10" fontId="7" fillId="41" borderId="183" applyFont="0" applyFill="0" applyBorder="0" applyAlignment="0" applyProtection="0"/>
    <xf numFmtId="0" fontId="41" fillId="62" borderId="177">
      <alignment horizontal="center" vertical="center" wrapText="1"/>
      <protection hidden="1"/>
    </xf>
    <xf numFmtId="0" fontId="260" fillId="0" borderId="189" applyNumberFormat="0" applyFill="0" applyBorder="0" applyAlignment="0" applyProtection="0"/>
    <xf numFmtId="250" fontId="64" fillId="58" borderId="180"/>
    <xf numFmtId="250" fontId="64" fillId="58" borderId="180"/>
    <xf numFmtId="0" fontId="50" fillId="0" borderId="181" applyNumberFormat="0" applyFill="0" applyAlignment="0" applyProtection="0"/>
    <xf numFmtId="0" fontId="50" fillId="0" borderId="181" applyNumberFormat="0" applyFill="0" applyAlignment="0" applyProtection="0"/>
    <xf numFmtId="0" fontId="50" fillId="0" borderId="181" applyNumberFormat="0" applyFill="0" applyAlignment="0" applyProtection="0"/>
    <xf numFmtId="0" fontId="7" fillId="0" borderId="175" applyFill="0" applyProtection="0">
      <alignment horizontal="right"/>
    </xf>
    <xf numFmtId="6" fontId="169" fillId="0" borderId="176" applyBorder="0"/>
    <xf numFmtId="6" fontId="169" fillId="0" borderId="176" applyBorder="0"/>
    <xf numFmtId="6" fontId="169" fillId="0" borderId="176" applyBorder="0"/>
    <xf numFmtId="6" fontId="169" fillId="0" borderId="176" applyBorder="0"/>
    <xf numFmtId="0" fontId="174" fillId="0" borderId="177" applyNumberFormat="0" applyAlignment="0" applyProtection="0"/>
    <xf numFmtId="0" fontId="174" fillId="0" borderId="177" applyNumberFormat="0" applyAlignment="0" applyProtection="0"/>
    <xf numFmtId="0" fontId="174" fillId="0" borderId="177" applyNumberFormat="0" applyAlignment="0" applyProtection="0"/>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0" fontId="38" fillId="68" borderId="182">
      <alignment horizontal="left" vertical="center" wrapText="1"/>
    </xf>
    <xf numFmtId="0" fontId="41" fillId="62" borderId="177">
      <alignment horizontal="center" vertical="center" wrapText="1"/>
      <protection hidden="1"/>
    </xf>
    <xf numFmtId="0" fontId="41" fillId="62" borderId="177">
      <alignment horizontal="center" vertical="center" wrapText="1"/>
      <protection hidden="1"/>
    </xf>
    <xf numFmtId="0" fontId="41" fillId="62" borderId="177">
      <alignment horizontal="center" vertical="center" wrapText="1"/>
      <protection hidden="1"/>
    </xf>
    <xf numFmtId="10" fontId="7" fillId="41" borderId="183" applyFont="0" applyFill="0" applyBorder="0" applyAlignment="0" applyProtection="0"/>
    <xf numFmtId="0" fontId="41" fillId="62" borderId="177">
      <alignment horizontal="center" vertical="center" wrapText="1"/>
      <protection hidden="1"/>
    </xf>
    <xf numFmtId="1" fontId="176" fillId="63" borderId="187" applyNumberFormat="0" applyBorder="0" applyAlignment="0">
      <alignment horizontal="centerContinuous" vertical="center"/>
      <protection locked="0"/>
    </xf>
    <xf numFmtId="251" fontId="154" fillId="48" borderId="176" applyNumberFormat="0" applyBorder="0" applyAlignment="0">
      <alignment horizontal="centerContinuous" vertical="center"/>
      <protection hidden="1"/>
    </xf>
    <xf numFmtId="214" fontId="68" fillId="0" borderId="174"/>
    <xf numFmtId="0" fontId="50" fillId="0" borderId="189" applyNumberFormat="0" applyFill="0" applyAlignment="0" applyProtection="0"/>
    <xf numFmtId="214" fontId="68" fillId="0" borderId="174"/>
    <xf numFmtId="214" fontId="68" fillId="0" borderId="174"/>
    <xf numFmtId="0" fontId="41" fillId="62" borderId="177">
      <alignment horizontal="center" vertical="center" wrapText="1"/>
      <protection hidden="1"/>
    </xf>
    <xf numFmtId="39" fontId="7" fillId="41" borderId="183" applyFont="0" applyFill="0" applyBorder="0" applyAlignment="0" applyProtection="0"/>
    <xf numFmtId="0" fontId="50" fillId="0" borderId="189" applyNumberFormat="0" applyFill="0" applyAlignment="0" applyProtection="0"/>
    <xf numFmtId="0" fontId="174" fillId="0" borderId="177" applyNumberFormat="0" applyAlignment="0" applyProtection="0"/>
    <xf numFmtId="0" fontId="38" fillId="68" borderId="182">
      <alignment horizontal="left" vertical="center" wrapText="1"/>
    </xf>
    <xf numFmtId="214" fontId="68" fillId="0" borderId="174"/>
    <xf numFmtId="5" fontId="127" fillId="0" borderId="174"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251" fontId="154" fillId="48" borderId="191" applyNumberFormat="0" applyBorder="0" applyAlignment="0">
      <alignment horizontal="centerContinuous" vertical="center"/>
      <protection hidden="1"/>
    </xf>
    <xf numFmtId="0" fontId="260" fillId="0" borderId="181" applyNumberFormat="0" applyFill="0" applyBorder="0" applyAlignment="0" applyProtection="0"/>
    <xf numFmtId="0" fontId="49" fillId="0" borderId="181" applyNumberFormat="0" applyFill="0" applyBorder="0" applyAlignment="0" applyProtection="0"/>
    <xf numFmtId="0" fontId="261" fillId="0" borderId="181" applyNumberFormat="0" applyFill="0" applyBorder="0" applyAlignment="0" applyProtection="0"/>
    <xf numFmtId="285" fontId="50" fillId="92" borderId="192" applyNumberFormat="0" applyBorder="0" applyAlignment="0" applyProtection="0">
      <alignment vertical="center"/>
    </xf>
    <xf numFmtId="182" fontId="316" fillId="0" borderId="31" applyNumberFormat="0" applyAlignment="0" applyProtection="0">
      <alignment horizontal="right" vertical="center"/>
    </xf>
    <xf numFmtId="246" fontId="1" fillId="0" borderId="174"/>
    <xf numFmtId="0" fontId="134" fillId="0" borderId="174"/>
    <xf numFmtId="0" fontId="90" fillId="0" borderId="177"/>
    <xf numFmtId="0" fontId="90" fillId="0" borderId="177"/>
    <xf numFmtId="0" fontId="174" fillId="0" borderId="177" applyNumberFormat="0" applyAlignment="0" applyProtection="0"/>
    <xf numFmtId="0" fontId="313" fillId="0" borderId="96"/>
    <xf numFmtId="0" fontId="313" fillId="0" borderId="96"/>
    <xf numFmtId="2" fontId="7" fillId="41" borderId="183" applyFont="0" applyFill="0" applyBorder="0" applyAlignment="0" applyProtection="0"/>
    <xf numFmtId="0" fontId="49" fillId="44" borderId="174" applyNumberFormat="0" applyFont="0" applyAlignment="0" applyProtection="0">
      <protection locked="0"/>
    </xf>
    <xf numFmtId="0" fontId="7" fillId="0" borderId="16" applyNumberFormat="0" applyFill="0" applyAlignment="0" applyProtection="0"/>
    <xf numFmtId="0" fontId="48" fillId="44" borderId="174" applyNumberFormat="0" applyFont="0" applyFill="0" applyAlignment="0" applyProtection="0">
      <protection locked="0"/>
    </xf>
    <xf numFmtId="2" fontId="7" fillId="41" borderId="183" applyFont="0" applyFill="0" applyBorder="0" applyAlignment="0" applyProtection="0"/>
    <xf numFmtId="2" fontId="7" fillId="41" borderId="183" applyFont="0" applyFill="0" applyBorder="0" applyAlignment="0" applyProtection="0"/>
    <xf numFmtId="9" fontId="7" fillId="41" borderId="183" applyFont="0" applyFill="0" applyBorder="0" applyAlignment="0" applyProtection="0"/>
    <xf numFmtId="9" fontId="7" fillId="41" borderId="183" applyFont="0" applyFill="0" applyBorder="0" applyAlignment="0" applyProtection="0"/>
    <xf numFmtId="10" fontId="7" fillId="41" borderId="183" applyFont="0" applyFill="0" applyBorder="0" applyAlignment="0" applyProtection="0"/>
    <xf numFmtId="10" fontId="7" fillId="41" borderId="183" applyFont="0" applyFill="0" applyBorder="0" applyAlignment="0" applyProtection="0"/>
    <xf numFmtId="214" fontId="7" fillId="41" borderId="183" applyFont="0" applyFill="0" applyBorder="0" applyAlignment="0" applyProtection="0"/>
    <xf numFmtId="0" fontId="174" fillId="0" borderId="177" applyNumberFormat="0" applyAlignment="0" applyProtection="0"/>
    <xf numFmtId="0" fontId="90" fillId="0" borderId="177"/>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172" fontId="238" fillId="44" borderId="174">
      <alignment horizontal="right" vertical="center"/>
    </xf>
    <xf numFmtId="187" fontId="63" fillId="44" borderId="174">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74" applyNumberFormat="0" applyFill="0" applyAlignment="0" applyProtection="0"/>
    <xf numFmtId="0" fontId="313" fillId="0" borderId="96"/>
    <xf numFmtId="0" fontId="313" fillId="0" borderId="96"/>
    <xf numFmtId="0" fontId="359" fillId="0" borderId="20" applyProtection="0"/>
    <xf numFmtId="0" fontId="359" fillId="0" borderId="2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185">
      <alignment horizontal="left" vertical="center"/>
    </xf>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7" fillId="0" borderId="175" applyFill="0" applyProtection="0">
      <alignment horizontal="right"/>
    </xf>
    <xf numFmtId="0" fontId="174" fillId="0" borderId="195" applyNumberFormat="0" applyAlignment="0" applyProtection="0"/>
    <xf numFmtId="0" fontId="41" fillId="62" borderId="195">
      <alignment horizontal="center" vertical="center" wrapText="1"/>
      <protection hidden="1"/>
    </xf>
    <xf numFmtId="165" fontId="200" fillId="0" borderId="17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97"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94"/>
    <xf numFmtId="0" fontId="49" fillId="44" borderId="174" applyNumberFormat="0" applyFont="0" applyAlignment="0" applyProtection="0">
      <protection locked="0"/>
    </xf>
    <xf numFmtId="0" fontId="48" fillId="44" borderId="174" applyNumberFormat="0" applyFont="0" applyFill="0" applyAlignment="0" applyProtection="0">
      <protection locked="0"/>
    </xf>
    <xf numFmtId="0" fontId="49" fillId="44" borderId="17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7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74"/>
    <xf numFmtId="9" fontId="7" fillId="41" borderId="197" applyFont="0" applyFill="0" applyBorder="0" applyAlignment="0" applyProtection="0"/>
    <xf numFmtId="0" fontId="174" fillId="0" borderId="195" applyNumberFormat="0" applyAlignment="0" applyProtection="0"/>
    <xf numFmtId="214" fontId="68" fillId="0" borderId="174"/>
    <xf numFmtId="214" fontId="7" fillId="41" borderId="197" applyFont="0" applyFill="0" applyBorder="0" applyAlignment="0" applyProtection="0"/>
    <xf numFmtId="5" fontId="127" fillId="0" borderId="174" applyAlignment="0" applyProtection="0"/>
    <xf numFmtId="0" fontId="38" fillId="68" borderId="196">
      <alignment horizontal="left" vertical="center" wrapText="1"/>
    </xf>
    <xf numFmtId="0" fontId="174" fillId="0" borderId="195" applyNumberFormat="0" applyAlignment="0" applyProtection="0"/>
    <xf numFmtId="0" fontId="48" fillId="44" borderId="174" applyNumberFormat="0" applyFont="0" applyFill="0" applyAlignment="0" applyProtection="0">
      <protection locked="0"/>
    </xf>
    <xf numFmtId="165" fontId="200" fillId="0" borderId="194" applyNumberFormat="0" applyFont="0" applyFill="0" applyAlignment="0" applyProtection="0"/>
    <xf numFmtId="39" fontId="7" fillId="41" borderId="197" applyFont="0" applyFill="0" applyBorder="0" applyAlignment="0" applyProtection="0"/>
    <xf numFmtId="165" fontId="200" fillId="0" borderId="17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95">
      <alignment horizontal="center" vertical="center" wrapText="1"/>
      <protection hidden="1"/>
    </xf>
    <xf numFmtId="3" fontId="7" fillId="41" borderId="197" applyFont="0" applyFill="0" applyBorder="0" applyAlignment="0" applyProtection="0"/>
    <xf numFmtId="10" fontId="7" fillId="41" borderId="197" applyFont="0" applyFill="0" applyBorder="0" applyAlignment="0" applyProtection="0"/>
    <xf numFmtId="0" fontId="41" fillId="62" borderId="195">
      <alignment horizontal="center" vertical="center" wrapText="1"/>
      <protection hidden="1"/>
    </xf>
    <xf numFmtId="0" fontId="1" fillId="0" borderId="0"/>
    <xf numFmtId="0" fontId="1" fillId="0" borderId="0"/>
    <xf numFmtId="214" fontId="68" fillId="0" borderId="194"/>
    <xf numFmtId="214" fontId="68" fillId="0" borderId="194"/>
    <xf numFmtId="214" fontId="68" fillId="0" borderId="194"/>
    <xf numFmtId="214" fontId="68" fillId="0" borderId="19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88"/>
    <xf numFmtId="250" fontId="64" fillId="58" borderId="188"/>
    <xf numFmtId="5" fontId="127" fillId="0" borderId="174" applyAlignment="0" applyProtection="0"/>
    <xf numFmtId="5" fontId="127" fillId="0" borderId="174" applyAlignment="0" applyProtection="0"/>
    <xf numFmtId="6" fontId="169" fillId="0" borderId="191" applyBorder="0"/>
    <xf numFmtId="6" fontId="169" fillId="0" borderId="191" applyBorder="0"/>
    <xf numFmtId="6" fontId="169" fillId="0" borderId="191" applyBorder="0"/>
    <xf numFmtId="6" fontId="169" fillId="0" borderId="191" applyBorder="0"/>
    <xf numFmtId="0" fontId="174" fillId="0" borderId="195" applyNumberFormat="0" applyAlignment="0" applyProtection="0"/>
    <xf numFmtId="0" fontId="174" fillId="0" borderId="195" applyNumberFormat="0" applyAlignment="0" applyProtection="0"/>
    <xf numFmtId="0" fontId="174" fillId="0" borderId="195" applyNumberFormat="0" applyAlignment="0" applyProtection="0"/>
    <xf numFmtId="0" fontId="41" fillId="62" borderId="195">
      <alignment horizontal="center" vertical="center" wrapText="1"/>
      <protection hidden="1"/>
    </xf>
    <xf numFmtId="0" fontId="41" fillId="62" borderId="195">
      <alignment horizontal="center" vertical="center" wrapText="1"/>
      <protection hidden="1"/>
    </xf>
    <xf numFmtId="0" fontId="41" fillId="62" borderId="195">
      <alignment horizontal="center" vertical="center" wrapText="1"/>
      <protection hidden="1"/>
    </xf>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165" fontId="200" fillId="0" borderId="174" applyNumberFormat="0" applyFont="0" applyFill="0" applyAlignment="0" applyProtection="0"/>
    <xf numFmtId="165" fontId="200" fillId="0" borderId="174" applyNumberFormat="0" applyFont="0" applyFill="0" applyAlignment="0" applyProtection="0"/>
    <xf numFmtId="165" fontId="200" fillId="0" borderId="174" applyNumberFormat="0" applyFon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7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44" fontId="1" fillId="0" borderId="0" applyFont="0" applyFill="0" applyBorder="0" applyAlignment="0" applyProtection="0"/>
    <xf numFmtId="246" fontId="1" fillId="0" borderId="174"/>
    <xf numFmtId="0" fontId="134" fillId="0" borderId="174"/>
    <xf numFmtId="44" fontId="41" fillId="0" borderId="174"/>
    <xf numFmtId="7" fontId="41" fillId="0" borderId="17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95"/>
    <xf numFmtId="0" fontId="90" fillId="0" borderId="195"/>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221" fontId="1" fillId="0" borderId="17" applyNumberFormat="0" applyFill="0" applyAlignment="0" applyProtection="0"/>
    <xf numFmtId="172" fontId="238" fillId="44" borderId="174">
      <alignment horizontal="right" vertical="center"/>
    </xf>
    <xf numFmtId="187" fontId="63" fillId="44" borderId="174">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0" fontId="313" fillId="96" borderId="195"/>
    <xf numFmtId="0" fontId="313" fillId="96" borderId="195"/>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9" fontId="41" fillId="0" borderId="174"/>
    <xf numFmtId="172" fontId="41" fillId="0" borderId="174"/>
    <xf numFmtId="10" fontId="41" fillId="0" borderId="174"/>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174"/>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174" applyNumberFormat="0" applyFont="0" applyFill="0" applyBorder="0" applyAlignment="0" applyProtection="0"/>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90" fillId="0" borderId="195"/>
    <xf numFmtId="0" fontId="90" fillId="0" borderId="195"/>
    <xf numFmtId="279" fontId="134" fillId="0" borderId="174"/>
    <xf numFmtId="275" fontId="134" fillId="0" borderId="174"/>
    <xf numFmtId="221" fontId="1" fillId="0" borderId="20" applyNumberFormat="0" applyFill="0" applyAlignment="0" applyProtection="0"/>
    <xf numFmtId="221" fontId="1" fillId="0" borderId="20" applyNumberFormat="0" applyFill="0" applyAlignment="0" applyProtection="0"/>
    <xf numFmtId="221" fontId="1" fillId="0" borderId="174" applyNumberFormat="0" applyFill="0" applyAlignment="0" applyProtection="0"/>
    <xf numFmtId="0" fontId="313" fillId="0" borderId="96"/>
    <xf numFmtId="0" fontId="313" fillId="0" borderId="96"/>
    <xf numFmtId="0" fontId="313" fillId="0" borderId="195"/>
    <xf numFmtId="0" fontId="313" fillId="0" borderId="195"/>
    <xf numFmtId="0" fontId="50" fillId="0" borderId="193" applyFont="0" applyFill="0" applyBorder="0" applyAlignment="0" applyProtection="0"/>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48" fillId="44" borderId="174" applyNumberFormat="0" applyFont="0" applyFill="0" applyAlignment="0" applyProtection="0">
      <protection locked="0"/>
    </xf>
    <xf numFmtId="0" fontId="7" fillId="0" borderId="16" applyNumberFormat="0" applyFill="0" applyAlignment="0" applyProtection="0"/>
    <xf numFmtId="0" fontId="49" fillId="44" borderId="17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7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74"/>
    <xf numFmtId="251" fontId="154" fillId="48" borderId="191" applyNumberFormat="0" applyBorder="0" applyAlignment="0">
      <alignment horizontal="centerContinuous" vertical="center"/>
      <protection hidden="1"/>
    </xf>
    <xf numFmtId="0" fontId="174" fillId="0" borderId="195" applyNumberFormat="0" applyAlignment="0" applyProtection="0"/>
    <xf numFmtId="0" fontId="41" fillId="62" borderId="195">
      <alignment horizontal="center" vertical="center" wrapText="1"/>
      <protection hidden="1"/>
    </xf>
    <xf numFmtId="165" fontId="200" fillId="0" borderId="17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74"/>
    <xf numFmtId="0" fontId="49" fillId="44" borderId="174" applyNumberFormat="0" applyFont="0" applyAlignment="0" applyProtection="0">
      <protection locked="0"/>
    </xf>
    <xf numFmtId="0" fontId="48" fillId="44" borderId="174" applyNumberFormat="0" applyFont="0" applyFill="0" applyAlignment="0" applyProtection="0">
      <protection locked="0"/>
    </xf>
    <xf numFmtId="0" fontId="49" fillId="44" borderId="17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7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74"/>
    <xf numFmtId="0" fontId="174" fillId="0" borderId="195" applyNumberFormat="0" applyAlignment="0" applyProtection="0"/>
    <xf numFmtId="214" fontId="68" fillId="0" borderId="174"/>
    <xf numFmtId="5" fontId="127" fillId="0" borderId="174" applyAlignment="0" applyProtection="0"/>
    <xf numFmtId="0" fontId="174" fillId="0" borderId="195" applyNumberFormat="0" applyAlignment="0" applyProtection="0"/>
    <xf numFmtId="0" fontId="48" fillId="44" borderId="174" applyNumberFormat="0" applyFont="0" applyFill="0" applyAlignment="0" applyProtection="0">
      <protection locked="0"/>
    </xf>
    <xf numFmtId="165" fontId="200" fillId="0" borderId="174" applyNumberFormat="0" applyFont="0" applyFill="0" applyAlignment="0" applyProtection="0"/>
    <xf numFmtId="251" fontId="154" fillId="48" borderId="191" applyNumberFormat="0" applyBorder="0" applyAlignment="0">
      <alignment horizontal="centerContinuous" vertical="center"/>
      <protection hidden="1"/>
    </xf>
    <xf numFmtId="165" fontId="200" fillId="0" borderId="17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95">
      <alignment horizontal="center" vertical="center" wrapText="1"/>
      <protection hidden="1"/>
    </xf>
    <xf numFmtId="0" fontId="41" fillId="62" borderId="195">
      <alignment horizontal="center" vertical="center" wrapText="1"/>
      <protection hidden="1"/>
    </xf>
    <xf numFmtId="0" fontId="1" fillId="0" borderId="0"/>
    <xf numFmtId="0" fontId="1" fillId="0" borderId="0"/>
    <xf numFmtId="214" fontId="68" fillId="0" borderId="174"/>
    <xf numFmtId="214" fontId="68" fillId="0" borderId="174"/>
    <xf numFmtId="214" fontId="68" fillId="0" borderId="174"/>
    <xf numFmtId="214" fontId="68" fillId="0" borderId="17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188"/>
    <xf numFmtId="250" fontId="64" fillId="58" borderId="188"/>
    <xf numFmtId="5" fontId="127" fillId="0" borderId="174" applyAlignment="0" applyProtection="0"/>
    <xf numFmtId="5" fontId="127" fillId="0" borderId="174" applyAlignment="0" applyProtection="0"/>
    <xf numFmtId="6" fontId="169" fillId="0" borderId="191" applyBorder="0"/>
    <xf numFmtId="6" fontId="169" fillId="0" borderId="191" applyBorder="0"/>
    <xf numFmtId="6" fontId="169" fillId="0" borderId="191" applyBorder="0"/>
    <xf numFmtId="6" fontId="169" fillId="0" borderId="191" applyBorder="0"/>
    <xf numFmtId="0" fontId="174" fillId="0" borderId="195" applyNumberFormat="0" applyAlignment="0" applyProtection="0"/>
    <xf numFmtId="0" fontId="174" fillId="0" borderId="195" applyNumberFormat="0" applyAlignment="0" applyProtection="0"/>
    <xf numFmtId="0" fontId="174" fillId="0" borderId="195" applyNumberFormat="0" applyAlignment="0" applyProtection="0"/>
    <xf numFmtId="0" fontId="41" fillId="62" borderId="195">
      <alignment horizontal="center" vertical="center" wrapText="1"/>
      <protection hidden="1"/>
    </xf>
    <xf numFmtId="0" fontId="41" fillId="62" borderId="195">
      <alignment horizontal="center" vertical="center" wrapText="1"/>
      <protection hidden="1"/>
    </xf>
    <xf numFmtId="0" fontId="41" fillId="62" borderId="195">
      <alignment horizontal="center" vertical="center" wrapText="1"/>
      <protection hidden="1"/>
    </xf>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165" fontId="200" fillId="0" borderId="174" applyNumberFormat="0" applyFont="0" applyFill="0" applyAlignment="0" applyProtection="0"/>
    <xf numFmtId="165" fontId="200" fillId="0" borderId="174" applyNumberFormat="0" applyFont="0" applyFill="0" applyAlignment="0" applyProtection="0"/>
    <xf numFmtId="165" fontId="200" fillId="0" borderId="174" applyNumberFormat="0" applyFon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7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44" fontId="1" fillId="0" borderId="0" applyFont="0" applyFill="0" applyBorder="0" applyAlignment="0" applyProtection="0"/>
    <xf numFmtId="246" fontId="1" fillId="0" borderId="174"/>
    <xf numFmtId="0" fontId="134" fillId="0" borderId="174"/>
    <xf numFmtId="44" fontId="41" fillId="0" borderId="174"/>
    <xf numFmtId="7" fontId="41" fillId="0" borderId="17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95"/>
    <xf numFmtId="0" fontId="90" fillId="0" borderId="195"/>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221" fontId="1" fillId="0" borderId="17" applyNumberFormat="0" applyFill="0" applyAlignment="0" applyProtection="0"/>
    <xf numFmtId="172" fontId="238" fillId="44" borderId="174">
      <alignment horizontal="right" vertical="center"/>
    </xf>
    <xf numFmtId="187" fontId="63" fillId="44" borderId="174">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21" fontId="1" fillId="0" borderId="20" applyNumberFormat="0" applyFill="0" applyAlignment="0" applyProtection="0"/>
    <xf numFmtId="221" fontId="1" fillId="0" borderId="20" applyNumberFormat="0" applyFill="0" applyAlignment="0" applyProtection="0"/>
    <xf numFmtId="221" fontId="1" fillId="0" borderId="174"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185">
      <alignment horizontal="left" vertical="center"/>
    </xf>
    <xf numFmtId="0" fontId="1" fillId="0" borderId="0"/>
    <xf numFmtId="43" fontId="1" fillId="0" borderId="0" applyFont="0" applyFill="0" applyBorder="0" applyAlignment="0" applyProtection="0"/>
    <xf numFmtId="0" fontId="50" fillId="0" borderId="181" applyNumberFormat="0" applyFill="0" applyAlignment="0" applyProtection="0"/>
    <xf numFmtId="0" fontId="48" fillId="44" borderId="194" applyNumberFormat="0" applyFont="0" applyFill="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0" fontId="7" fillId="0" borderId="175" applyFill="0" applyProtection="0">
      <alignment horizontal="right"/>
    </xf>
    <xf numFmtId="0" fontId="174" fillId="0" borderId="177" applyNumberFormat="0" applyAlignment="0" applyProtection="0"/>
    <xf numFmtId="0" fontId="38" fillId="68" borderId="182">
      <alignment horizontal="left" vertical="center" wrapText="1"/>
    </xf>
    <xf numFmtId="0" fontId="41" fillId="62" borderId="177">
      <alignment horizontal="center" vertical="center" wrapText="1"/>
      <protection hidden="1"/>
    </xf>
    <xf numFmtId="3" fontId="7" fillId="41" borderId="183" applyFont="0" applyFill="0" applyBorder="0" applyAlignment="0" applyProtection="0"/>
    <xf numFmtId="39" fontId="7" fillId="41" borderId="183" applyFont="0" applyFill="0" applyBorder="0" applyAlignment="0" applyProtection="0"/>
    <xf numFmtId="214" fontId="7" fillId="41" borderId="183" applyFont="0" applyFill="0" applyBorder="0" applyAlignment="0" applyProtection="0"/>
    <xf numFmtId="10" fontId="7" fillId="41" borderId="183" applyFont="0" applyFill="0" applyBorder="0" applyAlignment="0" applyProtection="0"/>
    <xf numFmtId="9" fontId="7" fillId="41" borderId="183" applyFont="0" applyFill="0" applyBorder="0" applyAlignment="0" applyProtection="0"/>
    <xf numFmtId="2" fontId="7" fillId="41" borderId="183"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50" fillId="0" borderId="181" applyNumberFormat="0" applyFill="0" applyAlignment="0" applyProtection="0"/>
    <xf numFmtId="0" fontId="50" fillId="0" borderId="181"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8" fillId="68" borderId="182">
      <alignment horizontal="left" vertical="center" wrapText="1"/>
    </xf>
    <xf numFmtId="250" fontId="64" fillId="58" borderId="180"/>
    <xf numFmtId="0" fontId="7" fillId="0" borderId="175" applyFill="0" applyProtection="0">
      <alignment horizontal="right"/>
    </xf>
    <xf numFmtId="250" fontId="64" fillId="58" borderId="180"/>
    <xf numFmtId="0" fontId="174" fillId="0" borderId="177" applyNumberFormat="0" applyAlignment="0" applyProtection="0"/>
    <xf numFmtId="0" fontId="38" fillId="68" borderId="182">
      <alignment horizontal="left" vertical="center" wrapText="1"/>
    </xf>
    <xf numFmtId="0" fontId="50" fillId="0" borderId="181" applyNumberFormat="0" applyFill="0" applyAlignment="0" applyProtection="0"/>
    <xf numFmtId="3" fontId="7" fillId="41" borderId="183" applyFont="0" applyFill="0" applyBorder="0" applyAlignment="0" applyProtection="0"/>
    <xf numFmtId="39" fontId="7" fillId="41" borderId="183" applyFont="0" applyFill="0" applyBorder="0" applyAlignment="0" applyProtection="0"/>
    <xf numFmtId="214" fontId="7" fillId="41" borderId="183" applyFont="0" applyFill="0" applyBorder="0" applyAlignment="0" applyProtection="0"/>
    <xf numFmtId="10" fontId="7" fillId="41" borderId="183" applyFont="0" applyFill="0" applyBorder="0" applyAlignment="0" applyProtection="0"/>
    <xf numFmtId="9" fontId="7" fillId="41" borderId="183" applyFont="0" applyFill="0" applyBorder="0" applyAlignment="0" applyProtection="0"/>
    <xf numFmtId="2" fontId="7" fillId="41" borderId="183"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77">
      <alignment horizontal="center" vertical="center" wrapText="1"/>
      <protection hidden="1"/>
    </xf>
    <xf numFmtId="3" fontId="7" fillId="41" borderId="183" applyFont="0" applyFill="0" applyBorder="0" applyAlignment="0" applyProtection="0"/>
    <xf numFmtId="39" fontId="7" fillId="41" borderId="183" applyFont="0" applyFill="0" applyBorder="0" applyAlignment="0" applyProtection="0"/>
    <xf numFmtId="214" fontId="7" fillId="41" borderId="183" applyFont="0" applyFill="0" applyBorder="0" applyAlignment="0" applyProtection="0"/>
    <xf numFmtId="10" fontId="7" fillId="41" borderId="183" applyFont="0" applyFill="0" applyBorder="0" applyAlignment="0" applyProtection="0"/>
    <xf numFmtId="9" fontId="7" fillId="41" borderId="183" applyFont="0" applyFill="0" applyBorder="0" applyAlignment="0" applyProtection="0"/>
    <xf numFmtId="2" fontId="7" fillId="41" borderId="183" applyFont="0" applyFill="0" applyBorder="0" applyAlignment="0" applyProtection="0"/>
    <xf numFmtId="0" fontId="1" fillId="0" borderId="0"/>
    <xf numFmtId="0" fontId="1" fillId="0" borderId="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194" applyAlignment="0" applyProtection="0"/>
    <xf numFmtId="5" fontId="127" fillId="0" borderId="194" applyAlignment="0" applyProtection="0"/>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3" fontId="7" fillId="41" borderId="197" applyFont="0" applyFill="0" applyBorder="0" applyAlignment="0" applyProtection="0"/>
    <xf numFmtId="3" fontId="7" fillId="41" borderId="197" applyFont="0" applyFill="0" applyBorder="0" applyAlignment="0" applyProtection="0"/>
    <xf numFmtId="3" fontId="7" fillId="41" borderId="197" applyFont="0" applyFill="0" applyBorder="0" applyAlignment="0" applyProtection="0"/>
    <xf numFmtId="3"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0" fontId="48" fillId="44" borderId="194" applyNumberFormat="0" applyFont="0" applyFill="0" applyAlignment="0" applyProtection="0">
      <protection locked="0"/>
    </xf>
    <xf numFmtId="0" fontId="48" fillId="44" borderId="194" applyNumberFormat="0" applyFont="0" applyFill="0" applyAlignment="0" applyProtection="0">
      <protection locked="0"/>
    </xf>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194" applyNumberFormat="0" applyFont="0" applyFill="0" applyAlignment="0" applyProtection="0"/>
    <xf numFmtId="0" fontId="49" fillId="44" borderId="194" applyNumberFormat="0" applyFont="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9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94" applyNumberFormat="0" applyFont="0" applyFill="0" applyBorder="0" applyAlignment="0" applyProtection="0">
      <alignment horizontal="right"/>
    </xf>
    <xf numFmtId="41" fontId="41" fillId="0" borderId="194"/>
    <xf numFmtId="171" fontId="41" fillId="0" borderId="194"/>
    <xf numFmtId="0" fontId="134" fillId="0" borderId="194"/>
    <xf numFmtId="244" fontId="1" fillId="0" borderId="0" applyFont="0" applyFill="0" applyBorder="0" applyAlignment="0" applyProtection="0"/>
    <xf numFmtId="246" fontId="1" fillId="0" borderId="194"/>
    <xf numFmtId="0" fontId="134" fillId="0" borderId="194"/>
    <xf numFmtId="44" fontId="41" fillId="0" borderId="194"/>
    <xf numFmtId="7" fontId="41" fillId="0" borderId="19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94" applyFont="0" applyFill="0" applyBorder="0" applyAlignment="0" applyProtection="0">
      <alignment horizontal="center"/>
    </xf>
    <xf numFmtId="0" fontId="134" fillId="0" borderId="194" applyFont="0" applyFill="0" applyBorder="0" applyAlignment="0" applyProtection="0">
      <alignment horizontal="center"/>
    </xf>
    <xf numFmtId="221" fontId="1" fillId="0" borderId="17" applyNumberFormat="0" applyFill="0" applyAlignment="0" applyProtection="0"/>
    <xf numFmtId="172" fontId="238" fillId="44" borderId="194">
      <alignment horizontal="right" vertical="center"/>
    </xf>
    <xf numFmtId="187" fontId="63" fillId="44" borderId="194">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9" fontId="41" fillId="0" borderId="194"/>
    <xf numFmtId="172" fontId="41" fillId="0" borderId="194"/>
    <xf numFmtId="10" fontId="41" fillId="0" borderId="194"/>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194"/>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194" applyNumberFormat="0" applyFont="0" applyFill="0" applyBorder="0" applyAlignment="0" applyProtection="0"/>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79" fontId="134" fillId="0" borderId="194"/>
    <xf numFmtId="275" fontId="134" fillId="0" borderId="194"/>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48" fillId="44" borderId="194" applyNumberFormat="0" applyFont="0" applyFill="0" applyAlignment="0" applyProtection="0">
      <protection locked="0"/>
    </xf>
    <xf numFmtId="0" fontId="7" fillId="0" borderId="16" applyNumberFormat="0" applyFill="0" applyAlignment="0" applyProtection="0"/>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94"/>
    <xf numFmtId="0" fontId="38" fillId="68" borderId="196">
      <alignment horizontal="left" vertical="center" wrapText="1"/>
    </xf>
    <xf numFmtId="165" fontId="200" fillId="0" borderId="19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97"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94"/>
    <xf numFmtId="0" fontId="49" fillId="44" borderId="194" applyNumberFormat="0" applyFont="0" applyAlignment="0" applyProtection="0">
      <protection locked="0"/>
    </xf>
    <xf numFmtId="0" fontId="48" fillId="44" borderId="194" applyNumberFormat="0" applyFont="0" applyFill="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94"/>
    <xf numFmtId="9" fontId="7" fillId="41" borderId="197" applyFont="0" applyFill="0" applyBorder="0" applyAlignment="0" applyProtection="0"/>
    <xf numFmtId="0" fontId="38" fillId="68" borderId="196">
      <alignment horizontal="left" vertical="center" wrapText="1"/>
    </xf>
    <xf numFmtId="214" fontId="68" fillId="0" borderId="194"/>
    <xf numFmtId="214" fontId="7" fillId="41" borderId="197" applyFont="0" applyFill="0" applyBorder="0" applyAlignment="0" applyProtection="0"/>
    <xf numFmtId="5" fontId="127" fillId="0" borderId="194" applyAlignment="0" applyProtection="0"/>
    <xf numFmtId="0" fontId="38" fillId="68" borderId="196">
      <alignment horizontal="left" vertical="center" wrapText="1"/>
    </xf>
    <xf numFmtId="0" fontId="38" fillId="68" borderId="196">
      <alignment horizontal="left" vertical="center" wrapText="1"/>
    </xf>
    <xf numFmtId="0" fontId="48" fillId="44" borderId="194" applyNumberFormat="0" applyFont="0" applyFill="0" applyAlignment="0" applyProtection="0">
      <protection locked="0"/>
    </xf>
    <xf numFmtId="165" fontId="200" fillId="0" borderId="194" applyNumberFormat="0" applyFont="0" applyFill="0" applyAlignment="0" applyProtection="0"/>
    <xf numFmtId="39" fontId="7" fillId="41" borderId="197" applyFont="0" applyFill="0" applyBorder="0" applyAlignment="0" applyProtection="0"/>
    <xf numFmtId="165" fontId="200" fillId="0" borderId="19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 fontId="7" fillId="41" borderId="197" applyFont="0" applyFill="0" applyBorder="0" applyAlignment="0" applyProtection="0"/>
    <xf numFmtId="10" fontId="7" fillId="41" borderId="197" applyFont="0" applyFill="0" applyBorder="0" applyAlignment="0" applyProtection="0"/>
    <xf numFmtId="0" fontId="1" fillId="0" borderId="0"/>
    <xf numFmtId="0" fontId="1" fillId="0" borderId="0"/>
    <xf numFmtId="214" fontId="68" fillId="0" borderId="194"/>
    <xf numFmtId="214" fontId="68" fillId="0" borderId="194"/>
    <xf numFmtId="214" fontId="68" fillId="0" borderId="194"/>
    <xf numFmtId="214" fontId="68" fillId="0" borderId="19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194" applyAlignment="0" applyProtection="0"/>
    <xf numFmtId="5" fontId="127" fillId="0" borderId="194" applyAlignment="0" applyProtection="0"/>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0" fontId="48" fillId="44" borderId="194" applyNumberFormat="0" applyFont="0" applyFill="0" applyAlignment="0" applyProtection="0">
      <protection locked="0"/>
    </xf>
    <xf numFmtId="0" fontId="48" fillId="44" borderId="194" applyNumberFormat="0" applyFont="0" applyFill="0" applyAlignment="0" applyProtection="0">
      <protection locked="0"/>
    </xf>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194" applyNumberFormat="0" applyFont="0" applyFill="0" applyAlignment="0" applyProtection="0"/>
    <xf numFmtId="0" fontId="49" fillId="44" borderId="194" applyNumberFormat="0" applyFont="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9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94" applyNumberFormat="0" applyFont="0" applyFill="0" applyBorder="0" applyAlignment="0" applyProtection="0">
      <alignment horizontal="right"/>
    </xf>
    <xf numFmtId="41" fontId="41" fillId="0" borderId="194"/>
    <xf numFmtId="171" fontId="41" fillId="0" borderId="194"/>
    <xf numFmtId="0" fontId="134" fillId="0" borderId="194"/>
    <xf numFmtId="244" fontId="1" fillId="0" borderId="0" applyFont="0" applyFill="0" applyBorder="0" applyAlignment="0" applyProtection="0"/>
    <xf numFmtId="246" fontId="1" fillId="0" borderId="194"/>
    <xf numFmtId="0" fontId="134" fillId="0" borderId="194"/>
    <xf numFmtId="44" fontId="41" fillId="0" borderId="194"/>
    <xf numFmtId="7" fontId="41" fillId="0" borderId="19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94" applyFont="0" applyFill="0" applyBorder="0" applyAlignment="0" applyProtection="0">
      <alignment horizontal="center"/>
    </xf>
    <xf numFmtId="0" fontId="134" fillId="0" borderId="194" applyFont="0" applyFill="0" applyBorder="0" applyAlignment="0" applyProtection="0">
      <alignment horizontal="center"/>
    </xf>
    <xf numFmtId="221" fontId="1" fillId="0" borderId="17" applyNumberFormat="0" applyFill="0" applyAlignment="0" applyProtection="0"/>
    <xf numFmtId="172" fontId="238" fillId="44" borderId="194">
      <alignment horizontal="right" vertical="center"/>
    </xf>
    <xf numFmtId="187" fontId="63" fillId="44" borderId="194">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44" borderId="268" applyNumberFormat="0" applyFont="0" applyAlignment="0" applyProtection="0">
      <protection locked="0"/>
    </xf>
    <xf numFmtId="0" fontId="1" fillId="0" borderId="0"/>
    <xf numFmtId="251" fontId="154" fillId="48" borderId="263" applyNumberFormat="0" applyBorder="0" applyAlignment="0">
      <alignment horizontal="centerContinuous" vertical="center"/>
      <protection hidden="1"/>
    </xf>
    <xf numFmtId="0" fontId="41" fillId="62" borderId="266">
      <alignment horizontal="center" vertical="center" wrapText="1"/>
      <protection hidden="1"/>
    </xf>
    <xf numFmtId="0" fontId="260" fillId="0" borderId="273" applyNumberFormat="0" applyFill="0" applyBorder="0" applyAlignment="0" applyProtection="0"/>
    <xf numFmtId="0" fontId="1" fillId="0" borderId="0"/>
    <xf numFmtId="43" fontId="1" fillId="0" borderId="0" applyFont="0" applyFill="0" applyBorder="0" applyAlignment="0" applyProtection="0"/>
    <xf numFmtId="0" fontId="38" fillId="68" borderId="269">
      <alignment horizontal="left" vertical="center" wrapText="1"/>
    </xf>
    <xf numFmtId="214" fontId="68" fillId="0" borderId="268"/>
    <xf numFmtId="0" fontId="134" fillId="0" borderId="268" applyFont="0" applyFill="0" applyBorder="0" applyAlignment="0" applyProtection="0">
      <alignment horizontal="center"/>
    </xf>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90" fillId="0" borderId="266"/>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90" fillId="0" borderId="236"/>
    <xf numFmtId="214" fontId="68" fillId="0" borderId="268"/>
    <xf numFmtId="0" fontId="1" fillId="0" borderId="0"/>
    <xf numFmtId="0" fontId="174" fillId="0" borderId="266" applyNumberFormat="0" applyAlignment="0" applyProtection="0"/>
    <xf numFmtId="0" fontId="90" fillId="0" borderId="236"/>
    <xf numFmtId="0" fontId="1" fillId="0" borderId="0"/>
    <xf numFmtId="43" fontId="1" fillId="0" borderId="0" applyFont="0" applyFill="0" applyBorder="0" applyAlignment="0" applyProtection="0"/>
    <xf numFmtId="214" fontId="68" fillId="0" borderId="268"/>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10" fontId="41" fillId="0" borderId="268"/>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200" fillId="0" borderId="268" applyNumberFormat="0" applyFont="0" applyFill="0" applyAlignment="0" applyProtection="0"/>
    <xf numFmtId="214" fontId="68" fillId="0" borderId="17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165" fontId="200" fillId="0" borderId="17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50" fillId="0" borderId="278" applyFont="0" applyFill="0" applyBorder="0" applyAlignment="0" applyProtection="0"/>
    <xf numFmtId="6" fontId="169" fillId="0" borderId="263" applyBorder="0"/>
    <xf numFmtId="6" fontId="169" fillId="0" borderId="274" applyBorder="0"/>
    <xf numFmtId="9" fontId="7" fillId="41" borderId="280" applyFont="0" applyFill="0" applyBorder="0" applyAlignment="0" applyProtection="0"/>
    <xf numFmtId="0" fontId="134" fillId="0" borderId="268" applyFont="0" applyFill="0" applyBorder="0" applyAlignment="0" applyProtection="0">
      <alignment horizontal="center"/>
    </xf>
    <xf numFmtId="0" fontId="261" fillId="0" borderId="273" applyNumberFormat="0" applyFill="0" applyBorder="0" applyAlignment="0" applyProtection="0"/>
    <xf numFmtId="0" fontId="48" fillId="44" borderId="268" applyNumberFormat="0" applyFont="0" applyFill="0" applyAlignment="0" applyProtection="0">
      <protection locked="0"/>
    </xf>
    <xf numFmtId="0" fontId="49" fillId="0" borderId="273" applyNumberFormat="0" applyFill="0" applyBorder="0" applyAlignment="0" applyProtection="0"/>
    <xf numFmtId="10" fontId="7" fillId="41" borderId="267" applyFont="0" applyFill="0" applyBorder="0" applyAlignment="0" applyProtection="0"/>
    <xf numFmtId="172" fontId="41" fillId="0" borderId="268"/>
    <xf numFmtId="0" fontId="1" fillId="3" borderId="0" applyNumberFormat="0" applyBorder="0" applyAlignment="0" applyProtection="0"/>
    <xf numFmtId="0" fontId="1" fillId="16" borderId="0" applyNumberFormat="0" applyBorder="0" applyAlignment="0" applyProtection="0"/>
    <xf numFmtId="5" fontId="127" fillId="0" borderId="268"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4" fillId="0" borderId="276" applyNumberFormat="0" applyAlignment="0" applyProtection="0"/>
    <xf numFmtId="0" fontId="1" fillId="31" borderId="0" applyNumberFormat="0" applyBorder="0" applyAlignment="0" applyProtection="0"/>
    <xf numFmtId="0" fontId="1" fillId="32" borderId="0" applyNumberFormat="0" applyBorder="0" applyAlignment="0" applyProtection="0"/>
    <xf numFmtId="0" fontId="90" fillId="0" borderId="266"/>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313" fillId="96" borderId="266"/>
    <xf numFmtId="0" fontId="1" fillId="0" borderId="0"/>
    <xf numFmtId="39" fontId="7" fillId="41" borderId="267" applyFont="0" applyFill="0" applyBorder="0" applyAlignment="0" applyProtection="0"/>
    <xf numFmtId="0" fontId="134" fillId="0" borderId="268"/>
    <xf numFmtId="0" fontId="41" fillId="62" borderId="266">
      <alignment horizontal="center" vertical="center" wrapText="1"/>
      <protection hidden="1"/>
    </xf>
    <xf numFmtId="0" fontId="41" fillId="0" borderId="31" applyNumberFormat="0" applyAlignment="0" applyProtection="0">
      <alignment horizontal="left" vertical="center"/>
    </xf>
    <xf numFmtId="0" fontId="41" fillId="0" borderId="185">
      <alignment horizontal="left" vertical="center"/>
    </xf>
    <xf numFmtId="0" fontId="1" fillId="0" borderId="0"/>
    <xf numFmtId="43" fontId="1" fillId="0" borderId="0" applyFont="0" applyFill="0" applyBorder="0" applyAlignment="0" applyProtection="0"/>
    <xf numFmtId="214" fontId="7" fillId="41" borderId="280" applyFont="0" applyFill="0" applyBorder="0" applyAlignment="0" applyProtection="0"/>
    <xf numFmtId="2" fontId="7" fillId="41" borderId="280" applyFont="0" applyFill="0" applyBorder="0" applyAlignment="0" applyProtection="0"/>
    <xf numFmtId="0" fontId="313" fillId="96" borderId="266"/>
    <xf numFmtId="2" fontId="7" fillId="41" borderId="238" applyFont="0" applyFill="0" applyBorder="0" applyAlignment="0" applyProtection="0"/>
    <xf numFmtId="6" fontId="169" fillId="0" borderId="286" applyBorder="0"/>
    <xf numFmtId="5" fontId="127" fillId="0" borderId="268" applyAlignment="0" applyProtection="0"/>
    <xf numFmtId="0" fontId="50" fillId="0" borderId="273" applyNumberFormat="0" applyFill="0" applyAlignment="0" applyProtection="0"/>
    <xf numFmtId="0" fontId="50" fillId="0" borderId="273" applyNumberFormat="0" applyFill="0" applyAlignment="0" applyProtection="0"/>
    <xf numFmtId="0" fontId="50" fillId="0" borderId="273" applyNumberFormat="0" applyFill="0" applyAlignment="0" applyProtection="0"/>
    <xf numFmtId="6" fontId="169" fillId="0" borderId="274" applyBorder="0"/>
    <xf numFmtId="2" fontId="7" fillId="41" borderId="267" applyFont="0" applyFill="0" applyBorder="0" applyAlignment="0" applyProtection="0"/>
    <xf numFmtId="6" fontId="169" fillId="0" borderId="274" applyBorder="0"/>
    <xf numFmtId="0" fontId="41" fillId="62" borderId="266">
      <alignment horizontal="center" vertical="center" wrapText="1"/>
      <protection hidden="1"/>
    </xf>
    <xf numFmtId="0" fontId="356" fillId="0" borderId="273" applyNumberFormat="0" applyFill="0" applyBorder="0" applyAlignment="0" applyProtection="0"/>
    <xf numFmtId="39" fontId="7" fillId="41" borderId="267" applyFont="0" applyFill="0" applyBorder="0" applyAlignment="0" applyProtection="0"/>
    <xf numFmtId="6" fontId="169" fillId="0" borderId="286" applyBorder="0"/>
    <xf numFmtId="0" fontId="174" fillId="0" borderId="276" applyNumberFormat="0" applyAlignment="0" applyProtection="0"/>
    <xf numFmtId="39" fontId="7" fillId="41" borderId="267" applyFont="0" applyFill="0" applyBorder="0" applyAlignment="0" applyProtection="0"/>
    <xf numFmtId="0" fontId="49" fillId="0" borderId="273" applyNumberFormat="0" applyFill="0" applyBorder="0" applyAlignment="0" applyProtection="0"/>
    <xf numFmtId="251" fontId="154" fillId="48" borderId="274" applyNumberFormat="0" applyBorder="0" applyAlignment="0">
      <alignment horizontal="centerContinuous" vertical="center"/>
      <protection hidden="1"/>
    </xf>
    <xf numFmtId="44" fontId="41" fillId="0" borderId="268"/>
    <xf numFmtId="0" fontId="90" fillId="0" borderId="276"/>
    <xf numFmtId="0" fontId="41" fillId="62" borderId="276">
      <alignment horizontal="center" vertical="center" wrapText="1"/>
      <protection hidden="1"/>
    </xf>
    <xf numFmtId="0" fontId="38" fillId="68" borderId="237">
      <alignment horizontal="left" vertical="center" wrapText="1"/>
    </xf>
    <xf numFmtId="5" fontId="127" fillId="0" borderId="235" applyAlignment="0" applyProtection="0"/>
    <xf numFmtId="214" fontId="7" fillId="41" borderId="238" applyFont="0" applyFill="0" applyBorder="0" applyAlignment="0" applyProtection="0"/>
    <xf numFmtId="1" fontId="176" fillId="63" borderId="240" applyNumberFormat="0" applyBorder="0" applyAlignment="0">
      <alignment horizontal="centerContinuous" vertical="center"/>
      <protection locked="0"/>
    </xf>
    <xf numFmtId="6" fontId="169" fillId="0" borderId="274" applyBorder="0"/>
    <xf numFmtId="165" fontId="200" fillId="0" borderId="268" applyNumberFormat="0" applyFont="0" applyFill="0" applyAlignment="0" applyProtection="0"/>
    <xf numFmtId="3" fontId="7" fillId="41" borderId="238" applyFont="0" applyFill="0" applyBorder="0" applyAlignment="0" applyProtection="0"/>
    <xf numFmtId="0" fontId="41" fillId="62" borderId="266">
      <alignment horizontal="center" vertical="center" wrapText="1"/>
      <protection hidden="1"/>
    </xf>
    <xf numFmtId="10" fontId="7" fillId="41" borderId="267" applyFont="0" applyFill="0" applyBorder="0" applyAlignment="0" applyProtection="0"/>
    <xf numFmtId="0" fontId="38" fillId="68" borderId="269">
      <alignment horizontal="left" vertical="center" wrapText="1"/>
    </xf>
    <xf numFmtId="165" fontId="200" fillId="0" borderId="268" applyNumberFormat="0" applyFont="0" applyFill="0" applyAlignment="0" applyProtection="0"/>
    <xf numFmtId="0" fontId="38" fillId="68" borderId="279">
      <alignment horizontal="left" vertical="center" wrapText="1"/>
    </xf>
    <xf numFmtId="0" fontId="50" fillId="0" borderId="273" applyNumberFormat="0" applyFill="0" applyAlignment="0" applyProtection="0"/>
    <xf numFmtId="6" fontId="169" fillId="0" borderId="274" applyBorder="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1" fontId="176" fillId="63" borderId="271" applyNumberFormat="0" applyBorder="0" applyAlignment="0">
      <alignment horizontal="centerContinuous" vertical="center"/>
      <protection locked="0"/>
    </xf>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313" fillId="96" borderId="266"/>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34" fillId="0" borderId="268" applyFont="0" applyFill="0" applyBorder="0" applyAlignment="0" applyProtection="0">
      <alignment horizontal="center"/>
    </xf>
    <xf numFmtId="0" fontId="1" fillId="0" borderId="0"/>
    <xf numFmtId="43" fontId="1" fillId="0" borderId="0" applyFont="0" applyFill="0" applyBorder="0" applyAlignment="0" applyProtection="0"/>
    <xf numFmtId="39" fontId="7" fillId="41" borderId="267"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214" fontId="68" fillId="0" borderId="268"/>
    <xf numFmtId="0" fontId="50" fillId="0" borderId="273" applyNumberFormat="0" applyFill="0" applyAlignment="0" applyProtection="0"/>
    <xf numFmtId="6" fontId="169" fillId="0" borderId="274" applyBorder="0"/>
    <xf numFmtId="0" fontId="50" fillId="0" borderId="273" applyNumberFormat="0" applyFill="0" applyAlignment="0" applyProtection="0"/>
    <xf numFmtId="0" fontId="38" fillId="68" borderId="269">
      <alignment horizontal="left" vertical="center" wrapText="1"/>
    </xf>
    <xf numFmtId="165" fontId="200" fillId="0" borderId="174" applyNumberFormat="0" applyFont="0" applyFill="0" applyAlignment="0" applyProtection="0"/>
    <xf numFmtId="251" fontId="154" fillId="48" borderId="263" applyNumberFormat="0" applyBorder="0" applyAlignment="0">
      <alignment horizontal="centerContinuous" vertical="center"/>
      <protection hidden="1"/>
    </xf>
    <xf numFmtId="0" fontId="1" fillId="0" borderId="0"/>
    <xf numFmtId="9" fontId="1" fillId="0" borderId="0" applyFont="0" applyFill="0" applyBorder="0" applyAlignment="0" applyProtection="0"/>
    <xf numFmtId="0" fontId="38" fillId="68" borderId="269">
      <alignment horizontal="left" vertical="center" wrapText="1"/>
    </xf>
    <xf numFmtId="0" fontId="38" fillId="68" borderId="279">
      <alignment horizontal="left" vertical="center" wrapText="1"/>
    </xf>
    <xf numFmtId="0" fontId="261" fillId="0" borderId="273" applyNumberFormat="0" applyFill="0" applyBorder="0" applyAlignment="0" applyProtection="0"/>
    <xf numFmtId="0" fontId="357" fillId="0" borderId="273" applyNumberFormat="0" applyFill="0" applyBorder="0" applyAlignment="0" applyProtection="0"/>
    <xf numFmtId="165" fontId="200" fillId="0" borderId="174" applyNumberFormat="0" applyFont="0" applyFill="0" applyAlignment="0" applyProtection="0"/>
    <xf numFmtId="6" fontId="169" fillId="0" borderId="286" applyBorder="0"/>
    <xf numFmtId="6" fontId="169" fillId="0" borderId="274" applyBorder="0"/>
    <xf numFmtId="0" fontId="38" fillId="68" borderId="279">
      <alignment horizontal="left" vertical="center" wrapText="1"/>
    </xf>
    <xf numFmtId="214" fontId="68" fillId="0" borderId="67"/>
    <xf numFmtId="0" fontId="41" fillId="0" borderId="270">
      <alignment horizontal="left" vertical="center"/>
    </xf>
    <xf numFmtId="10" fontId="7" fillId="41" borderId="267" applyFont="0" applyFill="0" applyBorder="0" applyAlignment="0" applyProtection="0"/>
    <xf numFmtId="214" fontId="68" fillId="0" borderId="268"/>
    <xf numFmtId="0" fontId="49" fillId="0" borderId="273" applyNumberFormat="0" applyFill="0" applyBorder="0" applyAlignment="0" applyProtection="0"/>
    <xf numFmtId="6" fontId="169" fillId="0" borderId="274" applyBorder="0"/>
    <xf numFmtId="44" fontId="41" fillId="0" borderId="174"/>
    <xf numFmtId="0" fontId="49" fillId="44" borderId="268" applyNumberFormat="0" applyFont="0" applyAlignment="0" applyProtection="0">
      <protection locked="0"/>
    </xf>
    <xf numFmtId="250" fontId="64" fillId="58" borderId="283"/>
    <xf numFmtId="0" fontId="1" fillId="3" borderId="0" applyNumberFormat="0" applyBorder="0" applyAlignment="0" applyProtection="0"/>
    <xf numFmtId="221" fontId="1" fillId="0" borderId="235" applyNumberFormat="0" applyFill="0" applyAlignment="0" applyProtection="0"/>
    <xf numFmtId="221" fontId="1" fillId="0" borderId="20" applyNumberFormat="0" applyFill="0" applyAlignment="0" applyProtection="0"/>
    <xf numFmtId="221" fontId="1" fillId="0" borderId="20" applyNumberFormat="0" applyFill="0" applyAlignment="0" applyProtection="0"/>
    <xf numFmtId="0" fontId="59" fillId="0" borderId="240" applyNumberFormat="0" applyFill="0" applyBorder="0" applyAlignment="0">
      <alignment horizontal="left" vertical="center"/>
    </xf>
    <xf numFmtId="0" fontId="270" fillId="0" borderId="20"/>
    <xf numFmtId="0" fontId="270" fillId="0" borderId="95"/>
    <xf numFmtId="275" fontId="134" fillId="0" borderId="235"/>
    <xf numFmtId="279" fontId="134" fillId="0" borderId="235"/>
    <xf numFmtId="0" fontId="172" fillId="0" borderId="64"/>
    <xf numFmtId="0" fontId="7" fillId="0" borderId="262" applyFill="0" applyProtection="0">
      <alignment horizontal="right"/>
    </xf>
    <xf numFmtId="10" fontId="7" fillId="41" borderId="267" applyFont="0" applyFill="0" applyBorder="0" applyAlignment="0" applyProtection="0"/>
    <xf numFmtId="0" fontId="41" fillId="62" borderId="266">
      <alignment horizontal="center" vertical="center" wrapText="1"/>
      <protection hidden="1"/>
    </xf>
    <xf numFmtId="3" fontId="7" fillId="41" borderId="267" applyFont="0" applyFill="0" applyBorder="0" applyAlignment="0" applyProtection="0"/>
    <xf numFmtId="250" fontId="64" fillId="58" borderId="272"/>
    <xf numFmtId="0" fontId="50" fillId="0" borderId="273" applyNumberFormat="0" applyFill="0" applyAlignment="0" applyProtection="0"/>
    <xf numFmtId="0" fontId="7" fillId="0" borderId="275" applyFill="0" applyProtection="0">
      <alignment horizontal="right"/>
    </xf>
    <xf numFmtId="0" fontId="38" fillId="68" borderId="269">
      <alignment horizontal="left" vertical="center" wrapText="1"/>
    </xf>
    <xf numFmtId="6" fontId="169" fillId="0" borderId="274" applyBorder="0"/>
    <xf numFmtId="251" fontId="154" fillId="48" borderId="274" applyNumberFormat="0" applyBorder="0" applyAlignment="0">
      <alignment horizontal="centerContinuous" vertical="center"/>
      <protection hidden="1"/>
    </xf>
    <xf numFmtId="251" fontId="154" fillId="48" borderId="274" applyNumberFormat="0" applyBorder="0" applyAlignment="0">
      <alignment horizontal="centerContinuous" vertical="center"/>
      <protection hidden="1"/>
    </xf>
    <xf numFmtId="5" fontId="127" fillId="0" borderId="174" applyAlignment="0" applyProtection="0"/>
    <xf numFmtId="5" fontId="127" fillId="0" borderId="174" applyAlignment="0" applyProtection="0"/>
    <xf numFmtId="0" fontId="7" fillId="0" borderId="275" applyFill="0" applyProtection="0">
      <alignment horizontal="right"/>
    </xf>
    <xf numFmtId="0" fontId="48" fillId="44" borderId="268" applyNumberFormat="0" applyFont="0" applyFill="0" applyAlignment="0" applyProtection="0">
      <protection locked="0"/>
    </xf>
    <xf numFmtId="0" fontId="174" fillId="0" borderId="195" applyNumberFormat="0" applyAlignment="0" applyProtection="0"/>
    <xf numFmtId="0" fontId="49" fillId="44" borderId="268" applyNumberFormat="0" applyFont="0" applyAlignment="0" applyProtection="0">
      <protection locked="0"/>
    </xf>
    <xf numFmtId="0" fontId="41" fillId="62" borderId="266">
      <alignment horizontal="center" vertical="center" wrapText="1"/>
      <protection hidden="1"/>
    </xf>
    <xf numFmtId="2" fontId="7" fillId="41" borderId="267" applyFont="0" applyFill="0" applyBorder="0" applyAlignment="0" applyProtection="0"/>
    <xf numFmtId="6" fontId="169" fillId="0" borderId="274" applyBorder="0"/>
    <xf numFmtId="7" fontId="41" fillId="0" borderId="235"/>
    <xf numFmtId="0" fontId="134" fillId="0" borderId="235"/>
    <xf numFmtId="2" fontId="7" fillId="41" borderId="267" applyFont="0" applyFill="0" applyBorder="0" applyAlignment="0" applyProtection="0"/>
    <xf numFmtId="214" fontId="68" fillId="0" borderId="268"/>
    <xf numFmtId="165" fontId="200" fillId="0" borderId="268" applyNumberFormat="0" applyFont="0" applyFill="0" applyAlignment="0" applyProtection="0"/>
    <xf numFmtId="0" fontId="7" fillId="0" borderId="16" applyNumberFormat="0" applyFill="0" applyAlignment="0" applyProtection="0"/>
    <xf numFmtId="0" fontId="41" fillId="62" borderId="266">
      <alignment horizontal="center" vertical="center" wrapText="1"/>
      <protection hidden="1"/>
    </xf>
    <xf numFmtId="0" fontId="41" fillId="62" borderId="266">
      <alignment horizontal="center" vertical="center" wrapText="1"/>
      <protection hidden="1"/>
    </xf>
    <xf numFmtId="0" fontId="49" fillId="0" borderId="273" applyNumberFormat="0" applyFill="0" applyBorder="0" applyAlignment="0" applyProtection="0"/>
    <xf numFmtId="0" fontId="49" fillId="44" borderId="268" applyNumberFormat="0" applyFont="0" applyAlignment="0" applyProtection="0">
      <protection locked="0"/>
    </xf>
    <xf numFmtId="165" fontId="200" fillId="0" borderId="268" applyNumberFormat="0" applyFont="0" applyFill="0" applyAlignment="0" applyProtection="0"/>
    <xf numFmtId="0" fontId="48" fillId="44" borderId="268" applyNumberFormat="0" applyFont="0" applyFill="0" applyAlignment="0" applyProtection="0">
      <protection locked="0"/>
    </xf>
    <xf numFmtId="0" fontId="38" fillId="68" borderId="49">
      <alignment horizontal="left" vertical="center" wrapText="1"/>
    </xf>
    <xf numFmtId="6" fontId="169" fillId="0" borderId="274" applyBorder="0"/>
    <xf numFmtId="41" fontId="41" fillId="0" borderId="268"/>
    <xf numFmtId="214" fontId="68" fillId="0" borderId="174"/>
    <xf numFmtId="0" fontId="241" fillId="0" borderId="268" applyNumberFormat="0" applyFont="0" applyFill="0" applyAlignment="0" applyProtection="0"/>
    <xf numFmtId="246" fontId="1" fillId="0" borderId="268"/>
    <xf numFmtId="0" fontId="134" fillId="0" borderId="268"/>
    <xf numFmtId="0" fontId="90" fillId="0" borderId="266"/>
    <xf numFmtId="165" fontId="200" fillId="0" borderId="174" applyNumberFormat="0" applyFont="0" applyFill="0" applyAlignment="0" applyProtection="0"/>
    <xf numFmtId="0" fontId="313" fillId="0" borderId="276"/>
    <xf numFmtId="0" fontId="313" fillId="0" borderId="96"/>
    <xf numFmtId="0" fontId="313" fillId="0" borderId="96"/>
    <xf numFmtId="221" fontId="1" fillId="0" borderId="174" applyNumberFormat="0" applyFill="0" applyAlignment="0" applyProtection="0"/>
    <xf numFmtId="2" fontId="7" fillId="41" borderId="238" applyFont="0" applyFill="0" applyBorder="0" applyAlignment="0" applyProtection="0"/>
    <xf numFmtId="0" fontId="41" fillId="0" borderId="239">
      <alignment horizontal="left" vertical="center"/>
    </xf>
    <xf numFmtId="0" fontId="48" fillId="44" borderId="235" applyNumberFormat="0" applyFont="0" applyFill="0" applyAlignment="0" applyProtection="0">
      <protection locked="0"/>
    </xf>
    <xf numFmtId="0" fontId="7" fillId="0" borderId="231" applyFill="0" applyProtection="0">
      <alignment horizontal="right"/>
    </xf>
    <xf numFmtId="251" fontId="154" fillId="48" borderId="232" applyNumberFormat="0" applyBorder="0" applyAlignment="0">
      <alignment horizontal="centerContinuous" vertical="center"/>
      <protection hidden="1"/>
    </xf>
    <xf numFmtId="250" fontId="64" fillId="58" borderId="283"/>
    <xf numFmtId="5" fontId="127" fillId="0" borderId="235" applyAlignment="0" applyProtection="0"/>
    <xf numFmtId="214" fontId="7" fillId="41" borderId="267" applyFont="0" applyFill="0" applyBorder="0" applyAlignment="0" applyProtection="0"/>
    <xf numFmtId="214" fontId="68" fillId="0" borderId="235"/>
    <xf numFmtId="0" fontId="49" fillId="0" borderId="273" applyNumberFormat="0" applyFill="0" applyBorder="0" applyAlignment="0" applyProtection="0"/>
    <xf numFmtId="0" fontId="358" fillId="0" borderId="273" applyNumberFormat="0" applyFill="0" applyBorder="0" applyAlignment="0" applyProtection="0"/>
    <xf numFmtId="9" fontId="7" fillId="41" borderId="238" applyFont="0" applyFill="0" applyBorder="0" applyAlignment="0" applyProtection="0"/>
    <xf numFmtId="10" fontId="7" fillId="41" borderId="238" applyFont="0" applyFill="0" applyBorder="0" applyAlignment="0" applyProtection="0"/>
    <xf numFmtId="0" fontId="41" fillId="62" borderId="236">
      <alignment horizontal="center" vertical="center" wrapText="1"/>
      <protection hidden="1"/>
    </xf>
    <xf numFmtId="0" fontId="41" fillId="0" borderId="270">
      <alignment horizontal="left" vertical="center"/>
    </xf>
    <xf numFmtId="3" fontId="7" fillId="41" borderId="267" applyFont="0" applyFill="0" applyBorder="0" applyAlignment="0" applyProtection="0"/>
    <xf numFmtId="3" fontId="7" fillId="41" borderId="267" applyFont="0" applyFill="0" applyBorder="0" applyAlignment="0" applyProtection="0"/>
    <xf numFmtId="251" fontId="154" fillId="48" borderId="263" applyNumberFormat="0" applyBorder="0" applyAlignment="0">
      <alignment horizontal="centerContinuous" vertical="center"/>
      <protection hidden="1"/>
    </xf>
    <xf numFmtId="0" fontId="41" fillId="62" borderId="266">
      <alignment horizontal="center" vertical="center" wrapText="1"/>
      <protection hidden="1"/>
    </xf>
    <xf numFmtId="5" fontId="127" fillId="0" borderId="174" applyAlignment="0" applyProtection="0"/>
    <xf numFmtId="214" fontId="68" fillId="0" borderId="268"/>
    <xf numFmtId="0" fontId="174" fillId="0" borderId="266" applyNumberFormat="0" applyAlignment="0" applyProtection="0"/>
    <xf numFmtId="165" fontId="200" fillId="0" borderId="268" applyNumberFormat="0" applyFont="0" applyFill="0" applyAlignment="0" applyProtection="0"/>
    <xf numFmtId="165" fontId="200" fillId="0" borderId="268" applyNumberFormat="0" applyFont="0" applyFill="0" applyAlignment="0" applyProtection="0"/>
    <xf numFmtId="0" fontId="38" fillId="68" borderId="237">
      <alignment horizontal="left" vertical="center" wrapText="1"/>
    </xf>
    <xf numFmtId="1" fontId="176" fillId="63" borderId="271" applyNumberFormat="0" applyBorder="0" applyAlignment="0">
      <alignment horizontal="centerContinuous" vertical="center"/>
      <protection locked="0"/>
    </xf>
    <xf numFmtId="0" fontId="38" fillId="68" borderId="269">
      <alignment horizontal="left" vertical="center" wrapText="1"/>
    </xf>
    <xf numFmtId="0" fontId="41" fillId="62" borderId="266">
      <alignment horizontal="center" vertical="center" wrapText="1"/>
      <protection hidden="1"/>
    </xf>
    <xf numFmtId="214" fontId="7" fillId="41" borderId="267" applyFont="0" applyFill="0" applyBorder="0" applyAlignment="0" applyProtection="0"/>
    <xf numFmtId="9" fontId="7" fillId="41" borderId="267" applyFont="0" applyFill="0" applyBorder="0" applyAlignment="0" applyProtection="0"/>
    <xf numFmtId="2" fontId="7" fillId="41" borderId="267" applyFont="0" applyFill="0" applyBorder="0" applyAlignment="0" applyProtection="0"/>
    <xf numFmtId="3" fontId="7" fillId="41" borderId="267" applyFont="0" applyFill="0" applyBorder="0" applyAlignment="0" applyProtection="0"/>
    <xf numFmtId="0" fontId="41" fillId="62" borderId="266">
      <alignment horizontal="center" vertical="center" wrapText="1"/>
      <protection hidden="1"/>
    </xf>
    <xf numFmtId="0" fontId="38" fillId="68" borderId="269">
      <alignment horizontal="left" vertical="center" wrapText="1"/>
    </xf>
    <xf numFmtId="39" fontId="7" fillId="41" borderId="267" applyFont="0" applyFill="0" applyBorder="0" applyAlignment="0" applyProtection="0"/>
    <xf numFmtId="0" fontId="38" fillId="68" borderId="269">
      <alignment horizontal="left" vertical="center" wrapText="1"/>
    </xf>
    <xf numFmtId="0" fontId="174" fillId="0" borderId="236" applyNumberFormat="0" applyAlignment="0" applyProtection="0"/>
    <xf numFmtId="0" fontId="41" fillId="62" borderId="266">
      <alignment horizontal="center" vertical="center" wrapText="1"/>
      <protection hidden="1"/>
    </xf>
    <xf numFmtId="0" fontId="41" fillId="62" borderId="266">
      <alignment horizontal="center" vertical="center" wrapText="1"/>
      <protection hidden="1"/>
    </xf>
    <xf numFmtId="10" fontId="7" fillId="41" borderId="267" applyFont="0" applyFill="0" applyBorder="0" applyAlignment="0" applyProtection="0"/>
    <xf numFmtId="44" fontId="41" fillId="0" borderId="268"/>
    <xf numFmtId="214" fontId="68" fillId="0" borderId="174"/>
    <xf numFmtId="214" fontId="68" fillId="0" borderId="268"/>
    <xf numFmtId="214" fontId="68" fillId="0" borderId="268"/>
    <xf numFmtId="250" fontId="64" fillId="58" borderId="272"/>
    <xf numFmtId="246" fontId="1" fillId="0" borderId="174"/>
    <xf numFmtId="0" fontId="7" fillId="0" borderId="262" applyFill="0" applyProtection="0">
      <alignment horizontal="right"/>
    </xf>
    <xf numFmtId="6" fontId="169" fillId="0" borderId="274" applyBorder="0"/>
    <xf numFmtId="3" fontId="7" fillId="41" borderId="267" applyFont="0" applyFill="0" applyBorder="0" applyAlignment="0" applyProtection="0"/>
    <xf numFmtId="0" fontId="38" fillId="68" borderId="269">
      <alignment horizontal="left" vertical="center" wrapText="1"/>
    </xf>
    <xf numFmtId="0" fontId="41" fillId="62" borderId="266">
      <alignment horizontal="center" vertical="center" wrapText="1"/>
      <protection hidden="1"/>
    </xf>
    <xf numFmtId="165" fontId="200" fillId="0" borderId="268" applyNumberFormat="0" applyFont="0" applyFill="0" applyAlignment="0" applyProtection="0"/>
    <xf numFmtId="0" fontId="41" fillId="62" borderId="266">
      <alignment horizontal="center" vertical="center" wrapText="1"/>
      <protection hidden="1"/>
    </xf>
    <xf numFmtId="0" fontId="313" fillId="0" borderId="266"/>
    <xf numFmtId="0" fontId="41" fillId="62" borderId="195">
      <alignment horizontal="center" vertical="center" wrapText="1"/>
      <protection hidden="1"/>
    </xf>
    <xf numFmtId="0" fontId="41" fillId="0" borderId="31" applyNumberFormat="0" applyAlignment="0" applyProtection="0">
      <alignment horizontal="left" vertical="center"/>
    </xf>
    <xf numFmtId="3"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10" fontId="7" fillId="41" borderId="197" applyFont="0" applyFill="0" applyBorder="0" applyAlignment="0" applyProtection="0"/>
    <xf numFmtId="9" fontId="7" fillId="41" borderId="197" applyFont="0" applyFill="0" applyBorder="0" applyAlignment="0" applyProtection="0"/>
    <xf numFmtId="2" fontId="7" fillId="41" borderId="197" applyFont="0" applyFill="0" applyBorder="0" applyAlignment="0" applyProtection="0"/>
    <xf numFmtId="214" fontId="68" fillId="0" borderId="268"/>
    <xf numFmtId="0" fontId="174" fillId="0" borderId="266" applyNumberFormat="0" applyAlignment="0" applyProtection="0"/>
    <xf numFmtId="0" fontId="58" fillId="0" borderId="174" applyNumberFormat="0" applyFont="0" applyFill="0" applyBorder="0" applyAlignment="0" applyProtection="0">
      <alignment horizontal="right"/>
    </xf>
    <xf numFmtId="0" fontId="174" fillId="0" borderId="266" applyNumberFormat="0" applyAlignment="0" applyProtection="0"/>
    <xf numFmtId="0" fontId="50" fillId="0" borderId="273" applyNumberFormat="0" applyFill="0" applyAlignment="0" applyProtection="0"/>
    <xf numFmtId="0" fontId="313" fillId="0" borderId="96"/>
    <xf numFmtId="0" fontId="313" fillId="0" borderId="96"/>
    <xf numFmtId="0" fontId="50" fillId="0" borderId="273" applyNumberFormat="0" applyFill="0" applyAlignment="0" applyProtection="0"/>
    <xf numFmtId="6" fontId="169" fillId="0" borderId="274" applyBorder="0"/>
    <xf numFmtId="221" fontId="1" fillId="0" borderId="268" applyNumberFormat="0" applyFill="0" applyAlignment="0" applyProtection="0"/>
    <xf numFmtId="0" fontId="1" fillId="20" borderId="0" applyNumberFormat="0" applyBorder="0" applyAlignment="0" applyProtection="0"/>
    <xf numFmtId="0" fontId="1" fillId="32" borderId="0" applyNumberFormat="0" applyBorder="0" applyAlignment="0" applyProtection="0"/>
    <xf numFmtId="187" fontId="63" fillId="44" borderId="268">
      <alignment vertical="center"/>
    </xf>
    <xf numFmtId="165" fontId="200" fillId="0" borderId="67" applyNumberFormat="0" applyFont="0" applyFill="0" applyAlignment="0" applyProtection="0"/>
    <xf numFmtId="251" fontId="154" fillId="48" borderId="274" applyNumberFormat="0" applyBorder="0" applyAlignment="0">
      <alignment horizontal="centerContinuous" vertical="center"/>
      <protection hidden="1"/>
    </xf>
    <xf numFmtId="3" fontId="7" fillId="41" borderId="267" applyFont="0" applyFill="0" applyBorder="0" applyAlignment="0" applyProtection="0"/>
    <xf numFmtId="39" fontId="7" fillId="41" borderId="267" applyFont="0" applyFill="0" applyBorder="0" applyAlignment="0" applyProtection="0"/>
    <xf numFmtId="0" fontId="41" fillId="0" borderId="281">
      <alignment horizontal="left" vertical="center"/>
    </xf>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14" fontId="68" fillId="0" borderId="174"/>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51" fontId="154" fillId="48" borderId="191" applyNumberFormat="0" applyBorder="0" applyAlignment="0">
      <alignment horizontal="centerContinuous" vertical="center"/>
      <protection hidden="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97"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198">
      <alignment horizontal="left" vertical="center"/>
    </xf>
    <xf numFmtId="0" fontId="1" fillId="0" borderId="0"/>
    <xf numFmtId="43" fontId="1" fillId="0" borderId="0" applyFont="0" applyFill="0" applyBorder="0" applyAlignment="0" applyProtection="0"/>
    <xf numFmtId="0" fontId="50" fillId="0" borderId="201" applyNumberFormat="0" applyFill="0" applyAlignment="0" applyProtection="0"/>
    <xf numFmtId="214" fontId="68" fillId="0" borderId="67"/>
    <xf numFmtId="0" fontId="58" fillId="0" borderId="92" applyNumberFormat="0" applyAlignment="0" applyProtection="0"/>
    <xf numFmtId="0" fontId="49" fillId="44" borderId="67" applyNumberFormat="0" applyFont="0" applyAlignment="0" applyProtection="0">
      <protection locked="0"/>
    </xf>
    <xf numFmtId="0" fontId="48" fillId="44" borderId="67" applyNumberFormat="0" applyFont="0" applyFill="0" applyAlignment="0" applyProtection="0">
      <protection locked="0"/>
    </xf>
    <xf numFmtId="0" fontId="49" fillId="44" borderId="67"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67" applyAlignment="0" applyProtection="0"/>
    <xf numFmtId="0" fontId="1" fillId="0" borderId="0"/>
    <xf numFmtId="0" fontId="1" fillId="0" borderId="0"/>
    <xf numFmtId="0" fontId="1" fillId="0" borderId="0"/>
    <xf numFmtId="9" fontId="1" fillId="0" borderId="0" applyFont="0" applyFill="0" applyBorder="0" applyAlignment="0" applyProtection="0"/>
    <xf numFmtId="214" fontId="7" fillId="41" borderId="280" applyFont="0" applyFill="0" applyBorder="0" applyAlignment="0" applyProtection="0"/>
    <xf numFmtId="214" fontId="68" fillId="0" borderId="67"/>
    <xf numFmtId="9" fontId="7" fillId="41" borderId="197" applyFont="0" applyFill="0" applyBorder="0" applyAlignment="0" applyProtection="0"/>
    <xf numFmtId="250" fontId="64" fillId="58" borderId="200"/>
    <xf numFmtId="251" fontId="154" fillId="48" borderId="191" applyNumberFormat="0" applyBorder="0" applyAlignment="0">
      <alignment horizontal="centerContinuous" vertical="center"/>
      <protection hidden="1"/>
    </xf>
    <xf numFmtId="0" fontId="7" fillId="0" borderId="202" applyFill="0" applyProtection="0">
      <alignment horizontal="right"/>
    </xf>
    <xf numFmtId="1" fontId="176" fillId="63" borderId="199" applyNumberFormat="0" applyBorder="0" applyAlignment="0">
      <alignment horizontal="centerContinuous" vertical="center"/>
      <protection locked="0"/>
    </xf>
    <xf numFmtId="0" fontId="49" fillId="44" borderId="268" applyNumberFormat="0" applyFont="0" applyAlignment="0" applyProtection="0">
      <protection locked="0"/>
    </xf>
    <xf numFmtId="39" fontId="7" fillId="41" borderId="267" applyFont="0" applyFill="0" applyBorder="0" applyAlignment="0" applyProtection="0"/>
    <xf numFmtId="1" fontId="176" fillId="63" borderId="199" applyNumberFormat="0" applyBorder="0" applyAlignment="0">
      <alignment horizontal="centerContinuous" vertical="center"/>
      <protection locked="0"/>
    </xf>
    <xf numFmtId="214" fontId="7" fillId="41" borderId="197" applyFont="0" applyFill="0" applyBorder="0" applyAlignment="0" applyProtection="0"/>
    <xf numFmtId="5" fontId="127" fillId="0" borderId="67" applyAlignment="0" applyProtection="0"/>
    <xf numFmtId="0" fontId="38" fillId="68" borderId="49">
      <alignment horizontal="left" vertical="center" wrapText="1"/>
    </xf>
    <xf numFmtId="0" fontId="38" fillId="68" borderId="49">
      <alignment horizontal="left" vertical="center" wrapText="1"/>
    </xf>
    <xf numFmtId="171" fontId="41" fillId="0" borderId="268"/>
    <xf numFmtId="0" fontId="174" fillId="0" borderId="195" applyNumberFormat="0" applyAlignment="0" applyProtection="0"/>
    <xf numFmtId="0" fontId="48" fillId="44" borderId="67" applyNumberFormat="0" applyFont="0" applyFill="0" applyAlignment="0" applyProtection="0">
      <protection locked="0"/>
    </xf>
    <xf numFmtId="0" fontId="58" fillId="0" borderId="92" applyNumberFormat="0" applyAlignment="0" applyProtection="0"/>
    <xf numFmtId="0" fontId="41" fillId="0" borderId="198">
      <alignment horizontal="left" vertical="center"/>
    </xf>
    <xf numFmtId="0" fontId="174" fillId="0" borderId="266" applyNumberFormat="0" applyAlignment="0" applyProtection="0"/>
    <xf numFmtId="165" fontId="200" fillId="0" borderId="67" applyNumberFormat="0" applyFont="0" applyFill="0" applyAlignment="0" applyProtection="0"/>
    <xf numFmtId="39" fontId="7" fillId="41" borderId="197" applyFont="0" applyFill="0" applyBorder="0" applyAlignment="0" applyProtection="0"/>
    <xf numFmtId="3"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10" fontId="7" fillId="41" borderId="197" applyFont="0" applyFill="0" applyBorder="0" applyAlignment="0" applyProtection="0"/>
    <xf numFmtId="9" fontId="7" fillId="41" borderId="197" applyFont="0" applyFill="0" applyBorder="0" applyAlignment="0" applyProtection="0"/>
    <xf numFmtId="2" fontId="7" fillId="41" borderId="197" applyFont="0" applyFill="0" applyBorder="0" applyAlignment="0" applyProtection="0"/>
    <xf numFmtId="0" fontId="261" fillId="0" borderId="273" applyNumberFormat="0" applyFill="0" applyBorder="0" applyAlignment="0" applyProtection="0"/>
    <xf numFmtId="165" fontId="200" fillId="0" borderId="67" applyNumberFormat="0" applyFont="0" applyFill="0" applyAlignment="0" applyProtection="0"/>
    <xf numFmtId="6" fontId="169" fillId="0" borderId="274" applyBorder="0"/>
    <xf numFmtId="165" fontId="200" fillId="0" borderId="268"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95">
      <alignment horizontal="center" vertical="center" wrapText="1"/>
      <protection hidden="1"/>
    </xf>
    <xf numFmtId="3" fontId="7" fillId="41" borderId="197" applyFont="0" applyFill="0" applyBorder="0" applyAlignment="0" applyProtection="0"/>
    <xf numFmtId="10" fontId="7" fillId="41" borderId="197" applyFont="0" applyFill="0" applyBorder="0" applyAlignment="0" applyProtection="0"/>
    <xf numFmtId="0" fontId="38" fillId="68" borderId="269">
      <alignment horizontal="left" vertical="center" wrapText="1"/>
    </xf>
    <xf numFmtId="0" fontId="313" fillId="0" borderId="96"/>
    <xf numFmtId="0" fontId="313" fillId="0" borderId="276"/>
    <xf numFmtId="7" fontId="41" fillId="0" borderId="174"/>
    <xf numFmtId="9" fontId="7" fillId="41" borderId="280" applyFont="0" applyFill="0" applyBorder="0" applyAlignment="0" applyProtection="0"/>
    <xf numFmtId="2" fontId="7" fillId="41" borderId="280" applyFont="0" applyFill="0" applyBorder="0" applyAlignment="0" applyProtection="0"/>
    <xf numFmtId="0" fontId="50" fillId="0" borderId="273" applyNumberFormat="0" applyFill="0" applyAlignment="0" applyProtection="0"/>
    <xf numFmtId="0" fontId="7" fillId="0" borderId="262" applyFill="0" applyProtection="0">
      <alignment horizontal="right"/>
    </xf>
    <xf numFmtId="6" fontId="169" fillId="0" borderId="263" applyBorder="0"/>
    <xf numFmtId="0" fontId="38" fillId="68" borderId="269">
      <alignment horizontal="left" vertical="center" wrapText="1"/>
    </xf>
    <xf numFmtId="0" fontId="41" fillId="62" borderId="266">
      <alignment horizontal="center" vertical="center" wrapText="1"/>
      <protection hidden="1"/>
    </xf>
    <xf numFmtId="0" fontId="261" fillId="0" borderId="273" applyNumberFormat="0" applyFill="0" applyBorder="0" applyAlignment="0" applyProtection="0"/>
    <xf numFmtId="0" fontId="1" fillId="0" borderId="0"/>
    <xf numFmtId="0" fontId="1" fillId="0" borderId="0"/>
    <xf numFmtId="214" fontId="68" fillId="0" borderId="67"/>
    <xf numFmtId="214" fontId="68" fillId="0" borderId="67"/>
    <xf numFmtId="214" fontId="68" fillId="0" borderId="67"/>
    <xf numFmtId="214" fontId="68" fillId="0" borderId="67"/>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50" fillId="0" borderId="273" applyNumberFormat="0" applyFill="0" applyAlignment="0" applyProtection="0"/>
    <xf numFmtId="0" fontId="49" fillId="0" borderId="273" applyNumberFormat="0" applyFill="0" applyBorder="0" applyAlignment="0" applyProtection="0"/>
    <xf numFmtId="0" fontId="41" fillId="62" borderId="276">
      <alignment horizontal="center" vertical="center" wrapText="1"/>
      <protection hidden="1"/>
    </xf>
    <xf numFmtId="0" fontId="174" fillId="0" borderId="266" applyNumberFormat="0" applyAlignment="0" applyProtection="0"/>
    <xf numFmtId="0" fontId="50" fillId="0" borderId="273" applyNumberFormat="0" applyFill="0" applyAlignment="0" applyProtection="0"/>
    <xf numFmtId="250" fontId="64" fillId="58" borderId="200"/>
    <xf numFmtId="250" fontId="64" fillId="58" borderId="200"/>
    <xf numFmtId="0" fontId="50" fillId="0" borderId="201" applyNumberFormat="0" applyFill="0" applyAlignment="0" applyProtection="0"/>
    <xf numFmtId="0" fontId="50" fillId="0" borderId="201" applyNumberFormat="0" applyFill="0" applyAlignment="0" applyProtection="0"/>
    <xf numFmtId="0" fontId="50" fillId="0" borderId="201" applyNumberFormat="0" applyFill="0" applyAlignment="0" applyProtection="0"/>
    <xf numFmtId="0" fontId="139" fillId="0" borderId="42">
      <alignment vertical="center"/>
    </xf>
    <xf numFmtId="0" fontId="139" fillId="0" borderId="42">
      <alignment vertical="center"/>
    </xf>
    <xf numFmtId="6" fontId="169" fillId="0" borderId="203" applyBorder="0"/>
    <xf numFmtId="6" fontId="169" fillId="0" borderId="203" applyBorder="0"/>
    <xf numFmtId="6" fontId="169" fillId="0" borderId="203" applyBorder="0"/>
    <xf numFmtId="6" fontId="169" fillId="0" borderId="203" applyBorder="0"/>
    <xf numFmtId="250" fontId="1" fillId="0" borderId="0" applyBorder="0" applyProtection="0">
      <alignment horizontal="right"/>
    </xf>
    <xf numFmtId="0" fontId="174" fillId="0" borderId="195" applyNumberFormat="0" applyAlignment="0" applyProtection="0"/>
    <xf numFmtId="0" fontId="174" fillId="0" borderId="195" applyNumberFormat="0" applyAlignment="0" applyProtection="0"/>
    <xf numFmtId="0" fontId="174" fillId="0" borderId="195" applyNumberFormat="0" applyAlignment="0" applyProtection="0"/>
    <xf numFmtId="1" fontId="176" fillId="63" borderId="187" applyNumberFormat="0" applyBorder="0" applyAlignment="0">
      <alignment horizontal="centerContinuous" vertical="center"/>
      <protection locked="0"/>
    </xf>
    <xf numFmtId="1" fontId="176" fillId="63" borderId="187" applyNumberFormat="0" applyBorder="0" applyAlignment="0">
      <alignment horizontal="centerContinuous" vertical="center"/>
      <protection locked="0"/>
    </xf>
    <xf numFmtId="0" fontId="41" fillId="0" borderId="185">
      <alignment horizontal="left" vertical="center"/>
    </xf>
    <xf numFmtId="0" fontId="41" fillId="0" borderId="185">
      <alignment horizontal="left" vertical="center"/>
    </xf>
    <xf numFmtId="0" fontId="41" fillId="0" borderId="270">
      <alignment horizontal="left" vertical="center"/>
    </xf>
    <xf numFmtId="214" fontId="68" fillId="0" borderId="268"/>
    <xf numFmtId="0" fontId="49" fillId="44" borderId="268" applyNumberFormat="0" applyFont="0" applyAlignment="0" applyProtection="0">
      <protection locked="0"/>
    </xf>
    <xf numFmtId="0" fontId="261" fillId="0" borderId="273" applyNumberFormat="0" applyFill="0" applyBorder="0" applyAlignment="0" applyProtection="0"/>
    <xf numFmtId="172" fontId="238" fillId="44" borderId="268">
      <alignment horizontal="right" vertical="center"/>
    </xf>
    <xf numFmtId="0" fontId="38" fillId="68" borderId="237">
      <alignment horizontal="left" vertical="center" wrapText="1"/>
    </xf>
    <xf numFmtId="0" fontId="48" fillId="44" borderId="268" applyNumberFormat="0" applyFont="0" applyFill="0" applyAlignment="0" applyProtection="0">
      <protection locked="0"/>
    </xf>
    <xf numFmtId="0" fontId="41" fillId="62" borderId="266">
      <alignment horizontal="center" vertical="center" wrapText="1"/>
      <protection hidden="1"/>
    </xf>
    <xf numFmtId="3" fontId="7" fillId="41" borderId="267" applyFont="0" applyFill="0" applyBorder="0" applyAlignment="0" applyProtection="0"/>
    <xf numFmtId="10" fontId="7" fillId="41" borderId="267" applyFont="0" applyFill="0" applyBorder="0" applyAlignment="0" applyProtection="0"/>
    <xf numFmtId="0" fontId="174" fillId="0" borderId="266" applyNumberFormat="0" applyAlignment="0" applyProtection="0"/>
    <xf numFmtId="0" fontId="174" fillId="0" borderId="266" applyNumberFormat="0" applyAlignment="0" applyProtection="0"/>
    <xf numFmtId="0" fontId="48" fillId="44" borderId="268" applyNumberFormat="0" applyFont="0" applyFill="0" applyAlignment="0" applyProtection="0">
      <protection locked="0"/>
    </xf>
    <xf numFmtId="3" fontId="7" fillId="41" borderId="267" applyFont="0" applyFill="0" applyBorder="0" applyAlignment="0" applyProtection="0"/>
    <xf numFmtId="3" fontId="7" fillId="41" borderId="267" applyFont="0" applyFill="0" applyBorder="0" applyAlignment="0" applyProtection="0"/>
    <xf numFmtId="10" fontId="7" fillId="41" borderId="267" applyFont="0" applyFill="0" applyBorder="0" applyAlignment="0" applyProtection="0"/>
    <xf numFmtId="2" fontId="7" fillId="41" borderId="267" applyFont="0" applyFill="0" applyBorder="0" applyAlignment="0" applyProtection="0"/>
    <xf numFmtId="0" fontId="50" fillId="0" borderId="273" applyNumberFormat="0" applyFill="0" applyAlignment="0" applyProtection="0"/>
    <xf numFmtId="214" fontId="7" fillId="41" borderId="267" applyFont="0" applyFill="0" applyBorder="0" applyAlignment="0" applyProtection="0"/>
    <xf numFmtId="2" fontId="7" fillId="41" borderId="267" applyFont="0" applyFill="0" applyBorder="0" applyAlignment="0" applyProtection="0"/>
    <xf numFmtId="9" fontId="7" fillId="41" borderId="267" applyFont="0" applyFill="0" applyBorder="0" applyAlignment="0" applyProtection="0"/>
    <xf numFmtId="6" fontId="169" fillId="0" borderId="274" applyBorder="0"/>
    <xf numFmtId="172" fontId="238" fillId="44" borderId="268">
      <alignment horizontal="right" vertical="center"/>
    </xf>
    <xf numFmtId="0" fontId="260" fillId="0" borderId="273" applyNumberFormat="0" applyFill="0" applyBorder="0" applyAlignment="0" applyProtection="0"/>
    <xf numFmtId="0" fontId="41" fillId="62" borderId="266">
      <alignment horizontal="center" vertical="center" wrapText="1"/>
      <protection hidden="1"/>
    </xf>
    <xf numFmtId="214" fontId="68" fillId="0" borderId="268"/>
    <xf numFmtId="0" fontId="50" fillId="0" borderId="273" applyNumberFormat="0" applyFill="0" applyAlignment="0" applyProtection="0"/>
    <xf numFmtId="6" fontId="169" fillId="0" borderId="274" applyBorder="0"/>
    <xf numFmtId="0" fontId="174" fillId="0" borderId="266" applyNumberFormat="0" applyAlignment="0" applyProtection="0"/>
    <xf numFmtId="0" fontId="50" fillId="0" borderId="273" applyNumberFormat="0" applyFill="0" applyAlignment="0" applyProtection="0"/>
    <xf numFmtId="0" fontId="38" fillId="68" borderId="269">
      <alignment horizontal="left" vertical="center" wrapText="1"/>
    </xf>
    <xf numFmtId="0" fontId="48" fillId="44" borderId="268" applyNumberFormat="0" applyFont="0" applyFill="0" applyAlignment="0" applyProtection="0">
      <protection locked="0"/>
    </xf>
    <xf numFmtId="165" fontId="200" fillId="0" borderId="268" applyNumberFormat="0" applyFont="0" applyFill="0" applyAlignment="0" applyProtection="0"/>
    <xf numFmtId="0" fontId="41" fillId="62" borderId="195">
      <alignment horizontal="center" vertical="center" wrapText="1"/>
      <protection hidden="1"/>
    </xf>
    <xf numFmtId="0" fontId="41" fillId="62" borderId="195">
      <alignment horizontal="center" vertical="center" wrapText="1"/>
      <protection hidden="1"/>
    </xf>
    <xf numFmtId="0" fontId="41" fillId="62" borderId="195">
      <alignment horizontal="center" vertical="center" wrapText="1"/>
      <protection hidden="1"/>
    </xf>
    <xf numFmtId="3" fontId="7" fillId="41" borderId="197" applyFont="0" applyFill="0" applyBorder="0" applyAlignment="0" applyProtection="0"/>
    <xf numFmtId="3" fontId="7" fillId="41" borderId="197" applyFont="0" applyFill="0" applyBorder="0" applyAlignment="0" applyProtection="0"/>
    <xf numFmtId="3" fontId="7" fillId="41" borderId="197" applyFont="0" applyFill="0" applyBorder="0" applyAlignment="0" applyProtection="0"/>
    <xf numFmtId="3"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3" fontId="7" fillId="41" borderId="267" applyFont="0" applyFill="0" applyBorder="0" applyAlignment="0" applyProtection="0"/>
    <xf numFmtId="10" fontId="7" fillId="41" borderId="267" applyFont="0" applyFill="0" applyBorder="0" applyAlignment="0" applyProtection="0"/>
    <xf numFmtId="9" fontId="7" fillId="41" borderId="267"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0" fillId="0" borderId="284" applyNumberFormat="0" applyFill="0" applyAlignment="0" applyProtection="0"/>
    <xf numFmtId="0" fontId="174" fillId="0" borderId="276" applyNumberFormat="0" applyAlignment="0" applyProtection="0"/>
    <xf numFmtId="0" fontId="38" fillId="68" borderId="279">
      <alignment horizontal="left" vertical="center" wrapText="1"/>
    </xf>
    <xf numFmtId="214" fontId="68" fillId="0" borderId="174"/>
    <xf numFmtId="5" fontId="127" fillId="0" borderId="174" applyAlignment="0" applyProtection="0"/>
    <xf numFmtId="10" fontId="7" fillId="41" borderId="280" applyFont="0" applyFill="0" applyBorder="0" applyAlignment="0" applyProtection="0"/>
    <xf numFmtId="0" fontId="7" fillId="0" borderId="262" applyFill="0" applyProtection="0">
      <alignment horizontal="right"/>
    </xf>
    <xf numFmtId="214" fontId="7" fillId="41" borderId="280" applyFont="0" applyFill="0" applyBorder="0" applyAlignment="0" applyProtection="0"/>
    <xf numFmtId="0" fontId="174" fillId="0" borderId="276" applyNumberFormat="0" applyAlignment="0" applyProtection="0"/>
    <xf numFmtId="3" fontId="7" fillId="41" borderId="267" applyFont="0" applyFill="0" applyBorder="0" applyAlignment="0" applyProtection="0"/>
    <xf numFmtId="0" fontId="90" fillId="0" borderId="276"/>
    <xf numFmtId="2" fontId="7" fillId="41" borderId="238" applyFont="0" applyFill="0" applyBorder="0" applyAlignment="0" applyProtection="0"/>
    <xf numFmtId="0" fontId="134" fillId="0" borderId="174" applyFont="0" applyFill="0" applyBorder="0" applyAlignment="0" applyProtection="0">
      <alignment horizontal="center"/>
    </xf>
    <xf numFmtId="39" fontId="7" fillId="41" borderId="267" applyFont="0" applyFill="0" applyBorder="0" applyAlignment="0" applyProtection="0"/>
    <xf numFmtId="0" fontId="134" fillId="0" borderId="174" applyFont="0" applyFill="0" applyBorder="0" applyAlignment="0" applyProtection="0">
      <alignment horizontal="center"/>
    </xf>
    <xf numFmtId="9" fontId="7" fillId="41" borderId="267" applyFont="0" applyFill="0" applyBorder="0" applyAlignment="0" applyProtection="0"/>
    <xf numFmtId="0" fontId="174" fillId="0" borderId="266" applyNumberFormat="0" applyAlignment="0" applyProtection="0"/>
    <xf numFmtId="0" fontId="38" fillId="68" borderId="269">
      <alignment horizontal="left" vertical="center" wrapText="1"/>
    </xf>
    <xf numFmtId="0" fontId="174" fillId="0" borderId="266" applyNumberFormat="0" applyAlignment="0" applyProtection="0"/>
    <xf numFmtId="0" fontId="313" fillId="0" borderId="96"/>
    <xf numFmtId="0" fontId="41" fillId="62" borderId="266">
      <alignment horizontal="center" vertical="center" wrapText="1"/>
      <protection hidden="1"/>
    </xf>
    <xf numFmtId="0" fontId="7" fillId="0" borderId="262" applyFill="0" applyProtection="0">
      <alignment horizontal="right"/>
    </xf>
    <xf numFmtId="251" fontId="154" fillId="48" borderId="232" applyNumberFormat="0" applyBorder="0" applyAlignment="0">
      <alignment horizontal="centerContinuous" vertical="center"/>
      <protection hidden="1"/>
    </xf>
    <xf numFmtId="0" fontId="241" fillId="0" borderId="268" applyNumberFormat="0" applyFont="0" applyFill="0" applyAlignment="0" applyProtection="0"/>
    <xf numFmtId="0" fontId="7" fillId="0" borderId="235" applyNumberFormat="0" applyFont="0" applyFill="0" applyBorder="0" applyAlignment="0" applyProtection="0"/>
    <xf numFmtId="182" fontId="316" fillId="0" borderId="31" applyNumberFormat="0" applyAlignment="0" applyProtection="0">
      <alignment horizontal="right" vertical="center"/>
    </xf>
    <xf numFmtId="0" fontId="48" fillId="44" borderId="268" applyNumberFormat="0" applyFont="0" applyFill="0" applyAlignment="0" applyProtection="0">
      <protection locked="0"/>
    </xf>
    <xf numFmtId="182" fontId="316" fillId="0" borderId="31" applyNumberFormat="0" applyAlignment="0" applyProtection="0">
      <alignment horizontal="right" vertical="center"/>
    </xf>
    <xf numFmtId="0" fontId="50" fillId="0" borderId="273" applyNumberFormat="0" applyFill="0" applyAlignment="0" applyProtection="0"/>
    <xf numFmtId="0" fontId="50" fillId="0" borderId="273" applyNumberFormat="0" applyFill="0" applyAlignment="0" applyProtection="0"/>
    <xf numFmtId="0" fontId="41" fillId="62" borderId="266">
      <alignment horizontal="center" vertical="center" wrapText="1"/>
      <protection hidden="1"/>
    </xf>
    <xf numFmtId="0" fontId="50" fillId="0" borderId="273" applyNumberFormat="0" applyFill="0" applyAlignment="0" applyProtection="0"/>
    <xf numFmtId="0" fontId="90" fillId="0" borderId="266"/>
    <xf numFmtId="250" fontId="64" fillId="58" borderId="272"/>
    <xf numFmtId="214" fontId="68" fillId="0" borderId="268"/>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50" fontId="64" fillId="58" borderId="272"/>
    <xf numFmtId="0" fontId="174" fillId="0" borderId="266" applyNumberFormat="0" applyAlignment="0" applyProtection="0"/>
    <xf numFmtId="9" fontId="7" fillId="41" borderId="267" applyFont="0" applyFill="0" applyBorder="0" applyAlignment="0" applyProtection="0"/>
    <xf numFmtId="3" fontId="7" fillId="41" borderId="267" applyFont="0" applyFill="0" applyBorder="0" applyAlignment="0" applyProtection="0"/>
    <xf numFmtId="10" fontId="7" fillId="41" borderId="267" applyFont="0" applyFill="0" applyBorder="0" applyAlignment="0" applyProtection="0"/>
    <xf numFmtId="39" fontId="7" fillId="41" borderId="267" applyFont="0" applyFill="0" applyBorder="0" applyAlignment="0" applyProtection="0"/>
    <xf numFmtId="214" fontId="7" fillId="41" borderId="267" applyFont="0" applyFill="0" applyBorder="0" applyAlignment="0" applyProtection="0"/>
    <xf numFmtId="0" fontId="38" fillId="68" borderId="269">
      <alignment horizontal="left" vertical="center" wrapText="1"/>
    </xf>
    <xf numFmtId="214" fontId="7" fillId="41" borderId="267" applyFont="0" applyFill="0" applyBorder="0" applyAlignment="0" applyProtection="0"/>
    <xf numFmtId="250" fontId="64" fillId="58" borderId="272"/>
    <xf numFmtId="0" fontId="134" fillId="0" borderId="268"/>
    <xf numFmtId="10" fontId="7" fillId="41" borderId="267" applyFont="0" applyFill="0" applyBorder="0" applyAlignment="0" applyProtection="0"/>
    <xf numFmtId="0" fontId="134" fillId="0" borderId="268" applyFont="0" applyFill="0" applyBorder="0" applyAlignment="0" applyProtection="0">
      <alignment horizontal="center"/>
    </xf>
    <xf numFmtId="0" fontId="174" fillId="0" borderId="276" applyNumberFormat="0" applyAlignment="0" applyProtection="0"/>
    <xf numFmtId="0" fontId="174" fillId="0" borderId="266" applyNumberFormat="0" applyAlignment="0" applyProtection="0"/>
    <xf numFmtId="6" fontId="169" fillId="0" borderId="274" applyBorder="0"/>
    <xf numFmtId="214" fontId="7" fillId="41" borderId="280" applyFont="0" applyFill="0" applyBorder="0" applyAlignment="0" applyProtection="0"/>
    <xf numFmtId="39" fontId="7" fillId="41" borderId="267" applyFont="0" applyFill="0" applyBorder="0" applyAlignment="0" applyProtection="0"/>
    <xf numFmtId="6" fontId="169" fillId="0" borderId="274" applyBorder="0"/>
    <xf numFmtId="214" fontId="68" fillId="0" borderId="268"/>
    <xf numFmtId="0" fontId="90" fillId="0" borderId="266"/>
    <xf numFmtId="6" fontId="169" fillId="0" borderId="274" applyBorder="0"/>
    <xf numFmtId="250" fontId="64" fillId="58" borderId="272"/>
    <xf numFmtId="39" fontId="7" fillId="41" borderId="280" applyFont="0" applyFill="0" applyBorder="0" applyAlignment="0" applyProtection="0"/>
    <xf numFmtId="165" fontId="200" fillId="0" borderId="268" applyNumberFormat="0" applyFont="0" applyFill="0" applyAlignment="0" applyProtection="0"/>
    <xf numFmtId="3" fontId="7" fillId="41" borderId="280" applyFont="0" applyFill="0" applyBorder="0" applyAlignment="0" applyProtection="0"/>
    <xf numFmtId="10" fontId="7" fillId="41" borderId="267" applyFont="0" applyFill="0" applyBorder="0" applyAlignment="0" applyProtection="0"/>
    <xf numFmtId="7" fontId="41" fillId="0" borderId="268"/>
    <xf numFmtId="0" fontId="38" fillId="68" borderId="269">
      <alignment horizontal="left" vertical="center" wrapText="1"/>
    </xf>
    <xf numFmtId="8" fontId="332" fillId="0" borderId="20">
      <alignment horizontal="right"/>
    </xf>
    <xf numFmtId="0" fontId="174" fillId="0" borderId="276" applyNumberFormat="0" applyAlignment="0" applyProtection="0"/>
    <xf numFmtId="165" fontId="200" fillId="0" borderId="235" applyNumberFormat="0" applyFont="0" applyFill="0" applyAlignment="0" applyProtection="0"/>
    <xf numFmtId="0" fontId="313" fillId="96" borderId="236"/>
    <xf numFmtId="0" fontId="41" fillId="62" borderId="266">
      <alignment horizontal="center" vertical="center" wrapText="1"/>
      <protection hidden="1"/>
    </xf>
    <xf numFmtId="0" fontId="313" fillId="96" borderId="236"/>
    <xf numFmtId="0" fontId="48" fillId="44" borderId="268" applyNumberFormat="0" applyFont="0" applyFill="0" applyAlignment="0" applyProtection="0">
      <protection locked="0"/>
    </xf>
    <xf numFmtId="314" fontId="134" fillId="0" borderId="235"/>
    <xf numFmtId="10" fontId="7" fillId="41" borderId="267" applyFont="0" applyFill="0" applyBorder="0" applyAlignment="0" applyProtection="0"/>
    <xf numFmtId="0" fontId="41" fillId="62" borderId="266">
      <alignment horizontal="center" vertical="center" wrapText="1"/>
      <protection hidden="1"/>
    </xf>
    <xf numFmtId="9" fontId="7" fillId="41" borderId="267" applyFont="0" applyFill="0" applyBorder="0" applyAlignment="0" applyProtection="0"/>
    <xf numFmtId="1" fontId="176" fillId="63" borderId="271" applyNumberFormat="0" applyBorder="0" applyAlignment="0">
      <alignment horizontal="centerContinuous" vertical="center"/>
      <protection locked="0"/>
    </xf>
    <xf numFmtId="39" fontId="7" fillId="41" borderId="267" applyFont="0" applyFill="0" applyBorder="0" applyAlignment="0" applyProtection="0"/>
    <xf numFmtId="2" fontId="7" fillId="41" borderId="267" applyFont="0" applyFill="0" applyBorder="0" applyAlignment="0" applyProtection="0"/>
    <xf numFmtId="0" fontId="134" fillId="0" borderId="268"/>
    <xf numFmtId="0" fontId="41" fillId="62" borderId="276">
      <alignment horizontal="center" vertical="center" wrapText="1"/>
      <protection hidden="1"/>
    </xf>
    <xf numFmtId="181" fontId="44" fillId="0" borderId="0" applyFont="0" applyFill="0" applyBorder="0" applyAlignment="0" applyProtection="0"/>
    <xf numFmtId="0" fontId="1" fillId="0" borderId="0" applyFont="0" applyFill="0" applyBorder="0" applyAlignment="0" applyProtection="0"/>
    <xf numFmtId="183" fontId="44"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0" fontId="49" fillId="44" borderId="235" applyNumberFormat="0" applyFont="0" applyAlignment="0" applyProtection="0">
      <protection locked="0"/>
    </xf>
    <xf numFmtId="0" fontId="49" fillId="44" borderId="235" applyNumberFormat="0" applyFont="0" applyAlignment="0" applyProtection="0">
      <protection locked="0"/>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0" fontId="41" fillId="62" borderId="236">
      <alignment horizontal="center" vertical="center" wrapText="1"/>
      <protection hidden="1"/>
    </xf>
    <xf numFmtId="0" fontId="41" fillId="62" borderId="236">
      <alignment horizontal="center" vertical="center" wrapText="1"/>
      <protection hidden="1"/>
    </xf>
    <xf numFmtId="0" fontId="41" fillId="62" borderId="236">
      <alignment horizontal="center" vertical="center" wrapText="1"/>
      <protection hidden="1"/>
    </xf>
    <xf numFmtId="192" fontId="1" fillId="0" borderId="0" applyFont="0" applyFill="0" applyBorder="0" applyAlignment="0" applyProtection="0"/>
    <xf numFmtId="0" fontId="38" fillId="68" borderId="237">
      <alignment horizontal="left" vertical="center" wrapText="1"/>
    </xf>
    <xf numFmtId="189" fontId="1" fillId="0" borderId="0" applyFont="0" applyFill="0" applyBorder="0" applyAlignment="0" applyProtection="0"/>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1" fontId="176" fillId="63" borderId="240" applyNumberFormat="0" applyBorder="0" applyAlignment="0">
      <alignment horizontal="centerContinuous" vertical="center"/>
      <protection locked="0"/>
    </xf>
    <xf numFmtId="1" fontId="176" fillId="63" borderId="240" applyNumberFormat="0" applyBorder="0" applyAlignment="0">
      <alignment horizontal="centerContinuous" vertical="center"/>
      <protection locked="0"/>
    </xf>
    <xf numFmtId="0" fontId="174" fillId="0" borderId="236" applyNumberFormat="0" applyAlignment="0" applyProtection="0"/>
    <xf numFmtId="0" fontId="174" fillId="0" borderId="236" applyNumberFormat="0" applyAlignment="0" applyProtection="0"/>
    <xf numFmtId="0" fontId="174" fillId="0" borderId="236" applyNumberFormat="0" applyAlignment="0" applyProtection="0"/>
    <xf numFmtId="6" fontId="169" fillId="0" borderId="243" applyBorder="0"/>
    <xf numFmtId="6" fontId="169" fillId="0" borderId="243" applyBorder="0"/>
    <xf numFmtId="6" fontId="169" fillId="0" borderId="243" applyBorder="0"/>
    <xf numFmtId="6" fontId="169" fillId="0" borderId="243" applyBorder="0"/>
    <xf numFmtId="0" fontId="7" fillId="0" borderId="231" applyFill="0" applyProtection="0">
      <alignment horizontal="right"/>
    </xf>
    <xf numFmtId="5" fontId="127" fillId="0" borderId="235" applyAlignment="0" applyProtection="0"/>
    <xf numFmtId="5" fontId="127" fillId="0" borderId="235" applyAlignment="0" applyProtection="0"/>
    <xf numFmtId="44" fontId="41" fillId="0" borderId="268"/>
    <xf numFmtId="0" fontId="50" fillId="0" borderId="242" applyNumberFormat="0" applyFill="0" applyAlignment="0" applyProtection="0"/>
    <xf numFmtId="0" fontId="50" fillId="0" borderId="242" applyNumberFormat="0" applyFill="0" applyAlignment="0" applyProtection="0"/>
    <xf numFmtId="0" fontId="50" fillId="0" borderId="242" applyNumberFormat="0" applyFill="0" applyAlignment="0" applyProtection="0"/>
    <xf numFmtId="250" fontId="64" fillId="58" borderId="241"/>
    <xf numFmtId="250" fontId="64" fillId="58" borderId="241"/>
    <xf numFmtId="9" fontId="7" fillId="41" borderId="267" applyFont="0" applyFill="0" applyBorder="0" applyAlignment="0" applyProtection="0"/>
    <xf numFmtId="214" fontId="7" fillId="41" borderId="267" applyFont="0" applyFill="0" applyBorder="0" applyAlignment="0" applyProtection="0"/>
    <xf numFmtId="165" fontId="200" fillId="0" borderId="268" applyNumberFormat="0" applyFont="0" applyFill="0" applyAlignment="0" applyProtection="0"/>
    <xf numFmtId="0" fontId="38" fillId="68" borderId="279">
      <alignment horizontal="left" vertical="center" wrapText="1"/>
    </xf>
    <xf numFmtId="0" fontId="41" fillId="62" borderId="266">
      <alignment horizontal="center" vertical="center" wrapText="1"/>
      <protection hidden="1"/>
    </xf>
    <xf numFmtId="0" fontId="7" fillId="0" borderId="16" applyNumberFormat="0" applyFill="0" applyAlignment="0" applyProtection="0"/>
    <xf numFmtId="0" fontId="174" fillId="0" borderId="276" applyNumberFormat="0" applyAlignment="0" applyProtection="0"/>
    <xf numFmtId="214" fontId="68" fillId="0" borderId="235"/>
    <xf numFmtId="214" fontId="68" fillId="0" borderId="235"/>
    <xf numFmtId="214" fontId="68" fillId="0" borderId="235"/>
    <xf numFmtId="214" fontId="68" fillId="0" borderId="235"/>
    <xf numFmtId="0" fontId="41" fillId="62" borderId="236">
      <alignment horizontal="center" vertical="center" wrapText="1"/>
      <protection hidden="1"/>
    </xf>
    <xf numFmtId="10" fontId="7" fillId="41" borderId="238" applyFont="0" applyFill="0" applyBorder="0" applyAlignment="0" applyProtection="0"/>
    <xf numFmtId="3" fontId="7" fillId="41" borderId="238" applyFont="0" applyFill="0" applyBorder="0" applyAlignment="0" applyProtection="0"/>
    <xf numFmtId="0" fontId="41" fillId="62" borderId="236">
      <alignment horizontal="center" vertical="center" wrapText="1"/>
      <protection hidden="1"/>
    </xf>
    <xf numFmtId="193" fontId="44" fillId="0" borderId="0" applyFont="0" applyFill="0" applyBorder="0" applyAlignment="0" applyProtection="0"/>
    <xf numFmtId="194" fontId="44" fillId="0" borderId="0" applyFont="0" applyFill="0" applyBorder="0" applyAlignment="0" applyProtection="0"/>
    <xf numFmtId="195" fontId="1" fillId="0" borderId="0" applyFont="0" applyFill="0" applyBorder="0" applyAlignment="0" applyProtection="0"/>
    <xf numFmtId="165" fontId="200" fillId="0" borderId="235" applyNumberFormat="0" applyFont="0" applyFill="0" applyAlignment="0" applyProtection="0"/>
    <xf numFmtId="39" fontId="7" fillId="41" borderId="238" applyFont="0" applyFill="0" applyBorder="0" applyAlignment="0" applyProtection="0"/>
    <xf numFmtId="251" fontId="154" fillId="48" borderId="243" applyNumberFormat="0" applyBorder="0" applyAlignment="0">
      <alignment horizontal="centerContinuous" vertical="center"/>
      <protection hidden="1"/>
    </xf>
    <xf numFmtId="181" fontId="1" fillId="0" borderId="0" applyFont="0" applyFill="0" applyBorder="0" applyAlignment="0" applyProtection="0"/>
    <xf numFmtId="181" fontId="1" fillId="0" borderId="0" applyFont="0" applyFill="0" applyBorder="0" applyAlignment="0" applyProtection="0"/>
    <xf numFmtId="165" fontId="200" fillId="0" borderId="235" applyNumberFormat="0" applyFont="0" applyFill="0" applyAlignment="0" applyProtection="0"/>
    <xf numFmtId="196" fontId="1" fillId="0" borderId="0" applyFont="0" applyFill="0" applyBorder="0" applyAlignment="0" applyProtection="0"/>
    <xf numFmtId="0" fontId="50" fillId="0" borderId="242" applyNumberFormat="0" applyFill="0" applyAlignment="0" applyProtection="0"/>
    <xf numFmtId="0" fontId="48" fillId="44" borderId="235" applyNumberFormat="0" applyFont="0" applyFill="0" applyAlignment="0" applyProtection="0">
      <protection locked="0"/>
    </xf>
    <xf numFmtId="197" fontId="1" fillId="0" borderId="0" applyFont="0" applyFill="0" applyBorder="0" applyAlignment="0" applyProtection="0"/>
    <xf numFmtId="198" fontId="1" fillId="0" borderId="0" applyFont="0" applyFill="0" applyBorder="0" applyAlignment="0" applyProtection="0"/>
    <xf numFmtId="0" fontId="174" fillId="0" borderId="236" applyNumberFormat="0" applyAlignment="0" applyProtection="0"/>
    <xf numFmtId="0" fontId="38" fillId="68" borderId="237">
      <alignment horizontal="left" vertical="center" wrapText="1"/>
    </xf>
    <xf numFmtId="0" fontId="38" fillId="68" borderId="237">
      <alignment horizontal="left" vertical="center" wrapText="1"/>
    </xf>
    <xf numFmtId="188" fontId="1" fillId="0" borderId="0" applyFont="0" applyFill="0" applyBorder="0" applyAlignment="0" applyProtection="0"/>
    <xf numFmtId="5" fontId="127" fillId="0" borderId="235" applyAlignment="0" applyProtection="0"/>
    <xf numFmtId="214" fontId="7" fillId="41" borderId="238"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 fontId="176" fillId="63" borderId="240" applyNumberFormat="0" applyBorder="0" applyAlignment="0">
      <alignment horizontal="centerContinuous" vertical="center"/>
      <protection locked="0"/>
    </xf>
    <xf numFmtId="214" fontId="68" fillId="0" borderId="235"/>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0" fontId="174" fillId="0" borderId="236" applyNumberFormat="0" applyAlignment="0" applyProtection="0"/>
    <xf numFmtId="1" fontId="176" fillId="63" borderId="240" applyNumberFormat="0" applyBorder="0" applyAlignment="0">
      <alignment horizontal="centerContinuous" vertical="center"/>
      <protection locked="0"/>
    </xf>
    <xf numFmtId="0" fontId="7" fillId="0" borderId="231" applyFill="0" applyProtection="0">
      <alignment horizontal="right"/>
    </xf>
    <xf numFmtId="0" fontId="38" fillId="68" borderId="237">
      <alignment horizontal="left" vertical="center" wrapText="1"/>
    </xf>
    <xf numFmtId="9" fontId="7" fillId="41" borderId="238" applyFont="0" applyFill="0" applyBorder="0" applyAlignment="0" applyProtection="0"/>
    <xf numFmtId="202" fontId="44" fillId="0" borderId="0" applyFont="0" applyFill="0" applyBorder="0" applyAlignment="0" applyProtection="0"/>
    <xf numFmtId="203" fontId="44" fillId="0" borderId="0" applyFont="0" applyFill="0" applyBorder="0" applyAlignment="0" applyProtection="0"/>
    <xf numFmtId="214" fontId="68" fillId="0" borderId="235"/>
    <xf numFmtId="165" fontId="200" fillId="0" borderId="268" applyNumberFormat="0" applyFont="0" applyFill="0" applyAlignment="0" applyProtection="0"/>
    <xf numFmtId="5" fontId="127" fillId="0" borderId="235" applyAlignment="0" applyProtection="0"/>
    <xf numFmtId="194" fontId="44" fillId="0" borderId="0" applyFont="0" applyFill="0" applyBorder="0" applyAlignment="0" applyProtection="0"/>
    <xf numFmtId="187" fontId="1" fillId="0" borderId="0" applyFont="0" applyFill="0" applyBorder="0" applyAlignment="0" applyProtection="0"/>
    <xf numFmtId="165" fontId="200" fillId="0" borderId="268" applyNumberFormat="0" applyFont="0" applyFill="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09" fontId="44" fillId="0" borderId="0" applyFont="0" applyFill="0" applyBorder="0" applyAlignment="0" applyProtection="0"/>
    <xf numFmtId="181" fontId="44" fillId="0" borderId="0" applyFont="0" applyFill="0" applyBorder="0" applyAlignment="0" applyProtection="0"/>
    <xf numFmtId="214" fontId="7" fillId="41" borderId="267" applyFont="0" applyFill="0" applyBorder="0" applyAlignment="0" applyProtection="0"/>
    <xf numFmtId="210" fontId="1" fillId="0" borderId="0" applyFont="0" applyFill="0" applyBorder="0" applyAlignment="0" applyProtection="0"/>
    <xf numFmtId="0" fontId="38" fillId="68" borderId="279">
      <alignment horizontal="left" vertical="center" wrapText="1"/>
    </xf>
    <xf numFmtId="211" fontId="1" fillId="0" borderId="0" applyFont="0" applyFill="0" applyBorder="0" applyProtection="0">
      <alignment horizontal="right"/>
    </xf>
    <xf numFmtId="0" fontId="50" fillId="0" borderId="273" applyNumberFormat="0" applyFill="0" applyAlignment="0" applyProtection="0"/>
    <xf numFmtId="9" fontId="7" fillId="41" borderId="267" applyFont="0" applyFill="0" applyBorder="0" applyAlignment="0" applyProtection="0"/>
    <xf numFmtId="0" fontId="358" fillId="0" borderId="273" applyNumberFormat="0" applyFill="0" applyBorder="0" applyAlignment="0" applyProtection="0"/>
    <xf numFmtId="214" fontId="7" fillId="41" borderId="267" applyFont="0" applyFill="0" applyBorder="0" applyAlignment="0" applyProtection="0"/>
    <xf numFmtId="214" fontId="7" fillId="41" borderId="267" applyFont="0" applyFill="0" applyBorder="0" applyAlignment="0" applyProtection="0"/>
    <xf numFmtId="0" fontId="261" fillId="0" borderId="273" applyNumberFormat="0" applyFill="0" applyBorder="0" applyAlignment="0" applyProtection="0"/>
    <xf numFmtId="0" fontId="41" fillId="62" borderId="266">
      <alignment horizontal="center" vertical="center" wrapText="1"/>
      <protection hidden="1"/>
    </xf>
    <xf numFmtId="0" fontId="356" fillId="0" borderId="284" applyNumberFormat="0" applyFill="0" applyBorder="0" applyAlignment="0" applyProtection="0"/>
    <xf numFmtId="212" fontId="44" fillId="0" borderId="0" applyFont="0" applyFill="0" applyBorder="0" applyAlignment="0" applyProtection="0"/>
    <xf numFmtId="193" fontId="44"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6" fontId="44" fillId="0" borderId="0" applyFont="0" applyFill="0" applyBorder="0" applyAlignment="0" applyProtection="0"/>
    <xf numFmtId="2" fontId="7" fillId="41" borderId="267" applyFont="0" applyFill="0" applyBorder="0" applyAlignment="0" applyProtection="0"/>
    <xf numFmtId="193" fontId="44" fillId="0" borderId="0" applyFont="0" applyFill="0" applyBorder="0" applyAlignment="0" applyProtection="0"/>
    <xf numFmtId="0" fontId="38" fillId="68" borderId="269">
      <alignment horizontal="left" vertical="center" wrapText="1"/>
    </xf>
    <xf numFmtId="0" fontId="50" fillId="0" borderId="273" applyNumberFormat="0" applyFill="0" applyAlignment="0" applyProtection="0"/>
    <xf numFmtId="0" fontId="344" fillId="0" borderId="273" applyNumberFormat="0" applyFill="0" applyBorder="0" applyAlignment="0" applyProtection="0"/>
    <xf numFmtId="6" fontId="169" fillId="0" borderId="274" applyBorder="0"/>
    <xf numFmtId="194" fontId="44" fillId="0" borderId="0" applyFont="0" applyFill="0" applyBorder="0" applyAlignment="0" applyProtection="0"/>
    <xf numFmtId="0" fontId="38" fillId="68" borderId="269">
      <alignment horizontal="left" vertical="center" wrapText="1"/>
    </xf>
    <xf numFmtId="219" fontId="1" fillId="0" borderId="0" applyFont="0" applyFill="0" applyBorder="0" applyAlignment="0" applyProtection="0"/>
    <xf numFmtId="171" fontId="41" fillId="0" borderId="174"/>
    <xf numFmtId="5" fontId="127" fillId="0" borderId="268" applyAlignment="0" applyProtection="0"/>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49" fillId="44" borderId="235" applyNumberFormat="0" applyFont="0" applyAlignment="0" applyProtection="0">
      <protection locked="0"/>
    </xf>
    <xf numFmtId="214" fontId="68" fillId="0" borderId="235"/>
    <xf numFmtId="0" fontId="50" fillId="0" borderId="242" applyNumberFormat="0" applyFill="0" applyAlignment="0" applyProtection="0"/>
    <xf numFmtId="0" fontId="50" fillId="0" borderId="242" applyNumberFormat="0" applyFill="0" applyAlignment="0" applyProtection="0"/>
    <xf numFmtId="6" fontId="169" fillId="0" borderId="274" applyBorder="0"/>
    <xf numFmtId="3" fontId="7" fillId="41" borderId="267" applyFont="0" applyFill="0" applyBorder="0" applyAlignment="0" applyProtection="0"/>
    <xf numFmtId="39" fontId="7" fillId="41" borderId="267" applyFont="0" applyFill="0" applyBorder="0" applyAlignment="0" applyProtection="0"/>
    <xf numFmtId="0" fontId="357" fillId="0" borderId="273" applyNumberFormat="0" applyFill="0" applyBorder="0" applyAlignment="0" applyProtection="0"/>
    <xf numFmtId="214" fontId="7" fillId="41" borderId="267" applyFont="0" applyFill="0" applyBorder="0" applyAlignment="0" applyProtection="0"/>
    <xf numFmtId="0" fontId="38" fillId="68" borderId="279">
      <alignment horizontal="left" vertical="center" wrapText="1"/>
    </xf>
    <xf numFmtId="6" fontId="169" fillId="0" borderId="274" applyBorder="0"/>
    <xf numFmtId="2" fontId="7" fillId="41" borderId="267" applyFont="0" applyFill="0" applyBorder="0" applyAlignment="0" applyProtection="0"/>
    <xf numFmtId="0" fontId="50" fillId="0" borderId="273" applyNumberFormat="0" applyFill="0" applyAlignment="0" applyProtection="0"/>
    <xf numFmtId="0" fontId="90" fillId="0" borderId="266"/>
    <xf numFmtId="6" fontId="169" fillId="0" borderId="274" applyBorder="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165" fontId="200" fillId="0" borderId="268" applyNumberFormat="0" applyFont="0" applyFill="0" applyAlignment="0" applyProtection="0"/>
    <xf numFmtId="226" fontId="1" fillId="0" borderId="65">
      <alignment horizontal="right"/>
    </xf>
    <xf numFmtId="181" fontId="7" fillId="0" borderId="185" applyFont="0" applyFill="0" applyBorder="0" applyAlignment="0" applyProtection="0"/>
    <xf numFmtId="0" fontId="7" fillId="0" borderId="268" applyNumberFormat="0" applyFont="0" applyFill="0" applyBorder="0" applyAlignment="0" applyProtection="0"/>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7" fillId="0" borderId="262" applyFill="0" applyProtection="0">
      <alignment horizontal="right"/>
    </xf>
    <xf numFmtId="0" fontId="38" fillId="68" borderId="269">
      <alignment horizontal="left" vertical="center" wrapText="1"/>
    </xf>
    <xf numFmtId="0" fontId="174" fillId="0" borderId="276" applyNumberFormat="0" applyAlignment="0" applyProtection="0"/>
    <xf numFmtId="0" fontId="260" fillId="0" borderId="201" applyNumberFormat="0" applyFill="0" applyBorder="0" applyAlignment="0" applyProtection="0"/>
    <xf numFmtId="0" fontId="49" fillId="0" borderId="201" applyNumberFormat="0" applyFill="0" applyBorder="0" applyAlignment="0" applyProtection="0"/>
    <xf numFmtId="0" fontId="261" fillId="0" borderId="201" applyNumberFormat="0" applyFill="0" applyBorder="0" applyAlignment="0" applyProtection="0"/>
    <xf numFmtId="0" fontId="313" fillId="0" borderId="96"/>
    <xf numFmtId="0" fontId="174" fillId="0" borderId="276" applyNumberFormat="0" applyAlignment="0" applyProtection="0"/>
    <xf numFmtId="222" fontId="1" fillId="0" borderId="0"/>
    <xf numFmtId="0" fontId="38" fillId="68" borderId="269">
      <alignment horizontal="left" vertical="center" wrapText="1"/>
    </xf>
    <xf numFmtId="39" fontId="7" fillId="41" borderId="280" applyFont="0" applyFill="0" applyBorder="0" applyAlignment="0" applyProtection="0"/>
    <xf numFmtId="251" fontId="154" fillId="48" borderId="274" applyNumberFormat="0" applyBorder="0" applyAlignment="0">
      <alignment horizontal="centerContinuous" vertical="center"/>
      <protection hidden="1"/>
    </xf>
    <xf numFmtId="0" fontId="358" fillId="0" borderId="242" applyNumberFormat="0" applyFill="0" applyBorder="0" applyAlignment="0" applyProtection="0"/>
    <xf numFmtId="0" fontId="357" fillId="0" borderId="242" applyNumberFormat="0" applyFill="0" applyBorder="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0" fontId="313" fillId="0" borderId="236"/>
    <xf numFmtId="0" fontId="313" fillId="0" borderId="236"/>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285" fontId="50" fillId="92" borderId="233" applyNumberFormat="0" applyBorder="0" applyAlignment="0" applyProtection="0">
      <alignment vertical="center"/>
    </xf>
    <xf numFmtId="0" fontId="90" fillId="0" borderId="236"/>
    <xf numFmtId="0" fontId="90" fillId="0" borderId="236"/>
    <xf numFmtId="0" fontId="172" fillId="0" borderId="64"/>
    <xf numFmtId="10" fontId="41" fillId="0" borderId="235"/>
    <xf numFmtId="172" fontId="41" fillId="0" borderId="235"/>
    <xf numFmtId="9" fontId="41" fillId="0" borderId="235"/>
    <xf numFmtId="244" fontId="1" fillId="0" borderId="0" applyFont="0" applyFill="0" applyBorder="0" applyAlignment="0" applyProtection="0"/>
    <xf numFmtId="246" fontId="1" fillId="0" borderId="194"/>
    <xf numFmtId="0" fontId="38" fillId="68" borderId="269">
      <alignment horizontal="left" vertical="center" wrapText="1"/>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6" fontId="44" fillId="41" borderId="26">
      <alignment horizontal="right"/>
    </xf>
    <xf numFmtId="257" fontId="1" fillId="41" borderId="26">
      <alignment horizontal="right"/>
    </xf>
    <xf numFmtId="214" fontId="68" fillId="0" borderId="268"/>
    <xf numFmtId="0" fontId="1" fillId="41" borderId="26">
      <alignment horizontal="right"/>
    </xf>
    <xf numFmtId="0" fontId="49" fillId="44" borderId="268" applyNumberFormat="0" applyFont="0" applyAlignment="0" applyProtection="0">
      <protection locked="0"/>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95"/>
    <xf numFmtId="0" fontId="90" fillId="0" borderId="195"/>
    <xf numFmtId="1" fontId="176" fillId="63" borderId="271" applyNumberFormat="0" applyBorder="0" applyAlignment="0">
      <alignment horizontal="centerContinuous" vertical="center"/>
      <protection locked="0"/>
    </xf>
    <xf numFmtId="0" fontId="174" fillId="0" borderId="266" applyNumberFormat="0" applyAlignment="0" applyProtection="0"/>
    <xf numFmtId="0" fontId="48" fillId="44" borderId="268" applyNumberFormat="0" applyFont="0" applyFill="0" applyAlignment="0" applyProtection="0">
      <protection locked="0"/>
    </xf>
    <xf numFmtId="10" fontId="7" fillId="41" borderId="267" applyFont="0" applyFill="0" applyBorder="0" applyAlignment="0" applyProtection="0"/>
    <xf numFmtId="9" fontId="7" fillId="41" borderId="267" applyFont="0" applyFill="0" applyBorder="0" applyAlignment="0" applyProtection="0"/>
    <xf numFmtId="2" fontId="7" fillId="41" borderId="267" applyFont="0" applyFill="0" applyBorder="0" applyAlignment="0" applyProtection="0"/>
    <xf numFmtId="0" fontId="50" fillId="0" borderId="273" applyNumberFormat="0" applyFill="0" applyAlignment="0" applyProtection="0"/>
    <xf numFmtId="0" fontId="41" fillId="62" borderId="266">
      <alignment horizontal="center" vertical="center" wrapText="1"/>
      <protection hidden="1"/>
    </xf>
    <xf numFmtId="39" fontId="7" fillId="41" borderId="267" applyFont="0" applyFill="0" applyBorder="0" applyAlignment="0" applyProtection="0"/>
    <xf numFmtId="0" fontId="50" fillId="0" borderId="273" applyNumberFormat="0" applyFill="0" applyAlignment="0" applyProtection="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0" fontId="41" fillId="62" borderId="266">
      <alignment horizontal="center" vertical="center" wrapText="1"/>
      <protection hidden="1"/>
    </xf>
    <xf numFmtId="9" fontId="7" fillId="41" borderId="267" applyFont="0" applyFill="0" applyBorder="0" applyAlignment="0" applyProtection="0"/>
    <xf numFmtId="0" fontId="38" fillId="68" borderId="269">
      <alignment horizontal="left" vertical="center" wrapText="1"/>
    </xf>
    <xf numFmtId="0" fontId="38" fillId="68" borderId="269">
      <alignment horizontal="left" vertical="center" wrapText="1"/>
    </xf>
    <xf numFmtId="241" fontId="1" fillId="0" borderId="0" applyFill="0" applyBorder="0" applyProtection="0"/>
    <xf numFmtId="0" fontId="174" fillId="0" borderId="266" applyNumberFormat="0" applyAlignment="0" applyProtection="0"/>
    <xf numFmtId="9" fontId="7" fillId="41" borderId="267" applyFont="0" applyFill="0" applyBorder="0" applyAlignment="0" applyProtection="0"/>
    <xf numFmtId="0" fontId="134" fillId="0" borderId="268"/>
    <xf numFmtId="0" fontId="41" fillId="62" borderId="266">
      <alignment horizontal="center" vertical="center" wrapText="1"/>
      <protection hidden="1"/>
    </xf>
    <xf numFmtId="165" fontId="200" fillId="0" borderId="174" applyNumberFormat="0" applyFont="0" applyFill="0" applyAlignment="0" applyProtection="0"/>
    <xf numFmtId="0" fontId="50" fillId="0" borderId="273" applyNumberFormat="0" applyFill="0" applyAlignment="0" applyProtection="0"/>
    <xf numFmtId="10" fontId="7" fillId="41" borderId="267" applyFont="0" applyFill="0" applyBorder="0" applyAlignment="0" applyProtection="0"/>
    <xf numFmtId="214" fontId="68" fillId="0" borderId="268"/>
    <xf numFmtId="214" fontId="68" fillId="0" borderId="268"/>
    <xf numFmtId="250" fontId="64" fillId="58" borderId="272"/>
    <xf numFmtId="251" fontId="154" fillId="48" borderId="274" applyNumberFormat="0" applyBorder="0" applyAlignment="0">
      <alignment horizontal="centerContinuous" vertical="center"/>
      <protection hidden="1"/>
    </xf>
    <xf numFmtId="187" fontId="63" fillId="44" borderId="235">
      <alignment vertical="center"/>
    </xf>
    <xf numFmtId="251" fontId="154" fillId="48" borderId="274" applyNumberFormat="0" applyBorder="0" applyAlignment="0">
      <alignment horizontal="centerContinuous" vertical="center"/>
      <protection hidden="1"/>
    </xf>
    <xf numFmtId="0" fontId="7" fillId="0" borderId="262" applyFill="0" applyProtection="0">
      <alignment horizontal="right"/>
    </xf>
    <xf numFmtId="6" fontId="169" fillId="0" borderId="274" applyBorder="0"/>
    <xf numFmtId="6" fontId="169" fillId="0" borderId="274" applyBorder="0"/>
    <xf numFmtId="221" fontId="1" fillId="0" borderId="17" applyNumberFormat="0" applyFill="0" applyAlignment="0" applyProtection="0"/>
    <xf numFmtId="0" fontId="174" fillId="0" borderId="276" applyNumberFormat="0" applyAlignment="0" applyProtection="0"/>
    <xf numFmtId="0" fontId="174" fillId="0" borderId="276" applyNumberFormat="0" applyAlignment="0" applyProtection="0"/>
    <xf numFmtId="0" fontId="41" fillId="62" borderId="266">
      <alignment horizontal="center" vertical="center" wrapText="1"/>
      <protection hidden="1"/>
    </xf>
    <xf numFmtId="172" fontId="238" fillId="44" borderId="235">
      <alignment horizontal="right" vertical="center"/>
    </xf>
    <xf numFmtId="1" fontId="176" fillId="63" borderId="271" applyNumberFormat="0" applyBorder="0" applyAlignment="0">
      <alignment horizontal="centerContinuous" vertical="center"/>
      <protection locked="0"/>
    </xf>
    <xf numFmtId="1" fontId="176" fillId="63" borderId="271" applyNumberFormat="0" applyBorder="0" applyAlignment="0">
      <alignment horizontal="centerContinuous" vertical="center"/>
      <protection locked="0"/>
    </xf>
    <xf numFmtId="0" fontId="41" fillId="0" borderId="270">
      <alignment horizontal="left" vertical="center"/>
    </xf>
    <xf numFmtId="0" fontId="41" fillId="0" borderId="270">
      <alignment horizontal="left" vertical="center"/>
    </xf>
    <xf numFmtId="250" fontId="64" fillId="58" borderId="283"/>
    <xf numFmtId="214" fontId="68" fillId="0" borderId="268"/>
    <xf numFmtId="0" fontId="7" fillId="0" borderId="262" applyFill="0" applyProtection="0">
      <alignment horizontal="right"/>
    </xf>
    <xf numFmtId="0" fontId="38" fillId="68" borderId="269">
      <alignment horizontal="left" vertical="center" wrapText="1"/>
    </xf>
    <xf numFmtId="0" fontId="38" fillId="68" borderId="269">
      <alignment horizontal="left" vertical="center" wrapText="1"/>
    </xf>
    <xf numFmtId="0" fontId="38" fillId="68" borderId="269">
      <alignment horizontal="left" vertical="center" wrapText="1"/>
    </xf>
    <xf numFmtId="0" fontId="38" fillId="68" borderId="269">
      <alignment horizontal="left" vertical="center" wrapText="1"/>
    </xf>
    <xf numFmtId="214" fontId="68" fillId="0" borderId="268"/>
    <xf numFmtId="9" fontId="7" fillId="41" borderId="267" applyFont="0" applyFill="0" applyBorder="0" applyAlignment="0" applyProtection="0"/>
    <xf numFmtId="0" fontId="38" fillId="68" borderId="279">
      <alignment horizontal="left" vertical="center" wrapText="1"/>
    </xf>
    <xf numFmtId="9" fontId="7" fillId="41" borderId="267" applyFont="0" applyFill="0" applyBorder="0" applyAlignment="0" applyProtection="0"/>
    <xf numFmtId="3" fontId="7" fillId="41" borderId="267" applyFont="0" applyFill="0" applyBorder="0" applyAlignment="0" applyProtection="0"/>
    <xf numFmtId="3" fontId="7" fillId="41" borderId="267" applyFont="0" applyFill="0" applyBorder="0" applyAlignment="0" applyProtection="0"/>
    <xf numFmtId="39" fontId="7" fillId="41" borderId="267" applyFont="0" applyFill="0" applyBorder="0" applyAlignment="0" applyProtection="0"/>
    <xf numFmtId="214" fontId="7" fillId="41" borderId="267" applyFont="0" applyFill="0" applyBorder="0" applyAlignment="0" applyProtection="0"/>
    <xf numFmtId="10" fontId="7" fillId="41" borderId="267" applyFont="0" applyFill="0" applyBorder="0" applyAlignment="0" applyProtection="0"/>
    <xf numFmtId="214" fontId="7" fillId="41" borderId="267" applyFont="0" applyFill="0" applyBorder="0" applyAlignment="0" applyProtection="0"/>
    <xf numFmtId="10" fontId="7" fillId="41" borderId="267" applyFont="0" applyFill="0" applyBorder="0" applyAlignment="0" applyProtection="0"/>
    <xf numFmtId="9" fontId="7" fillId="41" borderId="267" applyFont="0" applyFill="0" applyBorder="0" applyAlignment="0" applyProtection="0"/>
    <xf numFmtId="9" fontId="7" fillId="41" borderId="267" applyFont="0" applyFill="0" applyBorder="0" applyAlignment="0" applyProtection="0"/>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9" fontId="7" fillId="41" borderId="267" applyFont="0" applyFill="0" applyBorder="0" applyAlignment="0" applyProtection="0"/>
    <xf numFmtId="2" fontId="7" fillId="41" borderId="267" applyFont="0" applyFill="0" applyBorder="0" applyAlignment="0" applyProtection="0"/>
    <xf numFmtId="2" fontId="7" fillId="41" borderId="267" applyFont="0" applyFill="0" applyBorder="0" applyAlignment="0" applyProtection="0"/>
    <xf numFmtId="9" fontId="7" fillId="41" borderId="267" applyFont="0" applyFill="0" applyBorder="0" applyAlignment="0" applyProtection="0"/>
    <xf numFmtId="251" fontId="154" fillId="48" borderId="274" applyNumberFormat="0" applyBorder="0" applyAlignment="0">
      <alignment horizontal="centerContinuous" vertical="center"/>
      <protection hidden="1"/>
    </xf>
    <xf numFmtId="1" fontId="176" fillId="63" borderId="271" applyNumberFormat="0" applyBorder="0" applyAlignment="0">
      <alignment horizontal="centerContinuous" vertical="center"/>
      <protection locked="0"/>
    </xf>
    <xf numFmtId="250" fontId="64" fillId="58" borderId="272"/>
    <xf numFmtId="3" fontId="7" fillId="41" borderId="267" applyFont="0" applyFill="0" applyBorder="0" applyAlignment="0" applyProtection="0"/>
    <xf numFmtId="6" fontId="169" fillId="0" borderId="274" applyBorder="0"/>
    <xf numFmtId="0" fontId="41" fillId="62" borderId="266">
      <alignment horizontal="center" vertical="center" wrapText="1"/>
      <protection hidden="1"/>
    </xf>
    <xf numFmtId="0" fontId="49" fillId="44" borderId="268" applyNumberFormat="0" applyFont="0" applyAlignment="0" applyProtection="0">
      <protection locked="0"/>
    </xf>
    <xf numFmtId="285" fontId="50" fillId="92" borderId="277" applyNumberFormat="0" applyBorder="0" applyAlignment="0" applyProtection="0">
      <alignment vertical="center"/>
    </xf>
    <xf numFmtId="0" fontId="50" fillId="0" borderId="273" applyNumberFormat="0" applyFill="0" applyAlignment="0" applyProtection="0"/>
    <xf numFmtId="6" fontId="169" fillId="0" borderId="274" applyBorder="0"/>
    <xf numFmtId="0" fontId="261" fillId="0" borderId="273" applyNumberFormat="0" applyFill="0" applyBorder="0" applyAlignment="0" applyProtection="0"/>
    <xf numFmtId="0" fontId="38" fillId="68" borderId="269">
      <alignment horizontal="left" vertical="center" wrapText="1"/>
    </xf>
    <xf numFmtId="187" fontId="63" fillId="44" borderId="268">
      <alignment vertical="center"/>
    </xf>
    <xf numFmtId="2" fontId="7" fillId="41" borderId="267" applyFont="0" applyFill="0" applyBorder="0" applyAlignment="0" applyProtection="0"/>
    <xf numFmtId="0" fontId="174" fillId="0" borderId="266" applyNumberFormat="0" applyAlignment="0" applyProtection="0"/>
    <xf numFmtId="2" fontId="7" fillId="41" borderId="267" applyFont="0" applyFill="0" applyBorder="0" applyAlignment="0" applyProtection="0"/>
    <xf numFmtId="0" fontId="7" fillId="0" borderId="268" applyNumberFormat="0" applyFont="0" applyFill="0" applyBorder="0" applyAlignment="0" applyProtection="0"/>
    <xf numFmtId="44" fontId="41" fillId="0" borderId="235"/>
    <xf numFmtId="235" fontId="1" fillId="0" borderId="86" applyFont="0" applyBorder="0"/>
    <xf numFmtId="5" fontId="127" fillId="0" borderId="174" applyAlignment="0" applyProtection="0"/>
    <xf numFmtId="10" fontId="7" fillId="41" borderId="267" applyFont="0" applyFill="0" applyBorder="0" applyAlignment="0" applyProtection="0"/>
    <xf numFmtId="0" fontId="313" fillId="96" borderId="266"/>
    <xf numFmtId="259" fontId="44" fillId="41" borderId="26">
      <alignment horizontal="right"/>
    </xf>
    <xf numFmtId="10" fontId="7" fillId="41" borderId="267" applyFont="0" applyFill="0" applyBorder="0" applyAlignment="0" applyProtection="0"/>
    <xf numFmtId="208" fontId="1" fillId="41" borderId="26">
      <alignment horizontal="right"/>
    </xf>
    <xf numFmtId="191" fontId="1" fillId="41" borderId="26">
      <alignment horizontal="right"/>
    </xf>
    <xf numFmtId="0" fontId="134" fillId="0" borderId="235"/>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58" fillId="0" borderId="235" applyNumberFormat="0" applyFont="0" applyFill="0" applyBorder="0" applyAlignment="0" applyProtection="0">
      <alignment horizontal="right"/>
    </xf>
    <xf numFmtId="0" fontId="1" fillId="0" borderId="0" applyAlignment="0">
      <alignment horizontal="left"/>
      <protection locked="0"/>
    </xf>
    <xf numFmtId="5" fontId="127" fillId="0" borderId="268" applyAlignment="0" applyProtection="0"/>
    <xf numFmtId="227" fontId="1" fillId="0" borderId="0"/>
    <xf numFmtId="0" fontId="174" fillId="0" borderId="266" applyNumberFormat="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241" fillId="0" borderId="235" applyNumberFormat="0" applyFont="0" applyFill="0" applyAlignment="0" applyProtection="0"/>
    <xf numFmtId="0" fontId="261" fillId="0" borderId="242" applyNumberFormat="0" applyFill="0" applyBorder="0" applyAlignment="0" applyProtection="0"/>
    <xf numFmtId="0" fontId="49" fillId="0" borderId="242" applyNumberFormat="0" applyFill="0" applyBorder="0" applyAlignment="0" applyProtection="0"/>
    <xf numFmtId="0" fontId="260" fillId="0" borderId="242" applyNumberFormat="0" applyFill="0" applyBorder="0" applyAlignment="0" applyProtection="0"/>
    <xf numFmtId="0" fontId="241" fillId="0" borderId="268" applyNumberFormat="0" applyFont="0" applyFill="0" applyAlignment="0" applyProtection="0"/>
    <xf numFmtId="274" fontId="1" fillId="0" borderId="0" applyFill="0" applyBorder="0" applyProtection="0"/>
    <xf numFmtId="251" fontId="1" fillId="0" borderId="0" applyFill="0" applyBorder="0" applyProtection="0"/>
    <xf numFmtId="2" fontId="7" fillId="41" borderId="267" applyFont="0" applyFill="0" applyBorder="0" applyAlignment="0" applyProtection="0"/>
    <xf numFmtId="9" fontId="7" fillId="41" borderId="267" applyFont="0" applyFill="0" applyBorder="0" applyAlignment="0" applyProtection="0"/>
    <xf numFmtId="9" fontId="7" fillId="41" borderId="267" applyFont="0" applyFill="0" applyBorder="0" applyAlignment="0" applyProtection="0"/>
    <xf numFmtId="10" fontId="7" fillId="41" borderId="267" applyFont="0" applyFill="0" applyBorder="0" applyAlignment="0" applyProtection="0"/>
    <xf numFmtId="0" fontId="38" fillId="68" borderId="269">
      <alignment horizontal="left" vertical="center" wrapText="1"/>
    </xf>
    <xf numFmtId="0" fontId="7" fillId="0" borderId="285" applyFill="0" applyProtection="0">
      <alignment horizontal="right"/>
    </xf>
    <xf numFmtId="0" fontId="313" fillId="96" borderId="195"/>
    <xf numFmtId="0" fontId="313" fillId="96" borderId="195"/>
    <xf numFmtId="0" fontId="41" fillId="62" borderId="276">
      <alignment horizontal="center" vertical="center" wrapText="1"/>
      <protection hidden="1"/>
    </xf>
    <xf numFmtId="0" fontId="260" fillId="0" borderId="273" applyNumberFormat="0" applyFill="0" applyBorder="0" applyAlignment="0" applyProtection="0"/>
    <xf numFmtId="279" fontId="1" fillId="0" borderId="0" applyFont="0" applyFill="0" applyBorder="0" applyAlignment="0" applyProtection="0"/>
    <xf numFmtId="280" fontId="1" fillId="0" borderId="0" applyFont="0" applyFill="0" applyBorder="0" applyAlignment="0" applyProtection="0"/>
    <xf numFmtId="246" fontId="1" fillId="0" borderId="268"/>
    <xf numFmtId="270" fontId="44" fillId="0" borderId="0">
      <alignment horizontal="right"/>
    </xf>
    <xf numFmtId="7" fontId="41" fillId="0" borderId="268"/>
    <xf numFmtId="197" fontId="1" fillId="0" borderId="0">
      <alignment horizontal="right"/>
    </xf>
    <xf numFmtId="214" fontId="7" fillId="41" borderId="267" applyFont="0" applyFill="0" applyBorder="0" applyAlignment="0" applyProtection="0"/>
    <xf numFmtId="0" fontId="90" fillId="0" borderId="266"/>
    <xf numFmtId="0" fontId="134" fillId="0" borderId="268" applyFont="0" applyFill="0" applyBorder="0" applyAlignment="0" applyProtection="0">
      <alignment horizontal="center"/>
    </xf>
    <xf numFmtId="0" fontId="134" fillId="0" borderId="268" applyFont="0" applyFill="0" applyBorder="0" applyAlignment="0" applyProtection="0">
      <alignment horizontal="center"/>
    </xf>
    <xf numFmtId="172" fontId="238" fillId="44" borderId="268">
      <alignment horizontal="right" vertical="center"/>
    </xf>
    <xf numFmtId="187" fontId="63" fillId="44" borderId="268">
      <alignment vertical="center"/>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0" fillId="0" borderId="273" applyNumberFormat="0" applyFill="0" applyAlignment="0" applyProtection="0"/>
    <xf numFmtId="0" fontId="134" fillId="0" borderId="174" applyFont="0" applyFill="0" applyBorder="0" applyAlignment="0" applyProtection="0">
      <alignment horizontal="center"/>
    </xf>
    <xf numFmtId="0" fontId="260" fillId="0" borderId="273" applyNumberFormat="0" applyFill="0" applyBorder="0" applyAlignment="0" applyProtection="0"/>
    <xf numFmtId="0" fontId="50" fillId="0" borderId="284" applyNumberFormat="0" applyFill="0" applyAlignment="0" applyProtection="0"/>
    <xf numFmtId="275" fontId="1" fillId="0" borderId="0" applyFill="0" applyBorder="0" applyProtection="0">
      <alignment horizontal="right"/>
    </xf>
    <xf numFmtId="171" fontId="41" fillId="0" borderId="268"/>
    <xf numFmtId="0" fontId="134" fillId="0" borderId="268"/>
    <xf numFmtId="7" fontId="41" fillId="0" borderId="268"/>
    <xf numFmtId="279" fontId="1" fillId="0" borderId="0" applyFont="0" applyFill="0" applyBorder="0" applyAlignment="0" applyProtection="0"/>
    <xf numFmtId="280" fontId="1" fillId="0" borderId="0" applyFont="0" applyFill="0" applyBorder="0" applyAlignment="0" applyProtection="0"/>
    <xf numFmtId="3" fontId="7" fillId="41" borderId="280" applyFont="0" applyFill="0" applyBorder="0" applyAlignment="0" applyProtection="0"/>
    <xf numFmtId="0" fontId="90" fillId="0" borderId="266"/>
    <xf numFmtId="10" fontId="7" fillId="41" borderId="280" applyFont="0" applyFill="0" applyBorder="0" applyAlignment="0" applyProtection="0"/>
    <xf numFmtId="214" fontId="7" fillId="41" borderId="280" applyFont="0" applyFill="0" applyBorder="0" applyAlignment="0" applyProtection="0"/>
    <xf numFmtId="0" fontId="174" fillId="0" borderId="276" applyNumberFormat="0" applyAlignment="0" applyProtection="0"/>
    <xf numFmtId="0" fontId="38" fillId="68" borderId="279">
      <alignment horizontal="left" vertical="center" wrapText="1"/>
    </xf>
    <xf numFmtId="0" fontId="358" fillId="0" borderId="284" applyNumberFormat="0" applyFill="0" applyBorder="0" applyAlignment="0" applyProtection="0"/>
    <xf numFmtId="0" fontId="357" fillId="0" borderId="284" applyNumberFormat="0" applyFill="0" applyBorder="0" applyAlignment="0" applyProtection="0"/>
    <xf numFmtId="0" fontId="38" fillId="68" borderId="269">
      <alignment horizontal="left" vertical="center" wrapText="1"/>
    </xf>
    <xf numFmtId="165" fontId="200" fillId="0" borderId="235" applyNumberFormat="0" applyFont="0" applyFill="0" applyAlignment="0" applyProtection="0"/>
    <xf numFmtId="9" fontId="7" fillId="41" borderId="238" applyFont="0" applyFill="0" applyBorder="0" applyAlignment="0" applyProtection="0"/>
    <xf numFmtId="10" fontId="7" fillId="41" borderId="238" applyFont="0" applyFill="0" applyBorder="0" applyAlignment="0" applyProtection="0"/>
    <xf numFmtId="214" fontId="7" fillId="41" borderId="238" applyFont="0" applyFill="0" applyBorder="0" applyAlignment="0" applyProtection="0"/>
    <xf numFmtId="39" fontId="7" fillId="41" borderId="238" applyFont="0" applyFill="0" applyBorder="0" applyAlignment="0" applyProtection="0"/>
    <xf numFmtId="170" fontId="50" fillId="0" borderId="185" applyBorder="0"/>
    <xf numFmtId="3" fontId="7" fillId="41" borderId="238" applyFont="0" applyFill="0" applyBorder="0" applyAlignment="0" applyProtection="0"/>
    <xf numFmtId="250" fontId="1" fillId="0" borderId="0" applyBorder="0" applyProtection="0">
      <alignment horizontal="right"/>
    </xf>
    <xf numFmtId="250" fontId="1" fillId="39" borderId="0" applyProtection="0">
      <alignment horizontal="right"/>
    </xf>
    <xf numFmtId="165" fontId="200" fillId="0" borderId="235" applyNumberFormat="0" applyFont="0" applyFill="0" applyAlignment="0" applyProtection="0"/>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0" fontId="260" fillId="0" borderId="273" applyNumberFormat="0" applyFill="0" applyBorder="0" applyAlignment="0" applyProtection="0"/>
    <xf numFmtId="250" fontId="64" fillId="58" borderId="241"/>
    <xf numFmtId="9" fontId="7" fillId="41" borderId="238" applyFont="0" applyFill="0" applyBorder="0" applyAlignment="0" applyProtection="0"/>
    <xf numFmtId="214" fontId="68" fillId="0" borderId="235"/>
    <xf numFmtId="291" fontId="1" fillId="0" borderId="0" applyFill="0" applyBorder="0" applyProtection="0">
      <alignment horizontal="right" wrapText="1"/>
    </xf>
    <xf numFmtId="291" fontId="1" fillId="0" borderId="0" applyFill="0" applyBorder="0" applyProtection="0">
      <alignment horizontal="right" wrapText="1"/>
    </xf>
    <xf numFmtId="9" fontId="7" fillId="41" borderId="267" applyFont="0" applyFill="0" applyBorder="0" applyAlignment="0" applyProtection="0"/>
    <xf numFmtId="244" fontId="1" fillId="0" borderId="0"/>
    <xf numFmtId="244" fontId="1" fillId="0" borderId="0"/>
    <xf numFmtId="292" fontId="1" fillId="0" borderId="0"/>
    <xf numFmtId="244" fontId="1" fillId="0" borderId="0"/>
    <xf numFmtId="244" fontId="1" fillId="0" borderId="0"/>
    <xf numFmtId="2" fontId="7" fillId="41" borderId="267" applyFont="0" applyFill="0" applyBorder="0" applyAlignment="0" applyProtection="0"/>
    <xf numFmtId="0" fontId="38" fillId="68" borderId="269">
      <alignment horizontal="left" vertical="center" wrapText="1"/>
    </xf>
    <xf numFmtId="0" fontId="50" fillId="0" borderId="273" applyNumberFormat="0" applyFill="0" applyAlignment="0" applyProtection="0"/>
    <xf numFmtId="3" fontId="7" fillId="41" borderId="267" applyFont="0" applyFill="0" applyBorder="0" applyAlignment="0" applyProtection="0"/>
    <xf numFmtId="6" fontId="169" fillId="0" borderId="274" applyBorder="0"/>
    <xf numFmtId="0" fontId="356" fillId="0" borderId="273" applyNumberFormat="0" applyFill="0" applyBorder="0" applyAlignment="0" applyProtection="0"/>
    <xf numFmtId="0" fontId="38" fillId="68" borderId="269">
      <alignment horizontal="left" vertical="center" wrapText="1"/>
    </xf>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58" fillId="0" borderId="92" applyNumberFormat="0" applyAlignment="0" applyProtection="0"/>
    <xf numFmtId="0" fontId="58" fillId="0" borderId="92" applyNumberFormat="0" applyAlignment="0" applyProtection="0"/>
    <xf numFmtId="0" fontId="49" fillId="44" borderId="235" applyNumberFormat="0" applyFont="0" applyAlignment="0" applyProtection="0">
      <protection locked="0"/>
    </xf>
    <xf numFmtId="3" fontId="7" fillId="41" borderId="267" applyFont="0" applyFill="0" applyBorder="0" applyAlignment="0" applyProtection="0"/>
    <xf numFmtId="6" fontId="169" fillId="0" borderId="286" applyBorder="0"/>
    <xf numFmtId="0" fontId="58" fillId="0" borderId="268" applyNumberFormat="0" applyFont="0" applyFill="0" applyBorder="0" applyAlignment="0" applyProtection="0">
      <alignment horizontal="right"/>
    </xf>
    <xf numFmtId="0" fontId="50" fillId="0" borderId="242" applyNumberFormat="0" applyFill="0" applyAlignment="0" applyProtection="0"/>
    <xf numFmtId="0" fontId="41" fillId="0" borderId="239">
      <alignment horizontal="left" vertical="center"/>
    </xf>
    <xf numFmtId="214" fontId="68" fillId="0" borderId="268"/>
    <xf numFmtId="0" fontId="174" fillId="0" borderId="266" applyNumberFormat="0" applyAlignment="0" applyProtection="0"/>
    <xf numFmtId="3" fontId="7" fillId="41" borderId="267" applyFont="0" applyFill="0" applyBorder="0" applyAlignment="0" applyProtection="0"/>
    <xf numFmtId="0" fontId="7" fillId="0" borderId="285" applyFill="0" applyProtection="0">
      <alignment horizontal="right"/>
    </xf>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 fontId="7" fillId="41" borderId="238" applyFont="0" applyFill="0" applyBorder="0" applyAlignment="0" applyProtection="0"/>
    <xf numFmtId="214" fontId="7" fillId="41" borderId="238" applyFont="0" applyFill="0" applyBorder="0" applyAlignment="0" applyProtection="0"/>
    <xf numFmtId="39" fontId="7" fillId="41" borderId="238" applyFont="0" applyFill="0" applyBorder="0" applyAlignment="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98" fontId="44"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9" fontId="7" fillId="41" borderId="267" applyFont="0" applyFill="0" applyBorder="0" applyAlignment="0" applyProtection="0"/>
    <xf numFmtId="2" fontId="7" fillId="41" borderId="267" applyFont="0" applyFill="0" applyBorder="0" applyAlignment="0" applyProtection="0"/>
    <xf numFmtId="0" fontId="7" fillId="0" borderId="185" applyNumberFormat="0" applyFont="0" applyFill="0" applyBorder="0" applyAlignment="0" applyProtection="0"/>
    <xf numFmtId="0" fontId="139" fillId="0" borderId="42">
      <alignment vertical="center"/>
    </xf>
    <xf numFmtId="0" fontId="139" fillId="0" borderId="42">
      <alignment vertical="center"/>
    </xf>
    <xf numFmtId="0" fontId="7" fillId="0" borderId="262" applyFill="0" applyProtection="0">
      <alignment horizontal="right"/>
    </xf>
    <xf numFmtId="0" fontId="134" fillId="0" borderId="268"/>
    <xf numFmtId="0" fontId="172" fillId="0" borderId="64"/>
    <xf numFmtId="0" fontId="172" fillId="0" borderId="64"/>
    <xf numFmtId="0" fontId="1" fillId="0" borderId="0" applyFill="0" applyBorder="0">
      <alignment horizontal="right"/>
      <protection hidden="1"/>
    </xf>
    <xf numFmtId="0" fontId="334" fillId="1" borderId="185" applyNumberFormat="0" applyFont="0" applyAlignment="0">
      <alignment horizontal="center"/>
    </xf>
    <xf numFmtId="3" fontId="7" fillId="41" borderId="280" applyFont="0" applyFill="0" applyBorder="0" applyAlignment="0" applyProtection="0"/>
    <xf numFmtId="0" fontId="50" fillId="0" borderId="273" applyNumberFormat="0" applyFill="0" applyAlignment="0" applyProtection="0"/>
    <xf numFmtId="0" fontId="90" fillId="0" borderId="266"/>
    <xf numFmtId="250" fontId="1" fillId="0" borderId="0" applyBorder="0" applyProtection="0">
      <alignment horizontal="right"/>
    </xf>
    <xf numFmtId="9" fontId="7" fillId="41" borderId="267" applyFont="0" applyFill="0" applyBorder="0" applyAlignment="0" applyProtection="0"/>
    <xf numFmtId="0" fontId="7" fillId="0" borderId="262" applyFill="0" applyProtection="0">
      <alignment horizontal="right"/>
    </xf>
    <xf numFmtId="227" fontId="1" fillId="0" borderId="0" applyFill="0" applyBorder="0" applyProtection="0">
      <alignment horizontal="right" wrapText="1"/>
    </xf>
    <xf numFmtId="214" fontId="68" fillId="0" borderId="268"/>
    <xf numFmtId="0" fontId="7" fillId="0" borderId="16" applyNumberFormat="0" applyFill="0" applyAlignment="0" applyProtection="0"/>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0" fontId="357" fillId="0" borderId="273" applyNumberFormat="0" applyFill="0" applyBorder="0" applyAlignment="0" applyProtection="0"/>
    <xf numFmtId="0" fontId="1" fillId="31" borderId="0" applyNumberFormat="0" applyBorder="0" applyAlignment="0" applyProtection="0"/>
    <xf numFmtId="233" fontId="1" fillId="91" borderId="0" applyNumberFormat="0" applyFont="0" applyBorder="0">
      <alignment horizontal="center" vertical="center"/>
      <protection locked="0"/>
    </xf>
    <xf numFmtId="0" fontId="344" fillId="0" borderId="201" applyNumberFormat="0" applyFill="0" applyBorder="0" applyAlignment="0" applyProtection="0"/>
    <xf numFmtId="0" fontId="90" fillId="0" borderId="195"/>
    <xf numFmtId="0" fontId="90" fillId="0" borderId="195"/>
    <xf numFmtId="3" fontId="7" fillId="41" borderId="267" applyFont="0" applyFill="0" applyBorder="0" applyAlignment="0" applyProtection="0"/>
    <xf numFmtId="9" fontId="7" fillId="41" borderId="267" applyFont="0" applyFill="0" applyBorder="0" applyAlignment="0" applyProtection="0"/>
    <xf numFmtId="0" fontId="174" fillId="0" borderId="266" applyNumberFormat="0" applyAlignment="0" applyProtection="0"/>
    <xf numFmtId="0" fontId="134" fillId="0" borderId="268"/>
    <xf numFmtId="0" fontId="41" fillId="62" borderId="266">
      <alignment horizontal="center" vertical="center" wrapText="1"/>
      <protection hidden="1"/>
    </xf>
    <xf numFmtId="0" fontId="41" fillId="62" borderId="266">
      <alignment horizontal="center" vertical="center" wrapText="1"/>
      <protection hidden="1"/>
    </xf>
    <xf numFmtId="214" fontId="68" fillId="0" borderId="268"/>
    <xf numFmtId="0" fontId="41" fillId="62" borderId="266">
      <alignment horizontal="center" vertical="center" wrapText="1"/>
      <protection hidden="1"/>
    </xf>
    <xf numFmtId="165" fontId="200" fillId="0" borderId="174" applyNumberFormat="0" applyFont="0" applyFill="0" applyAlignment="0" applyProtection="0"/>
    <xf numFmtId="0" fontId="50" fillId="0" borderId="273" applyNumberFormat="0" applyFill="0" applyAlignment="0" applyProtection="0"/>
    <xf numFmtId="0" fontId="49" fillId="44" borderId="268" applyNumberFormat="0" applyFont="0" applyAlignment="0" applyProtection="0">
      <protection locked="0"/>
    </xf>
    <xf numFmtId="0" fontId="41" fillId="62" borderId="266">
      <alignment horizontal="center" vertical="center" wrapText="1"/>
      <protection hidden="1"/>
    </xf>
    <xf numFmtId="221" fontId="1" fillId="0" borderId="268" applyNumberFormat="0" applyFill="0" applyAlignment="0" applyProtection="0"/>
    <xf numFmtId="1" fontId="100" fillId="0" borderId="185" applyFill="0" applyBorder="0" applyProtection="0">
      <alignment horizontal="right"/>
    </xf>
    <xf numFmtId="251" fontId="154" fillId="48" borderId="263" applyNumberFormat="0" applyBorder="0" applyAlignment="0">
      <alignment horizontal="centerContinuous" vertical="center"/>
      <protection hidden="1"/>
    </xf>
    <xf numFmtId="0" fontId="174" fillId="0" borderId="266" applyNumberFormat="0" applyAlignment="0" applyProtection="0"/>
    <xf numFmtId="0" fontId="1" fillId="32" borderId="0" applyNumberFormat="0" applyBorder="0" applyAlignment="0" applyProtection="0"/>
    <xf numFmtId="0" fontId="270" fillId="0" borderId="95"/>
    <xf numFmtId="0" fontId="270" fillId="0" borderId="20"/>
    <xf numFmtId="0" fontId="1" fillId="3" borderId="0" applyNumberFormat="0" applyBorder="0" applyAlignment="0" applyProtection="0"/>
    <xf numFmtId="214" fontId="68" fillId="0" borderId="268"/>
    <xf numFmtId="0" fontId="59" fillId="0" borderId="187" applyNumberFormat="0" applyFill="0" applyBorder="0" applyAlignment="0">
      <alignment horizontal="left" vertical="center"/>
    </xf>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0" fontId="313" fillId="0" borderId="195"/>
    <xf numFmtId="0" fontId="313" fillId="0" borderId="195"/>
    <xf numFmtId="250" fontId="64" fillId="58" borderId="272"/>
    <xf numFmtId="0" fontId="49" fillId="44" borderId="268" applyNumberFormat="0" applyFont="0" applyAlignment="0" applyProtection="0">
      <protection locked="0"/>
    </xf>
    <xf numFmtId="39" fontId="7" fillId="41" borderId="267" applyFont="0" applyFill="0" applyBorder="0" applyAlignment="0" applyProtection="0"/>
    <xf numFmtId="246" fontId="1" fillId="0" borderId="268"/>
    <xf numFmtId="0" fontId="174" fillId="0" borderId="276" applyNumberFormat="0" applyAlignment="0" applyProtection="0"/>
    <xf numFmtId="0" fontId="354" fillId="0" borderId="185"/>
    <xf numFmtId="0" fontId="356" fillId="0" borderId="201" applyNumberFormat="0" applyFill="0" applyBorder="0" applyAlignment="0" applyProtection="0"/>
    <xf numFmtId="0" fontId="357" fillId="0" borderId="201" applyNumberFormat="0" applyFill="0" applyBorder="0" applyAlignment="0" applyProtection="0"/>
    <xf numFmtId="0" fontId="358" fillId="0" borderId="201" applyNumberFormat="0" applyFill="0" applyBorder="0" applyAlignment="0" applyProtection="0"/>
    <xf numFmtId="0" fontId="49" fillId="44" borderId="268" applyNumberFormat="0" applyFont="0" applyAlignment="0" applyProtection="0">
      <protection locked="0"/>
    </xf>
    <xf numFmtId="0" fontId="90" fillId="0" borderId="276"/>
    <xf numFmtId="0" fontId="359" fillId="0" borderId="20" applyProtection="0"/>
    <xf numFmtId="0" fontId="359" fillId="0" borderId="20" applyProtection="0"/>
    <xf numFmtId="1" fontId="176" fillId="63" borderId="271" applyNumberFormat="0" applyBorder="0" applyAlignment="0">
      <alignment horizontal="centerContinuous" vertical="center"/>
      <protection locked="0"/>
    </xf>
    <xf numFmtId="0" fontId="41" fillId="62" borderId="266">
      <alignment horizontal="center" vertical="center" wrapText="1"/>
      <protection hidden="1"/>
    </xf>
    <xf numFmtId="0" fontId="50" fillId="0" borderId="204" applyFont="0" applyFill="0" applyBorder="0" applyAlignment="0" applyProtection="0"/>
    <xf numFmtId="255" fontId="44" fillId="41" borderId="26">
      <alignment horizontal="right"/>
    </xf>
    <xf numFmtId="256" fontId="1" fillId="41" borderId="26">
      <alignment horizontal="right"/>
    </xf>
    <xf numFmtId="257" fontId="44" fillId="41" borderId="26">
      <alignment horizontal="right"/>
    </xf>
    <xf numFmtId="0" fontId="44" fillId="41" borderId="26">
      <alignment horizontal="right"/>
    </xf>
    <xf numFmtId="0" fontId="44" fillId="41" borderId="26">
      <alignment horizontal="right"/>
    </xf>
    <xf numFmtId="212" fontId="44" fillId="41" borderId="26">
      <alignment horizontal="right"/>
    </xf>
    <xf numFmtId="253" fontId="44" fillId="41" borderId="26">
      <alignment horizontal="right"/>
    </xf>
    <xf numFmtId="253" fontId="44" fillId="41" borderId="26">
      <alignment horizontal="right"/>
    </xf>
    <xf numFmtId="259" fontId="44" fillId="41" borderId="26">
      <alignment horizontal="right"/>
    </xf>
    <xf numFmtId="259" fontId="1" fillId="41" borderId="26">
      <alignment horizontal="right"/>
    </xf>
    <xf numFmtId="208" fontId="44" fillId="41" borderId="26">
      <alignment horizontal="right"/>
    </xf>
    <xf numFmtId="191" fontId="44" fillId="41" borderId="26">
      <alignment horizontal="right"/>
    </xf>
    <xf numFmtId="191" fontId="44" fillId="41" borderId="26">
      <alignment horizontal="right"/>
    </xf>
    <xf numFmtId="197" fontId="44" fillId="41" borderId="26">
      <alignment horizontal="right"/>
    </xf>
    <xf numFmtId="197" fontId="44" fillId="41" borderId="26">
      <alignment horizontal="right"/>
    </xf>
    <xf numFmtId="185" fontId="44" fillId="41" borderId="26">
      <alignment horizontal="right"/>
    </xf>
    <xf numFmtId="185" fontId="44" fillId="41" borderId="26">
      <alignment horizontal="right"/>
    </xf>
    <xf numFmtId="270" fontId="44" fillId="41" borderId="26">
      <alignment horizontal="right"/>
    </xf>
    <xf numFmtId="270" fontId="1" fillId="0" borderId="0">
      <alignment horizontal="right"/>
    </xf>
    <xf numFmtId="197" fontId="44" fillId="0" borderId="0">
      <alignment horizontal="right"/>
    </xf>
    <xf numFmtId="244" fontId="1" fillId="0" borderId="0"/>
    <xf numFmtId="244" fontId="1" fillId="0" borderId="0"/>
    <xf numFmtId="292" fontId="44" fillId="0" borderId="0"/>
    <xf numFmtId="244" fontId="1" fillId="0" borderId="0"/>
    <xf numFmtId="244" fontId="1" fillId="0" borderId="0"/>
    <xf numFmtId="197" fontId="44" fillId="41" borderId="0"/>
    <xf numFmtId="197" fontId="44" fillId="41" borderId="0"/>
    <xf numFmtId="197" fontId="44" fillId="41" borderId="0"/>
    <xf numFmtId="196" fontId="44" fillId="41" borderId="0"/>
    <xf numFmtId="197" fontId="44" fillId="41" borderId="0"/>
    <xf numFmtId="198" fontId="1" fillId="41" borderId="0"/>
    <xf numFmtId="0" fontId="1" fillId="0" borderId="0"/>
    <xf numFmtId="0" fontId="1" fillId="31" borderId="0" applyNumberFormat="0" applyBorder="0" applyAlignment="0" applyProtection="0"/>
    <xf numFmtId="214" fontId="7" fillId="41" borderId="267" applyFont="0" applyFill="0" applyBorder="0" applyAlignment="0" applyProtection="0"/>
    <xf numFmtId="187" fontId="63" fillId="44" borderId="268">
      <alignment vertical="center"/>
    </xf>
    <xf numFmtId="187" fontId="63" fillId="44" borderId="268">
      <alignment vertical="center"/>
    </xf>
    <xf numFmtId="0" fontId="241" fillId="0" borderId="268" applyNumberFormat="0" applyFont="0" applyFill="0" applyAlignment="0" applyProtection="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251" fontId="154" fillId="48" borderId="274" applyNumberFormat="0" applyBorder="0" applyAlignment="0">
      <alignment horizontal="centerContinuous" vertical="center"/>
      <protection hidden="1"/>
    </xf>
    <xf numFmtId="0" fontId="1" fillId="19" borderId="0" applyNumberFormat="0" applyBorder="0" applyAlignment="0" applyProtection="0"/>
    <xf numFmtId="0" fontId="1" fillId="20" borderId="0" applyNumberFormat="0" applyBorder="0" applyAlignment="0" applyProtection="0"/>
    <xf numFmtId="0" fontId="49" fillId="44" borderId="268" applyNumberFormat="0" applyFont="0" applyAlignment="0" applyProtection="0">
      <protection locked="0"/>
    </xf>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49" fillId="44" borderId="268" applyNumberFormat="0" applyFont="0" applyAlignment="0" applyProtection="0">
      <protection locked="0"/>
    </xf>
    <xf numFmtId="0" fontId="1" fillId="35" borderId="0" applyNumberFormat="0" applyBorder="0" applyAlignment="0" applyProtection="0"/>
    <xf numFmtId="0" fontId="1" fillId="36" borderId="0" applyNumberFormat="0" applyBorder="0" applyAlignment="0" applyProtection="0"/>
    <xf numFmtId="0" fontId="1" fillId="0" borderId="0"/>
    <xf numFmtId="41" fontId="41" fillId="0" borderId="268"/>
    <xf numFmtId="171" fontId="41" fillId="0" borderId="268"/>
    <xf numFmtId="187" fontId="63" fillId="44" borderId="268">
      <alignment vertical="center"/>
    </xf>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7" fillId="0" borderId="262" applyFill="0" applyProtection="0">
      <alignment horizontal="right"/>
    </xf>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214" fontId="68" fillId="0" borderId="268"/>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241" fillId="0" borderId="268" applyNumberFormat="0" applyFont="0" applyFill="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58" fillId="0" borderId="268" applyNumberFormat="0" applyFont="0" applyFill="0" applyBorder="0" applyAlignment="0" applyProtection="0">
      <alignment horizontal="right"/>
    </xf>
    <xf numFmtId="0" fontId="1" fillId="0" borderId="0"/>
    <xf numFmtId="0" fontId="1" fillId="14" borderId="14" applyNumberFormat="0" applyFont="0" applyAlignment="0" applyProtection="0"/>
    <xf numFmtId="0" fontId="241" fillId="0" borderId="268" applyNumberFormat="0" applyFont="0" applyFill="0" applyAlignment="0" applyProtection="0"/>
    <xf numFmtId="0" fontId="1" fillId="0" borderId="0"/>
    <xf numFmtId="5" fontId="127" fillId="0" borderId="268" applyAlignment="0" applyProtection="0"/>
    <xf numFmtId="0" fontId="50" fillId="0" borderId="273" applyNumberFormat="0" applyFill="0" applyAlignment="0" applyProtection="0"/>
    <xf numFmtId="0" fontId="1" fillId="0" borderId="0"/>
    <xf numFmtId="0" fontId="1" fillId="0" borderId="0"/>
    <xf numFmtId="0" fontId="1" fillId="0" borderId="0"/>
    <xf numFmtId="0" fontId="1" fillId="36" borderId="0" applyNumberFormat="0" applyBorder="0" applyAlignment="0" applyProtection="0"/>
    <xf numFmtId="0" fontId="1" fillId="0" borderId="0"/>
    <xf numFmtId="0" fontId="1" fillId="3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185">
      <alignment horizontal="left" vertical="center"/>
    </xf>
    <xf numFmtId="0" fontId="1" fillId="0" borderId="0"/>
    <xf numFmtId="43" fontId="1" fillId="0" borderId="0" applyFont="0" applyFill="0" applyBorder="0" applyAlignment="0" applyProtection="0"/>
    <xf numFmtId="0" fontId="50" fillId="0" borderId="201" applyNumberFormat="0" applyFill="0" applyAlignment="0" applyProtection="0"/>
    <xf numFmtId="0" fontId="7" fillId="0" borderId="16"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251" fontId="154" fillId="48" borderId="203" applyNumberFormat="0" applyBorder="0" applyAlignment="0">
      <alignment horizontal="centerContinuous" vertical="center"/>
      <protection hidden="1"/>
    </xf>
    <xf numFmtId="0" fontId="174" fillId="0" borderId="195" applyNumberFormat="0" applyAlignment="0" applyProtection="0"/>
    <xf numFmtId="1" fontId="176" fillId="63" borderId="187" applyNumberFormat="0" applyBorder="0" applyAlignment="0">
      <alignment horizontal="centerContinuous" vertical="center"/>
      <protection locked="0"/>
    </xf>
    <xf numFmtId="0" fontId="174" fillId="0" borderId="266" applyNumberFormat="0" applyAlignment="0" applyProtection="0"/>
    <xf numFmtId="0" fontId="41" fillId="62" borderId="195">
      <alignment horizontal="center" vertical="center" wrapText="1"/>
      <protection hidden="1"/>
    </xf>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97"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185">
      <alignment horizontal="left" vertical="center"/>
    </xf>
    <xf numFmtId="0" fontId="1" fillId="0" borderId="0"/>
    <xf numFmtId="43" fontId="1" fillId="0" borderId="0" applyFont="0" applyFill="0" applyBorder="0" applyAlignment="0" applyProtection="0"/>
    <xf numFmtId="0" fontId="50" fillId="0" borderId="201" applyNumberFormat="0" applyFill="0" applyAlignment="0" applyProtection="0"/>
    <xf numFmtId="0" fontId="50" fillId="0" borderId="201" applyNumberFormat="0" applyFill="0" applyAlignment="0" applyProtection="0"/>
    <xf numFmtId="3" fontId="7" fillId="41" borderId="267"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7" fillId="41" borderId="197" applyFont="0" applyFill="0" applyBorder="0" applyAlignment="0" applyProtection="0"/>
    <xf numFmtId="1" fontId="176" fillId="63" borderId="187" applyNumberFormat="0" applyBorder="0" applyAlignment="0">
      <alignment horizontal="centerContinuous" vertical="center"/>
      <protection locked="0"/>
    </xf>
    <xf numFmtId="0" fontId="174" fillId="0" borderId="195" applyNumberFormat="0" applyAlignment="0" applyProtection="0"/>
    <xf numFmtId="1" fontId="176" fillId="63" borderId="187" applyNumberFormat="0" applyBorder="0" applyAlignment="0">
      <alignment horizontal="centerContinuous" vertical="center"/>
      <protection locked="0"/>
    </xf>
    <xf numFmtId="214" fontId="7" fillId="41" borderId="197" applyFont="0" applyFill="0" applyBorder="0" applyAlignment="0" applyProtection="0"/>
    <xf numFmtId="0" fontId="359" fillId="0" borderId="20" applyProtection="0"/>
    <xf numFmtId="0" fontId="174" fillId="0" borderId="195" applyNumberFormat="0" applyAlignment="0" applyProtection="0"/>
    <xf numFmtId="0" fontId="48" fillId="44" borderId="268" applyNumberFormat="0" applyFont="0" applyFill="0" applyAlignment="0" applyProtection="0">
      <protection locked="0"/>
    </xf>
    <xf numFmtId="0" fontId="50" fillId="0" borderId="201" applyNumberFormat="0" applyFill="0" applyAlignment="0" applyProtection="0"/>
    <xf numFmtId="0" fontId="41" fillId="0" borderId="185">
      <alignment horizontal="left" vertical="center"/>
    </xf>
    <xf numFmtId="0" fontId="38" fillId="68" borderId="279">
      <alignment horizontal="left" vertical="center" wrapText="1"/>
    </xf>
    <xf numFmtId="251" fontId="154" fillId="48" borderId="203" applyNumberFormat="0" applyBorder="0" applyAlignment="0">
      <alignment horizontal="centerContinuous" vertical="center"/>
      <protection hidden="1"/>
    </xf>
    <xf numFmtId="39" fontId="7" fillId="41" borderId="197"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95">
      <alignment horizontal="center" vertical="center" wrapText="1"/>
      <protection hidden="1"/>
    </xf>
    <xf numFmtId="3" fontId="7" fillId="41" borderId="197" applyFont="0" applyFill="0" applyBorder="0" applyAlignment="0" applyProtection="0"/>
    <xf numFmtId="10" fontId="7" fillId="41" borderId="197" applyFont="0" applyFill="0" applyBorder="0" applyAlignment="0" applyProtection="0"/>
    <xf numFmtId="0" fontId="41" fillId="62" borderId="195">
      <alignment horizontal="center" vertical="center" wrapText="1"/>
      <protection hidden="1"/>
    </xf>
    <xf numFmtId="0" fontId="1" fillId="0" borderId="0"/>
    <xf numFmtId="0" fontId="1" fillId="0" borderId="0"/>
    <xf numFmtId="0" fontId="41" fillId="62" borderId="276">
      <alignment horizontal="center" vertical="center" wrapText="1"/>
      <protection hidden="1"/>
    </xf>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200"/>
    <xf numFmtId="250" fontId="64" fillId="58" borderId="200"/>
    <xf numFmtId="0" fontId="50" fillId="0" borderId="201" applyNumberFormat="0" applyFill="0" applyAlignment="0" applyProtection="0"/>
    <xf numFmtId="0" fontId="50" fillId="0" borderId="201" applyNumberFormat="0" applyFill="0" applyAlignment="0" applyProtection="0"/>
    <xf numFmtId="0" fontId="50" fillId="0" borderId="201" applyNumberFormat="0" applyFill="0" applyAlignment="0" applyProtection="0"/>
    <xf numFmtId="0" fontId="359" fillId="0" borderId="20" applyProtection="0"/>
    <xf numFmtId="6" fontId="169" fillId="0" borderId="203" applyBorder="0"/>
    <xf numFmtId="6" fontId="169" fillId="0" borderId="203" applyBorder="0"/>
    <xf numFmtId="6" fontId="169" fillId="0" borderId="203" applyBorder="0"/>
    <xf numFmtId="6" fontId="169" fillId="0" borderId="203" applyBorder="0"/>
    <xf numFmtId="0" fontId="174" fillId="0" borderId="195" applyNumberFormat="0" applyAlignment="0" applyProtection="0"/>
    <xf numFmtId="0" fontId="174" fillId="0" borderId="195" applyNumberFormat="0" applyAlignment="0" applyProtection="0"/>
    <xf numFmtId="0" fontId="174" fillId="0" borderId="195" applyNumberFormat="0" applyAlignment="0" applyProtection="0"/>
    <xf numFmtId="1" fontId="176" fillId="63" borderId="187" applyNumberFormat="0" applyBorder="0" applyAlignment="0">
      <alignment horizontal="centerContinuous" vertical="center"/>
      <protection locked="0"/>
    </xf>
    <xf numFmtId="1" fontId="176" fillId="63" borderId="187" applyNumberFormat="0" applyBorder="0" applyAlignment="0">
      <alignment horizontal="centerContinuous" vertical="center"/>
      <protection locked="0"/>
    </xf>
    <xf numFmtId="0" fontId="41" fillId="0" borderId="185">
      <alignment horizontal="left" vertical="center"/>
    </xf>
    <xf numFmtId="0" fontId="41" fillId="0" borderId="185">
      <alignment horizontal="left" vertical="center"/>
    </xf>
    <xf numFmtId="165" fontId="200" fillId="0" borderId="268" applyNumberFormat="0" applyFont="0" applyFill="0" applyAlignment="0" applyProtection="0"/>
    <xf numFmtId="0" fontId="41" fillId="62" borderId="195">
      <alignment horizontal="center" vertical="center" wrapText="1"/>
      <protection hidden="1"/>
    </xf>
    <xf numFmtId="0" fontId="41" fillId="62" borderId="195">
      <alignment horizontal="center" vertical="center" wrapText="1"/>
      <protection hidden="1"/>
    </xf>
    <xf numFmtId="0" fontId="41" fillId="62" borderId="195">
      <alignment horizontal="center" vertical="center" wrapText="1"/>
      <protection hidden="1"/>
    </xf>
    <xf numFmtId="0" fontId="49" fillId="0" borderId="273"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238" fillId="44" borderId="174">
      <alignment horizontal="right" vertical="center"/>
    </xf>
    <xf numFmtId="0" fontId="313" fillId="0" borderId="96"/>
    <xf numFmtId="0" fontId="50" fillId="0" borderId="273" applyNumberFormat="0" applyFill="0" applyAlignment="0" applyProtection="0"/>
    <xf numFmtId="214" fontId="68" fillId="0" borderId="268"/>
    <xf numFmtId="9" fontId="41" fillId="0" borderId="268"/>
    <xf numFmtId="0" fontId="50" fillId="0" borderId="273" applyNumberFormat="0" applyFill="0" applyAlignment="0" applyProtection="0"/>
    <xf numFmtId="0" fontId="357" fillId="0" borderId="273" applyNumberFormat="0" applyFill="0" applyBorder="0" applyAlignment="0" applyProtection="0"/>
    <xf numFmtId="214" fontId="7" fillId="41" borderId="267" applyFont="0" applyFill="0" applyBorder="0" applyAlignment="0" applyProtection="0"/>
    <xf numFmtId="0" fontId="41" fillId="62" borderId="266">
      <alignment horizontal="center" vertical="center" wrapText="1"/>
      <protection hidden="1"/>
    </xf>
    <xf numFmtId="0" fontId="134" fillId="0" borderId="268" applyFont="0" applyFill="0" applyBorder="0" applyAlignment="0" applyProtection="0">
      <alignment horizontal="center"/>
    </xf>
    <xf numFmtId="0" fontId="38" fillId="68" borderId="269">
      <alignment horizontal="left" vertical="center" wrapText="1"/>
    </xf>
    <xf numFmtId="6" fontId="169" fillId="0" borderId="274" applyBorder="0"/>
    <xf numFmtId="214" fontId="68" fillId="0" borderId="174"/>
    <xf numFmtId="5" fontId="127" fillId="0" borderId="174" applyAlignment="0" applyProtection="0"/>
    <xf numFmtId="0" fontId="41" fillId="62" borderId="266">
      <alignment horizontal="center" vertical="center" wrapText="1"/>
      <protection hidden="1"/>
    </xf>
    <xf numFmtId="0" fontId="41" fillId="62" borderId="266">
      <alignment horizontal="center" vertical="center" wrapText="1"/>
      <protection hidden="1"/>
    </xf>
    <xf numFmtId="251" fontId="154" fillId="48" borderId="274" applyNumberFormat="0" applyBorder="0" applyAlignment="0">
      <alignment horizontal="centerContinuous" vertical="center"/>
      <protection hidden="1"/>
    </xf>
    <xf numFmtId="181" fontId="44" fillId="0" borderId="0" applyFont="0" applyFill="0" applyBorder="0" applyAlignment="0" applyProtection="0"/>
    <xf numFmtId="0" fontId="1" fillId="0" borderId="0" applyFont="0" applyFill="0" applyBorder="0" applyAlignment="0" applyProtection="0"/>
    <xf numFmtId="183" fontId="44"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202" fontId="44" fillId="0" borderId="0" applyFont="0" applyFill="0" applyBorder="0" applyAlignment="0" applyProtection="0"/>
    <xf numFmtId="203" fontId="44" fillId="0" borderId="0" applyFont="0" applyFill="0" applyBorder="0" applyAlignment="0" applyProtection="0"/>
    <xf numFmtId="194" fontId="44"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09" fontId="44" fillId="0" borderId="0" applyFont="0" applyFill="0" applyBorder="0" applyAlignment="0" applyProtection="0"/>
    <xf numFmtId="181" fontId="44"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2" fontId="44" fillId="0" borderId="0" applyFont="0" applyFill="0" applyBorder="0" applyAlignment="0" applyProtection="0"/>
    <xf numFmtId="193" fontId="44"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6" fontId="44"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201" applyNumberFormat="0" applyFill="0" applyBorder="0" applyAlignment="0" applyProtection="0"/>
    <xf numFmtId="0" fontId="49" fillId="0" borderId="201" applyNumberFormat="0" applyFill="0" applyBorder="0" applyAlignment="0" applyProtection="0"/>
    <xf numFmtId="0" fontId="261" fillId="0" borderId="201" applyNumberFormat="0" applyFill="0" applyBorder="0" applyAlignment="0" applyProtection="0"/>
    <xf numFmtId="222" fontId="1" fillId="0" borderId="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344" fillId="0" borderId="242" applyNumberFormat="0" applyFill="0" applyBorder="0" applyAlignment="0" applyProtection="0"/>
    <xf numFmtId="244" fontId="1" fillId="0" borderId="0" applyFont="0" applyFill="0" applyBorder="0" applyAlignment="0" applyProtection="0"/>
    <xf numFmtId="246" fontId="1" fillId="0" borderId="19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6" fontId="44"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95"/>
    <xf numFmtId="0" fontId="90" fillId="0" borderId="195"/>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221" fontId="1" fillId="0" borderId="17" applyNumberFormat="0" applyFill="0" applyAlignment="0" applyProtection="0"/>
    <xf numFmtId="9" fontId="7" fillId="41" borderId="267" applyFont="0" applyFill="0" applyBorder="0" applyAlignment="0" applyProtection="0"/>
    <xf numFmtId="235" fontId="1" fillId="0" borderId="86" applyFont="0" applyBorder="0"/>
    <xf numFmtId="259" fontId="44" fillId="41" borderId="26">
      <alignment horizontal="right"/>
    </xf>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270" fontId="44" fillId="0" borderId="0">
      <alignment horizontal="right"/>
    </xf>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98" fontId="44"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0" fontId="174" fillId="0" borderId="276" applyNumberFormat="0" applyAlignment="0" applyProtection="0"/>
    <xf numFmtId="0" fontId="359" fillId="0" borderId="20" applyProtection="0"/>
    <xf numFmtId="0" fontId="359" fillId="0" borderId="20" applyProtection="0"/>
    <xf numFmtId="256" fontId="1" fillId="41" borderId="26">
      <alignment horizontal="right"/>
    </xf>
    <xf numFmtId="0" fontId="44" fillId="41" borderId="26">
      <alignment horizontal="right"/>
    </xf>
    <xf numFmtId="0" fontId="44" fillId="41" borderId="26">
      <alignment horizontal="right"/>
    </xf>
    <xf numFmtId="259" fontId="1" fillId="41" borderId="26">
      <alignment horizontal="right"/>
    </xf>
    <xf numFmtId="191" fontId="44" fillId="41" borderId="26">
      <alignment horizontal="right"/>
    </xf>
    <xf numFmtId="191" fontId="44" fillId="41" borderId="26">
      <alignment horizontal="right"/>
    </xf>
    <xf numFmtId="270" fontId="1" fillId="0" borderId="0">
      <alignment horizontal="right"/>
    </xf>
    <xf numFmtId="244" fontId="1" fillId="0" borderId="0"/>
    <xf numFmtId="244" fontId="1" fillId="0" borderId="0"/>
    <xf numFmtId="292" fontId="44"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270">
      <alignment horizontal="left" vertical="center"/>
    </xf>
    <xf numFmtId="39" fontId="7" fillId="41" borderId="197" applyFont="0" applyFill="0" applyBorder="0" applyAlignment="0" applyProtection="0"/>
    <xf numFmtId="0" fontId="1" fillId="0" borderId="0"/>
    <xf numFmtId="250" fontId="64" fillId="58" borderId="272"/>
    <xf numFmtId="6" fontId="169" fillId="0" borderId="211" applyBorder="0"/>
    <xf numFmtId="0" fontId="270" fillId="0" borderId="95"/>
    <xf numFmtId="0" fontId="1" fillId="0" borderId="0"/>
    <xf numFmtId="10" fontId="7" fillId="41" borderId="225" applyFont="0" applyFill="0" applyBorder="0" applyAlignment="0" applyProtection="0"/>
    <xf numFmtId="250" fontId="64" fillId="58" borderId="207"/>
    <xf numFmtId="5" fontId="127" fillId="0" borderId="209" applyAlignment="0" applyProtection="0"/>
    <xf numFmtId="10" fontId="7" fillId="41" borderId="280" applyFont="0" applyFill="0" applyBorder="0" applyAlignment="0" applyProtection="0"/>
    <xf numFmtId="6" fontId="169" fillId="0" borderId="211" applyBorder="0"/>
    <xf numFmtId="0" fontId="174" fillId="0" borderId="236" applyNumberFormat="0" applyAlignment="0" applyProtection="0"/>
    <xf numFmtId="0" fontId="38" fillId="68" borderId="213">
      <alignment horizontal="left" vertical="center" wrapText="1"/>
    </xf>
    <xf numFmtId="39" fontId="7" fillId="41" borderId="238" applyFont="0" applyFill="0" applyBorder="0" applyAlignment="0" applyProtection="0"/>
    <xf numFmtId="39" fontId="7" fillId="41" borderId="225" applyFont="0" applyFill="0" applyBorder="0" applyAlignment="0" applyProtection="0"/>
    <xf numFmtId="0" fontId="1" fillId="0" borderId="0"/>
    <xf numFmtId="43" fontId="1" fillId="0" borderId="0" applyFont="0" applyFill="0" applyBorder="0" applyAlignment="0" applyProtection="0"/>
    <xf numFmtId="9" fontId="7" fillId="41" borderId="214"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9" fontId="7" fillId="41" borderId="197" applyFont="0" applyFill="0" applyBorder="0" applyAlignment="0" applyProtection="0"/>
    <xf numFmtId="0" fontId="41" fillId="0" borderId="215">
      <alignment horizontal="left" vertical="center"/>
    </xf>
    <xf numFmtId="165" fontId="200" fillId="0" borderId="209" applyNumberFormat="0" applyFont="0" applyFill="0" applyAlignment="0" applyProtection="0"/>
    <xf numFmtId="214" fontId="7" fillId="41" borderId="214" applyFont="0" applyFill="0" applyBorder="0" applyAlignment="0" applyProtection="0"/>
    <xf numFmtId="0" fontId="1" fillId="0" borderId="0"/>
    <xf numFmtId="0" fontId="38" fillId="68" borderId="224">
      <alignment horizontal="left" vertical="center" wrapText="1"/>
    </xf>
    <xf numFmtId="0" fontId="49" fillId="44" borderId="209" applyNumberFormat="0" applyFont="0" applyAlignment="0" applyProtection="0">
      <protection locked="0"/>
    </xf>
    <xf numFmtId="256" fontId="44" fillId="41" borderId="26">
      <alignment horizontal="right"/>
    </xf>
    <xf numFmtId="9" fontId="7" fillId="41" borderId="214" applyFont="0" applyFill="0" applyBorder="0" applyAlignment="0" applyProtection="0"/>
    <xf numFmtId="0" fontId="41" fillId="0" borderId="270">
      <alignment horizontal="left" vertical="center"/>
    </xf>
    <xf numFmtId="3" fontId="7" fillId="41" borderId="197" applyFont="0" applyFill="0" applyBorder="0" applyAlignment="0" applyProtection="0"/>
    <xf numFmtId="0" fontId="1" fillId="0" borderId="0"/>
    <xf numFmtId="43" fontId="1" fillId="0" borderId="0" applyFont="0" applyFill="0" applyBorder="0" applyAlignment="0" applyProtection="0"/>
    <xf numFmtId="0" fontId="313" fillId="96" borderId="212"/>
    <xf numFmtId="0" fontId="38" fillId="68" borderId="213">
      <alignment horizontal="left" vertical="center" wrapText="1"/>
    </xf>
    <xf numFmtId="3" fontId="7" fillId="41" borderId="267"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74" fillId="0" borderId="223" applyNumberFormat="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87" fontId="63" fillId="44" borderId="174">
      <alignment vertical="center"/>
    </xf>
    <xf numFmtId="0" fontId="48" fillId="44" borderId="209" applyNumberFormat="0" applyFont="0" applyFill="0" applyAlignment="0" applyProtection="0">
      <protection locked="0"/>
    </xf>
    <xf numFmtId="3" fontId="7" fillId="41" borderId="214" applyFont="0" applyFill="0" applyBorder="0" applyAlignment="0" applyProtection="0"/>
    <xf numFmtId="0" fontId="313" fillId="96" borderId="212"/>
    <xf numFmtId="0" fontId="1" fillId="0" borderId="0"/>
    <xf numFmtId="43" fontId="1" fillId="0" borderId="0" applyFont="0" applyFill="0" applyBorder="0" applyAlignment="0" applyProtection="0"/>
    <xf numFmtId="214" fontId="7" fillId="41" borderId="214" applyFont="0" applyFill="0" applyBorder="0" applyAlignment="0" applyProtection="0"/>
    <xf numFmtId="2" fontId="7" fillId="41" borderId="214" applyFont="0" applyFill="0" applyBorder="0" applyAlignment="0" applyProtection="0"/>
    <xf numFmtId="2" fontId="7" fillId="41" borderId="267"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4" fillId="41" borderId="26">
      <alignment horizontal="right"/>
    </xf>
    <xf numFmtId="0" fontId="41" fillId="0" borderId="205">
      <alignment horizontal="left" vertic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1" fillId="62" borderId="212">
      <alignment horizontal="center" vertical="center" wrapText="1"/>
      <protection hidden="1"/>
    </xf>
    <xf numFmtId="214" fontId="68" fillId="0" borderId="209"/>
    <xf numFmtId="43" fontId="1" fillId="0" borderId="0" applyFont="0" applyFill="0" applyBorder="0" applyAlignment="0" applyProtection="0"/>
    <xf numFmtId="6" fontId="169" fillId="0" borderId="211" applyBorder="0"/>
    <xf numFmtId="0" fontId="50" fillId="0" borderId="208" applyNumberFormat="0" applyFill="0" applyAlignment="0" applyProtection="0"/>
    <xf numFmtId="3" fontId="7" fillId="41" borderId="197" applyFont="0" applyFill="0" applyBorder="0" applyAlignment="0" applyProtection="0"/>
    <xf numFmtId="0" fontId="1" fillId="0" borderId="0"/>
    <xf numFmtId="0" fontId="38" fillId="68" borderId="224">
      <alignment horizontal="left" vertical="center" wrapText="1"/>
    </xf>
    <xf numFmtId="0" fontId="7" fillId="0" borderId="262" applyFill="0" applyProtection="0">
      <alignment horizontal="right"/>
    </xf>
    <xf numFmtId="0" fontId="1" fillId="0" borderId="0"/>
    <xf numFmtId="0" fontId="1" fillId="0" borderId="0"/>
    <xf numFmtId="0" fontId="1" fillId="0" borderId="0"/>
    <xf numFmtId="0" fontId="1" fillId="0" borderId="0"/>
    <xf numFmtId="0" fontId="1" fillId="0" borderId="0"/>
    <xf numFmtId="0" fontId="1" fillId="0" borderId="0"/>
    <xf numFmtId="5" fontId="127" fillId="0" borderId="209" applyAlignment="0" applyProtection="0"/>
    <xf numFmtId="41" fontId="41" fillId="0" borderId="209"/>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9" fontId="7" fillId="41" borderId="214"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38" fillId="68" borderId="213">
      <alignment horizontal="left" vertical="center" wrapText="1"/>
    </xf>
    <xf numFmtId="0" fontId="1" fillId="36" borderId="0" applyNumberFormat="0" applyBorder="0" applyAlignment="0" applyProtection="0"/>
    <xf numFmtId="0" fontId="1" fillId="0" borderId="0"/>
    <xf numFmtId="0" fontId="41" fillId="62" borderId="276">
      <alignment horizontal="center" vertical="center" wrapText="1"/>
      <protection hidden="1"/>
    </xf>
    <xf numFmtId="214" fontId="68" fillId="0" borderId="194"/>
    <xf numFmtId="6" fontId="169" fillId="0" borderId="211" applyBorder="0"/>
    <xf numFmtId="1" fontId="176" fillId="63" borderId="206" applyNumberFormat="0" applyBorder="0" applyAlignment="0">
      <alignment horizontal="centerContinuous" vertical="center"/>
      <protection locked="0"/>
    </xf>
    <xf numFmtId="214" fontId="68" fillId="0" borderId="209"/>
    <xf numFmtId="0" fontId="41" fillId="0" borderId="31" applyNumberFormat="0" applyAlignment="0" applyProtection="0">
      <alignment horizontal="left" vertical="center"/>
    </xf>
    <xf numFmtId="182" fontId="316" fillId="0" borderId="31" applyNumberFormat="0" applyAlignment="0" applyProtection="0">
      <alignment horizontal="right" vertical="center"/>
    </xf>
    <xf numFmtId="0" fontId="41" fillId="62" borderId="195">
      <alignment horizontal="center" vertical="center" wrapText="1"/>
      <protection hidden="1"/>
    </xf>
    <xf numFmtId="0" fontId="174" fillId="0" borderId="212" applyNumberForma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57" fillId="0" borderId="208" applyNumberFormat="0" applyFill="0" applyBorder="0" applyAlignment="0" applyProtection="0"/>
    <xf numFmtId="0" fontId="1" fillId="14" borderId="14" applyNumberFormat="0" applyFont="0" applyAlignment="0" applyProtection="0"/>
    <xf numFmtId="0" fontId="1" fillId="0" borderId="0"/>
    <xf numFmtId="2" fontId="7" fillId="41" borderId="267" applyFont="0" applyFill="0" applyBorder="0" applyAlignment="0" applyProtection="0"/>
    <xf numFmtId="165" fontId="200" fillId="0" borderId="209" applyNumberFormat="0" applyFont="0" applyFill="0" applyAlignment="0" applyProtection="0"/>
    <xf numFmtId="0" fontId="41" fillId="0" borderId="31" applyNumberFormat="0" applyAlignment="0" applyProtection="0">
      <alignment horizontal="left" vertical="center"/>
    </xf>
    <xf numFmtId="0" fontId="50" fillId="0" borderId="208" applyNumberFormat="0" applyFill="0" applyAlignment="0" applyProtection="0"/>
    <xf numFmtId="0" fontId="1" fillId="0" borderId="0"/>
    <xf numFmtId="43" fontId="1" fillId="0" borderId="0" applyFont="0" applyFill="0" applyBorder="0" applyAlignment="0" applyProtection="0"/>
    <xf numFmtId="0" fontId="7" fillId="0" borderId="275" applyFill="0" applyProtection="0">
      <alignment horizontal="right"/>
    </xf>
    <xf numFmtId="165" fontId="200" fillId="0" borderId="209" applyNumberFormat="0" applyFont="0" applyFill="0" applyAlignment="0" applyProtection="0"/>
    <xf numFmtId="0" fontId="38" fillId="68" borderId="279">
      <alignment horizontal="left" vertical="center" wrapText="1"/>
    </xf>
    <xf numFmtId="214" fontId="68" fillId="0" borderId="209"/>
    <xf numFmtId="0" fontId="41" fillId="0" borderId="31" applyNumberFormat="0" applyAlignment="0" applyProtection="0">
      <alignment horizontal="left" vertical="center"/>
    </xf>
    <xf numFmtId="5" fontId="127" fillId="0" borderId="209" applyAlignment="0" applyProtection="0"/>
    <xf numFmtId="0" fontId="41" fillId="62" borderId="266">
      <alignment horizontal="center" vertical="center" wrapText="1"/>
      <protection hidden="1"/>
    </xf>
    <xf numFmtId="0" fontId="58" fillId="0" borderId="268" applyNumberFormat="0" applyFont="0" applyFill="0" applyBorder="0" applyAlignment="0" applyProtection="0">
      <alignment horizontal="right"/>
    </xf>
    <xf numFmtId="0" fontId="174" fillId="0" borderId="212" applyNumberFormat="0" applyAlignment="0" applyProtection="0"/>
    <xf numFmtId="0" fontId="50" fillId="0" borderId="208" applyNumberFormat="0" applyFill="0" applyAlignment="0" applyProtection="0"/>
    <xf numFmtId="214" fontId="68" fillId="0" borderId="209"/>
    <xf numFmtId="9" fontId="7" fillId="41" borderId="225" applyFont="0" applyFill="0" applyBorder="0" applyAlignment="0" applyProtection="0"/>
    <xf numFmtId="250" fontId="64" fillId="58" borderId="272"/>
    <xf numFmtId="44" fontId="41" fillId="0" borderId="174"/>
    <xf numFmtId="3" fontId="7" fillId="41" borderId="225" applyFont="0" applyFill="0" applyBorder="0" applyAlignment="0" applyProtection="0"/>
    <xf numFmtId="0" fontId="50" fillId="0" borderId="208" applyNumberFormat="0" applyFill="0" applyAlignment="0" applyProtection="0"/>
    <xf numFmtId="0" fontId="50" fillId="0" borderId="218" applyNumberFormat="0" applyFill="0" applyAlignment="0" applyProtection="0"/>
    <xf numFmtId="250" fontId="64" fillId="58" borderId="283"/>
    <xf numFmtId="0" fontId="50" fillId="0" borderId="273" applyNumberFormat="0" applyFill="0" applyAlignment="0" applyProtection="0"/>
    <xf numFmtId="0" fontId="1" fillId="27" borderId="0" applyNumberFormat="0" applyBorder="0" applyAlignment="0" applyProtection="0"/>
    <xf numFmtId="214" fontId="7" fillId="41" borderId="214" applyFont="0" applyFill="0" applyBorder="0" applyAlignment="0" applyProtection="0"/>
    <xf numFmtId="41" fontId="41" fillId="0" borderId="268"/>
    <xf numFmtId="0" fontId="139" fillId="0" borderId="42">
      <alignment vertical="center"/>
    </xf>
    <xf numFmtId="0" fontId="38" fillId="68" borderId="213">
      <alignment horizontal="left" vertical="center" wrapText="1"/>
    </xf>
    <xf numFmtId="39" fontId="7" fillId="41" borderId="197" applyFont="0" applyFill="0" applyBorder="0" applyAlignment="0" applyProtection="0"/>
    <xf numFmtId="6" fontId="169" fillId="0" borderId="211" applyBorder="0"/>
    <xf numFmtId="6" fontId="169" fillId="0" borderId="211" applyBorder="0"/>
    <xf numFmtId="6" fontId="169" fillId="0" borderId="211" applyBorder="0"/>
    <xf numFmtId="251" fontId="154" fillId="48" borderId="203" applyNumberFormat="0" applyBorder="0" applyAlignment="0">
      <alignment horizontal="centerContinuous" vertical="center"/>
      <protection hidden="1"/>
    </xf>
    <xf numFmtId="250" fontId="64" fillId="58" borderId="200"/>
    <xf numFmtId="0" fontId="7" fillId="0" borderId="222" applyNumberFormat="0" applyFont="0" applyFill="0" applyBorder="0" applyAlignment="0" applyProtection="0"/>
    <xf numFmtId="0" fontId="41" fillId="62" borderId="195">
      <alignment horizontal="center" vertical="center" wrapText="1"/>
      <protection hidden="1"/>
    </xf>
    <xf numFmtId="3" fontId="7" fillId="41" borderId="238" applyFont="0" applyFill="0" applyBorder="0" applyAlignment="0" applyProtection="0"/>
    <xf numFmtId="214" fontId="7" fillId="41" borderId="197" applyFont="0" applyFill="0" applyBorder="0" applyAlignment="0" applyProtection="0"/>
    <xf numFmtId="2" fontId="7" fillId="41" borderId="197" applyFont="0" applyFill="0" applyBorder="0" applyAlignment="0" applyProtection="0"/>
    <xf numFmtId="3" fontId="7" fillId="41" borderId="214" applyFont="0" applyFill="0" applyBorder="0" applyAlignment="0" applyProtection="0"/>
    <xf numFmtId="250" fontId="64" fillId="58" borderId="200"/>
    <xf numFmtId="9" fontId="7" fillId="41" borderId="197" applyFont="0" applyFill="0" applyBorder="0" applyAlignment="0" applyProtection="0"/>
    <xf numFmtId="5" fontId="127" fillId="0" borderId="209" applyAlignment="0" applyProtection="0"/>
    <xf numFmtId="0" fontId="38" fillId="68" borderId="237">
      <alignment horizontal="left" vertical="center" wrapText="1"/>
    </xf>
    <xf numFmtId="214" fontId="68" fillId="0" borderId="209"/>
    <xf numFmtId="0" fontId="41" fillId="62" borderId="212">
      <alignment horizontal="center" vertical="center" wrapText="1"/>
      <protection hidden="1"/>
    </xf>
    <xf numFmtId="0" fontId="41" fillId="62" borderId="266">
      <alignment horizontal="center" vertical="center" wrapText="1"/>
      <protection hidden="1"/>
    </xf>
    <xf numFmtId="39" fontId="7" fillId="41" borderId="197" applyFont="0" applyFill="0" applyBorder="0" applyAlignment="0" applyProtection="0"/>
    <xf numFmtId="0" fontId="49" fillId="44" borderId="209" applyNumberFormat="0" applyFont="0" applyAlignment="0" applyProtection="0">
      <protection locked="0"/>
    </xf>
    <xf numFmtId="6" fontId="169" fillId="0" borderId="232" applyBorder="0"/>
    <xf numFmtId="0" fontId="260" fillId="0" borderId="208" applyNumberFormat="0" applyFill="0" applyBorder="0" applyAlignment="0" applyProtection="0"/>
    <xf numFmtId="0" fontId="134" fillId="0" borderId="209"/>
    <xf numFmtId="9" fontId="7" fillId="41" borderId="214" applyFont="0" applyFill="0" applyBorder="0" applyAlignment="0" applyProtection="0"/>
    <xf numFmtId="6" fontId="169" fillId="0" borderId="211" applyBorder="0"/>
    <xf numFmtId="0" fontId="139" fillId="0" borderId="42">
      <alignment vertical="center"/>
    </xf>
    <xf numFmtId="0" fontId="359" fillId="0" borderId="20" applyProtection="0"/>
    <xf numFmtId="0" fontId="48" fillId="44" borderId="209" applyNumberFormat="0" applyFont="0" applyFill="0" applyAlignment="0" applyProtection="0">
      <protection locked="0"/>
    </xf>
    <xf numFmtId="0" fontId="58" fillId="0" borderId="92" applyNumberFormat="0" applyAlignment="0" applyProtection="0"/>
    <xf numFmtId="165" fontId="200" fillId="0" borderId="209" applyNumberFormat="0" applyFont="0" applyFill="0" applyAlignment="0" applyProtection="0"/>
    <xf numFmtId="0" fontId="48" fillId="44" borderId="194" applyNumberFormat="0" applyFont="0" applyFill="0" applyAlignment="0" applyProtection="0">
      <protection locked="0"/>
    </xf>
    <xf numFmtId="0" fontId="270" fillId="0" borderId="95"/>
    <xf numFmtId="0" fontId="174" fillId="0" borderId="212" applyNumberFormat="0" applyAlignment="0" applyProtection="0"/>
    <xf numFmtId="165" fontId="200" fillId="0" borderId="222" applyNumberFormat="0" applyFont="0" applyFill="0" applyAlignment="0" applyProtection="0"/>
    <xf numFmtId="0" fontId="38" fillId="68" borderId="213">
      <alignment horizontal="left" vertical="center" wrapText="1"/>
    </xf>
    <xf numFmtId="39" fontId="7" fillId="41" borderId="214" applyFont="0" applyFill="0" applyBorder="0" applyAlignment="0" applyProtection="0"/>
    <xf numFmtId="5" fontId="127" fillId="0" borderId="222" applyAlignment="0" applyProtection="0"/>
    <xf numFmtId="0" fontId="49" fillId="44" borderId="194" applyNumberFormat="0" applyFont="0" applyAlignment="0" applyProtection="0">
      <protection locked="0"/>
    </xf>
    <xf numFmtId="0" fontId="358" fillId="0" borderId="273" applyNumberFormat="0" applyFill="0" applyBorder="0" applyAlignment="0" applyProtection="0"/>
    <xf numFmtId="0" fontId="50" fillId="0" borderId="201"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2" fontId="7" fillId="41" borderId="214"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48" fillId="44" borderId="209" applyNumberFormat="0" applyFont="0" applyFill="0" applyAlignment="0" applyProtection="0">
      <protection locked="0"/>
    </xf>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246" fontId="1" fillId="0" borderId="235"/>
    <xf numFmtId="0" fontId="1" fillId="0" borderId="0"/>
    <xf numFmtId="43" fontId="1" fillId="0" borderId="0" applyFont="0" applyFill="0" applyBorder="0" applyAlignment="0" applyProtection="0"/>
    <xf numFmtId="2" fontId="7" fillId="41" borderId="214" applyFont="0" applyFill="0" applyBorder="0" applyAlignment="0" applyProtection="0"/>
    <xf numFmtId="0" fontId="48" fillId="44" borderId="222" applyNumberFormat="0" applyFont="0" applyFill="0" applyAlignment="0" applyProtection="0">
      <protection locked="0"/>
    </xf>
    <xf numFmtId="1" fontId="176" fillId="63" borderId="271" applyNumberFormat="0" applyBorder="0" applyAlignment="0">
      <alignment horizontal="centerContinuous" vertical="center"/>
      <protection locked="0"/>
    </xf>
    <xf numFmtId="0" fontId="38" fillId="68" borderId="196">
      <alignment horizontal="left" vertical="center" wrapText="1"/>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10" fontId="7" fillId="41" borderId="197" applyFont="0" applyFill="0" applyBorder="0" applyAlignment="0" applyProtection="0"/>
    <xf numFmtId="3" fontId="7" fillId="41" borderId="197" applyFont="0" applyFill="0" applyBorder="0" applyAlignment="0" applyProtection="0"/>
    <xf numFmtId="0" fontId="172" fillId="0" borderId="64"/>
    <xf numFmtId="214" fontId="68" fillId="0" borderId="209"/>
    <xf numFmtId="0" fontId="1" fillId="0" borderId="0"/>
    <xf numFmtId="0" fontId="1" fillId="0" borderId="0"/>
    <xf numFmtId="0" fontId="48" fillId="44" borderId="194" applyNumberFormat="0" applyFont="0" applyFill="0" applyAlignment="0" applyProtection="0">
      <protection locked="0"/>
    </xf>
    <xf numFmtId="191" fontId="44" fillId="41" borderId="26">
      <alignment horizontal="right"/>
    </xf>
    <xf numFmtId="0" fontId="90" fillId="0" borderId="223"/>
    <xf numFmtId="10" fontId="7" fillId="41" borderId="214" applyFont="0" applyFill="0" applyBorder="0" applyAlignment="0" applyProtection="0"/>
    <xf numFmtId="10" fontId="7" fillId="41" borderId="214" applyFont="0" applyFill="0" applyBorder="0" applyAlignment="0" applyProtection="0"/>
    <xf numFmtId="0" fontId="38" fillId="68" borderId="213">
      <alignment horizontal="left" vertical="center" wrapText="1"/>
    </xf>
    <xf numFmtId="251" fontId="154" fillId="48" borderId="274" applyNumberFormat="0" applyBorder="0" applyAlignment="0">
      <alignment horizontal="centerContinuous" vertical="center"/>
      <protection hidden="1"/>
    </xf>
    <xf numFmtId="0" fontId="1" fillId="0" borderId="0"/>
    <xf numFmtId="9" fontId="1" fillId="0" borderId="0" applyFont="0" applyFill="0" applyBorder="0" applyAlignment="0" applyProtection="0"/>
    <xf numFmtId="5" fontId="127" fillId="0" borderId="209" applyAlignment="0" applyProtection="0"/>
    <xf numFmtId="5" fontId="127" fillId="0" borderId="209" applyAlignment="0" applyProtection="0"/>
    <xf numFmtId="0" fontId="313" fillId="96" borderId="212"/>
    <xf numFmtId="6" fontId="169" fillId="0" borderId="274" applyBorder="0"/>
    <xf numFmtId="214" fontId="68" fillId="0" borderId="194"/>
    <xf numFmtId="0" fontId="41" fillId="62" borderId="212">
      <alignment horizontal="center" vertical="center" wrapText="1"/>
      <protection hidden="1"/>
    </xf>
    <xf numFmtId="250" fontId="64" fillId="58" borderId="207"/>
    <xf numFmtId="0" fontId="7" fillId="0" borderId="210" applyFill="0" applyProtection="0">
      <alignment horizontal="right"/>
    </xf>
    <xf numFmtId="250" fontId="64" fillId="58" borderId="207"/>
    <xf numFmtId="0" fontId="38" fillId="68" borderId="213">
      <alignment horizontal="left" vertical="center" wrapText="1"/>
    </xf>
    <xf numFmtId="0" fontId="313" fillId="0" borderId="96"/>
    <xf numFmtId="0" fontId="134" fillId="0" borderId="268"/>
    <xf numFmtId="214" fontId="68" fillId="0" borderId="209"/>
    <xf numFmtId="2" fontId="7" fillId="41" borderId="267" applyFont="0" applyFill="0" applyBorder="0" applyAlignment="0" applyProtection="0"/>
    <xf numFmtId="0" fontId="7" fillId="0" borderId="210" applyFill="0" applyProtection="0">
      <alignment horizontal="right"/>
    </xf>
    <xf numFmtId="214" fontId="7" fillId="41" borderId="214" applyFont="0" applyFill="0" applyBorder="0" applyAlignment="0" applyProtection="0"/>
    <xf numFmtId="251" fontId="154" fillId="48" borderId="203" applyNumberFormat="0" applyBorder="0" applyAlignment="0">
      <alignment horizontal="centerContinuous" vertical="center"/>
      <protection hidden="1"/>
    </xf>
    <xf numFmtId="39" fontId="7" fillId="41" borderId="225" applyFont="0" applyFill="0" applyBorder="0" applyAlignment="0" applyProtection="0"/>
    <xf numFmtId="10" fontId="7" fillId="41" borderId="238" applyFont="0" applyFill="0" applyBorder="0" applyAlignment="0" applyProtection="0"/>
    <xf numFmtId="165" fontId="200" fillId="0" borderId="209" applyNumberFormat="0" applyFont="0" applyFill="0" applyAlignment="0" applyProtection="0"/>
    <xf numFmtId="0" fontId="356" fillId="0" borderId="218" applyNumberFormat="0" applyFill="0" applyBorder="0" applyAlignment="0" applyProtection="0"/>
    <xf numFmtId="0" fontId="41" fillId="0" borderId="31" applyNumberFormat="0" applyAlignment="0" applyProtection="0">
      <alignment horizontal="left" vertical="center"/>
    </xf>
    <xf numFmtId="251" fontId="154" fillId="48" borderId="203" applyNumberFormat="0" applyBorder="0" applyAlignment="0">
      <alignment horizontal="centerContinuous" vertical="center"/>
      <protection hidden="1"/>
    </xf>
    <xf numFmtId="0" fontId="41" fillId="0" borderId="31" applyNumberFormat="0" applyAlignment="0" applyProtection="0">
      <alignment horizontal="left" vertical="center"/>
    </xf>
    <xf numFmtId="214" fontId="68" fillId="0" borderId="174"/>
    <xf numFmtId="0" fontId="134" fillId="0" borderId="174"/>
    <xf numFmtId="0" fontId="7" fillId="0" borderId="190" applyFill="0" applyProtection="0">
      <alignment horizontal="right"/>
    </xf>
    <xf numFmtId="0" fontId="7" fillId="0" borderId="268" applyNumberFormat="0" applyFont="0" applyFill="0" applyBorder="0" applyAlignment="0" applyProtection="0"/>
    <xf numFmtId="3" fontId="7" fillId="41" borderId="214" applyFont="0" applyFill="0" applyBorder="0" applyAlignment="0" applyProtection="0"/>
    <xf numFmtId="3" fontId="7" fillId="41" borderId="225" applyFont="0" applyFill="0" applyBorder="0" applyAlignment="0" applyProtection="0"/>
    <xf numFmtId="0" fontId="41" fillId="62" borderId="212">
      <alignment horizontal="center" vertical="center" wrapText="1"/>
      <protection hidden="1"/>
    </xf>
    <xf numFmtId="39" fontId="7" fillId="41" borderId="214" applyFont="0" applyFill="0" applyBorder="0" applyAlignment="0" applyProtection="0"/>
    <xf numFmtId="0" fontId="318" fillId="44" borderId="89">
      <alignment horizontal="left" vertical="top" indent="2"/>
    </xf>
    <xf numFmtId="0" fontId="260" fillId="0" borderId="208" applyNumberFormat="0" applyFill="0" applyBorder="0" applyAlignment="0" applyProtection="0"/>
    <xf numFmtId="3" fontId="7" fillId="41" borderId="225" applyFont="0" applyFill="0" applyBorder="0" applyAlignment="0" applyProtection="0"/>
    <xf numFmtId="3" fontId="7" fillId="41" borderId="214" applyFont="0" applyFill="0" applyBorder="0" applyAlignment="0" applyProtection="0"/>
    <xf numFmtId="10" fontId="7" fillId="41" borderId="214" applyFont="0" applyFill="0" applyBorder="0" applyAlignment="0" applyProtection="0"/>
    <xf numFmtId="5" fontId="127" fillId="0" borderId="222" applyAlignment="0" applyProtection="0"/>
    <xf numFmtId="0" fontId="58" fillId="0" borderId="92" applyNumberFormat="0" applyAlignment="0" applyProtection="0"/>
    <xf numFmtId="10" fontId="7" fillId="41" borderId="214" applyFont="0" applyFill="0" applyBorder="0" applyAlignment="0" applyProtection="0"/>
    <xf numFmtId="171" fontId="41" fillId="0" borderId="268"/>
    <xf numFmtId="0" fontId="174" fillId="0" borderId="276" applyNumberFormat="0" applyAlignment="0" applyProtection="0"/>
    <xf numFmtId="0" fontId="174" fillId="0" borderId="195" applyNumberFormat="0" applyAlignment="0" applyProtection="0"/>
    <xf numFmtId="3" fontId="7" fillId="41" borderId="238" applyFont="0" applyFill="0" applyBorder="0" applyAlignment="0" applyProtection="0"/>
    <xf numFmtId="0" fontId="344" fillId="0" borderId="208" applyNumberFormat="0" applyFill="0" applyBorder="0" applyAlignment="0" applyProtection="0"/>
    <xf numFmtId="6" fontId="169" fillId="0" borderId="203" applyBorder="0"/>
    <xf numFmtId="6" fontId="169" fillId="0" borderId="203" applyBorder="0"/>
    <xf numFmtId="0" fontId="174" fillId="0" borderId="195" applyNumberFormat="0" applyAlignment="0" applyProtection="0"/>
    <xf numFmtId="0" fontId="49" fillId="44" borderId="222" applyNumberFormat="0" applyFont="0" applyAlignment="0" applyProtection="0">
      <protection locked="0"/>
    </xf>
    <xf numFmtId="214" fontId="68" fillId="0" borderId="194"/>
    <xf numFmtId="0" fontId="41" fillId="62" borderId="212">
      <alignment horizontal="center" vertical="center" wrapText="1"/>
      <protection hidden="1"/>
    </xf>
    <xf numFmtId="0" fontId="7" fillId="0" borderId="210" applyFill="0" applyProtection="0">
      <alignment horizontal="right"/>
    </xf>
    <xf numFmtId="0" fontId="7" fillId="0" borderId="210" applyFill="0" applyProtection="0">
      <alignment horizontal="right"/>
    </xf>
    <xf numFmtId="5" fontId="127" fillId="0" borderId="222" applyAlignment="0" applyProtection="0"/>
    <xf numFmtId="3" fontId="7" fillId="41" borderId="267" applyFont="0" applyFill="0" applyBorder="0" applyAlignment="0" applyProtection="0"/>
    <xf numFmtId="214" fontId="68" fillId="0" borderId="209"/>
    <xf numFmtId="0" fontId="7" fillId="0" borderId="210" applyFill="0" applyProtection="0">
      <alignment horizontal="right"/>
    </xf>
    <xf numFmtId="0" fontId="174" fillId="0" borderId="236" applyNumberFormat="0" applyAlignment="0" applyProtection="0"/>
    <xf numFmtId="214" fontId="68" fillId="0" borderId="268"/>
    <xf numFmtId="182" fontId="316" fillId="0" borderId="31" applyNumberFormat="0" applyAlignment="0" applyProtection="0">
      <alignment horizontal="right" vertical="center"/>
    </xf>
    <xf numFmtId="214" fontId="68" fillId="0" borderId="209"/>
    <xf numFmtId="0" fontId="241" fillId="0" borderId="209" applyNumberFormat="0" applyFont="0" applyFill="0" applyAlignment="0" applyProtection="0"/>
    <xf numFmtId="0" fontId="313" fillId="0" borderId="96"/>
    <xf numFmtId="0" fontId="41" fillId="0" borderId="31" applyNumberFormat="0" applyAlignment="0" applyProtection="0">
      <alignment horizontal="left" vertical="center"/>
    </xf>
    <xf numFmtId="0" fontId="38" fillId="68" borderId="279">
      <alignment horizontal="left" vertical="center" wrapText="1"/>
    </xf>
    <xf numFmtId="171" fontId="41" fillId="0" borderId="235"/>
    <xf numFmtId="0" fontId="174" fillId="0" borderId="195" applyNumberFormat="0" applyAlignment="0" applyProtection="0"/>
    <xf numFmtId="0" fontId="48" fillId="44" borderId="194" applyNumberFormat="0" applyFont="0" applyFill="0" applyAlignment="0" applyProtection="0">
      <protection locked="0"/>
    </xf>
    <xf numFmtId="0" fontId="48" fillId="44" borderId="194" applyNumberFormat="0" applyFont="0" applyFill="0" applyAlignment="0" applyProtection="0">
      <protection locked="0"/>
    </xf>
    <xf numFmtId="0" fontId="174" fillId="0" borderId="212" applyNumberFormat="0" applyAlignment="0" applyProtection="0"/>
    <xf numFmtId="0" fontId="41" fillId="62" borderId="212">
      <alignment horizontal="center" vertical="center" wrapText="1"/>
      <protection hidden="1"/>
    </xf>
    <xf numFmtId="0" fontId="174" fillId="0" borderId="212" applyNumberFormat="0" applyAlignment="0" applyProtection="0"/>
    <xf numFmtId="10" fontId="7" fillId="41" borderId="238" applyFont="0" applyFill="0" applyBorder="0" applyAlignment="0" applyProtection="0"/>
    <xf numFmtId="0" fontId="1" fillId="23" borderId="0" applyNumberFormat="0" applyBorder="0" applyAlignment="0" applyProtection="0"/>
    <xf numFmtId="1" fontId="176" fillId="63" borderId="206" applyNumberFormat="0" applyBorder="0" applyAlignment="0">
      <alignment horizontal="centerContinuous" vertical="center"/>
      <protection locked="0"/>
    </xf>
    <xf numFmtId="251" fontId="154" fillId="48" borderId="203" applyNumberFormat="0" applyBorder="0" applyAlignment="0">
      <alignment horizontal="centerContinuous" vertical="center"/>
      <protection hidden="1"/>
    </xf>
    <xf numFmtId="0" fontId="50" fillId="0" borderId="201" applyNumberFormat="0" applyFill="0" applyAlignment="0" applyProtection="0"/>
    <xf numFmtId="0" fontId="50" fillId="0" borderId="201" applyNumberFormat="0" applyFill="0" applyAlignment="0" applyProtection="0"/>
    <xf numFmtId="0" fontId="50" fillId="0" borderId="201" applyNumberFormat="0" applyFill="0" applyAlignment="0" applyProtection="0"/>
    <xf numFmtId="250" fontId="64" fillId="58" borderId="200"/>
    <xf numFmtId="214" fontId="68" fillId="0" borderId="209"/>
    <xf numFmtId="0" fontId="174" fillId="0" borderId="212" applyNumberFormat="0" applyAlignment="0" applyProtection="0"/>
    <xf numFmtId="0" fontId="38" fillId="68" borderId="213">
      <alignment horizontal="left" vertical="center" wrapText="1"/>
    </xf>
    <xf numFmtId="214" fontId="68" fillId="0" borderId="194"/>
    <xf numFmtId="10" fontId="7" fillId="41" borderId="267" applyFont="0" applyFill="0" applyBorder="0" applyAlignment="0" applyProtection="0"/>
    <xf numFmtId="314" fontId="134" fillId="0" borderId="209"/>
    <xf numFmtId="0" fontId="38" fillId="68" borderId="213">
      <alignment horizontal="left" vertical="center" wrapText="1"/>
    </xf>
    <xf numFmtId="10" fontId="7" fillId="41" borderId="280" applyFont="0" applyFill="0" applyBorder="0" applyAlignment="0" applyProtection="0"/>
    <xf numFmtId="172" fontId="238" fillId="44" borderId="209">
      <alignment horizontal="right" vertical="center"/>
    </xf>
    <xf numFmtId="0" fontId="38" fillId="68" borderId="196">
      <alignment horizontal="left" vertical="center" wrapText="1"/>
    </xf>
    <xf numFmtId="165" fontId="200" fillId="0" borderId="209" applyNumberFormat="0" applyFont="0" applyFill="0" applyAlignment="0" applyProtection="0"/>
    <xf numFmtId="9" fontId="7" fillId="41" borderId="197" applyFont="0" applyFill="0" applyBorder="0" applyAlignment="0" applyProtection="0"/>
    <xf numFmtId="10" fontId="7" fillId="41" borderId="197" applyFont="0" applyFill="0" applyBorder="0" applyAlignment="0" applyProtection="0"/>
    <xf numFmtId="214" fontId="7" fillId="41" borderId="197" applyFont="0" applyFill="0" applyBorder="0" applyAlignment="0" applyProtection="0"/>
    <xf numFmtId="250" fontId="64" fillId="58" borderId="200"/>
    <xf numFmtId="0" fontId="270" fillId="0" borderId="20"/>
    <xf numFmtId="0" fontId="174" fillId="0" borderId="212" applyNumberFormat="0" applyAlignment="0" applyProtection="0"/>
    <xf numFmtId="165" fontId="200" fillId="0" borderId="209" applyNumberFormat="0" applyFont="0" applyFill="0" applyAlignment="0" applyProtection="0"/>
    <xf numFmtId="0" fontId="174" fillId="0" borderId="212" applyNumberFormat="0" applyAlignment="0" applyProtection="0"/>
    <xf numFmtId="6" fontId="169" fillId="0" borderId="211" applyBorder="0"/>
    <xf numFmtId="10" fontId="41" fillId="0" borderId="209"/>
    <xf numFmtId="0" fontId="41" fillId="62" borderId="223">
      <alignment horizontal="center" vertical="center" wrapText="1"/>
      <protection hidden="1"/>
    </xf>
    <xf numFmtId="0" fontId="90" fillId="0" borderId="212"/>
    <xf numFmtId="214" fontId="68" fillId="0" borderId="209"/>
    <xf numFmtId="41" fontId="41" fillId="0" borderId="222"/>
    <xf numFmtId="214" fontId="68" fillId="0" borderId="222"/>
    <xf numFmtId="214" fontId="7" fillId="41" borderId="225" applyFont="0" applyFill="0" applyBorder="0" applyAlignment="0" applyProtection="0"/>
    <xf numFmtId="0" fontId="241" fillId="0" borderId="209" applyNumberFormat="0" applyFont="0" applyFill="0" applyAlignment="0" applyProtection="0"/>
    <xf numFmtId="285" fontId="50" fillId="92" borderId="221" applyNumberFormat="0" applyBorder="0" applyAlignment="0" applyProtection="0">
      <alignment vertical="center"/>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6" fontId="169" fillId="0" borderId="274" applyBorder="0"/>
    <xf numFmtId="39" fontId="7" fillId="41" borderId="214" applyFont="0" applyFill="0" applyBorder="0" applyAlignment="0" applyProtection="0"/>
    <xf numFmtId="6" fontId="169" fillId="0" borderId="211" applyBorder="0"/>
    <xf numFmtId="0" fontId="358" fillId="0" borderId="208" applyNumberFormat="0" applyFill="0" applyBorder="0" applyAlignment="0" applyProtection="0"/>
    <xf numFmtId="221" fontId="1" fillId="0" borderId="20" applyNumberFormat="0" applyFill="0" applyAlignment="0" applyProtection="0"/>
    <xf numFmtId="250" fontId="64" fillId="58" borderId="217"/>
    <xf numFmtId="165" fontId="200" fillId="0" borderId="209" applyNumberFormat="0" applyFont="0" applyFill="0" applyAlignment="0" applyProtection="0"/>
    <xf numFmtId="0" fontId="41" fillId="62" borderId="223">
      <alignment horizontal="center" vertical="center" wrapText="1"/>
      <protection hidden="1"/>
    </xf>
    <xf numFmtId="0" fontId="41" fillId="0" borderId="215">
      <alignment horizontal="left" vertical="center"/>
    </xf>
    <xf numFmtId="5" fontId="127" fillId="0" borderId="209" applyAlignment="0" applyProtection="0"/>
    <xf numFmtId="2" fontId="7" fillId="41" borderId="214" applyFont="0" applyFill="0" applyBorder="0" applyAlignment="0" applyProtection="0"/>
    <xf numFmtId="0" fontId="90" fillId="0" borderId="212"/>
    <xf numFmtId="0" fontId="58" fillId="0" borderId="92" applyNumberFormat="0" applyAlignment="0" applyProtection="0"/>
    <xf numFmtId="0" fontId="90" fillId="0" borderId="223"/>
    <xf numFmtId="0" fontId="38" fillId="68" borderId="269">
      <alignment horizontal="left" vertical="center" wrapText="1"/>
    </xf>
    <xf numFmtId="0" fontId="174" fillId="0" borderId="223" applyNumberFormat="0" applyAlignment="0" applyProtection="0"/>
    <xf numFmtId="10" fontId="7" fillId="41" borderId="214" applyFont="0" applyFill="0" applyBorder="0" applyAlignment="0" applyProtection="0"/>
    <xf numFmtId="214" fontId="68" fillId="0" borderId="209"/>
    <xf numFmtId="6" fontId="169" fillId="0" borderId="211" applyBorder="0"/>
    <xf numFmtId="250" fontId="64" fillId="58" borderId="207"/>
    <xf numFmtId="39" fontId="7" fillId="41" borderId="225" applyFont="0" applyFill="0" applyBorder="0" applyAlignment="0" applyProtection="0"/>
    <xf numFmtId="0" fontId="90" fillId="0" borderId="212"/>
    <xf numFmtId="165" fontId="200" fillId="0" borderId="209" applyNumberFormat="0" applyFont="0" applyFill="0" applyAlignment="0" applyProtection="0"/>
    <xf numFmtId="250" fontId="64" fillId="58" borderId="241"/>
    <xf numFmtId="3" fontId="7" fillId="41" borderId="225" applyFont="0" applyFill="0" applyBorder="0" applyAlignment="0" applyProtection="0"/>
    <xf numFmtId="10" fontId="7" fillId="41" borderId="214" applyFont="0" applyFill="0" applyBorder="0" applyAlignment="0" applyProtection="0"/>
    <xf numFmtId="0" fontId="48" fillId="44" borderId="268" applyNumberFormat="0" applyFont="0" applyFill="0" applyAlignment="0" applyProtection="0">
      <protection locked="0"/>
    </xf>
    <xf numFmtId="0" fontId="38" fillId="68" borderId="213">
      <alignment horizontal="left" vertical="center" wrapText="1"/>
    </xf>
    <xf numFmtId="0" fontId="174" fillId="0" borderId="212" applyNumberFormat="0" applyAlignment="0" applyProtection="0"/>
    <xf numFmtId="0" fontId="1" fillId="19" borderId="0" applyNumberFormat="0" applyBorder="0" applyAlignment="0" applyProtection="0"/>
    <xf numFmtId="165" fontId="200" fillId="0" borderId="209" applyNumberFormat="0" applyFont="0" applyFill="0" applyAlignment="0" applyProtection="0"/>
    <xf numFmtId="0" fontId="48" fillId="44" borderId="209" applyNumberFormat="0" applyFont="0" applyFill="0" applyAlignment="0" applyProtection="0">
      <protection locked="0"/>
    </xf>
    <xf numFmtId="0" fontId="270" fillId="0" borderId="95"/>
    <xf numFmtId="5" fontId="127" fillId="0" borderId="268" applyAlignment="0" applyProtection="0"/>
    <xf numFmtId="10" fontId="7" fillId="41" borderId="214" applyFont="0" applyFill="0" applyBorder="0" applyAlignment="0" applyProtection="0"/>
    <xf numFmtId="165" fontId="200" fillId="0" borderId="222" applyNumberFormat="0" applyFont="0" applyFill="0" applyAlignment="0" applyProtection="0"/>
    <xf numFmtId="250" fontId="64" fillId="58" borderId="229"/>
    <xf numFmtId="0" fontId="313" fillId="96" borderId="212"/>
    <xf numFmtId="0" fontId="41" fillId="62" borderId="212">
      <alignment horizontal="center" vertical="center" wrapText="1"/>
      <protection hidden="1"/>
    </xf>
    <xf numFmtId="9" fontId="7" fillId="41" borderId="214" applyFont="0" applyFill="0" applyBorder="0" applyAlignment="0" applyProtection="0"/>
    <xf numFmtId="0" fontId="41" fillId="62" borderId="236">
      <alignment horizontal="center" vertical="center" wrapText="1"/>
      <protection hidden="1"/>
    </xf>
    <xf numFmtId="0" fontId="174" fillId="0" borderId="212" applyNumberFormat="0" applyAlignment="0" applyProtection="0"/>
    <xf numFmtId="1" fontId="176" fillId="63" borderId="206" applyNumberFormat="0" applyBorder="0" applyAlignment="0">
      <alignment horizontal="centerContinuous" vertical="center"/>
      <protection locked="0"/>
    </xf>
    <xf numFmtId="0" fontId="344" fillId="0" borderId="273" applyNumberFormat="0" applyFill="0" applyBorder="0" applyAlignment="0" applyProtection="0"/>
    <xf numFmtId="0" fontId="38" fillId="68" borderId="213">
      <alignment horizontal="left" vertical="center" wrapText="1"/>
    </xf>
    <xf numFmtId="0" fontId="48" fillId="44" borderId="209" applyNumberFormat="0" applyFont="0" applyFill="0" applyAlignment="0" applyProtection="0">
      <protection locked="0"/>
    </xf>
    <xf numFmtId="214" fontId="68" fillId="0" borderId="268"/>
    <xf numFmtId="3" fontId="7" fillId="41" borderId="214" applyFont="0" applyFill="0" applyBorder="0" applyAlignment="0" applyProtection="0"/>
    <xf numFmtId="0" fontId="41" fillId="62" borderId="195">
      <alignment horizontal="center" vertical="center" wrapText="1"/>
      <protection hidden="1"/>
    </xf>
    <xf numFmtId="3"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10" fontId="7" fillId="41" borderId="197" applyFont="0" applyFill="0" applyBorder="0" applyAlignment="0" applyProtection="0"/>
    <xf numFmtId="9" fontId="7" fillId="41" borderId="197" applyFont="0" applyFill="0" applyBorder="0" applyAlignment="0" applyProtection="0"/>
    <xf numFmtId="2" fontId="7" fillId="41" borderId="197" applyFont="0" applyFill="0" applyBorder="0" applyAlignment="0" applyProtection="0"/>
    <xf numFmtId="0" fontId="90" fillId="0" borderId="212"/>
    <xf numFmtId="6" fontId="169" fillId="0" borderId="232" applyBorder="0"/>
    <xf numFmtId="39" fontId="7" fillId="41" borderId="214" applyFont="0" applyFill="0" applyBorder="0" applyAlignment="0" applyProtection="0"/>
    <xf numFmtId="5" fontId="127" fillId="0" borderId="174" applyAlignment="0" applyProtection="0"/>
    <xf numFmtId="270" fontId="44" fillId="0" borderId="0">
      <alignment horizontal="right"/>
    </xf>
    <xf numFmtId="0" fontId="49" fillId="44" borderId="209" applyNumberFormat="0" applyFont="0" applyAlignment="0" applyProtection="0">
      <protection locked="0"/>
    </xf>
    <xf numFmtId="0" fontId="1" fillId="0" borderId="0"/>
    <xf numFmtId="39" fontId="7" fillId="41" borderId="267" applyFont="0" applyFill="0" applyBorder="0" applyAlignment="0" applyProtection="0"/>
    <xf numFmtId="0" fontId="50" fillId="0" borderId="208" applyNumberFormat="0" applyFill="0" applyAlignment="0" applyProtection="0"/>
    <xf numFmtId="0" fontId="38" fillId="68" borderId="237">
      <alignment horizontal="left" vertical="center" wrapText="1"/>
    </xf>
    <xf numFmtId="39" fontId="7" fillId="41" borderId="280" applyFont="0" applyFill="0" applyBorder="0" applyAlignment="0" applyProtection="0"/>
    <xf numFmtId="3" fontId="7" fillId="41" borderId="197" applyFont="0" applyFill="0" applyBorder="0" applyAlignment="0" applyProtection="0"/>
    <xf numFmtId="6" fontId="169" fillId="0" borderId="232" applyBorder="0"/>
    <xf numFmtId="165" fontId="200" fillId="0" borderId="209" applyNumberFormat="0" applyFont="0" applyFill="0" applyAlignment="0" applyProtection="0"/>
    <xf numFmtId="165" fontId="200" fillId="0" borderId="194" applyNumberFormat="0" applyFont="0" applyFill="0" applyAlignment="0" applyProtection="0"/>
    <xf numFmtId="0" fontId="38" fillId="68" borderId="213">
      <alignment horizontal="left" vertical="center" wrapText="1"/>
    </xf>
    <xf numFmtId="0" fontId="50" fillId="0" borderId="201" applyNumberFormat="0" applyFill="0" applyAlignment="0" applyProtection="0"/>
    <xf numFmtId="0" fontId="41" fillId="62" borderId="266">
      <alignment horizontal="center" vertical="center" wrapText="1"/>
      <protection hidden="1"/>
    </xf>
    <xf numFmtId="279" fontId="134" fillId="0" borderId="209"/>
    <xf numFmtId="0" fontId="38" fillId="68" borderId="213">
      <alignment horizontal="left" vertical="center" wrapText="1"/>
    </xf>
    <xf numFmtId="1" fontId="176" fillId="63" borderId="282" applyNumberFormat="0" applyBorder="0" applyAlignment="0">
      <alignment horizontal="centerContinuous" vertical="center"/>
      <protection locked="0"/>
    </xf>
    <xf numFmtId="0" fontId="344" fillId="0" borderId="273" applyNumberFormat="0" applyFill="0" applyBorder="0" applyAlignment="0" applyProtection="0"/>
    <xf numFmtId="0" fontId="50" fillId="0" borderId="201" applyNumberFormat="0" applyFill="0" applyAlignment="0" applyProtection="0"/>
    <xf numFmtId="0" fontId="50" fillId="0" borderId="208" applyNumberFormat="0" applyFill="0" applyAlignment="0" applyProtection="0"/>
    <xf numFmtId="6" fontId="169" fillId="0" borderId="211" applyBorder="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71" fontId="41" fillId="0" borderId="209"/>
    <xf numFmtId="44" fontId="41" fillId="0" borderId="222"/>
    <xf numFmtId="0" fontId="49" fillId="44" borderId="209"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2" fontId="316" fillId="0" borderId="31" applyNumberFormat="0" applyAlignment="0" applyProtection="0">
      <alignment horizontal="right" vertical="center"/>
    </xf>
    <xf numFmtId="2" fontId="7" fillId="41" borderId="197" applyFont="0" applyFill="0" applyBorder="0" applyAlignment="0" applyProtection="0"/>
    <xf numFmtId="0" fontId="172" fillId="0" borderId="64"/>
    <xf numFmtId="0" fontId="1" fillId="0" borderId="0"/>
    <xf numFmtId="251" fontId="154" fillId="48" borderId="203" applyNumberFormat="0" applyBorder="0" applyAlignment="0">
      <alignment horizontal="centerContinuous" vertical="center"/>
      <protection hidden="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97"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205">
      <alignment horizontal="left" vertical="center"/>
    </xf>
    <xf numFmtId="0" fontId="1" fillId="0" borderId="0"/>
    <xf numFmtId="43" fontId="1" fillId="0" borderId="0" applyFont="0" applyFill="0" applyBorder="0" applyAlignment="0" applyProtection="0"/>
    <xf numFmtId="3" fontId="7" fillId="41" borderId="214" applyFont="0" applyFill="0" applyBorder="0" applyAlignment="0" applyProtection="0"/>
    <xf numFmtId="0" fontId="50" fillId="0" borderId="208" applyNumberFormat="0" applyFill="0" applyAlignment="0" applyProtection="0"/>
    <xf numFmtId="214" fontId="68" fillId="0" borderId="194"/>
    <xf numFmtId="0" fontId="41" fillId="0" borderId="31" applyNumberFormat="0" applyAlignment="0" applyProtection="0">
      <alignment horizontal="left" vertical="center"/>
    </xf>
    <xf numFmtId="7" fontId="41" fillId="0" borderId="209"/>
    <xf numFmtId="0" fontId="49" fillId="44" borderId="194" applyNumberFormat="0" applyFont="0" applyAlignment="0" applyProtection="0">
      <protection locked="0"/>
    </xf>
    <xf numFmtId="0" fontId="48" fillId="44" borderId="194" applyNumberFormat="0" applyFont="0" applyFill="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0" fontId="50" fillId="0" borderId="284" applyNumberFormat="0" applyFill="0" applyAlignment="0" applyProtection="0"/>
    <xf numFmtId="214" fontId="68" fillId="0" borderId="194"/>
    <xf numFmtId="9" fontId="7" fillId="41" borderId="197" applyFont="0" applyFill="0" applyBorder="0" applyAlignment="0" applyProtection="0"/>
    <xf numFmtId="0" fontId="38" fillId="68" borderId="196">
      <alignment horizontal="left" vertical="center" wrapText="1"/>
    </xf>
    <xf numFmtId="250" fontId="64" fillId="58" borderId="207"/>
    <xf numFmtId="251" fontId="154" fillId="48" borderId="203" applyNumberFormat="0" applyBorder="0" applyAlignment="0">
      <alignment horizontal="centerContinuous" vertical="center"/>
      <protection hidden="1"/>
    </xf>
    <xf numFmtId="0" fontId="7" fillId="0" borderId="190" applyFill="0" applyProtection="0">
      <alignment horizontal="right"/>
    </xf>
    <xf numFmtId="1" fontId="176" fillId="63" borderId="206" applyNumberFormat="0" applyBorder="0" applyAlignment="0">
      <alignment horizontal="centerContinuous" vertical="center"/>
      <protection locked="0"/>
    </xf>
    <xf numFmtId="214" fontId="7" fillId="41" borderId="225" applyFont="0" applyFill="0" applyBorder="0" applyAlignment="0" applyProtection="0"/>
    <xf numFmtId="0" fontId="38" fillId="68" borderId="213">
      <alignment horizontal="left" vertical="center" wrapText="1"/>
    </xf>
    <xf numFmtId="3" fontId="7" fillId="41" borderId="214" applyFont="0" applyFill="0" applyBorder="0" applyAlignment="0" applyProtection="0"/>
    <xf numFmtId="1" fontId="176" fillId="63" borderId="206" applyNumberFormat="0" applyBorder="0" applyAlignment="0">
      <alignment horizontal="centerContinuous" vertical="center"/>
      <protection locked="0"/>
    </xf>
    <xf numFmtId="214" fontId="7" fillId="41" borderId="197" applyFont="0" applyFill="0" applyBorder="0" applyAlignment="0" applyProtection="0"/>
    <xf numFmtId="5" fontId="127" fillId="0" borderId="194" applyAlignment="0" applyProtection="0"/>
    <xf numFmtId="0" fontId="38" fillId="68" borderId="196">
      <alignment horizontal="left" vertical="center" wrapText="1"/>
    </xf>
    <xf numFmtId="0" fontId="38" fillId="68" borderId="196">
      <alignment horizontal="left" vertical="center" wrapText="1"/>
    </xf>
    <xf numFmtId="165" fontId="200" fillId="0" borderId="209" applyNumberFormat="0" applyFont="0" applyFill="0" applyAlignment="0" applyProtection="0"/>
    <xf numFmtId="0" fontId="38" fillId="68" borderId="213">
      <alignment horizontal="left" vertical="center" wrapText="1"/>
    </xf>
    <xf numFmtId="0" fontId="174" fillId="0" borderId="195" applyNumberFormat="0" applyAlignment="0" applyProtection="0"/>
    <xf numFmtId="0" fontId="48" fillId="44" borderId="194" applyNumberFormat="0" applyFont="0" applyFill="0" applyAlignment="0" applyProtection="0">
      <protection locked="0"/>
    </xf>
    <xf numFmtId="2" fontId="7" fillId="41" borderId="280" applyFont="0" applyFill="0" applyBorder="0" applyAlignment="0" applyProtection="0"/>
    <xf numFmtId="0" fontId="41" fillId="0" borderId="205">
      <alignment horizontal="left" vertical="center"/>
    </xf>
    <xf numFmtId="165" fontId="200" fillId="0" borderId="194" applyNumberFormat="0" applyFont="0" applyFill="0" applyAlignment="0" applyProtection="0"/>
    <xf numFmtId="251" fontId="154" fillId="48" borderId="203" applyNumberFormat="0" applyBorder="0" applyAlignment="0">
      <alignment horizontal="centerContinuous" vertical="center"/>
      <protection hidden="1"/>
    </xf>
    <xf numFmtId="39" fontId="7" fillId="41" borderId="197" applyFont="0" applyFill="0" applyBorder="0" applyAlignment="0" applyProtection="0"/>
    <xf numFmtId="3"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10" fontId="7" fillId="41" borderId="197" applyFont="0" applyFill="0" applyBorder="0" applyAlignment="0" applyProtection="0"/>
    <xf numFmtId="9" fontId="7" fillId="41" borderId="197" applyFont="0" applyFill="0" applyBorder="0" applyAlignment="0" applyProtection="0"/>
    <xf numFmtId="2" fontId="7" fillId="41" borderId="197" applyFont="0" applyFill="0" applyBorder="0" applyAlignment="0" applyProtection="0"/>
    <xf numFmtId="165" fontId="200" fillId="0" borderId="194" applyNumberFormat="0" applyFont="0" applyFill="0" applyAlignment="0" applyProtection="0"/>
    <xf numFmtId="0" fontId="49" fillId="44" borderId="174" applyNumberFormat="0" applyFont="0" applyAlignment="0" applyProtection="0">
      <protection locked="0"/>
    </xf>
    <xf numFmtId="39" fontId="7" fillId="41" borderId="197"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214" fontId="68" fillId="0" borderId="209"/>
    <xf numFmtId="0" fontId="50" fillId="0" borderId="208" applyNumberFormat="0" applyFill="0" applyAlignment="0" applyProtection="0"/>
    <xf numFmtId="0" fontId="1" fillId="0" borderId="0"/>
    <xf numFmtId="0" fontId="41" fillId="62" borderId="195">
      <alignment horizontal="center" vertical="center" wrapText="1"/>
      <protection hidden="1"/>
    </xf>
    <xf numFmtId="3" fontId="7" fillId="41" borderId="197" applyFont="0" applyFill="0" applyBorder="0" applyAlignment="0" applyProtection="0"/>
    <xf numFmtId="10" fontId="7" fillId="41" borderId="197" applyFont="0" applyFill="0" applyBorder="0" applyAlignment="0" applyProtection="0"/>
    <xf numFmtId="0" fontId="41" fillId="62" borderId="195">
      <alignment horizontal="center" vertical="center" wrapText="1"/>
      <protection hidden="1"/>
    </xf>
    <xf numFmtId="3"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10" fontId="7" fillId="41" borderId="197" applyFont="0" applyFill="0" applyBorder="0" applyAlignment="0" applyProtection="0"/>
    <xf numFmtId="9" fontId="7" fillId="41" borderId="197" applyFont="0" applyFill="0" applyBorder="0" applyAlignment="0" applyProtection="0"/>
    <xf numFmtId="2" fontId="7" fillId="41" borderId="197" applyFont="0" applyFill="0" applyBorder="0" applyAlignment="0" applyProtection="0"/>
    <xf numFmtId="314" fontId="134" fillId="0" borderId="222"/>
    <xf numFmtId="0" fontId="50" fillId="0" borderId="208" applyNumberFormat="0" applyFill="0" applyAlignment="0" applyProtection="0"/>
    <xf numFmtId="3" fontId="7" fillId="41" borderId="197"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39" fontId="7" fillId="41" borderId="214" applyFont="0" applyFill="0" applyBorder="0" applyAlignment="0" applyProtection="0"/>
    <xf numFmtId="10" fontId="7" fillId="41" borderId="214" applyFont="0" applyFill="0" applyBorder="0" applyAlignment="0" applyProtection="0"/>
    <xf numFmtId="250" fontId="64" fillId="58" borderId="217"/>
    <xf numFmtId="0" fontId="41" fillId="62" borderId="212">
      <alignment horizontal="center" vertical="center" wrapText="1"/>
      <protection hidden="1"/>
    </xf>
    <xf numFmtId="0" fontId="38" fillId="68" borderId="213">
      <alignment horizontal="left" vertical="center" wrapText="1"/>
    </xf>
    <xf numFmtId="0" fontId="38" fillId="68" borderId="213">
      <alignment horizontal="left" vertical="center" wrapText="1"/>
    </xf>
    <xf numFmtId="0" fontId="38" fillId="68" borderId="213">
      <alignment horizontal="left" vertical="center" wrapText="1"/>
    </xf>
    <xf numFmtId="214" fontId="7" fillId="41" borderId="238" applyFont="0" applyFill="0" applyBorder="0" applyAlignment="0" applyProtection="0"/>
    <xf numFmtId="0" fontId="174" fillId="0" borderId="212" applyNumberFormat="0" applyAlignment="0" applyProtection="0"/>
    <xf numFmtId="0" fontId="174" fillId="0" borderId="212" applyNumberFormat="0" applyAlignment="0" applyProtection="0"/>
    <xf numFmtId="6" fontId="169" fillId="0" borderId="211" applyBorder="0"/>
    <xf numFmtId="0" fontId="50" fillId="0" borderId="218" applyNumberFormat="0" applyFill="0" applyAlignment="0" applyProtection="0"/>
    <xf numFmtId="0" fontId="50" fillId="0" borderId="218" applyNumberFormat="0" applyFill="0" applyAlignment="0" applyProtection="0"/>
    <xf numFmtId="250" fontId="64" fillId="58" borderId="217"/>
    <xf numFmtId="0" fontId="41" fillId="62" borderId="212">
      <alignment horizontal="center" vertical="center" wrapText="1"/>
      <protection hidden="1"/>
    </xf>
    <xf numFmtId="39" fontId="7" fillId="41" borderId="214" applyFont="0" applyFill="0" applyBorder="0" applyAlignment="0" applyProtection="0"/>
    <xf numFmtId="0" fontId="50" fillId="0" borderId="218" applyNumberFormat="0" applyFill="0" applyAlignment="0" applyProtection="0"/>
    <xf numFmtId="9" fontId="7" fillId="41" borderId="214" applyFont="0" applyFill="0" applyBorder="0" applyAlignment="0" applyProtection="0"/>
    <xf numFmtId="0" fontId="38" fillId="68" borderId="213">
      <alignment horizontal="left" vertical="center" wrapText="1"/>
    </xf>
    <xf numFmtId="0" fontId="38" fillId="68" borderId="213">
      <alignment horizontal="left" vertical="center" wrapText="1"/>
    </xf>
    <xf numFmtId="0" fontId="58" fillId="0" borderId="209" applyNumberFormat="0" applyFont="0" applyFill="0" applyBorder="0" applyAlignment="0" applyProtection="0">
      <alignment horizontal="right"/>
    </xf>
    <xf numFmtId="0" fontId="174" fillId="0" borderId="212" applyNumberFormat="0" applyAlignment="0" applyProtection="0"/>
    <xf numFmtId="0" fontId="7" fillId="0" borderId="219" applyFill="0" applyProtection="0">
      <alignment horizontal="right"/>
    </xf>
    <xf numFmtId="0" fontId="38" fillId="68" borderId="213">
      <alignment horizontal="left" vertical="center" wrapText="1"/>
    </xf>
    <xf numFmtId="9" fontId="7" fillId="41" borderId="214" applyFont="0" applyFill="0" applyBorder="0" applyAlignment="0" applyProtection="0"/>
    <xf numFmtId="0" fontId="134" fillId="0" borderId="209"/>
    <xf numFmtId="0" fontId="41" fillId="62" borderId="212">
      <alignment horizontal="center" vertical="center" wrapText="1"/>
      <protection hidden="1"/>
    </xf>
    <xf numFmtId="165" fontId="200" fillId="0" borderId="222" applyNumberFormat="0" applyFont="0" applyFill="0" applyAlignment="0" applyProtection="0"/>
    <xf numFmtId="0" fontId="48" fillId="44" borderId="235" applyNumberFormat="0" applyFont="0" applyFill="0" applyAlignment="0" applyProtection="0">
      <protection locked="0"/>
    </xf>
    <xf numFmtId="0" fontId="50" fillId="0" borderId="208" applyNumberFormat="0" applyFill="0" applyAlignment="0" applyProtection="0"/>
    <xf numFmtId="0" fontId="41" fillId="0" borderId="31" applyNumberFormat="0" applyAlignment="0" applyProtection="0">
      <alignment horizontal="left" vertical="center"/>
    </xf>
    <xf numFmtId="10" fontId="7" fillId="41" borderId="214" applyFont="0" applyFill="0" applyBorder="0" applyAlignment="0" applyProtection="0"/>
    <xf numFmtId="0" fontId="41" fillId="62" borderId="276">
      <alignment horizontal="center" vertical="center" wrapText="1"/>
      <protection hidden="1"/>
    </xf>
    <xf numFmtId="0" fontId="50" fillId="0" borderId="273" applyNumberFormat="0" applyFill="0" applyAlignment="0" applyProtection="0"/>
    <xf numFmtId="6" fontId="169" fillId="0" borderId="226" applyBorder="0"/>
    <xf numFmtId="10" fontId="7" fillId="41" borderId="267" applyFont="0" applyFill="0" applyBorder="0" applyAlignment="0" applyProtection="0"/>
    <xf numFmtId="0" fontId="38" fillId="68" borderId="213">
      <alignment horizontal="left" vertical="center" wrapText="1"/>
    </xf>
    <xf numFmtId="187" fontId="63" fillId="44" borderId="194">
      <alignment vertical="center"/>
    </xf>
    <xf numFmtId="214" fontId="7" fillId="41" borderId="225" applyFont="0" applyFill="0" applyBorder="0" applyAlignment="0" applyProtection="0"/>
    <xf numFmtId="0" fontId="1" fillId="0" borderId="0"/>
    <xf numFmtId="0" fontId="1" fillId="0" borderId="0"/>
    <xf numFmtId="214" fontId="68" fillId="0" borderId="194"/>
    <xf numFmtId="214" fontId="68" fillId="0" borderId="194"/>
    <xf numFmtId="214" fontId="68" fillId="0" borderId="194"/>
    <xf numFmtId="214" fontId="68" fillId="0" borderId="19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0" fontId="38" fillId="68" borderId="279">
      <alignment horizontal="left" vertical="center" wrapText="1"/>
    </xf>
    <xf numFmtId="285" fontId="50" fillId="92" borderId="287" applyNumberFormat="0" applyBorder="0" applyAlignment="0" applyProtection="0">
      <alignment vertical="center"/>
    </xf>
    <xf numFmtId="0" fontId="38" fillId="68" borderId="213">
      <alignment horizontal="left" vertical="center" wrapText="1"/>
    </xf>
    <xf numFmtId="250" fontId="64" fillId="58" borderId="207"/>
    <xf numFmtId="250" fontId="64" fillId="58" borderId="207"/>
    <xf numFmtId="0" fontId="50" fillId="0" borderId="208" applyNumberFormat="0" applyFill="0" applyAlignment="0" applyProtection="0"/>
    <xf numFmtId="0" fontId="50" fillId="0" borderId="208" applyNumberFormat="0" applyFill="0" applyAlignment="0" applyProtection="0"/>
    <xf numFmtId="0" fontId="50" fillId="0" borderId="208" applyNumberFormat="0" applyFill="0" applyAlignment="0" applyProtection="0"/>
    <xf numFmtId="6" fontId="169" fillId="0" borderId="211" applyBorder="0"/>
    <xf numFmtId="251" fontId="154" fillId="48" borderId="203" applyNumberFormat="0" applyBorder="0" applyAlignment="0">
      <alignment horizontal="centerContinuous" vertical="center"/>
      <protection hidden="1"/>
    </xf>
    <xf numFmtId="251" fontId="154" fillId="48" borderId="203" applyNumberFormat="0" applyBorder="0" applyAlignment="0">
      <alignment horizontal="centerContinuous" vertical="center"/>
      <protection hidden="1"/>
    </xf>
    <xf numFmtId="251" fontId="154" fillId="48" borderId="203" applyNumberFormat="0" applyBorder="0" applyAlignment="0">
      <alignment horizontal="centerContinuous" vertical="center"/>
      <protection hidden="1"/>
    </xf>
    <xf numFmtId="251" fontId="154" fillId="48" borderId="203" applyNumberFormat="0" applyBorder="0" applyAlignment="0">
      <alignment horizontal="centerContinuous" vertical="center"/>
      <protection hidden="1"/>
    </xf>
    <xf numFmtId="5" fontId="127" fillId="0" borderId="209" applyAlignment="0" applyProtection="0"/>
    <xf numFmtId="5" fontId="127" fillId="0" borderId="209" applyAlignment="0" applyProtection="0"/>
    <xf numFmtId="0" fontId="7" fillId="0" borderId="210" applyFill="0" applyProtection="0">
      <alignment horizontal="right"/>
    </xf>
    <xf numFmtId="0" fontId="7" fillId="0" borderId="210" applyFill="0" applyProtection="0">
      <alignment horizontal="right"/>
    </xf>
    <xf numFmtId="39" fontId="7" fillId="41" borderId="238" applyFont="0" applyFill="0" applyBorder="0" applyAlignment="0" applyProtection="0"/>
    <xf numFmtId="2" fontId="7" fillId="41" borderId="197" applyFont="0" applyFill="0" applyBorder="0" applyAlignment="0" applyProtection="0"/>
    <xf numFmtId="6" fontId="169" fillId="0" borderId="211" applyBorder="0"/>
    <xf numFmtId="6" fontId="169" fillId="0" borderId="211" applyBorder="0"/>
    <xf numFmtId="6" fontId="169" fillId="0" borderId="211" applyBorder="0"/>
    <xf numFmtId="6" fontId="169" fillId="0" borderId="211" applyBorder="0"/>
    <xf numFmtId="172" fontId="238" fillId="44" borderId="209">
      <alignment horizontal="right" vertical="center"/>
    </xf>
    <xf numFmtId="0" fontId="174" fillId="0" borderId="212" applyNumberFormat="0" applyAlignment="0" applyProtection="0"/>
    <xf numFmtId="0" fontId="174" fillId="0" borderId="212" applyNumberFormat="0" applyAlignment="0" applyProtection="0"/>
    <xf numFmtId="0" fontId="174" fillId="0" borderId="212" applyNumberFormat="0" applyAlignment="0" applyProtection="0"/>
    <xf numFmtId="0" fontId="41" fillId="62" borderId="195">
      <alignment horizontal="center" vertical="center" wrapText="1"/>
      <protection hidden="1"/>
    </xf>
    <xf numFmtId="1" fontId="176" fillId="63" borderId="206" applyNumberFormat="0" applyBorder="0" applyAlignment="0">
      <alignment horizontal="centerContinuous" vertical="center"/>
      <protection locked="0"/>
    </xf>
    <xf numFmtId="1" fontId="176" fillId="63" borderId="206" applyNumberFormat="0" applyBorder="0" applyAlignment="0">
      <alignment horizontal="centerContinuous" vertical="center"/>
      <protection locked="0"/>
    </xf>
    <xf numFmtId="0" fontId="41" fillId="0" borderId="205">
      <alignment horizontal="left" vertical="center"/>
    </xf>
    <xf numFmtId="0" fontId="41" fillId="0" borderId="205">
      <alignment horizontal="left" vertical="center"/>
    </xf>
    <xf numFmtId="250" fontId="64" fillId="58" borderId="229"/>
    <xf numFmtId="214" fontId="68" fillId="0" borderId="194"/>
    <xf numFmtId="0" fontId="7" fillId="0" borderId="190" applyFill="0" applyProtection="0">
      <alignment horizontal="right"/>
    </xf>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5" fontId="127" fillId="0" borderId="268" applyAlignment="0" applyProtection="0"/>
    <xf numFmtId="214" fontId="68" fillId="0" borderId="209"/>
    <xf numFmtId="44" fontId="41" fillId="0" borderId="209"/>
    <xf numFmtId="2" fontId="7" fillId="41" borderId="214" applyFont="0" applyFill="0" applyBorder="0" applyAlignment="0" applyProtection="0"/>
    <xf numFmtId="0" fontId="58" fillId="0" borderId="92" applyNumberFormat="0" applyAlignment="0" applyProtection="0"/>
    <xf numFmtId="0" fontId="313" fillId="0" borderId="212"/>
    <xf numFmtId="165" fontId="200" fillId="0" borderId="268" applyNumberFormat="0" applyFont="0" applyFill="0" applyAlignment="0" applyProtection="0"/>
    <xf numFmtId="250" fontId="64" fillId="58" borderId="200"/>
    <xf numFmtId="0" fontId="313" fillId="0" borderId="96"/>
    <xf numFmtId="214" fontId="7" fillId="41" borderId="225" applyFont="0" applyFill="0" applyBorder="0" applyAlignment="0" applyProtection="0"/>
    <xf numFmtId="2" fontId="7" fillId="41" borderId="214" applyFont="0" applyFill="0" applyBorder="0" applyAlignment="0" applyProtection="0"/>
    <xf numFmtId="0" fontId="41" fillId="62" borderId="289">
      <alignment horizontal="center" vertical="center" wrapText="1"/>
      <protection hidden="1"/>
    </xf>
    <xf numFmtId="0" fontId="134" fillId="0" borderId="209"/>
    <xf numFmtId="6" fontId="169" fillId="0" borderId="226" applyBorder="0"/>
    <xf numFmtId="9" fontId="7" fillId="41" borderId="214" applyFont="0" applyFill="0" applyBorder="0" applyAlignment="0" applyProtection="0"/>
    <xf numFmtId="0" fontId="58" fillId="0" borderId="222" applyNumberFormat="0" applyFont="0" applyFill="0" applyBorder="0" applyAlignment="0" applyProtection="0">
      <alignment horizontal="right"/>
    </xf>
    <xf numFmtId="0" fontId="41" fillId="62" borderId="212">
      <alignment horizontal="center" vertical="center" wrapText="1"/>
      <protection hidden="1"/>
    </xf>
    <xf numFmtId="0" fontId="38" fillId="68" borderId="224">
      <alignment horizontal="left" vertical="center" wrapText="1"/>
    </xf>
    <xf numFmtId="0" fontId="48" fillId="44" borderId="209" applyNumberFormat="0" applyFont="0" applyFill="0" applyAlignment="0" applyProtection="0">
      <protection locked="0"/>
    </xf>
    <xf numFmtId="9" fontId="7" fillId="41" borderId="214" applyFont="0" applyFill="0" applyBorder="0" applyAlignment="0" applyProtection="0"/>
    <xf numFmtId="0" fontId="50" fillId="0" borderId="208" applyNumberFormat="0" applyFill="0" applyAlignment="0" applyProtection="0"/>
    <xf numFmtId="250" fontId="1" fillId="0" borderId="0" applyBorder="0" applyProtection="0">
      <alignment horizontal="right"/>
    </xf>
    <xf numFmtId="9" fontId="7" fillId="41" borderId="197" applyFont="0" applyFill="0" applyBorder="0" applyAlignment="0" applyProtection="0"/>
    <xf numFmtId="0" fontId="41" fillId="62" borderId="212">
      <alignment horizontal="center" vertical="center" wrapText="1"/>
      <protection hidden="1"/>
    </xf>
    <xf numFmtId="10" fontId="7" fillId="41" borderId="214" applyFont="0" applyFill="0" applyBorder="0" applyAlignment="0" applyProtection="0"/>
    <xf numFmtId="0" fontId="38" fillId="68" borderId="213">
      <alignment horizontal="left" vertical="center" wrapText="1"/>
    </xf>
    <xf numFmtId="5" fontId="127" fillId="0" borderId="235" applyAlignment="0" applyProtection="0"/>
    <xf numFmtId="0" fontId="41" fillId="62" borderId="212">
      <alignment horizontal="center" vertical="center" wrapText="1"/>
      <protection hidden="1"/>
    </xf>
    <xf numFmtId="0" fontId="174" fillId="0" borderId="212" applyNumberFormat="0" applyAlignment="0" applyProtection="0"/>
    <xf numFmtId="214" fontId="68" fillId="0" borderId="209"/>
    <xf numFmtId="0" fontId="41" fillId="62" borderId="195">
      <alignment horizontal="center" vertical="center" wrapText="1"/>
      <protection hidden="1"/>
    </xf>
    <xf numFmtId="0" fontId="41" fillId="62" borderId="195">
      <alignment horizontal="center" vertical="center" wrapText="1"/>
      <protection hidden="1"/>
    </xf>
    <xf numFmtId="0" fontId="41" fillId="62" borderId="195">
      <alignment horizontal="center" vertical="center" wrapText="1"/>
      <protection hidden="1"/>
    </xf>
    <xf numFmtId="3" fontId="7" fillId="41" borderId="197" applyFont="0" applyFill="0" applyBorder="0" applyAlignment="0" applyProtection="0"/>
    <xf numFmtId="3" fontId="7" fillId="41" borderId="197" applyFont="0" applyFill="0" applyBorder="0" applyAlignment="0" applyProtection="0"/>
    <xf numFmtId="3" fontId="7" fillId="41" borderId="197" applyFont="0" applyFill="0" applyBorder="0" applyAlignment="0" applyProtection="0"/>
    <xf numFmtId="3"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0" fontId="48" fillId="44" borderId="194" applyNumberFormat="0" applyFont="0" applyFill="0" applyAlignment="0" applyProtection="0">
      <protection locked="0"/>
    </xf>
    <xf numFmtId="0" fontId="48" fillId="44" borderId="194" applyNumberFormat="0" applyFont="0" applyFill="0" applyAlignment="0" applyProtection="0">
      <protection locked="0"/>
    </xf>
    <xf numFmtId="0" fontId="7" fillId="0" borderId="210" applyFill="0" applyProtection="0">
      <alignment horizontal="right"/>
    </xf>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209" applyNumberFormat="0" applyFont="0" applyFill="0" applyAlignment="0" applyProtection="0"/>
    <xf numFmtId="9" fontId="7" fillId="41" borderId="214" applyFont="0" applyFill="0" applyBorder="0" applyAlignment="0" applyProtection="0"/>
    <xf numFmtId="172" fontId="238" fillId="44" borderId="209">
      <alignment horizontal="right" vertical="center"/>
    </xf>
    <xf numFmtId="0" fontId="49" fillId="44" borderId="194" applyNumberFormat="0" applyFont="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9" fillId="44" borderId="209" applyNumberFormat="0" applyFont="0" applyAlignment="0" applyProtection="0">
      <protection locked="0"/>
    </xf>
    <xf numFmtId="165" fontId="200" fillId="0" borderId="209" applyNumberFormat="0" applyFont="0" applyFill="0" applyAlignment="0" applyProtection="0"/>
    <xf numFmtId="9" fontId="7" fillId="41" borderId="214" applyFont="0" applyFill="0" applyBorder="0" applyAlignment="0" applyProtection="0"/>
    <xf numFmtId="0" fontId="49" fillId="0" borderId="208" applyNumberFormat="0" applyFill="0" applyBorder="0" applyAlignment="0" applyProtection="0"/>
    <xf numFmtId="0" fontId="174" fillId="0" borderId="212" applyNumberFormat="0" applyAlignment="0" applyProtection="0"/>
    <xf numFmtId="39" fontId="7" fillId="41" borderId="214" applyFont="0" applyFill="0" applyBorder="0" applyAlignment="0" applyProtection="0"/>
    <xf numFmtId="0" fontId="313" fillId="0" borderId="212"/>
    <xf numFmtId="0" fontId="49" fillId="0" borderId="273" applyNumberFormat="0" applyFill="0" applyBorder="0" applyAlignment="0" applyProtection="0"/>
    <xf numFmtId="1" fontId="176" fillId="63" borderId="206" applyNumberFormat="0" applyBorder="0" applyAlignment="0">
      <alignment horizontal="centerContinuous" vertical="center"/>
      <protection locked="0"/>
    </xf>
    <xf numFmtId="0" fontId="313" fillId="0" borderId="96"/>
    <xf numFmtId="0" fontId="38" fillId="68" borderId="269">
      <alignment horizontal="left" vertical="center" wrapText="1"/>
    </xf>
    <xf numFmtId="0" fontId="241" fillId="0" borderId="222" applyNumberFormat="0" applyFont="0" applyFill="0" applyAlignment="0" applyProtection="0"/>
    <xf numFmtId="0" fontId="41" fillId="62" borderId="276">
      <alignment horizontal="center" vertical="center" wrapText="1"/>
      <protection hidden="1"/>
    </xf>
    <xf numFmtId="39" fontId="7" fillId="41" borderId="214" applyFont="0" applyFill="0" applyBorder="0" applyAlignment="0" applyProtection="0"/>
    <xf numFmtId="10" fontId="7" fillId="41" borderId="214" applyFont="0" applyFill="0" applyBorder="0" applyAlignment="0" applyProtection="0"/>
    <xf numFmtId="0" fontId="174" fillId="0" borderId="212" applyNumberFormat="0" applyAlignment="0" applyProtection="0"/>
    <xf numFmtId="0" fontId="49" fillId="0" borderId="284" applyNumberFormat="0" applyFill="0" applyBorder="0" applyAlignment="0" applyProtection="0"/>
    <xf numFmtId="214" fontId="68" fillId="0" borderId="209"/>
    <xf numFmtId="39" fontId="7" fillId="41" borderId="214" applyFont="0" applyFill="0" applyBorder="0" applyAlignment="0" applyProtection="0"/>
    <xf numFmtId="0" fontId="7" fillId="0" borderId="209" applyNumberFormat="0" applyFont="0" applyFill="0" applyBorder="0" applyAlignment="0" applyProtection="0"/>
    <xf numFmtId="9" fontId="7" fillId="41" borderId="214" applyFont="0" applyFill="0" applyBorder="0" applyAlignment="0" applyProtection="0"/>
    <xf numFmtId="0" fontId="50" fillId="0" borderId="244" applyFont="0" applyFill="0" applyBorder="0" applyAlignment="0" applyProtection="0"/>
    <xf numFmtId="214" fontId="68" fillId="0" borderId="209"/>
    <xf numFmtId="0" fontId="134" fillId="0" borderId="268"/>
    <xf numFmtId="214" fontId="68" fillId="0" borderId="209"/>
    <xf numFmtId="165" fontId="200" fillId="0" borderId="209" applyNumberFormat="0" applyFont="0" applyFill="0" applyAlignment="0" applyProtection="0"/>
    <xf numFmtId="0" fontId="90" fillId="0" borderId="212"/>
    <xf numFmtId="251" fontId="154" fillId="48" borderId="211" applyNumberFormat="0" applyBorder="0" applyAlignment="0">
      <alignment horizontal="centerContinuous" vertical="center"/>
      <protection hidden="1"/>
    </xf>
    <xf numFmtId="0" fontId="1" fillId="16" borderId="0" applyNumberFormat="0" applyBorder="0" applyAlignment="0" applyProtection="0"/>
    <xf numFmtId="0" fontId="7" fillId="0" borderId="190" applyFill="0" applyProtection="0">
      <alignment horizontal="right"/>
    </xf>
    <xf numFmtId="6" fontId="169" fillId="0" borderId="203" applyBorder="0"/>
    <xf numFmtId="2" fontId="7" fillId="41" borderId="280" applyFont="0" applyFill="0" applyBorder="0" applyAlignment="0" applyProtection="0"/>
    <xf numFmtId="9" fontId="7" fillId="41" borderId="214" applyFont="0" applyFill="0" applyBorder="0" applyAlignment="0" applyProtection="0"/>
    <xf numFmtId="5" fontId="127" fillId="0" borderId="174" applyAlignment="0" applyProtection="0"/>
    <xf numFmtId="1" fontId="176" fillId="63" borderId="206" applyNumberFormat="0" applyBorder="0" applyAlignment="0">
      <alignment horizontal="centerContinuous" vertical="center"/>
      <protection locked="0"/>
    </xf>
    <xf numFmtId="214" fontId="7" fillId="41" borderId="267" applyFont="0" applyFill="0" applyBorder="0" applyAlignment="0" applyProtection="0"/>
    <xf numFmtId="214" fontId="68" fillId="0" borderId="268"/>
    <xf numFmtId="10" fontId="7" fillId="41" borderId="214" applyFont="0" applyFill="0" applyBorder="0" applyAlignment="0" applyProtection="0"/>
    <xf numFmtId="214" fontId="7" fillId="41" borderId="214" applyFont="0" applyFill="0" applyBorder="0" applyAlignment="0" applyProtection="0"/>
    <xf numFmtId="0" fontId="41" fillId="62" borderId="223">
      <alignment horizontal="center" vertical="center" wrapText="1"/>
      <protection hidden="1"/>
    </xf>
    <xf numFmtId="0" fontId="134" fillId="0" borderId="268"/>
    <xf numFmtId="0" fontId="38" fillId="68" borderId="213">
      <alignment horizontal="left" vertical="center" wrapText="1"/>
    </xf>
    <xf numFmtId="250" fontId="64" fillId="58" borderId="207"/>
    <xf numFmtId="214" fontId="68" fillId="0" borderId="268"/>
    <xf numFmtId="10" fontId="7" fillId="41" borderId="280" applyFont="0" applyFill="0" applyBorder="0" applyAlignment="0" applyProtection="0"/>
    <xf numFmtId="0" fontId="318" fillId="44" borderId="89">
      <alignment horizontal="left" vertical="top" indent="2"/>
    </xf>
    <xf numFmtId="250" fontId="64" fillId="58" borderId="217"/>
    <xf numFmtId="0" fontId="41" fillId="0" borderId="31" applyNumberFormat="0" applyAlignment="0" applyProtection="0">
      <alignment horizontal="left" vertical="center"/>
    </xf>
    <xf numFmtId="0" fontId="7" fillId="0" borderId="219" applyFill="0" applyProtection="0">
      <alignment horizontal="right"/>
    </xf>
    <xf numFmtId="0" fontId="38" fillId="68" borderId="213">
      <alignment horizontal="left" vertical="center" wrapText="1"/>
    </xf>
    <xf numFmtId="214" fontId="7" fillId="41" borderId="225" applyFont="0" applyFill="0" applyBorder="0" applyAlignment="0" applyProtection="0"/>
    <xf numFmtId="0" fontId="318" fillId="44" borderId="89">
      <alignment horizontal="left" vertical="top" indent="2"/>
    </xf>
    <xf numFmtId="3" fontId="7" fillId="41" borderId="214" applyFont="0" applyFill="0" applyBorder="0" applyAlignment="0" applyProtection="0"/>
    <xf numFmtId="251" fontId="154" fillId="48" borderId="211" applyNumberFormat="0" applyBorder="0" applyAlignment="0">
      <alignment horizontal="centerContinuous" vertical="center"/>
      <protection hidden="1"/>
    </xf>
    <xf numFmtId="2" fontId="7" fillId="41" borderId="225" applyFont="0" applyFill="0" applyBorder="0" applyAlignment="0" applyProtection="0"/>
    <xf numFmtId="6" fontId="169" fillId="0" borderId="226" applyBorder="0"/>
    <xf numFmtId="165" fontId="200" fillId="0" borderId="174" applyNumberFormat="0" applyFont="0" applyFill="0" applyAlignment="0" applyProtection="0"/>
    <xf numFmtId="0" fontId="358" fillId="0" borderId="208" applyNumberFormat="0" applyFill="0" applyBorder="0" applyAlignment="0" applyProtection="0"/>
    <xf numFmtId="3" fontId="7" fillId="41" borderId="280" applyFont="0" applyFill="0" applyBorder="0" applyAlignment="0" applyProtection="0"/>
    <xf numFmtId="214" fontId="68" fillId="0" borderId="235"/>
    <xf numFmtId="0" fontId="134" fillId="0" borderId="209" applyFont="0" applyFill="0" applyBorder="0" applyAlignment="0" applyProtection="0">
      <alignment horizontal="center"/>
    </xf>
    <xf numFmtId="0" fontId="174" fillId="0" borderId="223" applyNumberFormat="0" applyAlignment="0" applyProtection="0"/>
    <xf numFmtId="10" fontId="7" fillId="41" borderId="214" applyFont="0" applyFill="0" applyBorder="0" applyAlignment="0" applyProtection="0"/>
    <xf numFmtId="0" fontId="50" fillId="0" borderId="208" applyNumberFormat="0" applyFill="0" applyAlignment="0" applyProtection="0"/>
    <xf numFmtId="1" fontId="176" fillId="63" borderId="206" applyNumberFormat="0" applyBorder="0" applyAlignment="0">
      <alignment horizontal="centerContinuous" vertical="center"/>
      <protection locked="0"/>
    </xf>
    <xf numFmtId="165" fontId="200" fillId="0" borderId="235" applyNumberFormat="0" applyFont="0" applyFill="0" applyAlignment="0" applyProtection="0"/>
    <xf numFmtId="5" fontId="127" fillId="0" borderId="209" applyAlignment="0" applyProtection="0"/>
    <xf numFmtId="6" fontId="169" fillId="0" borderId="211" applyBorder="0"/>
    <xf numFmtId="0" fontId="90" fillId="0" borderId="276"/>
    <xf numFmtId="214" fontId="7" fillId="41" borderId="214" applyFont="0" applyFill="0" applyBorder="0" applyAlignment="0" applyProtection="0"/>
    <xf numFmtId="9" fontId="7" fillId="41" borderId="225" applyFont="0" applyFill="0" applyBorder="0" applyAlignment="0" applyProtection="0"/>
    <xf numFmtId="0" fontId="48" fillId="44" borderId="209" applyNumberFormat="0" applyFont="0" applyFill="0" applyAlignment="0" applyProtection="0">
      <protection locked="0"/>
    </xf>
    <xf numFmtId="214" fontId="7" fillId="41" borderId="214" applyFont="0" applyFill="0" applyBorder="0" applyAlignment="0" applyProtection="0"/>
    <xf numFmtId="0" fontId="41" fillId="62" borderId="212">
      <alignment horizontal="center" vertical="center" wrapText="1"/>
      <protection hidden="1"/>
    </xf>
    <xf numFmtId="2" fontId="7" fillId="41" borderId="197" applyFont="0" applyFill="0" applyBorder="0" applyAlignment="0" applyProtection="0"/>
    <xf numFmtId="0" fontId="38" fillId="68" borderId="196">
      <alignment horizontal="left" vertical="center" wrapText="1"/>
    </xf>
    <xf numFmtId="251" fontId="154" fillId="48" borderId="211" applyNumberFormat="0" applyBorder="0" applyAlignment="0">
      <alignment horizontal="centerContinuous" vertical="center"/>
      <protection hidden="1"/>
    </xf>
    <xf numFmtId="214" fontId="7" fillId="41" borderId="214" applyFont="0" applyFill="0" applyBorder="0" applyAlignment="0" applyProtection="0"/>
    <xf numFmtId="0" fontId="50" fillId="0" borderId="208" applyNumberFormat="0" applyFill="0" applyAlignment="0" applyProtection="0"/>
    <xf numFmtId="0" fontId="49" fillId="44" borderId="222" applyNumberFormat="0" applyFont="0" applyAlignment="0" applyProtection="0">
      <protection locked="0"/>
    </xf>
    <xf numFmtId="0" fontId="49" fillId="44" borderId="209" applyNumberFormat="0" applyFont="0" applyAlignment="0" applyProtection="0">
      <protection locked="0"/>
    </xf>
    <xf numFmtId="0" fontId="270" fillId="0" borderId="95"/>
    <xf numFmtId="285" fontId="50" fillId="92" borderId="221" applyNumberFormat="0" applyBorder="0" applyAlignment="0" applyProtection="0">
      <alignment vertical="center"/>
    </xf>
    <xf numFmtId="0" fontId="270" fillId="0" borderId="20"/>
    <xf numFmtId="0" fontId="357" fillId="0" borderId="208" applyNumberFormat="0" applyFill="0" applyBorder="0" applyAlignment="0" applyProtection="0"/>
    <xf numFmtId="0" fontId="59" fillId="0" borderId="206" applyNumberFormat="0" applyFill="0" applyBorder="0" applyAlignment="0">
      <alignment horizontal="left" vertical="center"/>
    </xf>
    <xf numFmtId="3" fontId="7" fillId="41" borderId="214" applyFont="0" applyFill="0" applyBorder="0" applyAlignment="0" applyProtection="0"/>
    <xf numFmtId="2" fontId="7" fillId="41" borderId="214" applyFont="0" applyFill="0" applyBorder="0" applyAlignment="0" applyProtection="0"/>
    <xf numFmtId="0" fontId="313" fillId="0" borderId="212"/>
    <xf numFmtId="0" fontId="359" fillId="0" borderId="20" applyProtection="0"/>
    <xf numFmtId="0" fontId="50" fillId="0" borderId="218" applyNumberFormat="0" applyFill="0" applyAlignment="0" applyProtection="0"/>
    <xf numFmtId="6" fontId="169" fillId="0" borderId="211" applyBorder="0"/>
    <xf numFmtId="0" fontId="261" fillId="0" borderId="218" applyNumberFormat="0" applyFill="0" applyBorder="0" applyAlignment="0" applyProtection="0"/>
    <xf numFmtId="214" fontId="68" fillId="0" borderId="209"/>
    <xf numFmtId="214" fontId="68" fillId="0" borderId="209"/>
    <xf numFmtId="221" fontId="1" fillId="0" borderId="20" applyNumberFormat="0" applyFill="0" applyAlignment="0" applyProtection="0"/>
    <xf numFmtId="0" fontId="7" fillId="0" borderId="16" applyNumberFormat="0" applyFill="0" applyAlignment="0" applyProtection="0"/>
    <xf numFmtId="0" fontId="38" fillId="68" borderId="213">
      <alignment horizontal="left" vertical="center" wrapText="1"/>
    </xf>
    <xf numFmtId="0" fontId="41" fillId="62" borderId="212">
      <alignment horizontal="center" vertical="center" wrapText="1"/>
      <protection hidden="1"/>
    </xf>
    <xf numFmtId="214" fontId="7" fillId="41" borderId="214" applyFont="0" applyFill="0" applyBorder="0" applyAlignment="0" applyProtection="0"/>
    <xf numFmtId="0" fontId="174" fillId="0" borderId="223" applyNumberFormat="0" applyAlignment="0" applyProtection="0"/>
    <xf numFmtId="187" fontId="63" fillId="44" borderId="209">
      <alignment vertical="center"/>
    </xf>
    <xf numFmtId="165" fontId="200" fillId="0" borderId="209" applyNumberFormat="0" applyFont="0" applyFill="0" applyAlignment="0" applyProtection="0"/>
    <xf numFmtId="246" fontId="1" fillId="0" borderId="209"/>
    <xf numFmtId="0" fontId="49" fillId="0" borderId="273" applyNumberFormat="0" applyFill="0" applyBorder="0" applyAlignment="0" applyProtection="0"/>
    <xf numFmtId="2" fontId="7" fillId="41" borderId="214" applyFont="0" applyFill="0" applyBorder="0" applyAlignment="0" applyProtection="0"/>
    <xf numFmtId="9" fontId="7" fillId="41" borderId="214" applyFont="0" applyFill="0" applyBorder="0" applyAlignment="0" applyProtection="0"/>
    <xf numFmtId="0" fontId="174" fillId="0" borderId="212" applyNumberFormat="0" applyAlignment="0" applyProtection="0"/>
    <xf numFmtId="214" fontId="68" fillId="0" borderId="209"/>
    <xf numFmtId="0" fontId="41" fillId="62" borderId="212">
      <alignment horizontal="center" vertical="center" wrapText="1"/>
      <protection hidden="1"/>
    </xf>
    <xf numFmtId="246" fontId="1" fillId="0" borderId="209"/>
    <xf numFmtId="214" fontId="68" fillId="0" borderId="209"/>
    <xf numFmtId="9" fontId="7" fillId="41" borderId="197" applyFont="0" applyFill="0" applyBorder="0" applyAlignment="0" applyProtection="0"/>
    <xf numFmtId="2" fontId="7" fillId="41" borderId="197" applyFont="0" applyFill="0" applyBorder="0" applyAlignment="0" applyProtection="0"/>
    <xf numFmtId="0" fontId="50" fillId="0" borderId="218" applyNumberFormat="0" applyFill="0" applyAlignment="0" applyProtection="0"/>
    <xf numFmtId="10" fontId="7" fillId="41" borderId="197" applyFont="0" applyFill="0" applyBorder="0" applyAlignment="0" applyProtection="0"/>
    <xf numFmtId="39" fontId="7" fillId="41" borderId="197" applyFont="0" applyFill="0" applyBorder="0" applyAlignment="0" applyProtection="0"/>
    <xf numFmtId="214" fontId="7" fillId="41" borderId="197" applyFont="0" applyFill="0" applyBorder="0" applyAlignment="0" applyProtection="0"/>
    <xf numFmtId="3" fontId="7" fillId="41" borderId="197" applyFont="0" applyFill="0" applyBorder="0" applyAlignment="0" applyProtection="0"/>
    <xf numFmtId="0" fontId="41" fillId="62" borderId="212">
      <alignment horizontal="center" vertical="center" wrapText="1"/>
      <protection hidden="1"/>
    </xf>
    <xf numFmtId="214" fontId="7" fillId="41" borderId="280" applyFont="0" applyFill="0" applyBorder="0" applyAlignment="0" applyProtection="0"/>
    <xf numFmtId="0" fontId="41" fillId="62" borderId="212">
      <alignment horizontal="center" vertical="center" wrapText="1"/>
      <protection hidden="1"/>
    </xf>
    <xf numFmtId="9" fontId="41" fillId="0" borderId="268"/>
    <xf numFmtId="10" fontId="7" fillId="41" borderId="214" applyFont="0" applyFill="0" applyBorder="0" applyAlignment="0" applyProtection="0"/>
    <xf numFmtId="39" fontId="7" fillId="41" borderId="267" applyFont="0" applyFill="0" applyBorder="0" applyAlignment="0" applyProtection="0"/>
    <xf numFmtId="214" fontId="68" fillId="0" borderId="268"/>
    <xf numFmtId="0" fontId="50" fillId="0" borderId="218" applyNumberFormat="0" applyFill="0" applyAlignment="0" applyProtection="0"/>
    <xf numFmtId="0" fontId="41" fillId="62" borderId="212">
      <alignment horizontal="center" vertical="center" wrapText="1"/>
      <protection hidden="1"/>
    </xf>
    <xf numFmtId="44" fontId="41" fillId="0" borderId="209"/>
    <xf numFmtId="6" fontId="169" fillId="0" borderId="211" applyBorder="0"/>
    <xf numFmtId="0" fontId="134" fillId="0" borderId="209"/>
    <xf numFmtId="6" fontId="169" fillId="0" borderId="211" applyBorder="0"/>
    <xf numFmtId="0" fontId="1" fillId="0" borderId="0" applyFont="0" applyFill="0" applyBorder="0" applyAlignment="0" applyProtection="0"/>
    <xf numFmtId="182" fontId="316" fillId="0" borderId="31" applyNumberFormat="0" applyAlignment="0" applyProtection="0">
      <alignment horizontal="right" vertical="center"/>
    </xf>
    <xf numFmtId="0" fontId="134" fillId="0" borderId="268"/>
    <xf numFmtId="184" fontId="1" fillId="0" borderId="0" applyFont="0" applyFill="0" applyBorder="0" applyAlignment="0" applyProtection="0"/>
    <xf numFmtId="214" fontId="68" fillId="0" borderId="222"/>
    <xf numFmtId="172" fontId="238" fillId="44" borderId="194">
      <alignment horizontal="right" vertical="center"/>
    </xf>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0" fontId="50" fillId="0" borderId="218" applyNumberFormat="0" applyFill="0" applyAlignment="0" applyProtection="0"/>
    <xf numFmtId="165" fontId="1" fillId="0" borderId="0" applyFont="0" applyFill="0" applyBorder="0" applyAlignment="0" applyProtection="0"/>
    <xf numFmtId="0" fontId="50" fillId="0" borderId="218" applyNumberFormat="0" applyFill="0" applyAlignment="0" applyProtection="0"/>
    <xf numFmtId="190" fontId="1" fillId="0" borderId="0" applyFont="0" applyFill="0" applyBorder="0" applyAlignment="0" applyProtection="0"/>
    <xf numFmtId="214" fontId="7" fillId="41" borderId="214" applyFont="0" applyFill="0" applyBorder="0" applyAlignment="0" applyProtection="0"/>
    <xf numFmtId="191" fontId="1" fillId="0" borderId="0" applyFont="0" applyFill="0" applyBorder="0" applyAlignment="0" applyProtection="0"/>
    <xf numFmtId="214" fontId="68" fillId="0" borderId="174"/>
    <xf numFmtId="192" fontId="1" fillId="0" borderId="0" applyFont="0" applyFill="0" applyBorder="0" applyAlignment="0" applyProtection="0"/>
    <xf numFmtId="189" fontId="1" fillId="0" borderId="0" applyFont="0" applyFill="0" applyBorder="0" applyAlignment="0" applyProtection="0"/>
    <xf numFmtId="214" fontId="7" fillId="41" borderId="214" applyFont="0" applyFill="0" applyBorder="0" applyAlignment="0" applyProtection="0"/>
    <xf numFmtId="214" fontId="7" fillId="41" borderId="214" applyFont="0" applyFill="0" applyBorder="0" applyAlignment="0" applyProtection="0"/>
    <xf numFmtId="0" fontId="139" fillId="0" borderId="42">
      <alignment vertical="center"/>
    </xf>
    <xf numFmtId="0" fontId="134" fillId="0" borderId="194" applyFont="0" applyFill="0" applyBorder="0" applyAlignment="0" applyProtection="0">
      <alignment horizontal="center"/>
    </xf>
    <xf numFmtId="0" fontId="134" fillId="0" borderId="194" applyFont="0" applyFill="0" applyBorder="0" applyAlignment="0" applyProtection="0">
      <alignment horizontal="center"/>
    </xf>
    <xf numFmtId="6" fontId="169" fillId="0" borderId="232" applyBorder="0"/>
    <xf numFmtId="2" fontId="7" fillId="41" borderId="214" applyFont="0" applyFill="0" applyBorder="0" applyAlignment="0" applyProtection="0"/>
    <xf numFmtId="171" fontId="41" fillId="0" borderId="268"/>
    <xf numFmtId="39" fontId="7" fillId="41" borderId="214" applyFont="0" applyFill="0" applyBorder="0" applyAlignment="0" applyProtection="0"/>
    <xf numFmtId="165" fontId="200" fillId="0" borderId="209" applyNumberFormat="0" applyFont="0" applyFill="0" applyAlignment="0" applyProtection="0"/>
    <xf numFmtId="0" fontId="38" fillId="68" borderId="269">
      <alignment horizontal="left" vertical="center" wrapText="1"/>
    </xf>
    <xf numFmtId="39" fontId="7" fillId="41" borderId="214" applyFont="0" applyFill="0" applyBorder="0" applyAlignment="0" applyProtection="0"/>
    <xf numFmtId="0" fontId="356" fillId="0" borderId="208" applyNumberFormat="0" applyFill="0" applyBorder="0" applyAlignment="0" applyProtection="0"/>
    <xf numFmtId="0" fontId="38" fillId="68" borderId="279">
      <alignment horizontal="left" vertical="center" wrapText="1"/>
    </xf>
    <xf numFmtId="0" fontId="7" fillId="0" borderId="231" applyFill="0" applyProtection="0">
      <alignment horizontal="right"/>
    </xf>
    <xf numFmtId="0" fontId="49" fillId="44" borderId="268" applyNumberFormat="0" applyFont="0" applyAlignment="0" applyProtection="0">
      <protection locked="0"/>
    </xf>
    <xf numFmtId="0" fontId="90" fillId="0" borderId="195"/>
    <xf numFmtId="0" fontId="90" fillId="0" borderId="195"/>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71" fontId="41" fillId="0" borderId="209"/>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2" fontId="7" fillId="41" borderId="214"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14" fontId="7" fillId="41" borderId="267" applyFont="0" applyFill="0" applyBorder="0" applyAlignment="0" applyProtection="0"/>
    <xf numFmtId="201" fontId="1" fillId="0" borderId="0" applyFont="0" applyFill="0" applyBorder="0" applyAlignment="0" applyProtection="0"/>
    <xf numFmtId="3" fontId="7" fillId="41" borderId="214" applyFont="0" applyFill="0" applyBorder="0" applyAlignment="0" applyProtection="0"/>
    <xf numFmtId="0" fontId="48" fillId="44" borderId="174" applyNumberFormat="0" applyFont="0" applyFill="0" applyAlignment="0" applyProtection="0">
      <protection locked="0"/>
    </xf>
    <xf numFmtId="9" fontId="7" fillId="41" borderId="214" applyFont="0" applyFill="0" applyBorder="0" applyAlignment="0" applyProtection="0"/>
    <xf numFmtId="7" fontId="41" fillId="0" borderId="194"/>
    <xf numFmtId="214" fontId="68" fillId="0" borderId="222"/>
    <xf numFmtId="0" fontId="134" fillId="0" borderId="194"/>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246" fontId="1" fillId="0" borderId="194"/>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221" fontId="1" fillId="0" borderId="20" applyNumberFormat="0" applyFill="0" applyAlignment="0" applyProtection="0"/>
    <xf numFmtId="165" fontId="1" fillId="0" borderId="0" applyFont="0" applyFill="0" applyBorder="0" applyProtection="0">
      <alignment horizontal="right"/>
    </xf>
    <xf numFmtId="0" fontId="49" fillId="0" borderId="218" applyNumberFormat="0" applyFill="0" applyBorder="0" applyAlignment="0" applyProtection="0"/>
    <xf numFmtId="208" fontId="1" fillId="0" borderId="0" applyFont="0" applyFill="0" applyBorder="0" applyAlignment="0" applyProtection="0"/>
    <xf numFmtId="39" fontId="7" fillId="41" borderId="214"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51" fontId="154" fillId="48" borderId="211" applyNumberFormat="0" applyBorder="0" applyAlignment="0">
      <alignment horizontal="centerContinuous" vertical="center"/>
      <protection hidden="1"/>
    </xf>
    <xf numFmtId="5" fontId="127" fillId="0" borderId="222" applyAlignment="0" applyProtection="0"/>
    <xf numFmtId="0" fontId="134" fillId="0" borderId="194"/>
    <xf numFmtId="214" fontId="68" fillId="0" borderId="235"/>
    <xf numFmtId="171" fontId="41" fillId="0" borderId="194"/>
    <xf numFmtId="41" fontId="41" fillId="0" borderId="194"/>
    <xf numFmtId="5" fontId="127" fillId="0" borderId="222" applyAlignment="0" applyProtection="0"/>
    <xf numFmtId="0" fontId="41" fillId="62" borderId="212">
      <alignment horizontal="center" vertical="center" wrapText="1"/>
      <protection hidden="1"/>
    </xf>
    <xf numFmtId="7" fontId="41" fillId="0" borderId="268"/>
    <xf numFmtId="0" fontId="50" fillId="0" borderId="208" applyNumberFormat="0" applyFill="0" applyAlignment="0" applyProtection="0"/>
    <xf numFmtId="0" fontId="50" fillId="0" borderId="230" applyNumberFormat="0" applyFill="0" applyAlignment="0" applyProtection="0"/>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0" fontId="38" fillId="68" borderId="224">
      <alignment horizontal="left" vertical="center" wrapText="1"/>
    </xf>
    <xf numFmtId="215" fontId="1" fillId="0" borderId="0" applyFont="0" applyFill="0" applyBorder="0" applyAlignment="0" applyProtection="0"/>
    <xf numFmtId="285" fontId="50" fillId="92" borderId="221" applyNumberFormat="0" applyBorder="0" applyAlignment="0" applyProtection="0">
      <alignment vertical="center"/>
    </xf>
    <xf numFmtId="0" fontId="58" fillId="0" borderId="194" applyNumberFormat="0" applyFont="0" applyFill="0" applyBorder="0" applyAlignment="0" applyProtection="0">
      <alignment horizontal="right"/>
    </xf>
    <xf numFmtId="10" fontId="41" fillId="0" borderId="268"/>
    <xf numFmtId="39" fontId="7" fillId="41" borderId="238" applyFont="0" applyFill="0" applyBorder="0" applyAlignment="0" applyProtection="0"/>
    <xf numFmtId="0" fontId="7" fillId="0" borderId="209" applyNumberFormat="0" applyFont="0" applyFill="0" applyBorder="0" applyAlignment="0" applyProtection="0"/>
    <xf numFmtId="165" fontId="200" fillId="0" borderId="222" applyNumberFormat="0" applyFont="0" applyFill="0" applyAlignment="0" applyProtection="0"/>
    <xf numFmtId="219" fontId="1" fillId="0" borderId="0" applyFont="0" applyFill="0" applyBorder="0" applyAlignment="0" applyProtection="0"/>
    <xf numFmtId="0" fontId="48" fillId="44" borderId="268" applyNumberFormat="0" applyFont="0" applyFill="0" applyAlignment="0" applyProtection="0">
      <protection locked="0"/>
    </xf>
    <xf numFmtId="0" fontId="41" fillId="0" borderId="227">
      <alignment horizontal="left" vertical="center"/>
    </xf>
    <xf numFmtId="0" fontId="174" fillId="0" borderId="276" applyNumberFormat="0" applyAlignment="0" applyProtection="0"/>
    <xf numFmtId="0" fontId="174" fillId="0" borderId="212" applyNumberFormat="0" applyAlignment="0" applyProtection="0"/>
    <xf numFmtId="0" fontId="241" fillId="0" borderId="194" applyNumberFormat="0" applyFont="0" applyFill="0" applyAlignment="0" applyProtection="0"/>
    <xf numFmtId="0" fontId="174" fillId="0" borderId="223" applyNumberFormat="0" applyAlignment="0" applyProtection="0"/>
    <xf numFmtId="0" fontId="38" fillId="68" borderId="213">
      <alignment horizontal="left" vertical="center" wrapText="1"/>
    </xf>
    <xf numFmtId="165" fontId="200" fillId="0" borderId="222" applyNumberFormat="0" applyFont="0" applyFill="0" applyAlignment="0" applyProtection="0"/>
    <xf numFmtId="39" fontId="7" fillId="41" borderId="214" applyFont="0" applyFill="0" applyBorder="0" applyAlignment="0" applyProtection="0"/>
    <xf numFmtId="0" fontId="50" fillId="0" borderId="208" applyNumberFormat="0" applyFill="0" applyAlignment="0" applyProtection="0"/>
    <xf numFmtId="0" fontId="261" fillId="0" borderId="208" applyNumberFormat="0" applyFill="0" applyBorder="0" applyAlignment="0" applyProtection="0"/>
    <xf numFmtId="5" fontId="127" fillId="0" borderId="209" applyAlignment="0" applyProtection="0"/>
    <xf numFmtId="1" fontId="176" fillId="63" borderId="206" applyNumberFormat="0" applyBorder="0" applyAlignment="0">
      <alignment horizontal="centerContinuous" vertical="center"/>
      <protection locked="0"/>
    </xf>
    <xf numFmtId="0" fontId="261" fillId="0" borderId="201" applyNumberFormat="0" applyFill="0" applyBorder="0" applyAlignment="0" applyProtection="0"/>
    <xf numFmtId="0" fontId="49" fillId="0" borderId="201" applyNumberFormat="0" applyFill="0" applyBorder="0" applyAlignment="0" applyProtection="0"/>
    <xf numFmtId="0" fontId="260" fillId="0" borderId="201" applyNumberForma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0" fontId="356" fillId="0" borderId="208" applyNumberFormat="0" applyFill="0" applyBorder="0" applyAlignment="0" applyProtection="0"/>
    <xf numFmtId="3" fontId="7" fillId="41" borderId="238" applyFont="0" applyFill="0" applyBorder="0" applyAlignment="0" applyProtection="0"/>
    <xf numFmtId="9" fontId="41" fillId="0" borderId="209"/>
    <xf numFmtId="226" fontId="1" fillId="0" borderId="65">
      <alignment horizontal="right"/>
    </xf>
    <xf numFmtId="165" fontId="200" fillId="0" borderId="222" applyNumberFormat="0" applyFont="0" applyFill="0" applyAlignment="0" applyProtection="0"/>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39" fontId="7" fillId="41" borderId="214" applyFont="0" applyFill="0" applyBorder="0" applyAlignment="0" applyProtection="0"/>
    <xf numFmtId="0" fontId="41" fillId="0" borderId="31" applyNumberFormat="0" applyAlignment="0" applyProtection="0">
      <alignment horizontal="left" vertical="center"/>
    </xf>
    <xf numFmtId="5" fontId="127" fillId="0" borderId="222" applyAlignment="0" applyProtection="0"/>
    <xf numFmtId="0" fontId="260" fillId="0" borderId="208" applyNumberFormat="0" applyFill="0" applyBorder="0" applyAlignment="0" applyProtection="0"/>
    <xf numFmtId="0" fontId="49" fillId="0" borderId="208" applyNumberFormat="0" applyFill="0" applyBorder="0" applyAlignment="0" applyProtection="0"/>
    <xf numFmtId="0" fontId="261" fillId="0" borderId="208" applyNumberFormat="0" applyFill="0" applyBorder="0" applyAlignment="0" applyProtection="0"/>
    <xf numFmtId="6" fontId="169" fillId="0" borderId="243" applyBorder="0"/>
    <xf numFmtId="187" fontId="63" fillId="44" borderId="222">
      <alignment vertical="center"/>
    </xf>
    <xf numFmtId="251" fontId="154" fillId="48" borderId="263" applyNumberFormat="0" applyBorder="0" applyAlignment="0">
      <alignment horizontal="centerContinuous" vertical="center"/>
      <protection hidden="1"/>
    </xf>
    <xf numFmtId="0" fontId="1" fillId="28" borderId="0" applyNumberFormat="0" applyBorder="0" applyAlignment="0" applyProtection="0"/>
    <xf numFmtId="222" fontId="1" fillId="0" borderId="0"/>
    <xf numFmtId="10" fontId="7" fillId="41" borderId="214" applyFont="0" applyFill="0" applyBorder="0" applyAlignment="0" applyProtection="0"/>
    <xf numFmtId="214" fontId="68" fillId="0" borderId="209"/>
    <xf numFmtId="5" fontId="127" fillId="0" borderId="209" applyAlignment="0" applyProtection="0"/>
    <xf numFmtId="0" fontId="313" fillId="96" borderId="212"/>
    <xf numFmtId="0" fontId="38" fillId="68" borderId="213">
      <alignment horizontal="left" vertical="center" wrapText="1"/>
    </xf>
    <xf numFmtId="0" fontId="174" fillId="0" borderId="276" applyNumberFormat="0" applyAlignment="0" applyProtection="0"/>
    <xf numFmtId="0" fontId="90" fillId="0" borderId="212"/>
    <xf numFmtId="9" fontId="7" fillId="41" borderId="214" applyFont="0" applyFill="0" applyBorder="0" applyAlignment="0" applyProtection="0"/>
    <xf numFmtId="0" fontId="41" fillId="0" borderId="31" applyNumberFormat="0" applyAlignment="0" applyProtection="0">
      <alignment horizontal="left" vertical="center"/>
    </xf>
    <xf numFmtId="39" fontId="7" fillId="41" borderId="238" applyFont="0" applyFill="0" applyBorder="0" applyAlignment="0" applyProtection="0"/>
    <xf numFmtId="0" fontId="38" fillId="68" borderId="269">
      <alignment horizontal="left" vertical="center" wrapText="1"/>
    </xf>
    <xf numFmtId="0" fontId="241" fillId="0" borderId="19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75" fontId="134" fillId="0" borderId="209"/>
    <xf numFmtId="0" fontId="174" fillId="0" borderId="212" applyNumberFormat="0" applyAlignment="0" applyProtection="0"/>
    <xf numFmtId="39" fontId="7" fillId="41" borderId="214" applyFont="0" applyFill="0" applyBorder="0" applyAlignment="0" applyProtection="0"/>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49" fillId="44" borderId="209" applyNumberFormat="0" applyFont="0" applyAlignment="0" applyProtection="0">
      <protection locked="0"/>
    </xf>
    <xf numFmtId="10" fontId="7" fillId="41" borderId="214" applyFont="0" applyFill="0" applyBorder="0" applyAlignment="0" applyProtection="0"/>
    <xf numFmtId="275" fontId="134" fillId="0" borderId="209"/>
    <xf numFmtId="0" fontId="1" fillId="32" borderId="0" applyNumberFormat="0" applyBorder="0" applyAlignment="0" applyProtection="0"/>
    <xf numFmtId="0" fontId="313" fillId="0" borderId="212"/>
    <xf numFmtId="0" fontId="58" fillId="0" borderId="194" applyNumberFormat="0" applyFont="0" applyFill="0" applyBorder="0" applyAlignment="0" applyProtection="0">
      <alignment horizontal="right"/>
    </xf>
    <xf numFmtId="0" fontId="359" fillId="0" borderId="20" applyProtection="0"/>
    <xf numFmtId="0" fontId="41" fillId="62" borderId="195">
      <alignment horizontal="center" vertical="center" wrapText="1"/>
      <protection hidden="1"/>
    </xf>
    <xf numFmtId="2" fontId="7" fillId="41" borderId="280" applyFont="0" applyFill="0" applyBorder="0" applyAlignment="0" applyProtection="0"/>
    <xf numFmtId="0" fontId="41" fillId="0" borderId="31" applyNumberFormat="0" applyAlignment="0" applyProtection="0">
      <alignment horizontal="left" vertical="center"/>
    </xf>
    <xf numFmtId="9" fontId="41" fillId="0" borderId="209"/>
    <xf numFmtId="0" fontId="50" fillId="0" borderId="220" applyFont="0" applyFill="0" applyBorder="0" applyAlignment="0" applyProtection="0"/>
    <xf numFmtId="0" fontId="357" fillId="0" borderId="218" applyNumberFormat="0" applyFill="0" applyBorder="0" applyAlignment="0" applyProtection="0"/>
    <xf numFmtId="6" fontId="169" fillId="0" borderId="203" applyBorder="0"/>
    <xf numFmtId="0" fontId="174" fillId="0" borderId="195" applyNumberFormat="0" applyAlignment="0" applyProtection="0"/>
    <xf numFmtId="0" fontId="90" fillId="0" borderId="223"/>
    <xf numFmtId="41" fontId="41" fillId="0" borderId="194"/>
    <xf numFmtId="0" fontId="7" fillId="0" borderId="219" applyFill="0" applyProtection="0">
      <alignment horizontal="right"/>
    </xf>
    <xf numFmtId="171" fontId="41" fillId="0" borderId="194"/>
    <xf numFmtId="0" fontId="134" fillId="0" borderId="194"/>
    <xf numFmtId="165" fontId="200" fillId="0" borderId="209" applyNumberFormat="0" applyFont="0" applyFill="0" applyAlignment="0" applyProtection="0"/>
    <xf numFmtId="0" fontId="1" fillId="24" borderId="0" applyNumberFormat="0" applyBorder="0" applyAlignment="0" applyProtection="0"/>
    <xf numFmtId="0" fontId="49" fillId="44" borderId="209" applyNumberFormat="0" applyFont="0" applyAlignment="0" applyProtection="0">
      <protection locked="0"/>
    </xf>
    <xf numFmtId="244" fontId="1" fillId="0" borderId="0" applyFont="0" applyFill="0" applyBorder="0" applyAlignment="0" applyProtection="0"/>
    <xf numFmtId="246" fontId="1" fillId="0" borderId="194"/>
    <xf numFmtId="0" fontId="134" fillId="0" borderId="194"/>
    <xf numFmtId="44" fontId="41" fillId="0" borderId="194"/>
    <xf numFmtId="7" fontId="41" fillId="0" borderId="194"/>
    <xf numFmtId="171" fontId="41" fillId="0" borderId="174"/>
    <xf numFmtId="2" fontId="7" fillId="41" borderId="225" applyFont="0" applyFill="0" applyBorder="0" applyAlignment="0" applyProtection="0"/>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4" fontId="7" fillId="41" borderId="238" applyFont="0" applyFill="0" applyBorder="0" applyAlignment="0" applyProtection="0"/>
    <xf numFmtId="212" fontId="1" fillId="44" borderId="0" applyFont="0" applyFill="0" applyBorder="0" applyAlignment="0" applyProtection="0">
      <alignment vertical="center"/>
      <protection locked="0"/>
    </xf>
    <xf numFmtId="5" fontId="127" fillId="0" borderId="209" applyAlignment="0" applyProtection="0"/>
    <xf numFmtId="5" fontId="127" fillId="0" borderId="209" applyAlignment="0" applyProtection="0"/>
    <xf numFmtId="6" fontId="169" fillId="0" borderId="232" applyBorder="0"/>
    <xf numFmtId="253" fontId="1" fillId="44" borderId="0" applyFont="0" applyFill="0" applyBorder="0" applyAlignment="0" applyProtection="0">
      <alignment vertical="center"/>
      <protection locked="0"/>
    </xf>
    <xf numFmtId="171" fontId="41" fillId="0" borderId="222"/>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46" fontId="1" fillId="0" borderId="209"/>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0" fontId="38" fillId="68" borderId="213">
      <alignment horizontal="left" vertical="center" wrapText="1"/>
    </xf>
    <xf numFmtId="0" fontId="50" fillId="0" borderId="208" applyNumberFormat="0" applyFill="0" applyAlignment="0" applyProtection="0"/>
    <xf numFmtId="259" fontId="1" fillId="41" borderId="26">
      <alignment horizontal="right"/>
    </xf>
    <xf numFmtId="0" fontId="174" fillId="0" borderId="212" applyNumberFormat="0" applyAlignment="0" applyProtection="0"/>
    <xf numFmtId="251" fontId="154" fillId="48" borderId="211" applyNumberFormat="0" applyBorder="0" applyAlignment="0">
      <alignment horizontal="centerContinuous" vertical="center"/>
      <protection hidden="1"/>
    </xf>
    <xf numFmtId="0" fontId="90" fillId="0" borderId="195"/>
    <xf numFmtId="0" fontId="90" fillId="0" borderId="195"/>
    <xf numFmtId="0" fontId="50" fillId="0" borderId="220" applyFont="0" applyFill="0" applyBorder="0" applyAlignment="0" applyProtection="0"/>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0" fontId="134" fillId="0" borderId="209" applyFont="0" applyFill="0" applyBorder="0" applyAlignment="0" applyProtection="0">
      <alignment horizontal="center"/>
    </xf>
    <xf numFmtId="0" fontId="41" fillId="62" borderId="212">
      <alignment horizontal="center" vertical="center" wrapText="1"/>
      <protection hidden="1"/>
    </xf>
    <xf numFmtId="241" fontId="1" fillId="0" borderId="0" applyFill="0" applyBorder="0" applyProtection="0"/>
    <xf numFmtId="0" fontId="38" fillId="68" borderId="269">
      <alignment horizontal="left" vertical="center" wrapText="1"/>
    </xf>
    <xf numFmtId="214" fontId="68" fillId="0" borderId="209"/>
    <xf numFmtId="0" fontId="134" fillId="0" borderId="194" applyFont="0" applyFill="0" applyBorder="0" applyAlignment="0" applyProtection="0">
      <alignment horizontal="center"/>
    </xf>
    <xf numFmtId="0" fontId="134" fillId="0" borderId="194" applyFont="0" applyFill="0" applyBorder="0" applyAlignment="0" applyProtection="0">
      <alignment horizontal="center"/>
    </xf>
    <xf numFmtId="0" fontId="90" fillId="0" borderId="212"/>
    <xf numFmtId="251" fontId="154" fillId="48" borderId="274" applyNumberFormat="0" applyBorder="0" applyAlignment="0">
      <alignment horizontal="centerContinuous" vertical="center"/>
      <protection hidden="1"/>
    </xf>
    <xf numFmtId="250" fontId="64" fillId="58" borderId="272"/>
    <xf numFmtId="221" fontId="1" fillId="0" borderId="17" applyNumberFormat="0" applyFill="0" applyAlignment="0" applyProtection="0"/>
    <xf numFmtId="214" fontId="68" fillId="0" borderId="209"/>
    <xf numFmtId="3" fontId="7" fillId="41" borderId="214" applyFont="0" applyFill="0" applyBorder="0" applyAlignment="0" applyProtection="0"/>
    <xf numFmtId="0" fontId="48" fillId="44" borderId="209" applyNumberFormat="0" applyFont="0" applyFill="0" applyAlignment="0" applyProtection="0">
      <protection locked="0"/>
    </xf>
    <xf numFmtId="39" fontId="7" fillId="41" borderId="280" applyFont="0" applyFill="0" applyBorder="0" applyAlignment="0" applyProtection="0"/>
    <xf numFmtId="172" fontId="238" fillId="44" borderId="194">
      <alignment horizontal="right" vertical="center"/>
    </xf>
    <xf numFmtId="5" fontId="127" fillId="0" borderId="268" applyAlignment="0" applyProtection="0"/>
    <xf numFmtId="214" fontId="68" fillId="0" borderId="268"/>
    <xf numFmtId="0" fontId="134" fillId="0" borderId="209" applyFont="0" applyFill="0" applyBorder="0" applyAlignment="0" applyProtection="0">
      <alignment horizontal="center"/>
    </xf>
    <xf numFmtId="39" fontId="7" fillId="41" borderId="214" applyFont="0" applyFill="0" applyBorder="0" applyAlignment="0" applyProtection="0"/>
    <xf numFmtId="0" fontId="318" fillId="44" borderId="89">
      <alignment horizontal="left" vertical="top" indent="2"/>
    </xf>
    <xf numFmtId="214" fontId="68" fillId="0" borderId="194"/>
    <xf numFmtId="0" fontId="38" fillId="68" borderId="196">
      <alignment horizontal="left" vertical="center" wrapText="1"/>
    </xf>
    <xf numFmtId="0" fontId="49" fillId="44" borderId="194" applyNumberFormat="0" applyFont="0" applyAlignment="0" applyProtection="0">
      <protection locked="0"/>
    </xf>
    <xf numFmtId="0" fontId="49" fillId="44" borderId="194" applyNumberFormat="0" applyFont="0" applyAlignment="0" applyProtection="0">
      <protection locked="0"/>
    </xf>
    <xf numFmtId="187" fontId="63" fillId="44" borderId="194">
      <alignment vertical="center"/>
    </xf>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194" applyNumberFormat="0" applyFont="0" applyFill="0" applyAlignment="0" applyProtection="0"/>
    <xf numFmtId="2"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2"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9"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10"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214" fontId="7" fillId="41" borderId="197" applyFont="0" applyFill="0" applyBorder="0" applyAlignment="0" applyProtection="0"/>
    <xf numFmtId="39" fontId="7" fillId="41" borderId="197" applyFont="0" applyFill="0" applyBorder="0" applyAlignment="0" applyProtection="0"/>
    <xf numFmtId="3" fontId="7" fillId="41" borderId="197" applyFont="0" applyFill="0" applyBorder="0" applyAlignment="0" applyProtection="0"/>
    <xf numFmtId="214" fontId="68" fillId="0" borderId="209"/>
    <xf numFmtId="214" fontId="68" fillId="0" borderId="222"/>
    <xf numFmtId="5" fontId="127" fillId="0" borderId="209" applyAlignment="0" applyProtection="0"/>
    <xf numFmtId="250" fontId="1" fillId="0" borderId="0" applyBorder="0" applyProtection="0">
      <alignment horizontal="right"/>
    </xf>
    <xf numFmtId="0" fontId="38" fillId="68" borderId="213">
      <alignment horizontal="left" vertical="center" wrapText="1"/>
    </xf>
    <xf numFmtId="2" fontId="7" fillId="41" borderId="214" applyFont="0" applyFill="0" applyBorder="0" applyAlignment="0" applyProtection="0"/>
    <xf numFmtId="0" fontId="49" fillId="44" borderId="222" applyNumberFormat="0" applyFont="0" applyAlignment="0" applyProtection="0">
      <protection locked="0"/>
    </xf>
    <xf numFmtId="251" fontId="154" fillId="48" borderId="211" applyNumberFormat="0" applyBorder="0" applyAlignment="0">
      <alignment horizontal="centerContinuous" vertical="center"/>
      <protection hidden="1"/>
    </xf>
    <xf numFmtId="235" fontId="1" fillId="0" borderId="86" applyFont="0" applyBorder="0"/>
    <xf numFmtId="0" fontId="261" fillId="0" borderId="208" applyNumberFormat="0" applyFill="0" applyBorder="0" applyAlignment="0" applyProtection="0"/>
    <xf numFmtId="3" fontId="7" fillId="41" borderId="214" applyFont="0" applyFill="0" applyBorder="0" applyAlignment="0" applyProtection="0"/>
    <xf numFmtId="208" fontId="1" fillId="41" borderId="26">
      <alignment horizontal="right"/>
    </xf>
    <xf numFmtId="191" fontId="1" fillId="41" borderId="26">
      <alignment horizontal="right"/>
    </xf>
    <xf numFmtId="191" fontId="1" fillId="41" borderId="26">
      <alignment horizontal="right"/>
    </xf>
    <xf numFmtId="214" fontId="68" fillId="0" borderId="209"/>
    <xf numFmtId="197" fontId="1" fillId="41" borderId="26">
      <alignment horizontal="right"/>
    </xf>
    <xf numFmtId="250" fontId="64" fillId="58" borderId="207"/>
    <xf numFmtId="197" fontId="1" fillId="41" borderId="26">
      <alignment horizontal="right"/>
    </xf>
    <xf numFmtId="185" fontId="1" fillId="41" borderId="26">
      <alignment horizontal="right"/>
    </xf>
    <xf numFmtId="0" fontId="38" fillId="68" borderId="196">
      <alignment horizontal="left" vertical="center" wrapText="1"/>
    </xf>
    <xf numFmtId="185" fontId="1" fillId="41" borderId="26">
      <alignment horizontal="right"/>
    </xf>
    <xf numFmtId="0" fontId="38" fillId="68" borderId="196">
      <alignment horizontal="left" vertical="center" wrapText="1"/>
    </xf>
    <xf numFmtId="0" fontId="38" fillId="68" borderId="196">
      <alignment horizontal="left" vertical="center" wrapText="1"/>
    </xf>
    <xf numFmtId="270" fontId="1" fillId="41" borderId="26">
      <alignment horizontal="right"/>
    </xf>
    <xf numFmtId="0" fontId="38" fillId="68" borderId="224">
      <alignment horizontal="left" vertical="center" wrapText="1"/>
    </xf>
    <xf numFmtId="0" fontId="41" fillId="0" borderId="205">
      <alignment horizontal="left" vertical="center"/>
    </xf>
    <xf numFmtId="0" fontId="41" fillId="0" borderId="205">
      <alignment horizontal="left" vertical="center"/>
    </xf>
    <xf numFmtId="0" fontId="174" fillId="0" borderId="212" applyNumberFormat="0" applyAlignment="0" applyProtection="0"/>
    <xf numFmtId="0" fontId="174" fillId="0" borderId="212" applyNumberFormat="0" applyAlignment="0" applyProtection="0"/>
    <xf numFmtId="6" fontId="169" fillId="0" borderId="211" applyBorder="0"/>
    <xf numFmtId="6" fontId="169" fillId="0" borderId="211" applyBorder="0"/>
    <xf numFmtId="0" fontId="1" fillId="0" borderId="0" applyAlignment="0">
      <alignment horizontal="left"/>
      <protection locked="0"/>
    </xf>
    <xf numFmtId="0" fontId="7" fillId="0" borderId="210" applyFill="0" applyProtection="0">
      <alignment horizontal="right"/>
    </xf>
    <xf numFmtId="5" fontId="127" fillId="0" borderId="209" applyAlignment="0" applyProtection="0"/>
    <xf numFmtId="5" fontId="127" fillId="0" borderId="209" applyAlignment="0" applyProtection="0"/>
    <xf numFmtId="251" fontId="154" fillId="48" borderId="203" applyNumberFormat="0" applyBorder="0" applyAlignment="0">
      <alignment horizontal="centerContinuous" vertical="center"/>
      <protection hidden="1"/>
    </xf>
    <xf numFmtId="227" fontId="1" fillId="0" borderId="0"/>
    <xf numFmtId="251" fontId="154" fillId="48" borderId="203" applyNumberFormat="0" applyBorder="0" applyAlignment="0">
      <alignment horizontal="centerContinuous" vertical="center"/>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62" borderId="195">
      <alignment horizontal="center" vertical="center" wrapText="1"/>
      <protection hidden="1"/>
    </xf>
    <xf numFmtId="0" fontId="41" fillId="62" borderId="195">
      <alignment horizontal="center" vertical="center" wrapText="1"/>
      <protection hidden="1"/>
    </xf>
    <xf numFmtId="39" fontId="7" fillId="41" borderId="214" applyFont="0" applyFill="0" applyBorder="0" applyAlignment="0" applyProtection="0"/>
    <xf numFmtId="0" fontId="41" fillId="62" borderId="212">
      <alignment horizontal="center" vertical="center" wrapText="1"/>
      <protection hidden="1"/>
    </xf>
    <xf numFmtId="0" fontId="38" fillId="68" borderId="213">
      <alignment horizontal="left" vertical="center" wrapText="1"/>
    </xf>
    <xf numFmtId="1" fontId="176" fillId="63" borderId="216" applyNumberFormat="0" applyBorder="0" applyAlignment="0">
      <alignment horizontal="centerContinuous" vertical="center"/>
      <protection locked="0"/>
    </xf>
    <xf numFmtId="214" fontId="68" fillId="0" borderId="222"/>
    <xf numFmtId="1" fontId="176" fillId="63" borderId="216" applyNumberFormat="0" applyBorder="0" applyAlignment="0">
      <alignment horizontal="centerContinuous" vertical="center"/>
      <protection locked="0"/>
    </xf>
    <xf numFmtId="0" fontId="50" fillId="0" borderId="242" applyNumberFormat="0" applyFill="0" applyAlignment="0" applyProtection="0"/>
    <xf numFmtId="251" fontId="154" fillId="48" borderId="203" applyNumberFormat="0" applyBorder="0" applyAlignment="0">
      <alignment horizontal="centerContinuous" vertical="center"/>
      <protection hidden="1"/>
    </xf>
    <xf numFmtId="6" fontId="169" fillId="0" borderId="274" applyBorder="0"/>
    <xf numFmtId="274" fontId="1" fillId="0" borderId="0" applyFill="0" applyBorder="0" applyProtection="0"/>
    <xf numFmtId="251" fontId="1" fillId="0" borderId="0" applyFill="0" applyBorder="0" applyProtection="0"/>
    <xf numFmtId="214" fontId="68" fillId="0" borderId="222"/>
    <xf numFmtId="9" fontId="7" fillId="41" borderId="214" applyFont="0" applyFill="0" applyBorder="0" applyAlignment="0" applyProtection="0"/>
    <xf numFmtId="165" fontId="200" fillId="0" borderId="209" applyNumberFormat="0" applyFont="0" applyFill="0" applyAlignment="0" applyProtection="0"/>
    <xf numFmtId="0" fontId="41" fillId="0" borderId="31" applyNumberFormat="0" applyAlignment="0" applyProtection="0">
      <alignment horizontal="left" vertical="center"/>
    </xf>
    <xf numFmtId="0" fontId="38" fillId="68" borderId="269">
      <alignment horizontal="left" vertical="center" wrapText="1"/>
    </xf>
    <xf numFmtId="0" fontId="313" fillId="96" borderId="195"/>
    <xf numFmtId="0" fontId="313" fillId="96" borderId="195"/>
    <xf numFmtId="10" fontId="7" fillId="41" borderId="225" applyFont="0" applyFill="0" applyBorder="0" applyAlignment="0" applyProtection="0"/>
    <xf numFmtId="0" fontId="41" fillId="62" borderId="212">
      <alignment horizontal="center" vertical="center" wrapText="1"/>
      <protection hidden="1"/>
    </xf>
    <xf numFmtId="2" fontId="7" fillId="41" borderId="197" applyFont="0" applyFill="0" applyBorder="0" applyAlignment="0" applyProtection="0"/>
    <xf numFmtId="9" fontId="7" fillId="41" borderId="197" applyFont="0" applyFill="0" applyBorder="0" applyAlignment="0" applyProtection="0"/>
    <xf numFmtId="10" fontId="7" fillId="41" borderId="197" applyFont="0" applyFill="0" applyBorder="0" applyAlignment="0" applyProtection="0"/>
    <xf numFmtId="39" fontId="7" fillId="41" borderId="197" applyFont="0" applyFill="0" applyBorder="0" applyAlignment="0" applyProtection="0"/>
    <xf numFmtId="3" fontId="7" fillId="41" borderId="197" applyFont="0" applyFill="0" applyBorder="0" applyAlignment="0" applyProtection="0"/>
    <xf numFmtId="0" fontId="41" fillId="62" borderId="212">
      <alignment horizontal="center" vertical="center" wrapText="1"/>
      <protection hidden="1"/>
    </xf>
    <xf numFmtId="10" fontId="7" fillId="41" borderId="197" applyFont="0" applyFill="0" applyBorder="0" applyAlignment="0" applyProtection="0"/>
    <xf numFmtId="3" fontId="7" fillId="41" borderId="197" applyFont="0" applyFill="0" applyBorder="0" applyAlignment="0" applyProtection="0"/>
    <xf numFmtId="0" fontId="41" fillId="62" borderId="195">
      <alignment horizontal="center" vertical="center" wrapText="1"/>
      <protection hidden="1"/>
    </xf>
    <xf numFmtId="10" fontId="7" fillId="41" borderId="267" applyFont="0" applyFill="0" applyBorder="0" applyAlignment="0" applyProtection="0"/>
    <xf numFmtId="214" fontId="68" fillId="0" borderId="209"/>
    <xf numFmtId="279" fontId="1" fillId="0" borderId="0" applyFont="0" applyFill="0" applyBorder="0" applyAlignment="0" applyProtection="0"/>
    <xf numFmtId="280" fontId="1" fillId="0" borderId="0" applyFont="0" applyFill="0" applyBorder="0" applyAlignment="0" applyProtection="0"/>
    <xf numFmtId="251" fontId="154" fillId="48" borderId="211" applyNumberFormat="0" applyBorder="0" applyAlignment="0">
      <alignment horizontal="centerContinuous" vertical="center"/>
      <protection hidden="1"/>
    </xf>
    <xf numFmtId="197" fontId="1" fillId="0" borderId="0">
      <alignment horizontal="right"/>
    </xf>
    <xf numFmtId="0" fontId="7" fillId="0" borderId="231" applyFill="0" applyProtection="0">
      <alignment horizontal="right"/>
    </xf>
    <xf numFmtId="39" fontId="7" fillId="41" borderId="197" applyFont="0" applyFill="0" applyBorder="0" applyAlignment="0" applyProtection="0"/>
    <xf numFmtId="3" fontId="7" fillId="41" borderId="197" applyFont="0" applyFill="0" applyBorder="0" applyAlignment="0" applyProtection="0"/>
    <xf numFmtId="0" fontId="7" fillId="0" borderId="210" applyFill="0" applyProtection="0">
      <alignment horizontal="right"/>
    </xf>
    <xf numFmtId="39" fontId="7" fillId="41" borderId="197" applyFont="0" applyFill="0" applyBorder="0" applyAlignment="0" applyProtection="0"/>
    <xf numFmtId="280" fontId="1" fillId="0" borderId="0"/>
    <xf numFmtId="165" fontId="200" fillId="0" borderId="194" applyNumberFormat="0" applyFont="0" applyFill="0" applyAlignment="0" applyProtection="0"/>
    <xf numFmtId="0" fontId="50" fillId="0" borderId="201" applyNumberFormat="0" applyFill="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174" fillId="0" borderId="195" applyNumberFormat="0" applyAlignment="0" applyProtection="0"/>
    <xf numFmtId="214" fontId="7" fillId="41" borderId="197" applyFont="0" applyFill="0" applyBorder="0" applyAlignment="0" applyProtection="0"/>
    <xf numFmtId="275" fontId="1" fillId="0" borderId="0" applyFill="0" applyBorder="0" applyProtection="0">
      <alignment horizontal="right"/>
    </xf>
    <xf numFmtId="0" fontId="261" fillId="0" borderId="273" applyNumberFormat="0" applyFill="0" applyBorder="0" applyAlignment="0" applyProtection="0"/>
    <xf numFmtId="279" fontId="1" fillId="0" borderId="0" applyFont="0" applyFill="0" applyBorder="0" applyAlignment="0" applyProtection="0"/>
    <xf numFmtId="280" fontId="1" fillId="0" borderId="0" applyFont="0" applyFill="0" applyBorder="0" applyAlignment="0" applyProtection="0"/>
    <xf numFmtId="44" fontId="41" fillId="0" borderId="268"/>
    <xf numFmtId="165" fontId="200" fillId="0" borderId="235" applyNumberFormat="0" applyFont="0" applyFill="0" applyAlignment="0" applyProtection="0"/>
    <xf numFmtId="214" fontId="7" fillId="41" borderId="267" applyFont="0" applyFill="0" applyBorder="0" applyAlignment="0" applyProtection="0"/>
    <xf numFmtId="6" fontId="169" fillId="0" borderId="274" applyBorder="0"/>
    <xf numFmtId="39" fontId="7" fillId="41" borderId="225" applyFont="0" applyFill="0" applyBorder="0" applyAlignment="0" applyProtection="0"/>
    <xf numFmtId="6" fontId="169" fillId="0" borderId="211" applyBorder="0"/>
    <xf numFmtId="8" fontId="332" fillId="0" borderId="20">
      <alignment horizontal="right"/>
    </xf>
    <xf numFmtId="250" fontId="1" fillId="0" borderId="0" applyBorder="0" applyProtection="0">
      <alignment horizontal="right"/>
    </xf>
    <xf numFmtId="250" fontId="1" fillId="39" borderId="0" applyProtection="0">
      <alignment horizontal="right"/>
    </xf>
    <xf numFmtId="314" fontId="134" fillId="0" borderId="209"/>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0" fontId="174" fillId="0" borderId="212" applyNumberFormat="0" applyAlignment="0" applyProtection="0"/>
    <xf numFmtId="0" fontId="49" fillId="44" borderId="209" applyNumberFormat="0" applyFont="0" applyAlignment="0" applyProtection="0">
      <protection locked="0"/>
    </xf>
    <xf numFmtId="0" fontId="90" fillId="0" borderId="212"/>
    <xf numFmtId="291" fontId="1" fillId="0" borderId="0" applyFill="0" applyBorder="0" applyProtection="0">
      <alignment horizontal="right" wrapText="1"/>
    </xf>
    <xf numFmtId="291" fontId="1" fillId="0" borderId="0" applyFill="0" applyBorder="0" applyProtection="0">
      <alignment horizontal="right" wrapText="1"/>
    </xf>
    <xf numFmtId="251" fontId="154" fillId="48" borderId="274" applyNumberFormat="0" applyBorder="0" applyAlignment="0">
      <alignment horizontal="centerContinuous" vertical="center"/>
      <protection hidden="1"/>
    </xf>
    <xf numFmtId="2" fontId="7" fillId="41" borderId="238" applyFont="0" applyFill="0" applyBorder="0" applyAlignment="0" applyProtection="0"/>
    <xf numFmtId="0" fontId="48" fillId="44" borderId="222" applyNumberFormat="0" applyFont="0" applyFill="0" applyAlignment="0" applyProtection="0">
      <protection locked="0"/>
    </xf>
    <xf numFmtId="244" fontId="1" fillId="0" borderId="0"/>
    <xf numFmtId="244" fontId="1" fillId="0" borderId="0"/>
    <xf numFmtId="214" fontId="68" fillId="0" borderId="222"/>
    <xf numFmtId="292" fontId="1" fillId="0" borderId="0"/>
    <xf numFmtId="244" fontId="1" fillId="0" borderId="0"/>
    <xf numFmtId="244" fontId="1" fillId="0" borderId="0"/>
    <xf numFmtId="250" fontId="1" fillId="0" borderId="0" applyBorder="0" applyProtection="0">
      <alignment horizontal="right"/>
    </xf>
    <xf numFmtId="0" fontId="7" fillId="0" borderId="210" applyFill="0" applyProtection="0">
      <alignment horizontal="right"/>
    </xf>
    <xf numFmtId="0" fontId="174" fillId="0" borderId="212" applyNumberFormat="0" applyAlignment="0" applyProtection="0"/>
    <xf numFmtId="251" fontId="154" fillId="48" borderId="286" applyNumberFormat="0" applyBorder="0" applyAlignment="0">
      <alignment horizontal="centerContinuous" vertical="center"/>
      <protection hidden="1"/>
    </xf>
    <xf numFmtId="0" fontId="38" fillId="68" borderId="224">
      <alignment horizontal="left" vertical="center" wrapText="1"/>
    </xf>
    <xf numFmtId="0" fontId="48" fillId="44" borderId="209" applyNumberFormat="0" applyFont="0" applyFill="0" applyAlignment="0" applyProtection="0">
      <protection locked="0"/>
    </xf>
    <xf numFmtId="0" fontId="58" fillId="0" borderId="92" applyNumberFormat="0" applyAlignment="0" applyProtection="0"/>
    <xf numFmtId="0" fontId="58" fillId="0" borderId="92" applyNumberFormat="0" applyAlignment="0" applyProtection="0"/>
    <xf numFmtId="0" fontId="50" fillId="0" borderId="220" applyFont="0" applyFill="0" applyBorder="0" applyAlignment="0" applyProtection="0"/>
    <xf numFmtId="9" fontId="41" fillId="0" borderId="194"/>
    <xf numFmtId="172" fontId="41" fillId="0" borderId="194"/>
    <xf numFmtId="39" fontId="7" fillId="41" borderId="225" applyFont="0" applyFill="0" applyBorder="0" applyAlignment="0" applyProtection="0"/>
    <xf numFmtId="10" fontId="41" fillId="0" borderId="194"/>
    <xf numFmtId="0" fontId="41" fillId="62" borderId="212">
      <alignment horizontal="center" vertical="center" wrapText="1"/>
      <protection hidden="1"/>
    </xf>
    <xf numFmtId="0" fontId="58" fillId="0" borderId="268" applyNumberFormat="0" applyFont="0" applyFill="0" applyBorder="0" applyAlignment="0" applyProtection="0">
      <alignment horizontal="right"/>
    </xf>
    <xf numFmtId="41" fontId="41" fillId="0" borderId="235"/>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8" fontId="332" fillId="0" borderId="20">
      <alignment horizontal="right"/>
    </xf>
    <xf numFmtId="0" fontId="48" fillId="44" borderId="209" applyNumberFormat="0" applyFont="0" applyFill="0" applyAlignment="0" applyProtection="0">
      <protection locked="0"/>
    </xf>
    <xf numFmtId="314" fontId="134" fillId="0" borderId="194"/>
    <xf numFmtId="221" fontId="1" fillId="0" borderId="0" applyFill="0" applyBorder="0" applyAlignment="0" applyProtection="0">
      <protection locked="0"/>
    </xf>
    <xf numFmtId="0" fontId="344" fillId="0" borderId="208" applyNumberFormat="0" applyFill="0" applyBorder="0" applyAlignment="0" applyProtection="0"/>
    <xf numFmtId="275" fontId="134" fillId="0" borderId="268"/>
    <xf numFmtId="0" fontId="139" fillId="0" borderId="42">
      <alignment vertical="center"/>
    </xf>
    <xf numFmtId="0" fontId="139" fillId="0" borderId="42">
      <alignment vertical="center"/>
    </xf>
    <xf numFmtId="214" fontId="68" fillId="0" borderId="268"/>
    <xf numFmtId="0" fontId="172" fillId="0" borderId="64"/>
    <xf numFmtId="39" fontId="7" fillId="41" borderId="214" applyFont="0" applyFill="0" applyBorder="0" applyAlignment="0" applyProtection="0"/>
    <xf numFmtId="0" fontId="134" fillId="0" borderId="174"/>
    <xf numFmtId="0" fontId="50" fillId="0" borderId="208" applyNumberFormat="0" applyFill="0" applyAlignment="0" applyProtection="0"/>
    <xf numFmtId="5" fontId="127" fillId="0" borderId="209" applyAlignment="0" applyProtection="0"/>
    <xf numFmtId="197" fontId="1" fillId="41" borderId="0"/>
    <xf numFmtId="197" fontId="1" fillId="41" borderId="0"/>
    <xf numFmtId="197" fontId="1" fillId="41" borderId="0"/>
    <xf numFmtId="196" fontId="1" fillId="41" borderId="0"/>
    <xf numFmtId="197" fontId="1" fillId="41" borderId="0"/>
    <xf numFmtId="5" fontId="127" fillId="0" borderId="209" applyAlignment="0" applyProtection="0"/>
    <xf numFmtId="0" fontId="38" fillId="68" borderId="213">
      <alignment horizontal="left" vertical="center" wrapText="1"/>
    </xf>
    <xf numFmtId="0" fontId="313" fillId="0" borderId="96"/>
    <xf numFmtId="0" fontId="174" fillId="0" borderId="212" applyNumberFormat="0" applyAlignment="0" applyProtection="0"/>
    <xf numFmtId="0" fontId="38" fillId="68" borderId="213">
      <alignment horizontal="left" vertical="center" wrapText="1"/>
    </xf>
    <xf numFmtId="7" fontId="41" fillId="0" borderId="222"/>
    <xf numFmtId="214" fontId="68" fillId="0" borderId="174"/>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214" fontId="7" fillId="41" borderId="214" applyFont="0" applyFill="0" applyBorder="0" applyAlignment="0" applyProtection="0"/>
    <xf numFmtId="0" fontId="7" fillId="0" borderId="194" applyNumberFormat="0" applyFont="0" applyFill="0" applyBorder="0" applyAlignment="0" applyProtection="0"/>
    <xf numFmtId="6" fontId="169" fillId="0" borderId="274" applyBorder="0"/>
    <xf numFmtId="0" fontId="7" fillId="0" borderId="209" applyNumberFormat="0" applyFont="0" applyFill="0" applyBorder="0" applyAlignment="0" applyProtection="0"/>
    <xf numFmtId="5" fontId="127" fillId="0" borderId="209" applyAlignment="0" applyProtection="0"/>
    <xf numFmtId="214" fontId="68" fillId="0" borderId="174"/>
    <xf numFmtId="0" fontId="50" fillId="0" borderId="208" applyNumberFormat="0" applyFill="0" applyAlignment="0" applyProtection="0"/>
    <xf numFmtId="0" fontId="139" fillId="0" borderId="42">
      <alignment vertical="center"/>
    </xf>
    <xf numFmtId="0" fontId="139" fillId="0" borderId="42">
      <alignment vertical="center"/>
    </xf>
    <xf numFmtId="1" fontId="176" fillId="63" borderId="282" applyNumberFormat="0" applyBorder="0" applyAlignment="0">
      <alignment horizontal="centerContinuous" vertical="center"/>
      <protection locked="0"/>
    </xf>
    <xf numFmtId="0" fontId="41" fillId="62" borderId="212">
      <alignment horizontal="center" vertical="center" wrapText="1"/>
      <protection hidden="1"/>
    </xf>
    <xf numFmtId="0" fontId="41" fillId="62" borderId="212">
      <alignment horizontal="center" vertical="center" wrapText="1"/>
      <protection hidden="1"/>
    </xf>
    <xf numFmtId="0" fontId="172" fillId="0" borderId="64"/>
    <xf numFmtId="0" fontId="172" fillId="0" borderId="64"/>
    <xf numFmtId="0" fontId="1" fillId="0" borderId="0" applyFill="0" applyBorder="0">
      <alignment horizontal="right"/>
      <protection hidden="1"/>
    </xf>
    <xf numFmtId="0" fontId="174" fillId="0" borderId="195" applyNumberFormat="0" applyAlignment="0" applyProtection="0"/>
    <xf numFmtId="0" fontId="313" fillId="0" borderId="96"/>
    <xf numFmtId="0" fontId="260" fillId="0" borderId="208" applyNumberFormat="0" applyFill="0" applyBorder="0" applyAlignment="0" applyProtection="0"/>
    <xf numFmtId="0" fontId="49" fillId="0" borderId="208" applyNumberFormat="0" applyFill="0" applyBorder="0" applyAlignment="0" applyProtection="0"/>
    <xf numFmtId="0" fontId="261" fillId="0" borderId="208" applyNumberFormat="0" applyFill="0" applyBorder="0" applyAlignment="0" applyProtection="0"/>
    <xf numFmtId="214" fontId="68" fillId="0" borderId="209"/>
    <xf numFmtId="0" fontId="90" fillId="0" borderId="212"/>
    <xf numFmtId="250" fontId="64" fillId="58" borderId="207"/>
    <xf numFmtId="0" fontId="41" fillId="62" borderId="212">
      <alignment horizontal="center" vertical="center" wrapText="1"/>
      <protection hidden="1"/>
    </xf>
    <xf numFmtId="10" fontId="7" fillId="41" borderId="280" applyFont="0" applyFill="0" applyBorder="0" applyAlignment="0" applyProtection="0"/>
    <xf numFmtId="2" fontId="7" fillId="41" borderId="267" applyFont="0" applyFill="0" applyBorder="0" applyAlignment="0" applyProtection="0"/>
    <xf numFmtId="0" fontId="356" fillId="0" borderId="230" applyNumberFormat="0" applyFill="0" applyBorder="0" applyAlignment="0" applyProtection="0"/>
    <xf numFmtId="3" fontId="7" fillId="41" borderId="214" applyFont="0" applyFill="0" applyBorder="0" applyAlignment="0" applyProtection="0"/>
    <xf numFmtId="0" fontId="7" fillId="0" borderId="262" applyFill="0" applyProtection="0">
      <alignment horizontal="right"/>
    </xf>
    <xf numFmtId="3" fontId="7" fillId="41" borderId="214" applyFont="0" applyFill="0" applyBorder="0" applyAlignment="0" applyProtection="0"/>
    <xf numFmtId="0" fontId="38" fillId="68" borderId="269">
      <alignment horizontal="left" vertical="center" wrapText="1"/>
    </xf>
    <xf numFmtId="0" fontId="7" fillId="0" borderId="219" applyFill="0" applyProtection="0">
      <alignment horizontal="right"/>
    </xf>
    <xf numFmtId="0" fontId="49" fillId="44" borderId="209" applyNumberFormat="0" applyFont="0" applyAlignment="0" applyProtection="0">
      <protection locked="0"/>
    </xf>
    <xf numFmtId="0" fontId="41" fillId="62" borderId="212">
      <alignment horizontal="center" vertical="center" wrapText="1"/>
      <protection hidden="1"/>
    </xf>
    <xf numFmtId="6" fontId="169" fillId="0" borderId="211" applyBorder="0"/>
    <xf numFmtId="0" fontId="50" fillId="0" borderId="208" applyNumberFormat="0" applyFill="0" applyAlignment="0" applyProtection="0"/>
    <xf numFmtId="0" fontId="49" fillId="0" borderId="208" applyNumberFormat="0" applyFill="0" applyBorder="0" applyAlignment="0" applyProtection="0"/>
    <xf numFmtId="250" fontId="64" fillId="58" borderId="217"/>
    <xf numFmtId="214" fontId="68" fillId="0" borderId="209"/>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0" fontId="50" fillId="0" borderId="273" applyNumberFormat="0" applyFill="0" applyAlignment="0" applyProtection="0"/>
    <xf numFmtId="233" fontId="1" fillId="91" borderId="0" applyNumberFormat="0" applyFont="0" applyBorder="0">
      <alignment horizontal="center" vertical="center"/>
      <protection locked="0"/>
    </xf>
    <xf numFmtId="0" fontId="344" fillId="0" borderId="208" applyNumberFormat="0" applyFill="0" applyBorder="0" applyAlignment="0" applyProtection="0"/>
    <xf numFmtId="0" fontId="7" fillId="0" borderId="16" applyNumberFormat="0" applyFill="0" applyAlignment="0" applyProtection="0"/>
    <xf numFmtId="250" fontId="64" fillId="58" borderId="272"/>
    <xf numFmtId="0" fontId="90" fillId="0" borderId="195"/>
    <xf numFmtId="0" fontId="90" fillId="0" borderId="195"/>
    <xf numFmtId="2" fontId="7" fillId="41" borderId="214" applyFont="0" applyFill="0" applyBorder="0" applyAlignment="0" applyProtection="0"/>
    <xf numFmtId="165" fontId="200" fillId="0" borderId="209" applyNumberFormat="0" applyFont="0" applyFill="0" applyAlignment="0" applyProtection="0"/>
    <xf numFmtId="0" fontId="174" fillId="0" borderId="212" applyNumberFormat="0" applyAlignment="0" applyProtection="0"/>
    <xf numFmtId="285" fontId="50" fillId="92" borderId="192" applyNumberFormat="0" applyBorder="0" applyAlignment="0" applyProtection="0">
      <alignment vertical="center"/>
    </xf>
    <xf numFmtId="250" fontId="64" fillId="58" borderId="272"/>
    <xf numFmtId="10" fontId="7" fillId="41" borderId="225" applyFont="0" applyFill="0" applyBorder="0" applyAlignment="0" applyProtection="0"/>
    <xf numFmtId="6" fontId="169" fillId="0" borderId="211" applyBorder="0"/>
    <xf numFmtId="165" fontId="200" fillId="0" borderId="174" applyNumberFormat="0" applyFont="0" applyFill="0" applyAlignment="0" applyProtection="0"/>
    <xf numFmtId="214" fontId="68" fillId="0" borderId="209"/>
    <xf numFmtId="250" fontId="64" fillId="58" borderId="207"/>
    <xf numFmtId="6" fontId="169" fillId="0" borderId="211" applyBorder="0"/>
    <xf numFmtId="214" fontId="68" fillId="0" borderId="174"/>
    <xf numFmtId="0" fontId="90" fillId="0" borderId="212"/>
    <xf numFmtId="6" fontId="169" fillId="0" borderId="211" applyBorder="0"/>
    <xf numFmtId="9" fontId="7" fillId="41" borderId="238" applyFont="0" applyFill="0" applyBorder="0" applyAlignment="0" applyProtection="0"/>
    <xf numFmtId="1" fontId="176" fillId="63" borderId="206" applyNumberFormat="0" applyBorder="0" applyAlignment="0">
      <alignment horizontal="centerContinuous" vertical="center"/>
      <protection locked="0"/>
    </xf>
    <xf numFmtId="10" fontId="7" fillId="41" borderId="214" applyFont="0" applyFill="0" applyBorder="0" applyAlignment="0" applyProtection="0"/>
    <xf numFmtId="0" fontId="48" fillId="44" borderId="194" applyNumberFormat="0" applyFont="0" applyFill="0" applyAlignment="0" applyProtection="0">
      <protection locked="0"/>
    </xf>
    <xf numFmtId="39" fontId="7" fillId="41" borderId="267" applyFont="0" applyFill="0" applyBorder="0" applyAlignment="0" applyProtection="0"/>
    <xf numFmtId="279" fontId="134" fillId="0" borderId="194"/>
    <xf numFmtId="250" fontId="64" fillId="58" borderId="200"/>
    <xf numFmtId="214" fontId="68" fillId="0" borderId="222"/>
    <xf numFmtId="275" fontId="134" fillId="0" borderId="194"/>
    <xf numFmtId="0" fontId="49" fillId="44" borderId="209" applyNumberFormat="0" applyFont="0" applyAlignment="0" applyProtection="0">
      <protection locked="0"/>
    </xf>
    <xf numFmtId="0" fontId="38" fillId="68" borderId="269">
      <alignment horizontal="left" vertical="center" wrapText="1"/>
    </xf>
    <xf numFmtId="0" fontId="270" fillId="0" borderId="95"/>
    <xf numFmtId="1" fontId="176" fillId="63" borderId="206" applyNumberFormat="0" applyBorder="0" applyAlignment="0">
      <alignment horizontal="centerContinuous" vertical="center"/>
      <protection locked="0"/>
    </xf>
    <xf numFmtId="221" fontId="1" fillId="0" borderId="43" applyNumberFormat="0" applyFill="0" applyAlignment="0" applyProtection="0"/>
    <xf numFmtId="221" fontId="1" fillId="0" borderId="43" applyNumberFormat="0" applyFill="0" applyAlignment="0" applyProtection="0"/>
    <xf numFmtId="221" fontId="1" fillId="0" borderId="194" applyNumberFormat="0" applyFill="0" applyAlignment="0" applyProtection="0"/>
    <xf numFmtId="0" fontId="313" fillId="0" borderId="96"/>
    <xf numFmtId="0" fontId="313" fillId="0" borderId="96"/>
    <xf numFmtId="0" fontId="313" fillId="0" borderId="195"/>
    <xf numFmtId="0" fontId="313" fillId="0" borderId="195"/>
    <xf numFmtId="5" fontId="127" fillId="0" borderId="209" applyAlignment="0" applyProtection="0"/>
    <xf numFmtId="214" fontId="7" fillId="41" borderId="214" applyFont="0" applyFill="0" applyBorder="0" applyAlignment="0" applyProtection="0"/>
    <xf numFmtId="0" fontId="48" fillId="44" borderId="209" applyNumberFormat="0" applyFont="0" applyFill="0" applyAlignment="0" applyProtection="0">
      <protection locked="0"/>
    </xf>
    <xf numFmtId="5" fontId="127" fillId="0" borderId="209" applyAlignment="0" applyProtection="0"/>
    <xf numFmtId="0" fontId="41" fillId="0" borderId="31" applyNumberFormat="0" applyAlignment="0" applyProtection="0">
      <alignment horizontal="left" vertical="center"/>
    </xf>
    <xf numFmtId="0" fontId="49" fillId="0" borderId="230" applyNumberFormat="0" applyFill="0" applyBorder="0" applyAlignment="0" applyProtection="0"/>
    <xf numFmtId="250" fontId="64" fillId="58" borderId="207"/>
    <xf numFmtId="0" fontId="356" fillId="0" borderId="208" applyNumberFormat="0" applyFill="0" applyBorder="0" applyAlignment="0" applyProtection="0"/>
    <xf numFmtId="0" fontId="357" fillId="0" borderId="208" applyNumberFormat="0" applyFill="0" applyBorder="0" applyAlignment="0" applyProtection="0"/>
    <xf numFmtId="0" fontId="358" fillId="0" borderId="208" applyNumberFormat="0" applyFill="0" applyBorder="0" applyAlignment="0" applyProtection="0"/>
    <xf numFmtId="0" fontId="41" fillId="62" borderId="212">
      <alignment horizontal="center" vertical="center" wrapText="1"/>
      <protection hidden="1"/>
    </xf>
    <xf numFmtId="251" fontId="154" fillId="48" borderId="211" applyNumberFormat="0" applyBorder="0" applyAlignment="0">
      <alignment horizontal="centerContinuous" vertical="center"/>
      <protection hidden="1"/>
    </xf>
    <xf numFmtId="0" fontId="50" fillId="0" borderId="273" applyNumberFormat="0" applyFill="0" applyAlignment="0" applyProtection="0"/>
    <xf numFmtId="5" fontId="127" fillId="0" borderId="209" applyAlignment="0" applyProtection="0"/>
    <xf numFmtId="279" fontId="134" fillId="0" borderId="268"/>
    <xf numFmtId="0" fontId="41" fillId="0" borderId="31" applyNumberFormat="0" applyAlignment="0" applyProtection="0">
      <alignment horizontal="left" vertical="center"/>
    </xf>
    <xf numFmtId="0" fontId="174" fillId="0" borderId="212" applyNumberFormat="0" applyAlignment="0" applyProtection="0"/>
    <xf numFmtId="10" fontId="7" fillId="41" borderId="280" applyFont="0" applyFill="0" applyBorder="0" applyAlignment="0" applyProtection="0"/>
    <xf numFmtId="0" fontId="50" fillId="0" borderId="204" applyFont="0" applyFill="0" applyBorder="0" applyAlignment="0" applyProtection="0"/>
    <xf numFmtId="0" fontId="41" fillId="62" borderId="223">
      <alignment horizontal="center" vertical="center" wrapText="1"/>
      <protection hidden="1"/>
    </xf>
    <xf numFmtId="256" fontId="1" fillId="41" borderId="26">
      <alignment horizontal="right"/>
    </xf>
    <xf numFmtId="39" fontId="7" fillId="41" borderId="214" applyFont="0" applyFill="0" applyBorder="0" applyAlignment="0" applyProtection="0"/>
    <xf numFmtId="214" fontId="68" fillId="0" borderId="209"/>
    <xf numFmtId="9" fontId="7" fillId="41" borderId="214" applyFont="0" applyFill="0" applyBorder="0" applyAlignment="0" applyProtection="0"/>
    <xf numFmtId="259" fontId="1" fillId="41" borderId="26">
      <alignment horizontal="right"/>
    </xf>
    <xf numFmtId="275" fontId="134" fillId="0" borderId="174"/>
    <xf numFmtId="165" fontId="200" fillId="0" borderId="268" applyNumberFormat="0" applyFont="0" applyFill="0" applyAlignment="0" applyProtection="0"/>
    <xf numFmtId="0" fontId="38" fillId="68" borderId="196">
      <alignment horizontal="left" vertical="center" wrapText="1"/>
    </xf>
    <xf numFmtId="0" fontId="38" fillId="68" borderId="213">
      <alignment horizontal="left" vertical="center" wrapText="1"/>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214" fontId="68" fillId="0" borderId="194"/>
    <xf numFmtId="0" fontId="49" fillId="44" borderId="209" applyNumberFormat="0" applyFont="0" applyAlignment="0" applyProtection="0">
      <protection locked="0"/>
    </xf>
    <xf numFmtId="0" fontId="174" fillId="0" borderId="212" applyNumberFormat="0" applyAlignment="0" applyProtection="0"/>
    <xf numFmtId="6" fontId="169" fillId="0" borderId="203" applyBorder="0"/>
    <xf numFmtId="39" fontId="7" fillId="41" borderId="214" applyFont="0" applyFill="0" applyBorder="0" applyAlignment="0" applyProtection="0"/>
    <xf numFmtId="251" fontId="154" fillId="48" borderId="203" applyNumberFormat="0" applyBorder="0" applyAlignment="0">
      <alignment horizontal="centerContinuous" vertical="center"/>
      <protection hidden="1"/>
    </xf>
    <xf numFmtId="0" fontId="50" fillId="0" borderId="230" applyNumberFormat="0" applyFill="0" applyAlignment="0" applyProtection="0"/>
    <xf numFmtId="0" fontId="1" fillId="14" borderId="14" applyNumberFormat="0" applyFont="0" applyAlignment="0" applyProtection="0"/>
    <xf numFmtId="0" fontId="41" fillId="62" borderId="195">
      <alignment horizontal="center" vertical="center" wrapText="1"/>
      <protection hidden="1"/>
    </xf>
    <xf numFmtId="2" fontId="7" fillId="41" borderId="214" applyFont="0" applyFill="0" applyBorder="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8" fillId="68" borderId="213">
      <alignment horizontal="left" vertical="center" wrapText="1"/>
    </xf>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49" fillId="0" borderId="273" applyNumberFormat="0" applyFill="0" applyBorder="0" applyAlignment="0" applyProtection="0"/>
    <xf numFmtId="0" fontId="49" fillId="44" borderId="209" applyNumberFormat="0" applyFont="0" applyAlignment="0" applyProtection="0">
      <protection locked="0"/>
    </xf>
    <xf numFmtId="0" fontId="1" fillId="0" borderId="0"/>
    <xf numFmtId="0" fontId="1" fillId="14" borderId="14" applyNumberFormat="0" applyFont="0" applyAlignment="0" applyProtection="0"/>
    <xf numFmtId="0" fontId="49" fillId="0" borderId="273" applyNumberFormat="0" applyFill="0" applyBorder="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165" fontId="200" fillId="0" borderId="209" applyNumberFormat="0" applyFont="0" applyFill="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251" fontId="154" fillId="48" borderId="211" applyNumberFormat="0" applyBorder="0" applyAlignment="0">
      <alignment horizontal="centerContinuous" vertical="center"/>
      <protection hidden="1"/>
    </xf>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6" fontId="169" fillId="0" borderId="211" applyBorder="0"/>
    <xf numFmtId="0" fontId="1" fillId="23" borderId="0" applyNumberFormat="0" applyBorder="0" applyAlignment="0" applyProtection="0"/>
    <xf numFmtId="0" fontId="1" fillId="24" borderId="0" applyNumberFormat="0" applyBorder="0" applyAlignment="0" applyProtection="0"/>
    <xf numFmtId="1" fontId="176" fillId="63" borderId="206" applyNumberFormat="0" applyBorder="0" applyAlignment="0">
      <alignment horizontal="centerContinuous" vertical="center"/>
      <protection locked="0"/>
    </xf>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214" fontId="7" fillId="41" borderId="280" applyFont="0" applyFill="0" applyBorder="0" applyAlignment="0" applyProtection="0"/>
    <xf numFmtId="0" fontId="1" fillId="23" borderId="0" applyNumberFormat="0" applyBorder="0" applyAlignment="0" applyProtection="0"/>
    <xf numFmtId="0" fontId="1" fillId="24" borderId="0" applyNumberFormat="0" applyBorder="0" applyAlignment="0" applyProtection="0"/>
    <xf numFmtId="250" fontId="64" fillId="58" borderId="207"/>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182" fontId="316" fillId="0" borderId="31" applyNumberFormat="0" applyAlignment="0" applyProtection="0">
      <alignment horizontal="right" vertical="center"/>
    </xf>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250" fontId="64" fillId="58" borderId="207"/>
    <xf numFmtId="182" fontId="316" fillId="0" borderId="31" applyNumberFormat="0" applyAlignment="0" applyProtection="0">
      <alignment horizontal="right" vertical="center"/>
    </xf>
    <xf numFmtId="0" fontId="49" fillId="44" borderId="209" applyNumberFormat="0" applyFont="0" applyAlignment="0" applyProtection="0">
      <protection locked="0"/>
    </xf>
    <xf numFmtId="165" fontId="200" fillId="0" borderId="209" applyNumberFormat="0" applyFont="0" applyFill="0" applyAlignment="0" applyProtection="0"/>
    <xf numFmtId="0" fontId="1" fillId="0" borderId="0"/>
    <xf numFmtId="0" fontId="1" fillId="0" borderId="0"/>
    <xf numFmtId="0" fontId="174" fillId="0" borderId="276"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214" fontId="68" fillId="0" borderId="222"/>
    <xf numFmtId="0" fontId="38" fillId="68" borderId="213">
      <alignment horizontal="left" vertical="center" wrapText="1"/>
    </xf>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50" fillId="0" borderId="208" applyNumberFormat="0" applyFill="0" applyAlignment="0" applyProtection="0"/>
    <xf numFmtId="0" fontId="48" fillId="44" borderId="194" applyNumberFormat="0" applyFont="0" applyFill="0" applyAlignment="0" applyProtection="0">
      <protection locked="0"/>
    </xf>
    <xf numFmtId="0" fontId="7" fillId="0" borderId="16" applyNumberFormat="0" applyFill="0" applyAlignment="0" applyProtection="0"/>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94"/>
    <xf numFmtId="251" fontId="154" fillId="48" borderId="211" applyNumberFormat="0" applyBorder="0" applyAlignment="0">
      <alignment horizontal="centerContinuous" vertical="center"/>
      <protection hidden="1"/>
    </xf>
    <xf numFmtId="0" fontId="7" fillId="0" borderId="190" applyFill="0" applyProtection="0">
      <alignment horizontal="right"/>
    </xf>
    <xf numFmtId="0" fontId="174" fillId="0" borderId="195" applyNumberFormat="0" applyAlignment="0" applyProtection="0"/>
    <xf numFmtId="0" fontId="38" fillId="68" borderId="196">
      <alignment horizontal="left" vertical="center" wrapText="1"/>
    </xf>
    <xf numFmtId="0" fontId="41" fillId="62" borderId="195">
      <alignment horizontal="center" vertical="center" wrapText="1"/>
      <protection hidden="1"/>
    </xf>
    <xf numFmtId="165" fontId="200" fillId="0" borderId="19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197"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270" fillId="0" borderId="20"/>
    <xf numFmtId="0" fontId="1" fillId="0" borderId="0"/>
    <xf numFmtId="43" fontId="1" fillId="0" borderId="0" applyFont="0" applyFill="0" applyBorder="0" applyAlignment="0" applyProtection="0"/>
    <xf numFmtId="0" fontId="50" fillId="0" borderId="208" applyNumberFormat="0" applyFill="0" applyAlignment="0" applyProtection="0"/>
    <xf numFmtId="0" fontId="50" fillId="0" borderId="208" applyNumberFormat="0" applyFill="0" applyAlignment="0" applyProtection="0"/>
    <xf numFmtId="214" fontId="68" fillId="0" borderId="194"/>
    <xf numFmtId="0" fontId="49" fillId="44" borderId="194" applyNumberFormat="0" applyFont="0" applyAlignment="0" applyProtection="0">
      <protection locked="0"/>
    </xf>
    <xf numFmtId="0" fontId="48" fillId="44" borderId="194" applyNumberFormat="0" applyFont="0" applyFill="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94"/>
    <xf numFmtId="9" fontId="7" fillId="41" borderId="197" applyFont="0" applyFill="0" applyBorder="0" applyAlignment="0" applyProtection="0"/>
    <xf numFmtId="0" fontId="38" fillId="68" borderId="196">
      <alignment horizontal="left" vertical="center" wrapText="1"/>
    </xf>
    <xf numFmtId="0" fontId="7" fillId="0" borderId="190" applyFill="0" applyProtection="0">
      <alignment horizontal="right"/>
    </xf>
    <xf numFmtId="2" fontId="7" fillId="41" borderId="214" applyFont="0" applyFill="0" applyBorder="0" applyAlignment="0" applyProtection="0"/>
    <xf numFmtId="0" fontId="174" fillId="0" borderId="195" applyNumberFormat="0" applyAlignment="0" applyProtection="0"/>
    <xf numFmtId="0" fontId="38" fillId="68" borderId="213">
      <alignment horizontal="left" vertical="center" wrapText="1"/>
    </xf>
    <xf numFmtId="214" fontId="68" fillId="0" borderId="194"/>
    <xf numFmtId="214" fontId="7" fillId="41" borderId="197" applyFont="0" applyFill="0" applyBorder="0" applyAlignment="0" applyProtection="0"/>
    <xf numFmtId="5" fontId="127" fillId="0" borderId="194" applyAlignment="0" applyProtection="0"/>
    <xf numFmtId="0" fontId="38" fillId="68" borderId="196">
      <alignment horizontal="left" vertical="center" wrapText="1"/>
    </xf>
    <xf numFmtId="0" fontId="38" fillId="68" borderId="196">
      <alignment horizontal="left" vertical="center" wrapText="1"/>
    </xf>
    <xf numFmtId="0" fontId="174" fillId="0" borderId="195" applyNumberFormat="0" applyAlignment="0" applyProtection="0"/>
    <xf numFmtId="0" fontId="48" fillId="44" borderId="194" applyNumberFormat="0" applyFont="0" applyFill="0" applyAlignment="0" applyProtection="0">
      <protection locked="0"/>
    </xf>
    <xf numFmtId="0" fontId="50" fillId="0" borderId="208" applyNumberFormat="0" applyFill="0" applyAlignment="0" applyProtection="0"/>
    <xf numFmtId="165" fontId="200" fillId="0" borderId="194" applyNumberFormat="0" applyFont="0" applyFill="0" applyAlignment="0" applyProtection="0"/>
    <xf numFmtId="251" fontId="154" fillId="48" borderId="211" applyNumberFormat="0" applyBorder="0" applyAlignment="0">
      <alignment horizontal="centerContinuous" vertical="center"/>
      <protection hidden="1"/>
    </xf>
    <xf numFmtId="39" fontId="7" fillId="41" borderId="197" applyFont="0" applyFill="0" applyBorder="0" applyAlignment="0" applyProtection="0"/>
    <xf numFmtId="165" fontId="200" fillId="0" borderId="19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195">
      <alignment horizontal="center" vertical="center" wrapText="1"/>
      <protection hidden="1"/>
    </xf>
    <xf numFmtId="3" fontId="7" fillId="41" borderId="197" applyFont="0" applyFill="0" applyBorder="0" applyAlignment="0" applyProtection="0"/>
    <xf numFmtId="10" fontId="7" fillId="41" borderId="197" applyFont="0" applyFill="0" applyBorder="0" applyAlignment="0" applyProtection="0"/>
    <xf numFmtId="0" fontId="41" fillId="62" borderId="195">
      <alignment horizontal="center" vertical="center" wrapText="1"/>
      <protection hidden="1"/>
    </xf>
    <xf numFmtId="0" fontId="1" fillId="0" borderId="0"/>
    <xf numFmtId="0" fontId="1" fillId="0" borderId="0"/>
    <xf numFmtId="214" fontId="68" fillId="0" borderId="194"/>
    <xf numFmtId="214" fontId="68" fillId="0" borderId="194"/>
    <xf numFmtId="214" fontId="68" fillId="0" borderId="194"/>
    <xf numFmtId="214" fontId="68" fillId="0" borderId="19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207"/>
    <xf numFmtId="250" fontId="64" fillId="58" borderId="207"/>
    <xf numFmtId="0" fontId="50" fillId="0" borderId="208" applyNumberFormat="0" applyFill="0" applyAlignment="0" applyProtection="0"/>
    <xf numFmtId="0" fontId="50" fillId="0" borderId="208" applyNumberFormat="0" applyFill="0" applyAlignment="0" applyProtection="0"/>
    <xf numFmtId="0" fontId="50" fillId="0" borderId="208" applyNumberFormat="0" applyFill="0" applyAlignment="0" applyProtection="0"/>
    <xf numFmtId="246" fontId="1" fillId="0" borderId="222"/>
    <xf numFmtId="5" fontId="127" fillId="0" borderId="194" applyAlignment="0" applyProtection="0"/>
    <xf numFmtId="5" fontId="127" fillId="0" borderId="194" applyAlignment="0" applyProtection="0"/>
    <xf numFmtId="0" fontId="7" fillId="0" borderId="190" applyFill="0" applyProtection="0">
      <alignment horizontal="right"/>
    </xf>
    <xf numFmtId="6" fontId="169" fillId="0" borderId="203" applyBorder="0"/>
    <xf numFmtId="6" fontId="169" fillId="0" borderId="203" applyBorder="0"/>
    <xf numFmtId="6" fontId="169" fillId="0" borderId="203" applyBorder="0"/>
    <xf numFmtId="6" fontId="169" fillId="0" borderId="203" applyBorder="0"/>
    <xf numFmtId="0" fontId="174" fillId="0" borderId="195" applyNumberFormat="0" applyAlignment="0" applyProtection="0"/>
    <xf numFmtId="0" fontId="174" fillId="0" borderId="195" applyNumberFormat="0" applyAlignment="0" applyProtection="0"/>
    <xf numFmtId="0" fontId="174" fillId="0" borderId="195" applyNumberFormat="0" applyAlignment="0" applyProtection="0"/>
    <xf numFmtId="3" fontId="7" fillId="41" borderId="214" applyFont="0" applyFill="0" applyBorder="0" applyAlignment="0" applyProtection="0"/>
    <xf numFmtId="0" fontId="50" fillId="0" borderId="208" applyNumberFormat="0" applyFill="0" applyAlignment="0" applyProtection="0"/>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0" fontId="41" fillId="62" borderId="195">
      <alignment horizontal="center" vertical="center" wrapText="1"/>
      <protection hidden="1"/>
    </xf>
    <xf numFmtId="0" fontId="41" fillId="62" borderId="195">
      <alignment horizontal="center" vertical="center" wrapText="1"/>
      <protection hidden="1"/>
    </xf>
    <xf numFmtId="0" fontId="41" fillId="62" borderId="195">
      <alignment horizontal="center" vertical="center" wrapText="1"/>
      <protection hidden="1"/>
    </xf>
    <xf numFmtId="0" fontId="48" fillId="44" borderId="194" applyNumberFormat="0" applyFont="0" applyFill="0" applyAlignment="0" applyProtection="0">
      <protection locked="0"/>
    </xf>
    <xf numFmtId="0" fontId="48" fillId="44" borderId="194" applyNumberFormat="0" applyFont="0" applyFill="0" applyAlignment="0" applyProtection="0">
      <protection locked="0"/>
    </xf>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194" applyNumberFormat="0" applyFont="0" applyFill="0" applyAlignment="0" applyProtection="0"/>
    <xf numFmtId="0" fontId="49" fillId="44" borderId="194" applyNumberFormat="0" applyFont="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4" fontId="7" fillId="41" borderId="214" applyFont="0" applyFill="0" applyBorder="0" applyAlignment="0" applyProtection="0"/>
    <xf numFmtId="6" fontId="169" fillId="0" borderId="203" applyBorder="0"/>
    <xf numFmtId="10" fontId="7" fillId="41" borderId="197" applyFont="0" applyFill="0" applyBorder="0" applyAlignment="0" applyProtection="0"/>
    <xf numFmtId="0" fontId="41" fillId="0" borderId="205">
      <alignment horizontal="left" vertical="center"/>
    </xf>
    <xf numFmtId="0" fontId="7" fillId="0" borderId="16" applyNumberFormat="0" applyFill="0" applyAlignment="0" applyProtection="0"/>
    <xf numFmtId="9" fontId="7" fillId="41" borderId="225" applyFont="0" applyFill="0" applyBorder="0" applyAlignment="0" applyProtection="0"/>
    <xf numFmtId="214" fontId="68" fillId="0" borderId="194"/>
    <xf numFmtId="0" fontId="50" fillId="0" borderId="201" applyNumberFormat="0" applyFill="0" applyAlignment="0" applyProtection="0"/>
    <xf numFmtId="0" fontId="50" fillId="0" borderId="201" applyNumberFormat="0" applyFill="0" applyAlignment="0" applyProtection="0"/>
    <xf numFmtId="187" fontId="63" fillId="44" borderId="209">
      <alignment vertical="center"/>
    </xf>
    <xf numFmtId="9" fontId="7" fillId="41" borderId="267" applyFont="0" applyFill="0" applyBorder="0" applyAlignment="0" applyProtection="0"/>
    <xf numFmtId="0" fontId="1" fillId="16" borderId="0" applyNumberFormat="0" applyBorder="0" applyAlignment="0" applyProtection="0"/>
    <xf numFmtId="0" fontId="49" fillId="44" borderId="194" applyNumberFormat="0" applyFont="0" applyAlignment="0" applyProtection="0">
      <protection locked="0"/>
    </xf>
    <xf numFmtId="5" fontId="127" fillId="0" borderId="194" applyAlignment="0" applyProtection="0"/>
    <xf numFmtId="221" fontId="1" fillId="0" borderId="209" applyNumberFormat="0" applyFill="0" applyAlignment="0" applyProtection="0"/>
    <xf numFmtId="9" fontId="7" fillId="41" borderId="267" applyFont="0" applyFill="0" applyBorder="0" applyAlignment="0" applyProtection="0"/>
    <xf numFmtId="0" fontId="41" fillId="62" borderId="212">
      <alignment horizontal="center" vertical="center" wrapText="1"/>
      <protection hidden="1"/>
    </xf>
    <xf numFmtId="3" fontId="7" fillId="41" borderId="214" applyFont="0" applyFill="0" applyBorder="0" applyAlignment="0" applyProtection="0"/>
    <xf numFmtId="0" fontId="41" fillId="62" borderId="212">
      <alignment horizontal="center" vertical="center" wrapText="1"/>
      <protection hidden="1"/>
    </xf>
    <xf numFmtId="9" fontId="7" fillId="41" borderId="197" applyFont="0" applyFill="0" applyBorder="0" applyAlignment="0" applyProtection="0"/>
    <xf numFmtId="0" fontId="1" fillId="20" borderId="0" applyNumberFormat="0" applyBorder="0" applyAlignment="0" applyProtection="0"/>
    <xf numFmtId="0" fontId="41" fillId="62" borderId="212">
      <alignment horizontal="center" vertical="center" wrapText="1"/>
      <protection hidden="1"/>
    </xf>
    <xf numFmtId="0" fontId="318" fillId="44" borderId="89">
      <alignment horizontal="left" vertical="top" indent="2"/>
    </xf>
    <xf numFmtId="0" fontId="174" fillId="0" borderId="195" applyNumberFormat="0" applyAlignment="0" applyProtection="0"/>
    <xf numFmtId="0" fontId="41" fillId="62" borderId="195">
      <alignment horizontal="center" vertical="center" wrapText="1"/>
      <protection hidden="1"/>
    </xf>
    <xf numFmtId="0" fontId="38" fillId="68" borderId="279">
      <alignment horizontal="left" vertical="center" wrapText="1"/>
    </xf>
    <xf numFmtId="6" fontId="169" fillId="0" borderId="232" applyBorder="0"/>
    <xf numFmtId="0" fontId="49" fillId="0" borderId="218" applyNumberFormat="0" applyFill="0" applyBorder="0" applyAlignment="0" applyProtection="0"/>
    <xf numFmtId="0" fontId="356" fillId="0" borderId="242" applyNumberFormat="0" applyFill="0" applyBorder="0" applyAlignment="0" applyProtection="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44" fontId="41" fillId="0" borderId="194"/>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0" fontId="260" fillId="0" borderId="208" applyNumberFormat="0" applyFill="0" applyBorder="0" applyAlignment="0" applyProtection="0"/>
    <xf numFmtId="0" fontId="49" fillId="0" borderId="208" applyNumberFormat="0" applyFill="0" applyBorder="0" applyAlignment="0" applyProtection="0"/>
    <xf numFmtId="0" fontId="261" fillId="0" borderId="208" applyNumberFormat="0" applyFill="0" applyBorder="0" applyAlignment="0" applyProtection="0"/>
    <xf numFmtId="222" fontId="1" fillId="0" borderId="0"/>
    <xf numFmtId="0" fontId="241" fillId="0" borderId="19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94" applyNumberFormat="0" applyFont="0" applyFill="0" applyBorder="0" applyAlignment="0" applyProtection="0">
      <alignment horizontal="right"/>
    </xf>
    <xf numFmtId="41" fontId="41" fillId="0" borderId="194"/>
    <xf numFmtId="171" fontId="41" fillId="0" borderId="194"/>
    <xf numFmtId="0" fontId="134" fillId="0" borderId="194"/>
    <xf numFmtId="244" fontId="1" fillId="0" borderId="0" applyFont="0" applyFill="0" applyBorder="0" applyAlignment="0" applyProtection="0"/>
    <xf numFmtId="246" fontId="1" fillId="0" borderId="194"/>
    <xf numFmtId="0" fontId="134" fillId="0" borderId="194"/>
    <xf numFmtId="44" fontId="41" fillId="0" borderId="194"/>
    <xf numFmtId="7" fontId="41" fillId="0" borderId="19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0" fontId="318" fillId="44" borderId="89">
      <alignment horizontal="left" vertical="top" indent="2"/>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195"/>
    <xf numFmtId="0" fontId="90" fillId="0" borderId="195"/>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94" applyFont="0" applyFill="0" applyBorder="0" applyAlignment="0" applyProtection="0">
      <alignment horizontal="center"/>
    </xf>
    <xf numFmtId="0" fontId="134" fillId="0" borderId="194" applyFont="0" applyFill="0" applyBorder="0" applyAlignment="0" applyProtection="0">
      <alignment horizontal="center"/>
    </xf>
    <xf numFmtId="221" fontId="1" fillId="0" borderId="17" applyNumberFormat="0" applyFill="0" applyAlignment="0" applyProtection="0"/>
    <xf numFmtId="172" fontId="238" fillId="44" borderId="194">
      <alignment horizontal="right" vertical="center"/>
    </xf>
    <xf numFmtId="187" fontId="63" fillId="44" borderId="194">
      <alignment vertical="center"/>
    </xf>
    <xf numFmtId="235" fontId="1" fillId="0" borderId="86" applyFont="0" applyBorder="0"/>
    <xf numFmtId="39" fontId="7" fillId="41" borderId="214" applyFont="0" applyFill="0" applyBorder="0" applyAlignment="0" applyProtection="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0" fontId="58" fillId="0" borderId="92" applyNumberFormat="0" applyAlignment="0" applyProtection="0"/>
    <xf numFmtId="0" fontId="58" fillId="0" borderId="92" applyNumberFormat="0" applyAlignment="0" applyProtection="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8" fontId="332" fillId="0" borderId="20">
      <alignment horizontal="right"/>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214" fontId="68" fillId="0" borderId="209"/>
    <xf numFmtId="0" fontId="359" fillId="0" borderId="20" applyProtection="0"/>
    <xf numFmtId="0" fontId="359" fillId="0" borderId="20" applyProtection="0"/>
    <xf numFmtId="256" fontId="1" fillId="41" borderId="26">
      <alignment horizontal="right"/>
    </xf>
    <xf numFmtId="10" fontId="7" fillId="41" borderId="238" applyFont="0" applyFill="0" applyBorder="0" applyAlignment="0" applyProtection="0"/>
    <xf numFmtId="259" fontId="1" fillId="41" borderId="26">
      <alignment horizontal="right"/>
    </xf>
    <xf numFmtId="0" fontId="50" fillId="0" borderId="242" applyNumberFormat="0" applyFill="0" applyAlignment="0" applyProtection="0"/>
    <xf numFmtId="214" fontId="68" fillId="0" borderId="194"/>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200" fillId="0" borderId="209" applyNumberFormat="0" applyFont="0" applyFill="0" applyAlignment="0" applyProtection="0"/>
    <xf numFmtId="0" fontId="134" fillId="0" borderId="209" applyFont="0" applyFill="0" applyBorder="0" applyAlignment="0" applyProtection="0">
      <alignment horizontal="center"/>
    </xf>
    <xf numFmtId="10" fontId="41" fillId="0" borderId="209"/>
    <xf numFmtId="2" fontId="7" fillId="41" borderId="238" applyFont="0" applyFill="0" applyBorder="0" applyAlignment="0" applyProtection="0"/>
    <xf numFmtId="0" fontId="174" fillId="0" borderId="212" applyNumberFormat="0" applyAlignment="0" applyProtection="0"/>
    <xf numFmtId="0" fontId="313" fillId="96" borderId="276"/>
    <xf numFmtId="0" fontId="38" fillId="68" borderId="213">
      <alignment horizontal="left" vertical="center" wrapText="1"/>
    </xf>
    <xf numFmtId="0" fontId="7" fillId="0" borderId="210" applyFill="0" applyProtection="0">
      <alignment horizontal="right"/>
    </xf>
    <xf numFmtId="10" fontId="7" fillId="41" borderId="267" applyFont="0" applyFill="0" applyBorder="0" applyAlignment="0" applyProtection="0"/>
    <xf numFmtId="0" fontId="313" fillId="96" borderId="195"/>
    <xf numFmtId="0" fontId="313" fillId="96" borderId="195"/>
    <xf numFmtId="0" fontId="174" fillId="0" borderId="212" applyNumberFormat="0" applyAlignment="0" applyProtection="0"/>
    <xf numFmtId="41" fontId="41" fillId="0" borderId="209"/>
    <xf numFmtId="0" fontId="7" fillId="0" borderId="16" applyNumberFormat="0" applyFill="0" applyAlignment="0" applyProtection="0"/>
    <xf numFmtId="10" fontId="7" fillId="41" borderId="214" applyFont="0" applyFill="0" applyBorder="0" applyAlignment="0" applyProtection="0"/>
    <xf numFmtId="172" fontId="41" fillId="0" borderId="209"/>
    <xf numFmtId="0" fontId="50" fillId="0" borderId="218" applyNumberFormat="0" applyFill="0" applyAlignment="0" applyProtection="0"/>
    <xf numFmtId="0" fontId="58" fillId="0" borderId="209" applyNumberFormat="0" applyFont="0" applyFill="0" applyBorder="0" applyAlignment="0" applyProtection="0">
      <alignment horizontal="right"/>
    </xf>
    <xf numFmtId="0" fontId="38" fillId="68" borderId="269">
      <alignment horizontal="left" vertical="center" wrapText="1"/>
    </xf>
    <xf numFmtId="0" fontId="1" fillId="0" borderId="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0" fillId="0" borderId="208" applyNumberFormat="0" applyFill="0" applyAlignment="0" applyProtection="0"/>
    <xf numFmtId="0" fontId="49" fillId="44" borderId="209" applyNumberFormat="0" applyFont="0" applyAlignment="0" applyProtection="0">
      <protection locked="0"/>
    </xf>
    <xf numFmtId="0" fontId="90" fillId="0" borderId="212"/>
    <xf numFmtId="0" fontId="48" fillId="44" borderId="268" applyNumberFormat="0" applyFont="0" applyFill="0" applyAlignment="0" applyProtection="0">
      <protection locked="0"/>
    </xf>
    <xf numFmtId="214" fontId="68" fillId="0" borderId="209"/>
    <xf numFmtId="0" fontId="90" fillId="0" borderId="212"/>
    <xf numFmtId="0" fontId="1" fillId="0" borderId="0"/>
    <xf numFmtId="2" fontId="7" fillId="41" borderId="214" applyFont="0" applyFill="0" applyBorder="0" applyAlignment="0" applyProtection="0"/>
    <xf numFmtId="0" fontId="41" fillId="62" borderId="212">
      <alignment horizontal="center" vertical="center" wrapText="1"/>
      <protection hidden="1"/>
    </xf>
    <xf numFmtId="250" fontId="1" fillId="0" borderId="0" applyBorder="0" applyProtection="0">
      <alignment horizontal="right"/>
    </xf>
    <xf numFmtId="3" fontId="7" fillId="41" borderId="214" applyFont="0" applyFill="0" applyBorder="0" applyAlignment="0" applyProtection="0"/>
    <xf numFmtId="165" fontId="200" fillId="0" borderId="222" applyNumberFormat="0" applyFont="0" applyFill="0" applyAlignment="0" applyProtection="0"/>
    <xf numFmtId="6" fontId="169" fillId="0" borderId="274" applyBorder="0"/>
    <xf numFmtId="9" fontId="7" fillId="41" borderId="214" applyFont="0" applyFill="0" applyBorder="0" applyAlignment="0" applyProtection="0"/>
    <xf numFmtId="0" fontId="41" fillId="0" borderId="270">
      <alignment horizontal="left" vertical="center"/>
    </xf>
    <xf numFmtId="9" fontId="7" fillId="41" borderId="238" applyFont="0" applyFill="0" applyBorder="0" applyAlignment="0" applyProtection="0"/>
    <xf numFmtId="214" fontId="68" fillId="0" borderId="209"/>
    <xf numFmtId="2" fontId="7" fillId="41" borderId="197" applyFont="0" applyFill="0" applyBorder="0" applyAlignment="0" applyProtection="0"/>
    <xf numFmtId="9" fontId="7" fillId="41" borderId="197" applyFont="0" applyFill="0" applyBorder="0" applyAlignment="0" applyProtection="0"/>
    <xf numFmtId="3" fontId="7" fillId="41" borderId="197" applyFont="0" applyFill="0" applyBorder="0" applyAlignment="0" applyProtection="0"/>
    <xf numFmtId="6" fontId="169" fillId="0" borderId="211" applyBorder="0"/>
    <xf numFmtId="0" fontId="41" fillId="62" borderId="195">
      <alignment horizontal="center" vertical="center" wrapText="1"/>
      <protection hidden="1"/>
    </xf>
    <xf numFmtId="0" fontId="50" fillId="0" borderId="218" applyNumberFormat="0" applyFill="0" applyAlignment="0" applyProtection="0"/>
    <xf numFmtId="0" fontId="41" fillId="62" borderId="236">
      <alignment horizontal="center" vertical="center" wrapText="1"/>
      <protection hidden="1"/>
    </xf>
    <xf numFmtId="279" fontId="134" fillId="0" borderId="209"/>
    <xf numFmtId="7" fontId="41" fillId="0" borderId="209"/>
    <xf numFmtId="0" fontId="49" fillId="44" borderId="209" applyNumberFormat="0" applyFont="0" applyAlignment="0" applyProtection="0">
      <protection locked="0"/>
    </xf>
    <xf numFmtId="3" fontId="7" fillId="41" borderId="214" applyFont="0" applyFill="0" applyBorder="0" applyAlignment="0" applyProtection="0"/>
    <xf numFmtId="3" fontId="7" fillId="41" borderId="214" applyFont="0" applyFill="0" applyBorder="0" applyAlignment="0" applyProtection="0"/>
    <xf numFmtId="0" fontId="134" fillId="0" borderId="209" applyFont="0" applyFill="0" applyBorder="0" applyAlignment="0" applyProtection="0">
      <alignment horizontal="center"/>
    </xf>
    <xf numFmtId="251" fontId="154" fillId="48" borderId="274" applyNumberFormat="0" applyBorder="0" applyAlignment="0">
      <alignment horizontal="centerContinuous" vertical="center"/>
      <protection hidden="1"/>
    </xf>
    <xf numFmtId="0" fontId="90" fillId="0" borderId="212"/>
    <xf numFmtId="214" fontId="68" fillId="0" borderId="209"/>
    <xf numFmtId="0" fontId="38" fillId="68" borderId="224">
      <alignment horizontal="left" vertical="center" wrapText="1"/>
    </xf>
    <xf numFmtId="0" fontId="241" fillId="0" borderId="209" applyNumberFormat="0" applyFont="0" applyFill="0" applyAlignment="0" applyProtection="0"/>
    <xf numFmtId="39" fontId="7" fillId="41" borderId="267" applyFont="0" applyFill="0" applyBorder="0" applyAlignment="0" applyProtection="0"/>
    <xf numFmtId="214" fontId="68" fillId="0" borderId="209"/>
    <xf numFmtId="0" fontId="41" fillId="62" borderId="223">
      <alignment horizontal="center" vertical="center" wrapText="1"/>
      <protection hidden="1"/>
    </xf>
    <xf numFmtId="0" fontId="58" fillId="0" borderId="92" applyNumberFormat="0" applyAlignment="0" applyProtection="0"/>
    <xf numFmtId="0" fontId="58" fillId="0" borderId="92" applyNumberFormat="0" applyAlignment="0" applyProtection="0"/>
    <xf numFmtId="3" fontId="7" fillId="41" borderId="214" applyFont="0" applyFill="0" applyBorder="0" applyAlignment="0" applyProtection="0"/>
    <xf numFmtId="165" fontId="200" fillId="0" borderId="174" applyNumberFormat="0" applyFont="0" applyFill="0" applyAlignment="0" applyProtection="0"/>
    <xf numFmtId="9" fontId="41" fillId="0" borderId="194"/>
    <xf numFmtId="172" fontId="41" fillId="0" borderId="194"/>
    <xf numFmtId="10" fontId="41" fillId="0" borderId="194"/>
    <xf numFmtId="0" fontId="260" fillId="0" borderId="218" applyNumberFormat="0" applyFill="0" applyBorder="0" applyAlignment="0" applyProtection="0"/>
    <xf numFmtId="0" fontId="134" fillId="0" borderId="222"/>
    <xf numFmtId="0" fontId="58" fillId="0" borderId="268" applyNumberFormat="0" applyFont="0" applyFill="0" applyBorder="0" applyAlignment="0" applyProtection="0">
      <alignment horizontal="right"/>
    </xf>
    <xf numFmtId="314" fontId="134" fillId="0" borderId="194"/>
    <xf numFmtId="0" fontId="172" fillId="0" borderId="64"/>
    <xf numFmtId="214" fontId="7" fillId="41" borderId="267" applyFont="0" applyFill="0" applyBorder="0" applyAlignment="0" applyProtection="0"/>
    <xf numFmtId="8" fontId="332" fillId="0" borderId="20">
      <alignment horizontal="right"/>
    </xf>
    <xf numFmtId="0" fontId="172" fillId="0" borderId="64"/>
    <xf numFmtId="0" fontId="172" fillId="0" borderId="64"/>
    <xf numFmtId="0" fontId="38" fillId="68" borderId="213">
      <alignment horizontal="left" vertical="center" wrapText="1"/>
    </xf>
    <xf numFmtId="165" fontId="200" fillId="0" borderId="235" applyNumberFormat="0" applyFont="0" applyFill="0" applyAlignment="0" applyProtection="0"/>
    <xf numFmtId="2" fontId="7" fillId="41" borderId="214" applyFont="0" applyFill="0" applyBorder="0" applyAlignment="0" applyProtection="0"/>
    <xf numFmtId="39" fontId="7" fillId="41" borderId="280" applyFont="0" applyFill="0" applyBorder="0" applyAlignment="0" applyProtection="0"/>
    <xf numFmtId="165" fontId="200" fillId="0" borderId="209" applyNumberFormat="0" applyFont="0" applyFill="0" applyAlignment="0" applyProtection="0"/>
    <xf numFmtId="0" fontId="48" fillId="44" borderId="209" applyNumberFormat="0" applyFont="0" applyFill="0" applyAlignment="0" applyProtection="0">
      <protection locked="0"/>
    </xf>
    <xf numFmtId="0" fontId="90" fillId="0" borderId="212"/>
    <xf numFmtId="0" fontId="90" fillId="0" borderId="212"/>
    <xf numFmtId="2" fontId="7" fillId="41" borderId="238" applyFont="0" applyFill="0" applyBorder="0" applyAlignment="0" applyProtection="0"/>
    <xf numFmtId="0" fontId="7" fillId="0" borderId="190" applyFill="0" applyProtection="0">
      <alignment horizontal="right"/>
    </xf>
    <xf numFmtId="0" fontId="313" fillId="0" borderId="96"/>
    <xf numFmtId="0" fontId="38" fillId="68" borderId="224">
      <alignment horizontal="left" vertical="center" wrapText="1"/>
    </xf>
    <xf numFmtId="214" fontId="68" fillId="0" borderId="235"/>
    <xf numFmtId="0" fontId="174" fillId="0" borderId="212" applyNumberFormat="0" applyAlignment="0" applyProtection="0"/>
    <xf numFmtId="9" fontId="41" fillId="0" borderId="209"/>
    <xf numFmtId="0" fontId="50" fillId="0" borderId="273" applyNumberFormat="0" applyFill="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38" fillId="68" borderId="213">
      <alignment horizontal="left" vertical="center" wrapText="1"/>
    </xf>
    <xf numFmtId="0" fontId="7" fillId="0" borderId="194" applyNumberFormat="0" applyFont="0" applyFill="0" applyBorder="0" applyAlignment="0" applyProtection="0"/>
    <xf numFmtId="214" fontId="68" fillId="0" borderId="209"/>
    <xf numFmtId="5" fontId="127" fillId="0" borderId="268" applyAlignment="0" applyProtection="0"/>
    <xf numFmtId="0" fontId="174" fillId="0" borderId="212" applyNumberFormat="0" applyAlignment="0" applyProtection="0"/>
    <xf numFmtId="0" fontId="7" fillId="0" borderId="262" applyFill="0" applyProtection="0">
      <alignment horizontal="right"/>
    </xf>
    <xf numFmtId="0" fontId="49" fillId="44" borderId="209" applyNumberFormat="0" applyFont="0" applyAlignment="0" applyProtection="0">
      <protection locked="0"/>
    </xf>
    <xf numFmtId="7" fontId="41" fillId="0" borderId="209"/>
    <xf numFmtId="44" fontId="41" fillId="0" borderId="209"/>
    <xf numFmtId="0" fontId="134" fillId="0" borderId="209"/>
    <xf numFmtId="0" fontId="139" fillId="0" borderId="42">
      <alignment vertical="center"/>
    </xf>
    <xf numFmtId="0" fontId="139" fillId="0" borderId="42">
      <alignment vertical="center"/>
    </xf>
    <xf numFmtId="0" fontId="172" fillId="0" borderId="64"/>
    <xf numFmtId="0" fontId="172" fillId="0" borderId="64"/>
    <xf numFmtId="0" fontId="359" fillId="0" borderId="20" applyProtection="0"/>
    <xf numFmtId="172" fontId="41" fillId="0" borderId="209"/>
    <xf numFmtId="250" fontId="1" fillId="0" borderId="0" applyBorder="0" applyProtection="0">
      <alignment horizontal="right"/>
    </xf>
    <xf numFmtId="0" fontId="49" fillId="0" borderId="273" applyNumberFormat="0" applyFill="0" applyBorder="0" applyAlignment="0" applyProtection="0"/>
    <xf numFmtId="250" fontId="64" fillId="58" borderId="272"/>
    <xf numFmtId="3" fontId="7" fillId="41" borderId="214" applyFont="0" applyFill="0" applyBorder="0" applyAlignment="0" applyProtection="0"/>
    <xf numFmtId="39" fontId="7" fillId="41" borderId="214" applyFont="0" applyFill="0" applyBorder="0" applyAlignment="0" applyProtection="0"/>
    <xf numFmtId="165" fontId="200" fillId="0" borderId="209" applyNumberFormat="0" applyFont="0" applyFill="0" applyAlignment="0" applyProtection="0"/>
    <xf numFmtId="214" fontId="68" fillId="0" borderId="209"/>
    <xf numFmtId="214" fontId="68" fillId="0" borderId="209"/>
    <xf numFmtId="0" fontId="38" fillId="68" borderId="213">
      <alignment horizontal="left" vertical="center" wrapText="1"/>
    </xf>
    <xf numFmtId="165" fontId="200" fillId="0" borderId="209" applyNumberFormat="0" applyFont="0" applyFill="0" applyAlignment="0" applyProtection="0"/>
    <xf numFmtId="214" fontId="68" fillId="0" borderId="268"/>
    <xf numFmtId="0" fontId="38" fillId="68" borderId="213">
      <alignment horizontal="left" vertical="center" wrapText="1"/>
    </xf>
    <xf numFmtId="0" fontId="174" fillId="0" borderId="212" applyNumberFormat="0" applyAlignment="0" applyProtection="0"/>
    <xf numFmtId="0" fontId="48" fillId="44" borderId="268" applyNumberFormat="0" applyFont="0" applyFill="0" applyAlignment="0" applyProtection="0">
      <protection locked="0"/>
    </xf>
    <xf numFmtId="214" fontId="68" fillId="0" borderId="209"/>
    <xf numFmtId="0" fontId="50" fillId="0" borderId="208" applyNumberFormat="0" applyFill="0" applyAlignment="0" applyProtection="0"/>
    <xf numFmtId="0" fontId="48" fillId="44" borderId="209" applyNumberFormat="0" applyFont="0" applyFill="0" applyAlignment="0" applyProtection="0">
      <protection locked="0"/>
    </xf>
    <xf numFmtId="0" fontId="38" fillId="68" borderId="213">
      <alignment horizontal="left" vertical="center" wrapText="1"/>
    </xf>
    <xf numFmtId="0" fontId="174" fillId="0" borderId="236" applyNumberFormat="0" applyAlignment="0" applyProtection="0"/>
    <xf numFmtId="0" fontId="313" fillId="0" borderId="96"/>
    <xf numFmtId="0" fontId="1" fillId="35" borderId="0" applyNumberFormat="0" applyBorder="0" applyAlignment="0" applyProtection="0"/>
    <xf numFmtId="0" fontId="313" fillId="0" borderId="212"/>
    <xf numFmtId="0" fontId="313" fillId="96" borderId="223"/>
    <xf numFmtId="1" fontId="176" fillId="63" borderId="271" applyNumberFormat="0" applyBorder="0" applyAlignment="0">
      <alignment horizontal="centerContinuous" vertical="center"/>
      <protection locked="0"/>
    </xf>
    <xf numFmtId="3" fontId="7" fillId="41" borderId="225" applyFont="0" applyFill="0" applyBorder="0" applyAlignment="0" applyProtection="0"/>
    <xf numFmtId="0" fontId="313" fillId="0" borderId="96"/>
    <xf numFmtId="10" fontId="41" fillId="0" borderId="222"/>
    <xf numFmtId="41" fontId="41" fillId="0" borderId="209"/>
    <xf numFmtId="214" fontId="68" fillId="0" borderId="209"/>
    <xf numFmtId="0" fontId="344" fillId="0" borderId="201" applyNumberFormat="0" applyFill="0" applyBorder="0" applyAlignment="0" applyProtection="0"/>
    <xf numFmtId="251" fontId="154" fillId="48" borderId="211" applyNumberFormat="0" applyBorder="0" applyAlignment="0">
      <alignment horizontal="centerContinuous" vertical="center"/>
      <protection hidden="1"/>
    </xf>
    <xf numFmtId="0" fontId="7" fillId="0" borderId="219" applyFill="0" applyProtection="0">
      <alignment horizontal="right"/>
    </xf>
    <xf numFmtId="0" fontId="174" fillId="0" borderId="212" applyNumberFormat="0" applyAlignment="0" applyProtection="0"/>
    <xf numFmtId="0" fontId="90" fillId="0" borderId="195"/>
    <xf numFmtId="0" fontId="90" fillId="0" borderId="195"/>
    <xf numFmtId="0" fontId="50" fillId="0" borderId="208" applyNumberFormat="0" applyFill="0" applyAlignment="0" applyProtection="0"/>
    <xf numFmtId="0" fontId="49" fillId="44" borderId="209" applyNumberFormat="0" applyFont="0" applyAlignment="0" applyProtection="0">
      <protection locked="0"/>
    </xf>
    <xf numFmtId="9" fontId="7" fillId="41" borderId="214" applyFont="0" applyFill="0" applyBorder="0" applyAlignment="0" applyProtection="0"/>
    <xf numFmtId="214" fontId="7" fillId="41" borderId="214" applyFont="0" applyFill="0" applyBorder="0" applyAlignment="0" applyProtection="0"/>
    <xf numFmtId="10" fontId="7" fillId="41" borderId="214" applyFont="0" applyFill="0" applyBorder="0" applyAlignment="0" applyProtection="0"/>
    <xf numFmtId="285" fontId="50" fillId="92" borderId="192" applyNumberFormat="0" applyBorder="0" applyAlignment="0" applyProtection="0">
      <alignment vertical="center"/>
    </xf>
    <xf numFmtId="0" fontId="48" fillId="44" borderId="209" applyNumberFormat="0" applyFont="0" applyFill="0" applyAlignment="0" applyProtection="0">
      <protection locked="0"/>
    </xf>
    <xf numFmtId="5" fontId="127" fillId="0" borderId="209" applyAlignment="0" applyProtection="0"/>
    <xf numFmtId="251" fontId="154" fillId="48" borderId="243" applyNumberFormat="0" applyBorder="0" applyAlignment="0">
      <alignment horizontal="centerContinuous" vertical="center"/>
      <protection hidden="1"/>
    </xf>
    <xf numFmtId="214" fontId="7" fillId="41" borderId="214" applyFont="0" applyFill="0" applyBorder="0" applyAlignment="0" applyProtection="0"/>
    <xf numFmtId="1" fontId="176" fillId="63" borderId="271" applyNumberFormat="0" applyBorder="0" applyAlignment="0">
      <alignment horizontal="centerContinuous" vertical="center"/>
      <protection locked="0"/>
    </xf>
    <xf numFmtId="0" fontId="50" fillId="0" borderId="273" applyNumberFormat="0" applyFill="0" applyAlignment="0" applyProtection="0"/>
    <xf numFmtId="0" fontId="313" fillId="0" borderId="96"/>
    <xf numFmtId="0" fontId="1" fillId="19" borderId="0" applyNumberFormat="0" applyBorder="0" applyAlignment="0" applyProtection="0"/>
    <xf numFmtId="0" fontId="174" fillId="0" borderId="212" applyNumberFormat="0" applyAlignment="0" applyProtection="0"/>
    <xf numFmtId="165" fontId="200" fillId="0" borderId="209" applyNumberFormat="0" applyFont="0" applyFill="0" applyAlignment="0" applyProtection="0"/>
    <xf numFmtId="0" fontId="41" fillId="62" borderId="212">
      <alignment horizontal="center" vertical="center" wrapText="1"/>
      <protection hidden="1"/>
    </xf>
    <xf numFmtId="6" fontId="169" fillId="0" borderId="211" applyBorder="0"/>
    <xf numFmtId="9" fontId="7" fillId="41" borderId="214" applyFont="0" applyFill="0" applyBorder="0" applyAlignment="0" applyProtection="0"/>
    <xf numFmtId="0" fontId="41" fillId="0" borderId="31" applyNumberFormat="0" applyAlignment="0" applyProtection="0">
      <alignment horizontal="left" vertical="center"/>
    </xf>
    <xf numFmtId="3" fontId="7" fillId="41" borderId="214" applyFont="0" applyFill="0" applyBorder="0" applyAlignment="0" applyProtection="0"/>
    <xf numFmtId="279" fontId="134" fillId="0" borderId="194"/>
    <xf numFmtId="275" fontId="134" fillId="0" borderId="194"/>
    <xf numFmtId="214" fontId="68" fillId="0" borderId="209"/>
    <xf numFmtId="214" fontId="7" fillId="41" borderId="267" applyFont="0" applyFill="0" applyBorder="0" applyAlignment="0" applyProtection="0"/>
    <xf numFmtId="214" fontId="7" fillId="41" borderId="214" applyFont="0" applyFill="0" applyBorder="0" applyAlignment="0" applyProtection="0"/>
    <xf numFmtId="214" fontId="7" fillId="41" borderId="214" applyFont="0" applyFill="0" applyBorder="0" applyAlignment="0" applyProtection="0"/>
    <xf numFmtId="0" fontId="270" fillId="0" borderId="95"/>
    <xf numFmtId="0" fontId="270" fillId="0" borderId="20"/>
    <xf numFmtId="2" fontId="7" fillId="41" borderId="214" applyFont="0" applyFill="0" applyBorder="0" applyAlignment="0" applyProtection="0"/>
    <xf numFmtId="10" fontId="7" fillId="41" borderId="225" applyFont="0" applyFill="0" applyBorder="0" applyAlignment="0" applyProtection="0"/>
    <xf numFmtId="2" fontId="7" fillId="41" borderId="280" applyFont="0" applyFill="0" applyBorder="0" applyAlignment="0" applyProtection="0"/>
    <xf numFmtId="214" fontId="7" fillId="41" borderId="238" applyFont="0" applyFill="0" applyBorder="0" applyAlignment="0" applyProtection="0"/>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0" fontId="313" fillId="0" borderId="195"/>
    <xf numFmtId="0" fontId="313" fillId="0" borderId="195"/>
    <xf numFmtId="214" fontId="7" fillId="41" borderId="214" applyFont="0" applyFill="0" applyBorder="0" applyAlignment="0" applyProtection="0"/>
    <xf numFmtId="214" fontId="68" fillId="0" borderId="235"/>
    <xf numFmtId="0" fontId="41" fillId="62" borderId="223">
      <alignment horizontal="center" vertical="center" wrapText="1"/>
      <protection hidden="1"/>
    </xf>
    <xf numFmtId="214" fontId="7" fillId="41" borderId="214" applyFont="0" applyFill="0" applyBorder="0" applyAlignment="0" applyProtection="0"/>
    <xf numFmtId="221" fontId="1" fillId="0" borderId="209" applyNumberFormat="0" applyFill="0" applyAlignment="0" applyProtection="0"/>
    <xf numFmtId="0" fontId="356" fillId="0" borderId="201" applyNumberFormat="0" applyFill="0" applyBorder="0" applyAlignment="0" applyProtection="0"/>
    <xf numFmtId="0" fontId="357" fillId="0" borderId="201" applyNumberFormat="0" applyFill="0" applyBorder="0" applyAlignment="0" applyProtection="0"/>
    <xf numFmtId="0" fontId="358" fillId="0" borderId="201" applyNumberFormat="0" applyFill="0" applyBorder="0" applyAlignment="0" applyProtection="0"/>
    <xf numFmtId="6" fontId="169" fillId="0" borderId="211" applyBorder="0"/>
    <xf numFmtId="6" fontId="169" fillId="0" borderId="211" applyBorder="0"/>
    <xf numFmtId="0" fontId="41" fillId="0" borderId="31" applyNumberFormat="0" applyAlignment="0" applyProtection="0">
      <alignment horizontal="left" vertical="center"/>
    </xf>
    <xf numFmtId="3" fontId="7" fillId="41" borderId="214" applyFont="0" applyFill="0" applyBorder="0" applyAlignment="0" applyProtection="0"/>
    <xf numFmtId="0" fontId="359" fillId="0" borderId="20" applyProtection="0"/>
    <xf numFmtId="0" fontId="359" fillId="0" borderId="20" applyProtection="0"/>
    <xf numFmtId="0" fontId="90" fillId="0" borderId="223"/>
    <xf numFmtId="0" fontId="50" fillId="0" borderId="204" applyFont="0" applyFill="0" applyBorder="0" applyAlignment="0" applyProtection="0"/>
    <xf numFmtId="0" fontId="58" fillId="0" borderId="268" applyNumberFormat="0" applyFont="0" applyFill="0" applyBorder="0" applyAlignment="0" applyProtection="0">
      <alignment horizontal="right"/>
    </xf>
    <xf numFmtId="214" fontId="7" fillId="41" borderId="267" applyFont="0" applyFill="0" applyBorder="0" applyAlignment="0" applyProtection="0"/>
    <xf numFmtId="9" fontId="7" fillId="41" borderId="214" applyFont="0" applyFill="0" applyBorder="0" applyAlignment="0" applyProtection="0"/>
    <xf numFmtId="0" fontId="41" fillId="0" borderId="31" applyNumberFormat="0" applyAlignment="0" applyProtection="0">
      <alignment horizontal="left" vertical="center"/>
    </xf>
    <xf numFmtId="0" fontId="313" fillId="0" borderId="212"/>
    <xf numFmtId="0" fontId="41" fillId="62" borderId="212">
      <alignment horizontal="center" vertical="center" wrapText="1"/>
      <protection hidden="1"/>
    </xf>
    <xf numFmtId="2" fontId="7" fillId="41" borderId="214" applyFont="0" applyFill="0" applyBorder="0" applyAlignment="0" applyProtection="0"/>
    <xf numFmtId="3" fontId="7" fillId="41" borderId="214" applyFont="0" applyFill="0" applyBorder="0" applyAlignment="0" applyProtection="0"/>
    <xf numFmtId="0" fontId="260" fillId="0" borderId="208" applyNumberFormat="0" applyFill="0" applyBorder="0" applyAlignment="0" applyProtection="0"/>
    <xf numFmtId="3" fontId="7" fillId="41" borderId="280" applyFont="0" applyFill="0" applyBorder="0" applyAlignment="0" applyProtection="0"/>
    <xf numFmtId="1" fontId="176" fillId="63" borderId="240" applyNumberFormat="0" applyBorder="0" applyAlignment="0">
      <alignment horizontal="centerContinuous" vertical="center"/>
      <protection locked="0"/>
    </xf>
    <xf numFmtId="246" fontId="1" fillId="0" borderId="209"/>
    <xf numFmtId="3" fontId="7" fillId="41" borderId="238" applyFont="0" applyFill="0" applyBorder="0" applyAlignment="0" applyProtection="0"/>
    <xf numFmtId="251" fontId="154" fillId="48" borderId="274" applyNumberFormat="0" applyBorder="0" applyAlignment="0">
      <alignment horizontal="centerContinuous" vertical="center"/>
      <protection hidden="1"/>
    </xf>
    <xf numFmtId="0" fontId="344" fillId="0" borderId="218" applyNumberFormat="0" applyFill="0" applyBorder="0" applyAlignment="0" applyProtection="0"/>
    <xf numFmtId="9" fontId="7" fillId="41" borderId="214" applyFont="0" applyFill="0" applyBorder="0" applyAlignment="0" applyProtection="0"/>
    <xf numFmtId="2" fontId="7" fillId="41" borderId="214" applyFont="0" applyFill="0" applyBorder="0" applyAlignment="0" applyProtection="0"/>
    <xf numFmtId="0" fontId="38" fillId="68" borderId="213">
      <alignment horizontal="left" vertical="center" wrapText="1"/>
    </xf>
    <xf numFmtId="0" fontId="174" fillId="0" borderId="212" applyNumberFormat="0" applyAlignment="0" applyProtection="0"/>
    <xf numFmtId="0" fontId="38" fillId="68" borderId="269">
      <alignment horizontal="left" vertical="center" wrapText="1"/>
    </xf>
    <xf numFmtId="5" fontId="127" fillId="0" borderId="209" applyAlignment="0" applyProtection="0"/>
    <xf numFmtId="251" fontId="154" fillId="48" borderId="211" applyNumberFormat="0" applyBorder="0" applyAlignment="0">
      <alignment horizontal="centerContinuous" vertical="center"/>
      <protection hidden="1"/>
    </xf>
    <xf numFmtId="165" fontId="200" fillId="0" borderId="222" applyNumberFormat="0" applyFont="0" applyFill="0" applyAlignment="0" applyProtection="0"/>
    <xf numFmtId="0" fontId="313" fillId="0" borderId="96"/>
    <xf numFmtId="0" fontId="174" fillId="0" borderId="212" applyNumberFormat="0" applyAlignment="0" applyProtection="0"/>
    <xf numFmtId="0" fontId="50" fillId="0" borderId="218" applyNumberFormat="0" applyFill="0" applyAlignment="0" applyProtection="0"/>
    <xf numFmtId="250" fontId="64" fillId="58" borderId="217"/>
    <xf numFmtId="6" fontId="169" fillId="0" borderId="211" applyBorder="0"/>
    <xf numFmtId="0" fontId="174" fillId="0" borderId="266" applyNumberFormat="0" applyAlignment="0" applyProtection="0"/>
    <xf numFmtId="0" fontId="49" fillId="44" borderId="209" applyNumberFormat="0" applyFont="0" applyAlignment="0" applyProtection="0">
      <protection locked="0"/>
    </xf>
    <xf numFmtId="250" fontId="64" fillId="58" borderId="229"/>
    <xf numFmtId="0" fontId="260" fillId="0" borderId="273" applyNumberFormat="0" applyFill="0" applyBorder="0" applyAlignment="0" applyProtection="0"/>
    <xf numFmtId="259" fontId="44" fillId="41" borderId="26">
      <alignment horizontal="right"/>
    </xf>
    <xf numFmtId="165" fontId="200" fillId="0" borderId="209" applyNumberFormat="0" applyFont="0" applyFill="0" applyAlignment="0" applyProtection="0"/>
    <xf numFmtId="3" fontId="7" fillId="41" borderId="267" applyFont="0" applyFill="0" applyBorder="0" applyAlignment="0" applyProtection="0"/>
    <xf numFmtId="0" fontId="313" fillId="0" borderId="96"/>
    <xf numFmtId="0" fontId="174" fillId="0" borderId="212" applyNumberFormat="0" applyAlignment="0" applyProtection="0"/>
    <xf numFmtId="0" fontId="50" fillId="0" borderId="273" applyNumberFormat="0" applyFill="0" applyAlignment="0" applyProtection="0"/>
    <xf numFmtId="0" fontId="1" fillId="31" borderId="0" applyNumberFormat="0" applyBorder="0" applyAlignment="0" applyProtection="0"/>
    <xf numFmtId="0" fontId="50" fillId="0" borderId="242" applyNumberFormat="0" applyFill="0" applyAlignment="0" applyProtection="0"/>
    <xf numFmtId="250" fontId="64" fillId="58" borderId="207"/>
    <xf numFmtId="9" fontId="7" fillId="41" borderId="267" applyFont="0" applyFill="0" applyBorder="0" applyAlignment="0" applyProtection="0"/>
    <xf numFmtId="0" fontId="41" fillId="62" borderId="212">
      <alignment horizontal="center" vertical="center" wrapText="1"/>
      <protection hidden="1"/>
    </xf>
    <xf numFmtId="9" fontId="7" fillId="41" borderId="280" applyFont="0" applyFill="0" applyBorder="0" applyAlignment="0" applyProtection="0"/>
    <xf numFmtId="0" fontId="90" fillId="0" borderId="212"/>
    <xf numFmtId="3" fontId="7" fillId="41" borderId="214" applyFont="0" applyFill="0" applyBorder="0" applyAlignment="0" applyProtection="0"/>
    <xf numFmtId="0" fontId="1" fillId="31" borderId="0" applyNumberFormat="0" applyBorder="0" applyAlignment="0" applyProtection="0"/>
    <xf numFmtId="9" fontId="7" fillId="41" borderId="214" applyFont="0" applyFill="0" applyBorder="0" applyAlignment="0" applyProtection="0"/>
    <xf numFmtId="0" fontId="359" fillId="0" borderId="20" applyProtection="0"/>
    <xf numFmtId="0" fontId="174" fillId="0" borderId="212" applyNumberFormat="0" applyAlignment="0" applyProtection="0"/>
    <xf numFmtId="0" fontId="260" fillId="0" borderId="284" applyNumberFormat="0" applyFill="0" applyBorder="0" applyAlignment="0" applyProtection="0"/>
    <xf numFmtId="0" fontId="313" fillId="96" borderId="212"/>
    <xf numFmtId="6" fontId="169" fillId="0" borderId="274" applyBorder="0"/>
    <xf numFmtId="165" fontId="200" fillId="0" borderId="194" applyNumberFormat="0" applyFont="0" applyFill="0" applyAlignment="0" applyProtection="0"/>
    <xf numFmtId="0" fontId="1" fillId="16" borderId="0" applyNumberFormat="0" applyBorder="0" applyAlignment="0" applyProtection="0"/>
    <xf numFmtId="39" fontId="7" fillId="41" borderId="214" applyFont="0" applyFill="0" applyBorder="0" applyAlignment="0" applyProtection="0"/>
    <xf numFmtId="0" fontId="50" fillId="0" borderId="208" applyNumberFormat="0" applyFill="0" applyAlignment="0" applyProtection="0"/>
    <xf numFmtId="0" fontId="174" fillId="0" borderId="212" applyNumberFormat="0" applyAlignment="0" applyProtection="0"/>
    <xf numFmtId="0" fontId="1" fillId="23" borderId="0" applyNumberFormat="0" applyBorder="0" applyAlignment="0" applyProtection="0"/>
    <xf numFmtId="0" fontId="318" fillId="44" borderId="89">
      <alignment horizontal="left" vertical="top" indent="2"/>
    </xf>
    <xf numFmtId="0" fontId="1" fillId="24" borderId="0" applyNumberFormat="0" applyBorder="0" applyAlignment="0" applyProtection="0"/>
    <xf numFmtId="3" fontId="7" fillId="41" borderId="214" applyFont="0" applyFill="0" applyBorder="0" applyAlignment="0" applyProtection="0"/>
    <xf numFmtId="250" fontId="64" fillId="58" borderId="207"/>
    <xf numFmtId="0" fontId="90" fillId="0" borderId="276"/>
    <xf numFmtId="0" fontId="313" fillId="96" borderId="212"/>
    <xf numFmtId="10" fontId="7" fillId="41" borderId="280" applyFont="0" applyFill="0" applyBorder="0" applyAlignment="0" applyProtection="0"/>
    <xf numFmtId="250" fontId="64" fillId="58" borderId="207"/>
    <xf numFmtId="214" fontId="68" fillId="0" borderId="209"/>
    <xf numFmtId="214" fontId="7" fillId="41" borderId="197" applyFont="0" applyFill="0" applyBorder="0" applyAlignment="0" applyProtection="0"/>
    <xf numFmtId="214" fontId="7" fillId="41" borderId="214" applyFont="0" applyFill="0" applyBorder="0" applyAlignment="0" applyProtection="0"/>
    <xf numFmtId="0" fontId="7" fillId="0" borderId="210" applyFill="0" applyProtection="0">
      <alignment horizontal="right"/>
    </xf>
    <xf numFmtId="0" fontId="174" fillId="0" borderId="266" applyNumberFormat="0" applyAlignment="0" applyProtection="0"/>
    <xf numFmtId="0" fontId="50" fillId="0" borderId="208" applyNumberFormat="0" applyFill="0" applyAlignment="0" applyProtection="0"/>
    <xf numFmtId="39" fontId="7" fillId="41" borderId="214" applyFont="0" applyFill="0" applyBorder="0" applyAlignment="0" applyProtection="0"/>
    <xf numFmtId="214" fontId="7" fillId="41" borderId="214" applyFont="0" applyFill="0" applyBorder="0" applyAlignment="0" applyProtection="0"/>
    <xf numFmtId="0" fontId="41" fillId="62" borderId="212">
      <alignment horizontal="center" vertical="center" wrapText="1"/>
      <protection hidden="1"/>
    </xf>
    <xf numFmtId="0" fontId="41" fillId="0" borderId="31" applyNumberFormat="0" applyAlignment="0" applyProtection="0">
      <alignment horizontal="left" vertical="center"/>
    </xf>
    <xf numFmtId="1" fontId="176" fillId="63" borderId="206" applyNumberFormat="0" applyBorder="0" applyAlignment="0">
      <alignment horizontal="centerContinuous" vertical="center"/>
      <protection locked="0"/>
    </xf>
    <xf numFmtId="0" fontId="38" fillId="68" borderId="224">
      <alignment horizontal="left" vertical="center" wrapText="1"/>
    </xf>
    <xf numFmtId="2" fontId="7" fillId="41" borderId="290" applyFont="0" applyFill="0" applyBorder="0" applyAlignment="0" applyProtection="0"/>
    <xf numFmtId="0" fontId="50" fillId="0" borderId="208" applyNumberFormat="0" applyFill="0" applyAlignment="0" applyProtection="0"/>
    <xf numFmtId="275" fontId="134" fillId="0" borderId="209"/>
    <xf numFmtId="0" fontId="48" fillId="44" borderId="209" applyNumberFormat="0" applyFont="0" applyFill="0" applyAlignment="0" applyProtection="0">
      <protection locked="0"/>
    </xf>
    <xf numFmtId="5" fontId="127" fillId="0" borderId="268" applyAlignment="0" applyProtection="0"/>
    <xf numFmtId="6" fontId="169" fillId="0" borderId="274" applyBorder="0"/>
    <xf numFmtId="2" fontId="7" fillId="41" borderId="214" applyFont="0" applyFill="0" applyBorder="0" applyAlignment="0" applyProtection="0"/>
    <xf numFmtId="1" fontId="176" fillId="63" borderId="206" applyNumberFormat="0" applyBorder="0" applyAlignment="0">
      <alignment horizontal="centerContinuous" vertical="center"/>
      <protection locked="0"/>
    </xf>
    <xf numFmtId="0" fontId="38" fillId="68" borderId="237">
      <alignment horizontal="left" vertical="center" wrapText="1"/>
    </xf>
    <xf numFmtId="214" fontId="7" fillId="41" borderId="238" applyFont="0" applyFill="0" applyBorder="0" applyAlignment="0" applyProtection="0"/>
    <xf numFmtId="0" fontId="41" fillId="0" borderId="31" applyNumberFormat="0" applyAlignment="0" applyProtection="0">
      <alignment horizontal="left" vertical="center"/>
    </xf>
    <xf numFmtId="0" fontId="7" fillId="0" borderId="210" applyFill="0" applyProtection="0">
      <alignment horizontal="right"/>
    </xf>
    <xf numFmtId="0" fontId="1" fillId="0" borderId="0"/>
    <xf numFmtId="0" fontId="50" fillId="0" borderId="201" applyNumberFormat="0" applyFill="0" applyAlignment="0" applyProtection="0"/>
    <xf numFmtId="0" fontId="48" fillId="44" borderId="194" applyNumberFormat="0" applyFont="0" applyFill="0" applyAlignment="0" applyProtection="0">
      <protection locked="0"/>
    </xf>
    <xf numFmtId="0" fontId="7" fillId="0" borderId="16" applyNumberFormat="0" applyFill="0" applyAlignment="0" applyProtection="0"/>
    <xf numFmtId="0" fontId="49" fillId="44" borderId="194" applyNumberFormat="0" applyFont="0" applyAlignment="0" applyProtection="0">
      <protection locked="0"/>
    </xf>
    <xf numFmtId="6" fontId="169" fillId="0" borderId="211" applyBorder="0"/>
    <xf numFmtId="9" fontId="7" fillId="41" borderId="214" applyFont="0" applyFill="0" applyBorder="0" applyAlignment="0" applyProtection="0"/>
    <xf numFmtId="0" fontId="90" fillId="0" borderId="212"/>
    <xf numFmtId="39" fontId="7" fillId="41" borderId="197" applyFont="0" applyFill="0" applyBorder="0" applyAlignment="0" applyProtection="0"/>
    <xf numFmtId="2" fontId="7" fillId="41" borderId="214" applyFont="0" applyFill="0" applyBorder="0" applyAlignment="0" applyProtection="0"/>
    <xf numFmtId="0" fontId="41" fillId="62" borderId="212">
      <alignment horizontal="center" vertical="center" wrapText="1"/>
      <protection hidden="1"/>
    </xf>
    <xf numFmtId="0" fontId="50" fillId="0" borderId="208" applyNumberFormat="0" applyFill="0" applyAlignment="0" applyProtection="0"/>
    <xf numFmtId="5" fontId="127" fillId="0" borderId="209" applyAlignment="0" applyProtection="0"/>
    <xf numFmtId="0" fontId="41" fillId="0" borderId="31" applyNumberFormat="0" applyAlignment="0" applyProtection="0">
      <alignment horizontal="left" vertical="center"/>
    </xf>
    <xf numFmtId="0" fontId="318" fillId="44" borderId="89">
      <alignment horizontal="left" vertical="top" indent="2"/>
    </xf>
    <xf numFmtId="0" fontId="7" fillId="0" borderId="231" applyFill="0" applyProtection="0">
      <alignment horizontal="right"/>
    </xf>
    <xf numFmtId="0" fontId="7" fillId="0" borderId="231" applyFill="0" applyProtection="0">
      <alignment horizontal="right"/>
    </xf>
    <xf numFmtId="0" fontId="41" fillId="62" borderId="223">
      <alignment horizontal="center" vertical="center" wrapText="1"/>
      <protection hidden="1"/>
    </xf>
    <xf numFmtId="0" fontId="174" fillId="0" borderId="236" applyNumberFormat="0" applyAlignment="0" applyProtection="0"/>
    <xf numFmtId="0" fontId="50" fillId="0" borderId="230" applyNumberFormat="0" applyFill="0" applyAlignment="0" applyProtection="0"/>
    <xf numFmtId="165" fontId="200" fillId="0" borderId="174" applyNumberFormat="0" applyFont="0" applyFill="0" applyAlignment="0" applyProtection="0"/>
    <xf numFmtId="39" fontId="7" fillId="41" borderId="214" applyFont="0" applyFill="0" applyBorder="0" applyAlignment="0" applyProtection="0"/>
    <xf numFmtId="0" fontId="38" fillId="68" borderId="196">
      <alignment horizontal="left" vertical="center" wrapText="1"/>
    </xf>
    <xf numFmtId="0" fontId="49" fillId="44" borderId="194" applyNumberFormat="0" applyFont="0" applyAlignment="0" applyProtection="0">
      <protection locked="0"/>
    </xf>
    <xf numFmtId="191" fontId="44" fillId="41" borderId="26">
      <alignment horizontal="right"/>
    </xf>
    <xf numFmtId="0" fontId="134" fillId="0" borderId="209" applyFont="0" applyFill="0" applyBorder="0" applyAlignment="0" applyProtection="0">
      <alignment horizontal="center"/>
    </xf>
    <xf numFmtId="1" fontId="176" fillId="63" borderId="240" applyNumberFormat="0" applyBorder="0" applyAlignment="0">
      <alignment horizontal="centerContinuous" vertical="center"/>
      <protection locked="0"/>
    </xf>
    <xf numFmtId="0" fontId="174" fillId="0" borderId="212" applyNumberFormat="0" applyAlignment="0" applyProtection="0"/>
    <xf numFmtId="0" fontId="50" fillId="0" borderId="273" applyNumberFormat="0" applyFill="0" applyAlignment="0" applyProtection="0"/>
    <xf numFmtId="0" fontId="50" fillId="0" borderId="208" applyNumberFormat="0" applyFill="0" applyAlignment="0" applyProtection="0"/>
    <xf numFmtId="214" fontId="68" fillId="0" borderId="209"/>
    <xf numFmtId="0" fontId="38" fillId="68" borderId="224">
      <alignment horizontal="left" vertical="center" wrapText="1"/>
    </xf>
    <xf numFmtId="0" fontId="1" fillId="0" borderId="0"/>
    <xf numFmtId="0" fontId="50" fillId="0" borderId="284" applyNumberFormat="0" applyFill="0" applyAlignment="0" applyProtection="0"/>
    <xf numFmtId="0" fontId="50" fillId="0" borderId="273" applyNumberFormat="0" applyFill="0" applyAlignment="0" applyProtection="0"/>
    <xf numFmtId="0" fontId="38" fillId="68" borderId="213">
      <alignment horizontal="left" vertical="center" wrapText="1"/>
    </xf>
    <xf numFmtId="0" fontId="174" fillId="0" borderId="212" applyNumberFormat="0" applyAlignment="0" applyProtection="0"/>
    <xf numFmtId="5" fontId="127" fillId="0" borderId="194" applyAlignment="0" applyProtection="0"/>
    <xf numFmtId="6" fontId="169" fillId="0" borderId="203" applyBorder="0"/>
    <xf numFmtId="214" fontId="68" fillId="0" borderId="194"/>
    <xf numFmtId="251" fontId="154" fillId="48" borderId="211" applyNumberFormat="0" applyBorder="0" applyAlignment="0">
      <alignment horizontal="centerContinuous" vertical="center"/>
      <protection hidden="1"/>
    </xf>
    <xf numFmtId="0" fontId="7" fillId="0" borderId="190" applyFill="0" applyProtection="0">
      <alignment horizontal="right"/>
    </xf>
    <xf numFmtId="0" fontId="174" fillId="0" borderId="195" applyNumberFormat="0" applyAlignment="0" applyProtection="0"/>
    <xf numFmtId="10" fontId="7" fillId="41" borderId="214" applyFont="0" applyFill="0" applyBorder="0" applyAlignment="0" applyProtection="0"/>
    <xf numFmtId="0" fontId="38" fillId="68" borderId="196">
      <alignment horizontal="left" vertical="center" wrapText="1"/>
    </xf>
    <xf numFmtId="0" fontId="41" fillId="62" borderId="195">
      <alignment horizontal="center" vertical="center" wrapText="1"/>
      <protection hidden="1"/>
    </xf>
    <xf numFmtId="165" fontId="200" fillId="0" borderId="194" applyNumberFormat="0" applyFont="0" applyFill="0" applyAlignment="0" applyProtection="0"/>
    <xf numFmtId="251" fontId="154" fillId="48" borderId="211" applyNumberFormat="0" applyBorder="0" applyAlignment="0">
      <alignment horizontal="centerContinuous" vertical="center"/>
      <protection hidden="1"/>
    </xf>
    <xf numFmtId="214" fontId="68" fillId="0" borderId="209"/>
    <xf numFmtId="250" fontId="1" fillId="0" borderId="0" applyBorder="0" applyProtection="0">
      <alignment horizontal="right"/>
    </xf>
    <xf numFmtId="250" fontId="64" fillId="58" borderId="207"/>
    <xf numFmtId="6" fontId="169" fillId="0" borderId="211" applyBorder="0"/>
    <xf numFmtId="0" fontId="313" fillId="0" borderId="96"/>
    <xf numFmtId="0" fontId="1" fillId="16" borderId="0" applyNumberFormat="0" applyBorder="0" applyAlignment="0" applyProtection="0"/>
    <xf numFmtId="5" fontId="127" fillId="0" borderId="209" applyAlignment="0" applyProtection="0"/>
    <xf numFmtId="0" fontId="260" fillId="0" borderId="218" applyNumberFormat="0" applyFill="0" applyBorder="0" applyAlignment="0" applyProtection="0"/>
    <xf numFmtId="0" fontId="261" fillId="0" borderId="218" applyNumberFormat="0" applyFill="0" applyBorder="0" applyAlignment="0" applyProtection="0"/>
    <xf numFmtId="0" fontId="38" fillId="68" borderId="213">
      <alignment horizontal="left" vertical="center" wrapText="1"/>
    </xf>
    <xf numFmtId="0" fontId="172" fillId="0" borderId="64"/>
    <xf numFmtId="0" fontId="41" fillId="62" borderId="266">
      <alignment horizontal="center" vertical="center" wrapText="1"/>
      <protection hidden="1"/>
    </xf>
    <xf numFmtId="10" fontId="7" fillId="41" borderId="214" applyFont="0" applyFill="0" applyBorder="0" applyAlignment="0" applyProtection="0"/>
    <xf numFmtId="1" fontId="176" fillId="63" borderId="206" applyNumberFormat="0" applyBorder="0" applyAlignment="0">
      <alignment horizontal="centerContinuous" vertical="center"/>
      <protection locked="0"/>
    </xf>
    <xf numFmtId="0" fontId="318" fillId="44" borderId="89">
      <alignment horizontal="left" vertical="top" indent="2"/>
    </xf>
    <xf numFmtId="0" fontId="48" fillId="44" borderId="209" applyNumberFormat="0" applyFont="0" applyFill="0" applyAlignment="0" applyProtection="0">
      <protection locked="0"/>
    </xf>
    <xf numFmtId="2" fontId="7" fillId="41" borderId="197" applyFont="0" applyFill="0" applyBorder="0" applyAlignment="0" applyProtection="0"/>
    <xf numFmtId="10" fontId="7" fillId="41" borderId="197" applyFont="0" applyFill="0" applyBorder="0" applyAlignment="0" applyProtection="0"/>
    <xf numFmtId="214" fontId="68" fillId="0" borderId="268"/>
    <xf numFmtId="214" fontId="68" fillId="0" borderId="268"/>
    <xf numFmtId="246" fontId="1" fillId="0" borderId="174"/>
    <xf numFmtId="0" fontId="41" fillId="0" borderId="205">
      <alignment horizontal="left" vertical="center"/>
    </xf>
    <xf numFmtId="9" fontId="7" fillId="41" borderId="225" applyFont="0" applyFill="0" applyBorder="0" applyAlignment="0" applyProtection="0"/>
    <xf numFmtId="0" fontId="50" fillId="0" borderId="208" applyNumberFormat="0" applyFill="0" applyAlignment="0" applyProtection="0"/>
    <xf numFmtId="0" fontId="7" fillId="0" borderId="210" applyFill="0" applyProtection="0">
      <alignment horizontal="right"/>
    </xf>
    <xf numFmtId="187" fontId="63" fillId="44" borderId="209">
      <alignment vertical="center"/>
    </xf>
    <xf numFmtId="214" fontId="7" fillId="41" borderId="214" applyFont="0" applyFill="0" applyBorder="0" applyAlignment="0" applyProtection="0"/>
    <xf numFmtId="214" fontId="7" fillId="41" borderId="280" applyFont="0" applyFill="0" applyBorder="0" applyAlignment="0" applyProtection="0"/>
    <xf numFmtId="10" fontId="7" fillId="41" borderId="214" applyFont="0" applyFill="0" applyBorder="0" applyAlignment="0" applyProtection="0"/>
    <xf numFmtId="10" fontId="7" fillId="41" borderId="214" applyFont="0" applyFill="0" applyBorder="0" applyAlignment="0" applyProtection="0"/>
    <xf numFmtId="0" fontId="38" fillId="68" borderId="213">
      <alignment horizontal="left" vertical="center" wrapText="1"/>
    </xf>
    <xf numFmtId="2" fontId="7" fillId="41" borderId="225" applyFont="0" applyFill="0" applyBorder="0" applyAlignment="0" applyProtection="0"/>
    <xf numFmtId="39" fontId="7" fillId="41" borderId="214" applyFont="0" applyFill="0" applyBorder="0" applyAlignment="0" applyProtection="0"/>
    <xf numFmtId="10" fontId="7" fillId="41" borderId="280" applyFont="0" applyFill="0" applyBorder="0" applyAlignment="0" applyProtection="0"/>
    <xf numFmtId="0" fontId="50" fillId="0" borderId="201" applyNumberFormat="0" applyFill="0" applyAlignment="0" applyProtection="0"/>
    <xf numFmtId="0" fontId="50" fillId="0" borderId="201" applyNumberFormat="0" applyFill="0" applyAlignment="0" applyProtection="0"/>
    <xf numFmtId="214" fontId="68" fillId="0" borderId="194"/>
    <xf numFmtId="0" fontId="49" fillId="44" borderId="194" applyNumberFormat="0" applyFont="0" applyAlignment="0" applyProtection="0">
      <protection locked="0"/>
    </xf>
    <xf numFmtId="0" fontId="48" fillId="44" borderId="194" applyNumberFormat="0" applyFont="0" applyFill="0" applyAlignment="0" applyProtection="0">
      <protection locked="0"/>
    </xf>
    <xf numFmtId="0" fontId="49" fillId="44" borderId="194" applyNumberFormat="0" applyFont="0" applyAlignment="0" applyProtection="0">
      <protection locked="0"/>
    </xf>
    <xf numFmtId="0" fontId="41" fillId="0" borderId="215">
      <alignment horizontal="left" vertical="center"/>
    </xf>
    <xf numFmtId="0" fontId="49" fillId="44" borderId="209" applyNumberFormat="0" applyFont="0" applyAlignment="0" applyProtection="0">
      <protection locked="0"/>
    </xf>
    <xf numFmtId="3" fontId="7" fillId="41" borderId="214" applyFont="0" applyFill="0" applyBorder="0" applyAlignment="0" applyProtection="0"/>
    <xf numFmtId="0" fontId="41" fillId="0" borderId="205">
      <alignment horizontal="left" vertical="center"/>
    </xf>
    <xf numFmtId="214" fontId="7" fillId="41" borderId="197" applyFont="0" applyFill="0" applyBorder="0" applyAlignment="0" applyProtection="0"/>
    <xf numFmtId="0" fontId="38" fillId="68" borderId="237">
      <alignment horizontal="left" vertical="center" wrapText="1"/>
    </xf>
    <xf numFmtId="214" fontId="7" fillId="41" borderId="214" applyFont="0" applyFill="0" applyBorder="0" applyAlignment="0" applyProtection="0"/>
    <xf numFmtId="0" fontId="174" fillId="0" borderId="289" applyNumberFormat="0" applyAlignment="0" applyProtection="0"/>
    <xf numFmtId="165" fontId="200" fillId="0" borderId="194" applyNumberFormat="0" applyFont="0" applyFill="0" applyAlignment="0" applyProtection="0"/>
    <xf numFmtId="39" fontId="7" fillId="41" borderId="214" applyFont="0" applyFill="0" applyBorder="0" applyAlignment="0" applyProtection="0"/>
    <xf numFmtId="0" fontId="7" fillId="0" borderId="210" applyFill="0" applyProtection="0">
      <alignment horizontal="right"/>
    </xf>
    <xf numFmtId="0" fontId="58" fillId="0" borderId="92" applyNumberFormat="0" applyAlignment="0" applyProtection="0"/>
    <xf numFmtId="5" fontId="127" fillId="0" borderId="209" applyAlignment="0" applyProtection="0"/>
    <xf numFmtId="214" fontId="68" fillId="0" borderId="268"/>
    <xf numFmtId="251" fontId="154" fillId="48" borderId="203" applyNumberFormat="0" applyBorder="0" applyAlignment="0">
      <alignment horizontal="centerContinuous" vertical="center"/>
      <protection hidden="1"/>
    </xf>
    <xf numFmtId="292" fontId="44" fillId="0" borderId="0"/>
    <xf numFmtId="0" fontId="134" fillId="0" borderId="209" applyFont="0" applyFill="0" applyBorder="0" applyAlignment="0" applyProtection="0">
      <alignment horizontal="center"/>
    </xf>
    <xf numFmtId="0" fontId="38" fillId="68" borderId="213">
      <alignment horizontal="left" vertical="center" wrapText="1"/>
    </xf>
    <xf numFmtId="0" fontId="48" fillId="44" borderId="222" applyNumberFormat="0" applyFont="0" applyFill="0" applyAlignment="0" applyProtection="0">
      <protection locked="0"/>
    </xf>
    <xf numFmtId="39" fontId="7" fillId="41" borderId="225" applyFont="0" applyFill="0" applyBorder="0" applyAlignment="0" applyProtection="0"/>
    <xf numFmtId="10" fontId="7" fillId="41" borderId="214" applyFont="0" applyFill="0" applyBorder="0" applyAlignment="0" applyProtection="0"/>
    <xf numFmtId="10" fontId="7" fillId="41" borderId="214" applyFont="0" applyFill="0" applyBorder="0" applyAlignment="0" applyProtection="0"/>
    <xf numFmtId="0" fontId="90" fillId="0" borderId="212"/>
    <xf numFmtId="0" fontId="58" fillId="0" borderId="92" applyNumberFormat="0" applyAlignment="0" applyProtection="0"/>
    <xf numFmtId="0" fontId="41" fillId="62" borderId="212">
      <alignment horizontal="center" vertical="center" wrapText="1"/>
      <protection hidden="1"/>
    </xf>
    <xf numFmtId="214" fontId="7" fillId="41" borderId="214" applyFont="0" applyFill="0" applyBorder="0" applyAlignment="0" applyProtection="0"/>
    <xf numFmtId="0" fontId="174" fillId="0" borderId="223" applyNumberFormat="0" applyAlignment="0" applyProtection="0"/>
    <xf numFmtId="5" fontId="127" fillId="0" borderId="209" applyAlignment="0" applyProtection="0"/>
    <xf numFmtId="44" fontId="41" fillId="0" borderId="209"/>
    <xf numFmtId="3" fontId="7" fillId="41" borderId="214" applyFont="0" applyFill="0" applyBorder="0" applyAlignment="0" applyProtection="0"/>
    <xf numFmtId="6" fontId="169" fillId="0" borderId="203" applyBorder="0"/>
    <xf numFmtId="214" fontId="68" fillId="0" borderId="209"/>
    <xf numFmtId="0" fontId="48" fillId="44" borderId="209" applyNumberFormat="0" applyFont="0" applyFill="0" applyAlignment="0" applyProtection="0">
      <protection locked="0"/>
    </xf>
    <xf numFmtId="0" fontId="174" fillId="0" borderId="212" applyNumberFormat="0" applyAlignment="0" applyProtection="0"/>
    <xf numFmtId="5" fontId="127" fillId="0" borderId="194" applyAlignment="0" applyProtection="0"/>
    <xf numFmtId="6" fontId="169" fillId="0" borderId="203" applyBorder="0"/>
    <xf numFmtId="0" fontId="38" fillId="68" borderId="213">
      <alignment horizontal="left" vertical="center" wrapText="1"/>
    </xf>
    <xf numFmtId="214" fontId="68" fillId="0" borderId="194"/>
    <xf numFmtId="9" fontId="7" fillId="41" borderId="197" applyFont="0" applyFill="0" applyBorder="0" applyAlignment="0" applyProtection="0"/>
    <xf numFmtId="0" fontId="38" fillId="68" borderId="196">
      <alignment horizontal="left" vertical="center" wrapText="1"/>
    </xf>
    <xf numFmtId="0" fontId="7" fillId="0" borderId="190" applyFill="0" applyProtection="0">
      <alignment horizontal="right"/>
    </xf>
    <xf numFmtId="3" fontId="7" fillId="41" borderId="214" applyFont="0" applyFill="0" applyBorder="0" applyAlignment="0" applyProtection="0"/>
    <xf numFmtId="0" fontId="174" fillId="0" borderId="195" applyNumberFormat="0" applyAlignment="0" applyProtection="0"/>
    <xf numFmtId="0" fontId="261" fillId="0" borderId="273" applyNumberFormat="0" applyFill="0" applyBorder="0" applyAlignment="0" applyProtection="0"/>
    <xf numFmtId="214" fontId="68" fillId="0" borderId="194"/>
    <xf numFmtId="214" fontId="7" fillId="41" borderId="197" applyFont="0" applyFill="0" applyBorder="0" applyAlignment="0" applyProtection="0"/>
    <xf numFmtId="5" fontId="127" fillId="0" borderId="194" applyAlignment="0" applyProtection="0"/>
    <xf numFmtId="0" fontId="38" fillId="68" borderId="196">
      <alignment horizontal="left" vertical="center" wrapText="1"/>
    </xf>
    <xf numFmtId="0" fontId="38" fillId="68" borderId="196">
      <alignment horizontal="left" vertical="center" wrapText="1"/>
    </xf>
    <xf numFmtId="0" fontId="174" fillId="0" borderId="212" applyNumberFormat="0" applyAlignment="0" applyProtection="0"/>
    <xf numFmtId="0" fontId="48" fillId="44" borderId="194" applyNumberFormat="0" applyFont="0" applyFill="0" applyAlignment="0" applyProtection="0">
      <protection locked="0"/>
    </xf>
    <xf numFmtId="0" fontId="50" fillId="0" borderId="201" applyNumberFormat="0" applyFill="0" applyAlignment="0" applyProtection="0"/>
    <xf numFmtId="165" fontId="200" fillId="0" borderId="194" applyNumberFormat="0" applyFont="0" applyFill="0" applyAlignment="0" applyProtection="0"/>
    <xf numFmtId="251" fontId="154" fillId="48" borderId="211" applyNumberFormat="0" applyBorder="0" applyAlignment="0">
      <alignment horizontal="centerContinuous" vertical="center"/>
      <protection hidden="1"/>
    </xf>
    <xf numFmtId="39" fontId="7" fillId="41" borderId="197" applyFont="0" applyFill="0" applyBorder="0" applyAlignment="0" applyProtection="0"/>
    <xf numFmtId="165" fontId="200" fillId="0" borderId="194" applyNumberFormat="0" applyFont="0" applyFill="0" applyAlignment="0" applyProtection="0"/>
    <xf numFmtId="251" fontId="154" fillId="48" borderId="211" applyNumberFormat="0" applyBorder="0" applyAlignment="0">
      <alignment horizontal="centerContinuous" vertical="center"/>
      <protection hidden="1"/>
    </xf>
    <xf numFmtId="0" fontId="41" fillId="62" borderId="212">
      <alignment horizontal="center" vertical="center" wrapText="1"/>
      <protection hidden="1"/>
    </xf>
    <xf numFmtId="3" fontId="7" fillId="41" borderId="197" applyFont="0" applyFill="0" applyBorder="0" applyAlignment="0" applyProtection="0"/>
    <xf numFmtId="10" fontId="7" fillId="41" borderId="197" applyFont="0" applyFill="0" applyBorder="0" applyAlignment="0" applyProtection="0"/>
    <xf numFmtId="0" fontId="41" fillId="62" borderId="195">
      <alignment horizontal="center" vertical="center" wrapText="1"/>
      <protection hidden="1"/>
    </xf>
    <xf numFmtId="251" fontId="154" fillId="48" borderId="203" applyNumberFormat="0" applyBorder="0" applyAlignment="0">
      <alignment horizontal="centerContinuous" vertical="center"/>
      <protection hidden="1"/>
    </xf>
    <xf numFmtId="214" fontId="68" fillId="0" borderId="194"/>
    <xf numFmtId="214" fontId="68" fillId="0" borderId="194"/>
    <xf numFmtId="214" fontId="68" fillId="0" borderId="194"/>
    <xf numFmtId="214" fontId="68" fillId="0" borderId="194"/>
    <xf numFmtId="165" fontId="200" fillId="0" borderId="209" applyNumberFormat="0" applyFont="0" applyFill="0" applyAlignment="0" applyProtection="0"/>
    <xf numFmtId="9" fontId="7" fillId="41" borderId="214" applyFont="0" applyFill="0" applyBorder="0" applyAlignment="0" applyProtection="0"/>
    <xf numFmtId="3" fontId="7" fillId="41" borderId="225" applyFont="0" applyFill="0" applyBorder="0" applyAlignment="0" applyProtection="0"/>
    <xf numFmtId="250" fontId="64" fillId="58" borderId="200"/>
    <xf numFmtId="250" fontId="64" fillId="58" borderId="200"/>
    <xf numFmtId="0" fontId="50" fillId="0" borderId="201" applyNumberFormat="0" applyFill="0" applyAlignment="0" applyProtection="0"/>
    <xf numFmtId="0" fontId="50" fillId="0" borderId="201" applyNumberFormat="0" applyFill="0" applyAlignment="0" applyProtection="0"/>
    <xf numFmtId="0" fontId="50" fillId="0" borderId="201" applyNumberFormat="0" applyFill="0" applyAlignment="0" applyProtection="0"/>
    <xf numFmtId="0" fontId="48" fillId="44" borderId="209" applyNumberFormat="0" applyFont="0" applyFill="0" applyAlignment="0" applyProtection="0">
      <protection locked="0"/>
    </xf>
    <xf numFmtId="5" fontId="127" fillId="0" borderId="194" applyAlignment="0" applyProtection="0"/>
    <xf numFmtId="5" fontId="127" fillId="0" borderId="194" applyAlignment="0" applyProtection="0"/>
    <xf numFmtId="0" fontId="7" fillId="0" borderId="190" applyFill="0" applyProtection="0">
      <alignment horizontal="right"/>
    </xf>
    <xf numFmtId="6" fontId="169" fillId="0" borderId="211" applyBorder="0"/>
    <xf numFmtId="6" fontId="169" fillId="0" borderId="211" applyBorder="0"/>
    <xf numFmtId="6" fontId="169" fillId="0" borderId="211" applyBorder="0"/>
    <xf numFmtId="6" fontId="169" fillId="0" borderId="211" applyBorder="0"/>
    <xf numFmtId="0" fontId="174" fillId="0" borderId="212" applyNumberFormat="0" applyAlignment="0" applyProtection="0"/>
    <xf numFmtId="0" fontId="174" fillId="0" borderId="212" applyNumberFormat="0" applyAlignment="0" applyProtection="0"/>
    <xf numFmtId="0" fontId="174" fillId="0" borderId="212" applyNumberFormat="0" applyAlignment="0" applyProtection="0"/>
    <xf numFmtId="0" fontId="41" fillId="62" borderId="212">
      <alignment horizontal="center" vertical="center" wrapText="1"/>
      <protection hidden="1"/>
    </xf>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0" fontId="38" fillId="68" borderId="196">
      <alignment horizontal="left" vertical="center" wrapText="1"/>
    </xf>
    <xf numFmtId="0" fontId="41" fillId="62" borderId="212">
      <alignment horizontal="center" vertical="center" wrapText="1"/>
      <protection hidden="1"/>
    </xf>
    <xf numFmtId="0" fontId="41" fillId="62" borderId="212">
      <alignment horizontal="center" vertical="center" wrapText="1"/>
      <protection hidden="1"/>
    </xf>
    <xf numFmtId="0" fontId="41" fillId="62" borderId="212">
      <alignment horizontal="center" vertical="center" wrapText="1"/>
      <protection hidden="1"/>
    </xf>
    <xf numFmtId="0" fontId="48" fillId="44" borderId="194" applyNumberFormat="0" applyFont="0" applyFill="0" applyAlignment="0" applyProtection="0">
      <protection locked="0"/>
    </xf>
    <xf numFmtId="0" fontId="48" fillId="44" borderId="194" applyNumberFormat="0" applyFont="0" applyFill="0" applyAlignment="0" applyProtection="0">
      <protection locked="0"/>
    </xf>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194" applyNumberFormat="0" applyFont="0" applyFill="0" applyAlignment="0" applyProtection="0"/>
    <xf numFmtId="0" fontId="49" fillId="44" borderId="194" applyNumberFormat="0" applyFont="0" applyAlignment="0" applyProtection="0">
      <protection locked="0"/>
    </xf>
    <xf numFmtId="0" fontId="49" fillId="44" borderId="194" applyNumberFormat="0" applyFont="0" applyAlignment="0" applyProtection="0">
      <protection locked="0"/>
    </xf>
    <xf numFmtId="9" fontId="7" fillId="41" borderId="214" applyFont="0" applyFill="0" applyBorder="0" applyAlignment="0" applyProtection="0"/>
    <xf numFmtId="5" fontId="127" fillId="0" borderId="194" applyAlignment="0" applyProtection="0"/>
    <xf numFmtId="0" fontId="48" fillId="44" borderId="209" applyNumberFormat="0" applyFont="0" applyFill="0" applyAlignment="0" applyProtection="0">
      <protection locked="0"/>
    </xf>
    <xf numFmtId="10" fontId="41" fillId="0" borderId="209"/>
    <xf numFmtId="0" fontId="318" fillId="44" borderId="89">
      <alignment horizontal="left" vertical="top" indent="2"/>
    </xf>
    <xf numFmtId="0" fontId="174" fillId="0" borderId="212" applyNumberFormat="0" applyAlignment="0" applyProtection="0"/>
    <xf numFmtId="0" fontId="58" fillId="0" borderId="174" applyNumberFormat="0" applyFont="0" applyFill="0" applyBorder="0" applyAlignment="0" applyProtection="0">
      <alignment horizontal="right"/>
    </xf>
    <xf numFmtId="0" fontId="174" fillId="0" borderId="223" applyNumberFormat="0" applyAlignment="0" applyProtection="0"/>
    <xf numFmtId="5" fontId="127" fillId="0" borderId="174" applyAlignment="0" applyProtection="0"/>
    <xf numFmtId="0" fontId="174" fillId="0" borderId="212" applyNumberFormat="0" applyAlignment="0" applyProtection="0"/>
    <xf numFmtId="2" fontId="7" fillId="41" borderId="225" applyFont="0" applyFill="0" applyBorder="0" applyAlignment="0" applyProtection="0"/>
    <xf numFmtId="5" fontId="127" fillId="0" borderId="222" applyAlignment="0" applyProtection="0"/>
    <xf numFmtId="10" fontId="7" fillId="41" borderId="214" applyFont="0" applyFill="0" applyBorder="0" applyAlignment="0" applyProtection="0"/>
    <xf numFmtId="214" fontId="68" fillId="0" borderId="209"/>
    <xf numFmtId="0" fontId="7" fillId="0" borderId="16" applyNumberFormat="0" applyFill="0" applyAlignment="0" applyProtection="0"/>
    <xf numFmtId="0" fontId="90" fillId="0" borderId="212"/>
    <xf numFmtId="251" fontId="154" fillId="48" borderId="211" applyNumberFormat="0" applyBorder="0" applyAlignment="0">
      <alignment horizontal="centerContinuous" vertical="center"/>
      <protection hidden="1"/>
    </xf>
    <xf numFmtId="6" fontId="169" fillId="0" borderId="243" applyBorder="0"/>
    <xf numFmtId="3" fontId="7" fillId="41" borderId="214" applyFont="0" applyFill="0" applyBorder="0" applyAlignment="0" applyProtection="0"/>
    <xf numFmtId="250" fontId="64" fillId="58" borderId="217"/>
    <xf numFmtId="3" fontId="7" fillId="41" borderId="267" applyFont="0" applyFill="0" applyBorder="0" applyAlignment="0" applyProtection="0"/>
    <xf numFmtId="171" fontId="41" fillId="0" borderId="209"/>
    <xf numFmtId="0" fontId="38" fillId="68" borderId="213">
      <alignment horizontal="left" vertical="center" wrapText="1"/>
    </xf>
    <xf numFmtId="0" fontId="49" fillId="44" borderId="209" applyNumberFormat="0" applyFont="0" applyAlignment="0" applyProtection="0">
      <protection locked="0"/>
    </xf>
    <xf numFmtId="0" fontId="318" fillId="44" borderId="89">
      <alignment horizontal="left" vertical="top" indent="2"/>
    </xf>
    <xf numFmtId="0" fontId="50" fillId="0" borderId="208" applyNumberFormat="0" applyFill="0" applyAlignment="0" applyProtection="0"/>
    <xf numFmtId="214" fontId="68" fillId="0" borderId="174"/>
    <xf numFmtId="0" fontId="41" fillId="62" borderId="212">
      <alignment horizontal="center" vertical="center" wrapText="1"/>
      <protection hidden="1"/>
    </xf>
    <xf numFmtId="314" fontId="134" fillId="0" borderId="209"/>
    <xf numFmtId="0" fontId="90" fillId="0" borderId="276"/>
    <xf numFmtId="0" fontId="41" fillId="62" borderId="276">
      <alignment horizontal="center" vertical="center" wrapText="1"/>
      <protection hidden="1"/>
    </xf>
    <xf numFmtId="0" fontId="50" fillId="0" borderId="208" applyNumberFormat="0" applyFill="0" applyAlignment="0" applyProtection="0"/>
    <xf numFmtId="0" fontId="49" fillId="44" borderId="174" applyNumberFormat="0" applyFont="0" applyAlignment="0" applyProtection="0">
      <protection locked="0"/>
    </xf>
    <xf numFmtId="3" fontId="7" fillId="41" borderId="267" applyFont="0" applyFill="0" applyBorder="0" applyAlignment="0" applyProtection="0"/>
    <xf numFmtId="0" fontId="41" fillId="62" borderId="212">
      <alignment horizontal="center" vertical="center" wrapText="1"/>
      <protection hidden="1"/>
    </xf>
    <xf numFmtId="0" fontId="1" fillId="27" borderId="0" applyNumberFormat="0" applyBorder="0" applyAlignment="0" applyProtection="0"/>
    <xf numFmtId="250" fontId="64" fillId="58" borderId="207"/>
    <xf numFmtId="0" fontId="38" fillId="68" borderId="213">
      <alignment horizontal="left" vertical="center" wrapText="1"/>
    </xf>
    <xf numFmtId="0" fontId="260" fillId="0" borderId="273" applyNumberFormat="0" applyFill="0" applyBorder="0" applyAlignment="0" applyProtection="0"/>
    <xf numFmtId="0" fontId="174" fillId="0" borderId="195" applyNumberFormat="0" applyAlignment="0" applyProtection="0"/>
    <xf numFmtId="6" fontId="169" fillId="0" borderId="203" applyBorder="0"/>
    <xf numFmtId="2" fontId="7" fillId="41" borderId="214" applyFont="0" applyFill="0" applyBorder="0" applyAlignment="0" applyProtection="0"/>
    <xf numFmtId="0" fontId="41" fillId="62" borderId="276">
      <alignment horizontal="center" vertical="center" wrapText="1"/>
      <protection hidden="1"/>
    </xf>
    <xf numFmtId="41" fontId="41" fillId="0" borderId="209"/>
    <xf numFmtId="172" fontId="238" fillId="44" borderId="209">
      <alignment horizontal="right" vertical="center"/>
    </xf>
    <xf numFmtId="0" fontId="49" fillId="44" borderId="235" applyNumberFormat="0" applyFont="0" applyAlignment="0" applyProtection="0">
      <protection locked="0"/>
    </xf>
    <xf numFmtId="0" fontId="358" fillId="0" borderId="218" applyNumberFormat="0" applyFill="0" applyBorder="0" applyAlignment="0" applyProtection="0"/>
    <xf numFmtId="214" fontId="7" fillId="41" borderId="225" applyFont="0" applyFill="0" applyBorder="0" applyAlignment="0" applyProtection="0"/>
    <xf numFmtId="0" fontId="241" fillId="0" borderId="268" applyNumberFormat="0" applyFont="0" applyFill="0" applyAlignment="0" applyProtection="0"/>
    <xf numFmtId="0" fontId="41" fillId="62" borderId="236">
      <alignment horizontal="center" vertical="center" wrapText="1"/>
      <protection hidden="1"/>
    </xf>
    <xf numFmtId="172" fontId="238" fillId="44" borderId="268">
      <alignment horizontal="right" vertical="center"/>
    </xf>
    <xf numFmtId="187" fontId="63" fillId="44" borderId="209">
      <alignment vertical="center"/>
    </xf>
    <xf numFmtId="3" fontId="7" fillId="41" borderId="225" applyFont="0" applyFill="0" applyBorder="0" applyAlignment="0" applyProtection="0"/>
    <xf numFmtId="0" fontId="344" fillId="0" borderId="208" applyNumberFormat="0" applyFill="0" applyBorder="0" applyAlignment="0" applyProtection="0"/>
    <xf numFmtId="0" fontId="50" fillId="0" borderId="218" applyNumberFormat="0" applyFill="0" applyAlignment="0" applyProtection="0"/>
    <xf numFmtId="0" fontId="48" fillId="44" borderId="209" applyNumberFormat="0" applyFont="0" applyFill="0" applyAlignment="0" applyProtection="0">
      <protection locked="0"/>
    </xf>
    <xf numFmtId="9" fontId="7" fillId="41" borderId="267" applyFont="0" applyFill="0" applyBorder="0" applyAlignment="0" applyProtection="0"/>
    <xf numFmtId="0" fontId="49" fillId="44" borderId="268" applyNumberFormat="0" applyFont="0" applyAlignment="0" applyProtection="0">
      <protection locked="0"/>
    </xf>
    <xf numFmtId="214" fontId="68" fillId="0" borderId="209"/>
    <xf numFmtId="0" fontId="260" fillId="0" borderId="201" applyNumberFormat="0" applyFill="0" applyBorder="0" applyAlignment="0" applyProtection="0"/>
    <xf numFmtId="0" fontId="49" fillId="0" borderId="201" applyNumberFormat="0" applyFill="0" applyBorder="0" applyAlignment="0" applyProtection="0"/>
    <xf numFmtId="0" fontId="261" fillId="0" borderId="201" applyNumberFormat="0" applyFill="0" applyBorder="0" applyAlignment="0" applyProtection="0"/>
    <xf numFmtId="0" fontId="50" fillId="0" borderId="278" applyFont="0" applyFill="0" applyBorder="0" applyAlignment="0" applyProtection="0"/>
    <xf numFmtId="0" fontId="241" fillId="0" borderId="194" applyNumberFormat="0" applyFont="0" applyFill="0" applyAlignment="0" applyProtection="0"/>
    <xf numFmtId="3" fontId="7" fillId="41" borderId="267" applyFont="0" applyFill="0" applyBorder="0" applyAlignment="0" applyProtection="0"/>
    <xf numFmtId="0" fontId="58" fillId="0" borderId="194" applyNumberFormat="0" applyFont="0" applyFill="0" applyBorder="0" applyAlignment="0" applyProtection="0">
      <alignment horizontal="right"/>
    </xf>
    <xf numFmtId="41" fontId="41" fillId="0" borderId="194"/>
    <xf numFmtId="171" fontId="41" fillId="0" borderId="194"/>
    <xf numFmtId="0" fontId="134" fillId="0" borderId="194"/>
    <xf numFmtId="221" fontId="1" fillId="0" borderId="20" applyNumberFormat="0" applyFill="0" applyAlignment="0" applyProtection="0"/>
    <xf numFmtId="246" fontId="1" fillId="0" borderId="194"/>
    <xf numFmtId="0" fontId="134" fillId="0" borderId="194"/>
    <xf numFmtId="44" fontId="41" fillId="0" borderId="194"/>
    <xf numFmtId="7" fontId="41" fillId="0" borderId="194"/>
    <xf numFmtId="0" fontId="41" fillId="0" borderId="31" applyNumberFormat="0" applyAlignment="0" applyProtection="0">
      <alignment horizontal="left" vertical="center"/>
    </xf>
    <xf numFmtId="0" fontId="49" fillId="44" borderId="174" applyNumberFormat="0" applyFont="0" applyAlignment="0" applyProtection="0">
      <protection locked="0"/>
    </xf>
    <xf numFmtId="214" fontId="68" fillId="0" borderId="268"/>
    <xf numFmtId="0" fontId="90" fillId="0" borderId="195"/>
    <xf numFmtId="0" fontId="90" fillId="0" borderId="195"/>
    <xf numFmtId="0" fontId="49" fillId="44" borderId="209" applyNumberFormat="0" applyFont="0" applyAlignment="0" applyProtection="0">
      <protection locked="0"/>
    </xf>
    <xf numFmtId="0" fontId="48" fillId="44" borderId="209" applyNumberFormat="0" applyFont="0" applyFill="0" applyAlignment="0" applyProtection="0">
      <protection locked="0"/>
    </xf>
    <xf numFmtId="0" fontId="134" fillId="0" borderId="194" applyFont="0" applyFill="0" applyBorder="0" applyAlignment="0" applyProtection="0">
      <alignment horizontal="center"/>
    </xf>
    <xf numFmtId="0" fontId="134" fillId="0" borderId="194" applyFont="0" applyFill="0" applyBorder="0" applyAlignment="0" applyProtection="0">
      <alignment horizontal="center"/>
    </xf>
    <xf numFmtId="172" fontId="238" fillId="44" borderId="194">
      <alignment horizontal="right" vertical="center"/>
    </xf>
    <xf numFmtId="187" fontId="63" fillId="44" borderId="194">
      <alignment vertical="center"/>
    </xf>
    <xf numFmtId="0" fontId="41" fillId="62" borderId="212">
      <alignment horizontal="center" vertical="center" wrapText="1"/>
      <protection hidden="1"/>
    </xf>
    <xf numFmtId="0" fontId="41" fillId="62" borderId="212">
      <alignment horizontal="center" vertical="center" wrapText="1"/>
      <protection hidden="1"/>
    </xf>
    <xf numFmtId="6" fontId="169" fillId="0" borderId="211" applyBorder="0"/>
    <xf numFmtId="9" fontId="7" fillId="41" borderId="214"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9" fillId="0" borderId="208" applyNumberFormat="0" applyFill="0" applyBorder="0" applyAlignment="0" applyProtection="0"/>
    <xf numFmtId="10" fontId="7" fillId="41" borderId="197" applyFont="0" applyFill="0" applyBorder="0" applyAlignment="0" applyProtection="0"/>
    <xf numFmtId="214" fontId="7" fillId="41" borderId="197" applyFont="0" applyFill="0" applyBorder="0" applyAlignment="0" applyProtection="0"/>
    <xf numFmtId="0" fontId="38" fillId="68" borderId="213">
      <alignment horizontal="left" vertical="center" wrapText="1"/>
    </xf>
    <xf numFmtId="0" fontId="58" fillId="0" borderId="92" applyNumberFormat="0" applyAlignment="0" applyProtection="0"/>
    <xf numFmtId="0" fontId="58" fillId="0" borderId="92" applyNumberFormat="0" applyAlignment="0" applyProtection="0"/>
    <xf numFmtId="0" fontId="134" fillId="0" borderId="209" applyFont="0" applyFill="0" applyBorder="0" applyAlignment="0" applyProtection="0">
      <alignment horizontal="center"/>
    </xf>
    <xf numFmtId="8" fontId="332" fillId="0" borderId="20">
      <alignment horizontal="right"/>
    </xf>
    <xf numFmtId="0" fontId="174" fillId="0" borderId="266" applyNumberFormat="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221" fontId="1" fillId="0" borderId="20" applyNumberFormat="0" applyFill="0" applyAlignment="0" applyProtection="0"/>
    <xf numFmtId="0" fontId="359" fillId="0" borderId="20" applyProtection="0"/>
    <xf numFmtId="0" fontId="359" fillId="0" borderId="20" applyProtection="0"/>
    <xf numFmtId="0" fontId="313" fillId="0" borderId="212"/>
    <xf numFmtId="0" fontId="48" fillId="44" borderId="268" applyNumberFormat="0" applyFont="0" applyFill="0" applyAlignment="0" applyProtection="0">
      <protection locked="0"/>
    </xf>
    <xf numFmtId="0" fontId="174" fillId="0" borderId="212" applyNumberFormat="0" applyAlignment="0" applyProtection="0"/>
    <xf numFmtId="1" fontId="176" fillId="63" borderId="240" applyNumberFormat="0" applyBorder="0" applyAlignment="0">
      <alignment horizontal="centerContinuous" vertical="center"/>
      <protection locked="0"/>
    </xf>
    <xf numFmtId="0" fontId="38" fillId="68" borderId="213">
      <alignment horizontal="left" vertical="center" wrapText="1"/>
    </xf>
    <xf numFmtId="2" fontId="7" fillId="41" borderId="238" applyFont="0" applyFill="0" applyBorder="0" applyAlignment="0" applyProtection="0"/>
    <xf numFmtId="214" fontId="68" fillId="0" borderId="209"/>
    <xf numFmtId="2" fontId="7" fillId="41" borderId="214" applyFont="0" applyFill="0" applyBorder="0" applyAlignment="0" applyProtection="0"/>
    <xf numFmtId="0" fontId="41" fillId="62" borderId="276">
      <alignment horizontal="center" vertical="center" wrapText="1"/>
      <protection hidden="1"/>
    </xf>
    <xf numFmtId="39" fontId="7" fillId="41" borderId="267" applyFont="0" applyFill="0" applyBorder="0" applyAlignment="0" applyProtection="0"/>
    <xf numFmtId="0" fontId="41" fillId="62" borderId="266">
      <alignment horizontal="center" vertical="center" wrapText="1"/>
      <protection hidden="1"/>
    </xf>
    <xf numFmtId="214" fontId="68" fillId="0" borderId="209"/>
    <xf numFmtId="2" fontId="7" fillId="41" borderId="214" applyFont="0" applyFill="0" applyBorder="0" applyAlignment="0" applyProtection="0"/>
    <xf numFmtId="0" fontId="41" fillId="0" borderId="31" applyNumberFormat="0" applyAlignment="0" applyProtection="0">
      <alignment horizontal="left" vertical="center"/>
    </xf>
    <xf numFmtId="0" fontId="49" fillId="44" borderId="174" applyNumberFormat="0" applyFont="0" applyAlignment="0" applyProtection="0">
      <protection locked="0"/>
    </xf>
    <xf numFmtId="2" fontId="7" fillId="41" borderId="225" applyFont="0" applyFill="0" applyBorder="0" applyAlignment="0" applyProtection="0"/>
    <xf numFmtId="0" fontId="174" fillId="0" borderId="266" applyNumberFormat="0" applyAlignment="0" applyProtection="0"/>
    <xf numFmtId="0" fontId="50" fillId="0" borderId="208" applyNumberFormat="0" applyFill="0" applyAlignment="0" applyProtection="0"/>
    <xf numFmtId="6" fontId="169" fillId="0" borderId="211" applyBorder="0"/>
    <xf numFmtId="285" fontId="50" fillId="92" borderId="277" applyNumberFormat="0" applyBorder="0" applyAlignment="0" applyProtection="0">
      <alignment vertical="center"/>
    </xf>
    <xf numFmtId="5" fontId="127" fillId="0" borderId="209" applyAlignment="0" applyProtection="0"/>
    <xf numFmtId="0" fontId="50" fillId="0" borderId="230" applyNumberFormat="0" applyFill="0" applyAlignment="0" applyProtection="0"/>
    <xf numFmtId="39" fontId="7" fillId="41" borderId="214" applyFont="0" applyFill="0" applyBorder="0" applyAlignment="0" applyProtection="0"/>
    <xf numFmtId="3" fontId="7" fillId="41" borderId="225" applyFont="0" applyFill="0" applyBorder="0" applyAlignment="0" applyProtection="0"/>
    <xf numFmtId="0" fontId="41" fillId="0" borderId="31" applyNumberFormat="0" applyAlignment="0" applyProtection="0">
      <alignment horizontal="left" vertical="center"/>
    </xf>
    <xf numFmtId="2" fontId="7" fillId="41" borderId="214" applyFont="0" applyFill="0" applyBorder="0" applyAlignment="0" applyProtection="0"/>
    <xf numFmtId="165" fontId="200" fillId="0" borderId="209" applyNumberFormat="0" applyFont="0" applyFill="0" applyAlignment="0" applyProtection="0"/>
    <xf numFmtId="0" fontId="359" fillId="0" borderId="20" applyProtection="0"/>
    <xf numFmtId="0" fontId="344" fillId="0" borderId="230" applyNumberFormat="0" applyFill="0" applyBorder="0" applyAlignment="0" applyProtection="0"/>
    <xf numFmtId="165" fontId="200" fillId="0" borderId="222" applyNumberFormat="0" applyFont="0" applyFill="0" applyAlignment="0" applyProtection="0"/>
    <xf numFmtId="9" fontId="7" fillId="41" borderId="225" applyFont="0" applyFill="0" applyBorder="0" applyAlignment="0" applyProtection="0"/>
    <xf numFmtId="2" fontId="7" fillId="41" borderId="214" applyFont="0" applyFill="0" applyBorder="0" applyAlignment="0" applyProtection="0"/>
    <xf numFmtId="3" fontId="7" fillId="41" borderId="214" applyFont="0" applyFill="0" applyBorder="0" applyAlignment="0" applyProtection="0"/>
    <xf numFmtId="2" fontId="7" fillId="41" borderId="267" applyFont="0" applyFill="0" applyBorder="0" applyAlignment="0" applyProtection="0"/>
    <xf numFmtId="0" fontId="356" fillId="0" borderId="273" applyNumberFormat="0" applyFill="0" applyBorder="0" applyAlignment="0" applyProtection="0"/>
    <xf numFmtId="0" fontId="134" fillId="0" borderId="209"/>
    <xf numFmtId="165" fontId="200" fillId="0" borderId="209" applyNumberFormat="0" applyFont="0" applyFill="0" applyAlignment="0" applyProtection="0"/>
    <xf numFmtId="6" fontId="169" fillId="0" borderId="232" applyBorder="0"/>
    <xf numFmtId="9" fontId="7" fillId="41" borderId="267" applyFont="0" applyFill="0" applyBorder="0" applyAlignment="0" applyProtection="0"/>
    <xf numFmtId="0" fontId="38" fillId="68" borderId="213">
      <alignment horizontal="left" vertical="center" wrapText="1"/>
    </xf>
    <xf numFmtId="214" fontId="7" fillId="41" borderId="214" applyFont="0" applyFill="0" applyBorder="0" applyAlignment="0" applyProtection="0"/>
    <xf numFmtId="0" fontId="1" fillId="3" borderId="0" applyNumberFormat="0" applyBorder="0" applyAlignment="0" applyProtection="0"/>
    <xf numFmtId="0" fontId="38" fillId="68" borderId="213">
      <alignment horizontal="left" vertical="center" wrapText="1"/>
    </xf>
    <xf numFmtId="0" fontId="38" fillId="68" borderId="213">
      <alignment horizontal="left" vertical="center" wrapText="1"/>
    </xf>
    <xf numFmtId="0" fontId="1" fillId="19" borderId="0" applyNumberFormat="0" applyBorder="0" applyAlignment="0" applyProtection="0"/>
    <xf numFmtId="0" fontId="174" fillId="0" borderId="212" applyNumberFormat="0" applyAlignment="0" applyProtection="0"/>
    <xf numFmtId="6" fontId="169" fillId="0" borderId="211" applyBorder="0"/>
    <xf numFmtId="0" fontId="50" fillId="0" borderId="218" applyNumberFormat="0" applyFill="0" applyAlignment="0" applyProtection="0"/>
    <xf numFmtId="0" fontId="49" fillId="44" borderId="235" applyNumberFormat="0" applyFont="0" applyAlignment="0" applyProtection="0">
      <protection locked="0"/>
    </xf>
    <xf numFmtId="0" fontId="48" fillId="44" borderId="209" applyNumberFormat="0" applyFont="0" applyFill="0" applyAlignment="0" applyProtection="0">
      <protection locked="0"/>
    </xf>
    <xf numFmtId="0" fontId="134" fillId="0" borderId="222"/>
    <xf numFmtId="0" fontId="174" fillId="0" borderId="212" applyNumberFormat="0" applyAlignment="0" applyProtection="0"/>
    <xf numFmtId="214" fontId="7" fillId="41" borderId="214" applyFont="0" applyFill="0" applyBorder="0" applyAlignment="0" applyProtection="0"/>
    <xf numFmtId="39" fontId="7" fillId="41" borderId="280" applyFont="0" applyFill="0" applyBorder="0" applyAlignment="0" applyProtection="0"/>
    <xf numFmtId="5" fontId="127" fillId="0" borderId="268" applyAlignment="0" applyProtection="0"/>
    <xf numFmtId="214" fontId="68" fillId="0" borderId="209"/>
    <xf numFmtId="10" fontId="7" fillId="41" borderId="238" applyFont="0" applyFill="0" applyBorder="0" applyAlignment="0" applyProtection="0"/>
    <xf numFmtId="0" fontId="174" fillId="0" borderId="212" applyNumberFormat="0" applyAlignment="0" applyProtection="0"/>
    <xf numFmtId="0" fontId="241" fillId="0" borderId="174" applyNumberFormat="0" applyFont="0" applyFill="0" applyAlignment="0" applyProtection="0"/>
    <xf numFmtId="0" fontId="50" fillId="0" borderId="208" applyNumberFormat="0" applyFill="0" applyAlignment="0" applyProtection="0"/>
    <xf numFmtId="9" fontId="7" fillId="41" borderId="280" applyFont="0" applyFill="0" applyBorder="0" applyAlignment="0" applyProtection="0"/>
    <xf numFmtId="0" fontId="38" fillId="68" borderId="213">
      <alignment horizontal="left" vertical="center" wrapText="1"/>
    </xf>
    <xf numFmtId="9" fontId="7" fillId="41" borderId="225" applyFont="0" applyFill="0" applyBorder="0" applyAlignment="0" applyProtection="0"/>
    <xf numFmtId="0" fontId="358" fillId="0" borderId="208" applyNumberFormat="0" applyFill="0" applyBorder="0" applyAlignment="0" applyProtection="0"/>
    <xf numFmtId="0" fontId="90" fillId="0" borderId="212"/>
    <xf numFmtId="6" fontId="169" fillId="0" borderId="226" applyBorder="0"/>
    <xf numFmtId="0" fontId="313" fillId="96" borderId="223"/>
    <xf numFmtId="0" fontId="50" fillId="0" borderId="273" applyNumberFormat="0" applyFill="0" applyAlignment="0" applyProtection="0"/>
    <xf numFmtId="0" fontId="318" fillId="44" borderId="89">
      <alignment horizontal="left" vertical="top" indent="2"/>
    </xf>
    <xf numFmtId="0" fontId="174" fillId="0" borderId="266" applyNumberFormat="0" applyAlignment="0" applyProtection="0"/>
    <xf numFmtId="0" fontId="58" fillId="0" borderId="92" applyNumberFormat="0" applyAlignment="0" applyProtection="0"/>
    <xf numFmtId="0" fontId="7" fillId="0" borderId="16" applyNumberFormat="0" applyFill="0" applyAlignment="0" applyProtection="0"/>
    <xf numFmtId="171" fontId="41" fillId="0" borderId="209"/>
    <xf numFmtId="39" fontId="7" fillId="41" borderId="214" applyFont="0" applyFill="0" applyBorder="0" applyAlignment="0" applyProtection="0"/>
    <xf numFmtId="0" fontId="139" fillId="0" borderId="42">
      <alignment vertical="center"/>
    </xf>
    <xf numFmtId="6" fontId="169" fillId="0" borderId="211" applyBorder="0"/>
    <xf numFmtId="10" fontId="7" fillId="41" borderId="225"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174" fillId="0" borderId="276" applyNumberFormat="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1" fillId="62" borderId="223">
      <alignment horizontal="center" vertical="center" wrapText="1"/>
      <protection hidden="1"/>
    </xf>
    <xf numFmtId="41" fontId="41" fillId="0" borderId="268"/>
    <xf numFmtId="251" fontId="154" fillId="48" borderId="203" applyNumberFormat="0" applyBorder="0" applyAlignment="0">
      <alignment horizontal="centerContinuous" vertical="center"/>
      <protection hidden="1"/>
    </xf>
    <xf numFmtId="165" fontId="200" fillId="0" borderId="209" applyNumberFormat="0" applyFont="0" applyFill="0" applyAlignment="0" applyProtection="0"/>
    <xf numFmtId="10" fontId="7" fillId="41" borderId="214" applyFont="0" applyFill="0" applyBorder="0" applyAlignment="0" applyProtection="0"/>
    <xf numFmtId="0" fontId="174" fillId="0" borderId="212" applyNumberFormat="0" applyAlignment="0" applyProtection="0"/>
    <xf numFmtId="279" fontId="134" fillId="0" borderId="209"/>
    <xf numFmtId="0" fontId="58" fillId="0" borderId="92" applyNumberFormat="0" applyAlignment="0" applyProtection="0"/>
    <xf numFmtId="0" fontId="58" fillId="0" borderId="92" applyNumberFormat="0" applyAlignment="0" applyProtection="0"/>
    <xf numFmtId="0" fontId="172" fillId="0" borderId="64"/>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50" fontId="64" fillId="58" borderId="207"/>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0" fontId="313" fillId="0" borderId="96"/>
    <xf numFmtId="0" fontId="313" fillId="0" borderId="96"/>
    <xf numFmtId="0" fontId="359" fillId="0" borderId="20" applyProtection="0"/>
    <xf numFmtId="0" fontId="359" fillId="0" borderId="20" applyProtection="0"/>
    <xf numFmtId="10" fontId="7" fillId="41" borderId="214" applyFont="0" applyFill="0" applyBorder="0" applyAlignment="0" applyProtection="0"/>
    <xf numFmtId="6" fontId="169" fillId="0" borderId="243" applyBorder="0"/>
    <xf numFmtId="0" fontId="41" fillId="62" borderId="266">
      <alignment horizontal="center" vertical="center" wrapText="1"/>
      <protection hidden="1"/>
    </xf>
    <xf numFmtId="3" fontId="7" fillId="41" borderId="238" applyFont="0" applyFill="0" applyBorder="0" applyAlignment="0" applyProtection="0"/>
    <xf numFmtId="0" fontId="48" fillId="44" borderId="268" applyNumberFormat="0" applyFont="0" applyFill="0" applyAlignment="0" applyProtection="0">
      <protection locked="0"/>
    </xf>
    <xf numFmtId="221" fontId="1" fillId="0" borderId="20" applyNumberFormat="0" applyFill="0" applyAlignment="0" applyProtection="0"/>
    <xf numFmtId="0" fontId="38" fillId="68" borderId="224">
      <alignment horizontal="left" vertical="center" wrapText="1"/>
    </xf>
    <xf numFmtId="10" fontId="7" fillId="41" borderId="267" applyFont="0" applyFill="0" applyBorder="0" applyAlignment="0" applyProtection="0"/>
    <xf numFmtId="2" fontId="7" fillId="41" borderId="214" applyFont="0" applyFill="0" applyBorder="0" applyAlignment="0" applyProtection="0"/>
    <xf numFmtId="0" fontId="7" fillId="0" borderId="275" applyFill="0" applyProtection="0">
      <alignment horizontal="right"/>
    </xf>
    <xf numFmtId="8" fontId="332" fillId="0" borderId="20">
      <alignment horizontal="right"/>
    </xf>
    <xf numFmtId="172" fontId="238" fillId="44" borderId="222">
      <alignment horizontal="right" vertical="center"/>
    </xf>
    <xf numFmtId="0" fontId="48" fillId="44" borderId="209" applyNumberFormat="0" applyFont="0" applyFill="0" applyAlignment="0" applyProtection="0">
      <protection locked="0"/>
    </xf>
    <xf numFmtId="39" fontId="7" fillId="41" borderId="214" applyFont="0" applyFill="0" applyBorder="0" applyAlignment="0" applyProtection="0"/>
    <xf numFmtId="0" fontId="38" fillId="68" borderId="279">
      <alignment horizontal="left" vertical="center" wrapText="1"/>
    </xf>
    <xf numFmtId="165" fontId="200" fillId="0" borderId="268" applyNumberFormat="0" applyFont="0" applyFill="0" applyAlignment="0" applyProtection="0"/>
    <xf numFmtId="10" fontId="7" fillId="41" borderId="214" applyFont="0" applyFill="0" applyBorder="0" applyAlignment="0" applyProtection="0"/>
    <xf numFmtId="165" fontId="200" fillId="0" borderId="235" applyNumberFormat="0" applyFont="0" applyFill="0" applyAlignment="0" applyProtection="0"/>
    <xf numFmtId="250" fontId="64" fillId="58" borderId="272"/>
    <xf numFmtId="214" fontId="7" fillId="41" borderId="214" applyFont="0" applyFill="0" applyBorder="0" applyAlignment="0" applyProtection="0"/>
    <xf numFmtId="214" fontId="68" fillId="0" borderId="209"/>
    <xf numFmtId="0" fontId="50" fillId="0" borderId="208" applyNumberFormat="0" applyFill="0" applyAlignment="0" applyProtection="0"/>
    <xf numFmtId="165" fontId="200" fillId="0" borderId="209" applyNumberFormat="0" applyFont="0" applyFill="0" applyAlignment="0" applyProtection="0"/>
    <xf numFmtId="0" fontId="38" fillId="68" borderId="213">
      <alignment horizontal="left" vertical="center" wrapText="1"/>
    </xf>
    <xf numFmtId="9" fontId="7" fillId="41" borderId="238" applyFont="0" applyFill="0" applyBorder="0" applyAlignment="0" applyProtection="0"/>
    <xf numFmtId="172" fontId="41" fillId="0" borderId="209"/>
    <xf numFmtId="214" fontId="68" fillId="0" borderId="209"/>
    <xf numFmtId="0" fontId="261" fillId="0" borderId="208" applyNumberFormat="0" applyFill="0" applyBorder="0" applyAlignment="0" applyProtection="0"/>
    <xf numFmtId="39" fontId="7" fillId="41" borderId="214" applyFont="0" applyFill="0" applyBorder="0" applyAlignment="0" applyProtection="0"/>
    <xf numFmtId="3" fontId="7" fillId="41" borderId="280" applyFont="0" applyFill="0" applyBorder="0" applyAlignment="0" applyProtection="0"/>
    <xf numFmtId="0" fontId="174" fillId="0" borderId="266" applyNumberFormat="0" applyAlignment="0" applyProtection="0"/>
    <xf numFmtId="0" fontId="50" fillId="0" borderId="208" applyNumberFormat="0" applyFill="0" applyAlignment="0" applyProtection="0"/>
    <xf numFmtId="2" fontId="7" fillId="41" borderId="214" applyFont="0" applyFill="0" applyBorder="0" applyAlignment="0" applyProtection="0"/>
    <xf numFmtId="2" fontId="7" fillId="41" borderId="214" applyFont="0" applyFill="0" applyBorder="0" applyAlignment="0" applyProtection="0"/>
    <xf numFmtId="9" fontId="7" fillId="41" borderId="214" applyFont="0" applyFill="0" applyBorder="0" applyAlignment="0" applyProtection="0"/>
    <xf numFmtId="251" fontId="154" fillId="48" borderId="211" applyNumberFormat="0" applyBorder="0" applyAlignment="0">
      <alignment horizontal="centerContinuous" vertical="center"/>
      <protection hidden="1"/>
    </xf>
    <xf numFmtId="3" fontId="7" fillId="41" borderId="214" applyFont="0" applyFill="0" applyBorder="0" applyAlignment="0" applyProtection="0"/>
    <xf numFmtId="9" fontId="7" fillId="41" borderId="238" applyFont="0" applyFill="0" applyBorder="0" applyAlignment="0" applyProtection="0"/>
    <xf numFmtId="6" fontId="169" fillId="0" borderId="243" applyBorder="0"/>
    <xf numFmtId="1" fontId="176" fillId="63" borderId="240" applyNumberFormat="0" applyBorder="0" applyAlignment="0">
      <alignment horizontal="centerContinuous" vertical="center"/>
      <protection locked="0"/>
    </xf>
    <xf numFmtId="0" fontId="38" fillId="68" borderId="213">
      <alignment horizontal="left" vertical="center" wrapText="1"/>
    </xf>
    <xf numFmtId="0" fontId="38" fillId="68" borderId="224">
      <alignment horizontal="left" vertical="center" wrapText="1"/>
    </xf>
    <xf numFmtId="214" fontId="68" fillId="0" borderId="174"/>
    <xf numFmtId="39" fontId="7" fillId="41" borderId="238" applyFont="0" applyFill="0" applyBorder="0" applyAlignment="0" applyProtection="0"/>
    <xf numFmtId="0" fontId="313" fillId="96" borderId="212"/>
    <xf numFmtId="0" fontId="48" fillId="44" borderId="235" applyNumberFormat="0" applyFont="0" applyFill="0" applyAlignment="0" applyProtection="0">
      <protection locked="0"/>
    </xf>
    <xf numFmtId="0" fontId="313" fillId="0" borderId="96"/>
    <xf numFmtId="0" fontId="313" fillId="0" borderId="96"/>
    <xf numFmtId="214" fontId="68" fillId="0" borderId="222"/>
    <xf numFmtId="0" fontId="174" fillId="0" borderId="266" applyNumberFormat="0" applyAlignment="0" applyProtection="0"/>
    <xf numFmtId="0" fontId="48" fillId="44" borderId="235" applyNumberFormat="0" applyFont="0" applyFill="0" applyAlignment="0" applyProtection="0">
      <protection locked="0"/>
    </xf>
    <xf numFmtId="2" fontId="7" fillId="41" borderId="214" applyFont="0" applyFill="0" applyBorder="0" applyAlignment="0" applyProtection="0"/>
    <xf numFmtId="3" fontId="7" fillId="41" borderId="225" applyFont="0" applyFill="0" applyBorder="0" applyAlignment="0" applyProtection="0"/>
    <xf numFmtId="0" fontId="50" fillId="0" borderId="273" applyNumberFormat="0" applyFill="0" applyAlignment="0" applyProtection="0"/>
    <xf numFmtId="6" fontId="169" fillId="0" borderId="211" applyBorder="0"/>
    <xf numFmtId="0" fontId="50" fillId="0" borderId="208" applyNumberFormat="0" applyFill="0" applyAlignment="0" applyProtection="0"/>
    <xf numFmtId="0" fontId="58" fillId="0" borderId="209" applyNumberFormat="0" applyFont="0" applyFill="0" applyBorder="0" applyAlignment="0" applyProtection="0">
      <alignment horizontal="right"/>
    </xf>
    <xf numFmtId="0" fontId="1" fillId="20" borderId="0" applyNumberFormat="0" applyBorder="0" applyAlignment="0" applyProtection="0"/>
    <xf numFmtId="0" fontId="41" fillId="62" borderId="212">
      <alignment horizontal="center" vertical="center" wrapText="1"/>
      <protection hidden="1"/>
    </xf>
    <xf numFmtId="0" fontId="41" fillId="62" borderId="236">
      <alignment horizontal="center" vertical="center" wrapText="1"/>
      <protection hidden="1"/>
    </xf>
    <xf numFmtId="0" fontId="58" fillId="0" borderId="209" applyNumberFormat="0" applyFont="0" applyFill="0" applyBorder="0" applyAlignment="0" applyProtection="0">
      <alignment horizontal="right"/>
    </xf>
    <xf numFmtId="0" fontId="49" fillId="44" borderId="209" applyNumberFormat="0" applyFont="0" applyAlignment="0" applyProtection="0">
      <protection locked="0"/>
    </xf>
    <xf numFmtId="250" fontId="64" fillId="58" borderId="229"/>
    <xf numFmtId="221" fontId="1" fillId="0" borderId="209" applyNumberFormat="0" applyFill="0" applyAlignment="0" applyProtection="0"/>
    <xf numFmtId="214" fontId="7" fillId="41" borderId="225" applyFont="0" applyFill="0" applyBorder="0" applyAlignment="0" applyProtection="0"/>
    <xf numFmtId="0" fontId="49" fillId="44" borderId="268" applyNumberFormat="0" applyFont="0" applyAlignment="0" applyProtection="0">
      <protection locked="0"/>
    </xf>
    <xf numFmtId="0" fontId="174" fillId="0" borderId="223" applyNumberFormat="0" applyAlignment="0" applyProtection="0"/>
    <xf numFmtId="41" fontId="41" fillId="0" borderId="268"/>
    <xf numFmtId="251" fontId="154" fillId="48" borderId="232" applyNumberFormat="0" applyBorder="0" applyAlignment="0">
      <alignment horizontal="centerContinuous" vertical="center"/>
      <protection hidden="1"/>
    </xf>
    <xf numFmtId="171" fontId="41" fillId="0" borderId="268"/>
    <xf numFmtId="0" fontId="174" fillId="0" borderId="212" applyNumberFormat="0" applyAlignment="0" applyProtection="0"/>
    <xf numFmtId="0" fontId="50" fillId="0" borderId="220" applyFont="0" applyFill="0" applyBorder="0" applyAlignment="0" applyProtection="0"/>
    <xf numFmtId="0" fontId="48" fillId="44" borderId="209" applyNumberFormat="0" applyFont="0" applyFill="0" applyAlignment="0" applyProtection="0">
      <protection locked="0"/>
    </xf>
    <xf numFmtId="2" fontId="7" fillId="41" borderId="214" applyFont="0" applyFill="0" applyBorder="0" applyAlignment="0" applyProtection="0"/>
    <xf numFmtId="2" fontId="7" fillId="41" borderId="214" applyFont="0" applyFill="0" applyBorder="0" applyAlignment="0" applyProtection="0"/>
    <xf numFmtId="9" fontId="7" fillId="41" borderId="214" applyFont="0" applyFill="0" applyBorder="0" applyAlignment="0" applyProtection="0"/>
    <xf numFmtId="9" fontId="7" fillId="41" borderId="214" applyFont="0" applyFill="0" applyBorder="0" applyAlignment="0" applyProtection="0"/>
    <xf numFmtId="10" fontId="7" fillId="41" borderId="214" applyFont="0" applyFill="0" applyBorder="0" applyAlignment="0" applyProtection="0"/>
    <xf numFmtId="10" fontId="7" fillId="41" borderId="214" applyFont="0" applyFill="0" applyBorder="0" applyAlignment="0" applyProtection="0"/>
    <xf numFmtId="214" fontId="7" fillId="41" borderId="214" applyFont="0" applyFill="0" applyBorder="0" applyAlignment="0" applyProtection="0"/>
    <xf numFmtId="0" fontId="41" fillId="62" borderId="212">
      <alignment horizontal="center" vertical="center" wrapText="1"/>
      <protection hidden="1"/>
    </xf>
    <xf numFmtId="0" fontId="38" fillId="68" borderId="269">
      <alignment horizontal="left" vertical="center" wrapText="1"/>
    </xf>
    <xf numFmtId="214" fontId="68" fillId="0" borderId="209"/>
    <xf numFmtId="250" fontId="64" fillId="58" borderId="207"/>
    <xf numFmtId="0" fontId="50" fillId="0" borderId="208" applyNumberFormat="0" applyFill="0" applyAlignment="0" applyProtection="0"/>
    <xf numFmtId="5" fontId="127" fillId="0" borderId="209"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9" fillId="0" borderId="230" applyNumberFormat="0" applyFill="0" applyBorder="0" applyAlignment="0" applyProtection="0"/>
    <xf numFmtId="9" fontId="7" fillId="41" borderId="267" applyFont="0" applyFill="0" applyBorder="0" applyAlignment="0" applyProtection="0"/>
    <xf numFmtId="250" fontId="64" fillId="58" borderId="229"/>
    <xf numFmtId="0" fontId="134" fillId="0" borderId="209"/>
    <xf numFmtId="165" fontId="200" fillId="0" borderId="209" applyNumberFormat="0" applyFont="0" applyFill="0" applyAlignment="0" applyProtection="0"/>
    <xf numFmtId="7" fontId="41" fillId="0" borderId="209"/>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261" fillId="0" borderId="230" applyNumberFormat="0" applyFill="0" applyBorder="0" applyAlignment="0" applyProtection="0"/>
    <xf numFmtId="0" fontId="90" fillId="0" borderId="276"/>
    <xf numFmtId="0" fontId="58" fillId="0" borderId="92" applyNumberFormat="0" applyAlignment="0" applyProtection="0"/>
    <xf numFmtId="0" fontId="58" fillId="0" borderId="92" applyNumberFormat="0" applyAlignment="0" applyProtection="0"/>
    <xf numFmtId="0" fontId="241" fillId="0" borderId="209" applyNumberFormat="0" applyFont="0" applyFill="0" applyAlignment="0" applyProtection="0"/>
    <xf numFmtId="0" fontId="134" fillId="0" borderId="209"/>
    <xf numFmtId="0" fontId="90" fillId="0" borderId="276"/>
    <xf numFmtId="8" fontId="332" fillId="0" borderId="20">
      <alignment horizontal="right"/>
    </xf>
    <xf numFmtId="214" fontId="7" fillId="41" borderId="267" applyFont="0" applyFill="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 fontId="7" fillId="41" borderId="267" applyFont="0" applyFill="0" applyBorder="0" applyAlignment="0" applyProtection="0"/>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09" applyNumberFormat="0" applyFill="0" applyAlignment="0" applyProtection="0"/>
    <xf numFmtId="0" fontId="313" fillId="0" borderId="96"/>
    <xf numFmtId="0" fontId="313" fillId="0" borderId="96"/>
    <xf numFmtId="250" fontId="64" fillId="58" borderId="272"/>
    <xf numFmtId="0" fontId="359" fillId="0" borderId="20" applyProtection="0"/>
    <xf numFmtId="0" fontId="359" fillId="0" borderId="20" applyProtection="0"/>
    <xf numFmtId="0" fontId="313" fillId="0" borderId="212"/>
    <xf numFmtId="250" fontId="64" fillId="58" borderId="272"/>
    <xf numFmtId="214" fontId="68" fillId="0" borderId="209"/>
    <xf numFmtId="39" fontId="7" fillId="41" borderId="225" applyFont="0" applyFill="0" applyBorder="0" applyAlignment="0" applyProtection="0"/>
    <xf numFmtId="2" fontId="7" fillId="41" borderId="267" applyFont="0" applyFill="0" applyBorder="0" applyAlignment="0" applyProtection="0"/>
    <xf numFmtId="0" fontId="313" fillId="96" borderId="266"/>
    <xf numFmtId="0" fontId="313" fillId="96" borderId="266"/>
    <xf numFmtId="0" fontId="50" fillId="0" borderId="273" applyNumberFormat="0" applyFill="0" applyAlignment="0" applyProtection="0"/>
    <xf numFmtId="10" fontId="7" fillId="41" borderId="238" applyFont="0" applyFill="0" applyBorder="0" applyAlignment="0" applyProtection="0"/>
    <xf numFmtId="214" fontId="68" fillId="0" borderId="268"/>
    <xf numFmtId="2" fontId="7" fillId="41" borderId="267" applyFont="0" applyFill="0" applyBorder="0" applyAlignment="0" applyProtection="0"/>
    <xf numFmtId="251" fontId="154" fillId="48" borderId="274" applyNumberFormat="0" applyBorder="0" applyAlignment="0">
      <alignment horizontal="centerContinuous" vertical="center"/>
      <protection hidden="1"/>
    </xf>
    <xf numFmtId="0" fontId="357" fillId="0" borderId="208" applyNumberFormat="0" applyFill="0" applyBorder="0" applyAlignment="0" applyProtection="0"/>
    <xf numFmtId="214" fontId="68" fillId="0" borderId="209"/>
    <xf numFmtId="0" fontId="134" fillId="0" borderId="222" applyFont="0" applyFill="0" applyBorder="0" applyAlignment="0" applyProtection="0">
      <alignment horizontal="center"/>
    </xf>
    <xf numFmtId="0" fontId="41" fillId="62" borderId="236">
      <alignment horizontal="center" vertical="center" wrapText="1"/>
      <protection hidden="1"/>
    </xf>
    <xf numFmtId="0" fontId="49" fillId="44" borderId="209" applyNumberFormat="0" applyFont="0" applyAlignment="0" applyProtection="0">
      <protection locked="0"/>
    </xf>
    <xf numFmtId="165" fontId="200" fillId="0" borderId="209" applyNumberFormat="0" applyFont="0" applyFill="0" applyAlignment="0" applyProtection="0"/>
    <xf numFmtId="0" fontId="48" fillId="44" borderId="209" applyNumberFormat="0" applyFont="0" applyFill="0" applyAlignment="0" applyProtection="0">
      <protection locked="0"/>
    </xf>
    <xf numFmtId="2" fontId="7" fillId="41" borderId="214" applyFont="0" applyFill="0" applyBorder="0" applyAlignment="0" applyProtection="0"/>
    <xf numFmtId="9" fontId="7" fillId="41" borderId="214" applyFont="0" applyFill="0" applyBorder="0" applyAlignment="0" applyProtection="0"/>
    <xf numFmtId="9" fontId="7" fillId="41" borderId="214" applyFont="0" applyFill="0" applyBorder="0" applyAlignment="0" applyProtection="0"/>
    <xf numFmtId="10" fontId="7" fillId="41" borderId="214" applyFont="0" applyFill="0" applyBorder="0" applyAlignment="0" applyProtection="0"/>
    <xf numFmtId="198" fontId="44" fillId="41" borderId="0"/>
    <xf numFmtId="0" fontId="49" fillId="44" borderId="209" applyNumberFormat="0" applyFont="0" applyAlignment="0" applyProtection="0">
      <protection locked="0"/>
    </xf>
    <xf numFmtId="165" fontId="200" fillId="0" borderId="209" applyNumberFormat="0" applyFont="0" applyFill="0" applyAlignment="0" applyProtection="0"/>
    <xf numFmtId="0" fontId="174" fillId="0" borderId="212" applyNumberFormat="0" applyAlignment="0" applyProtection="0"/>
    <xf numFmtId="6" fontId="169" fillId="0" borderId="211" applyBorder="0"/>
    <xf numFmtId="0" fontId="38" fillId="68" borderId="213">
      <alignment horizontal="left" vertical="center" wrapText="1"/>
    </xf>
    <xf numFmtId="0" fontId="7" fillId="0" borderId="231" applyFill="0" applyProtection="0">
      <alignment horizontal="right"/>
    </xf>
    <xf numFmtId="0" fontId="41" fillId="0" borderId="31" applyNumberFormat="0" applyAlignment="0" applyProtection="0">
      <alignment horizontal="left" vertical="center"/>
    </xf>
    <xf numFmtId="0" fontId="49" fillId="44" borderId="268" applyNumberFormat="0" applyFont="0" applyAlignment="0" applyProtection="0">
      <protection locked="0"/>
    </xf>
    <xf numFmtId="0" fontId="41" fillId="62" borderId="223">
      <alignment horizontal="center" vertical="center" wrapText="1"/>
      <protection hidden="1"/>
    </xf>
    <xf numFmtId="6" fontId="169" fillId="0" borderId="274" applyBorder="0"/>
    <xf numFmtId="0" fontId="356" fillId="0" borderId="208" applyNumberFormat="0" applyFill="0" applyBorder="0" applyAlignment="0" applyProtection="0"/>
    <xf numFmtId="0" fontId="7" fillId="0" borderId="231" applyFill="0" applyProtection="0">
      <alignment horizontal="right"/>
    </xf>
    <xf numFmtId="0" fontId="260" fillId="0" borderId="208" applyNumberFormat="0" applyFill="0" applyBorder="0" applyAlignment="0" applyProtection="0"/>
    <xf numFmtId="0" fontId="49" fillId="0" borderId="208" applyNumberFormat="0" applyFill="0" applyBorder="0" applyAlignment="0" applyProtection="0"/>
    <xf numFmtId="0" fontId="261" fillId="0" borderId="208" applyNumberFormat="0" applyFill="0" applyBorder="0" applyAlignment="0" applyProtection="0"/>
    <xf numFmtId="0" fontId="241" fillId="0" borderId="209" applyNumberFormat="0" applyFont="0" applyFill="0" applyAlignment="0" applyProtection="0"/>
    <xf numFmtId="0" fontId="38" fillId="68" borderId="269">
      <alignment horizontal="left" vertical="center" wrapText="1"/>
    </xf>
    <xf numFmtId="0" fontId="58" fillId="0" borderId="209" applyNumberFormat="0" applyFont="0" applyFill="0" applyBorder="0" applyAlignment="0" applyProtection="0">
      <alignment horizontal="right"/>
    </xf>
    <xf numFmtId="41" fontId="41" fillId="0" borderId="209"/>
    <xf numFmtId="171" fontId="41" fillId="0" borderId="209"/>
    <xf numFmtId="0" fontId="134" fillId="0" borderId="209"/>
    <xf numFmtId="246" fontId="1" fillId="0" borderId="209"/>
    <xf numFmtId="0" fontId="134" fillId="0" borderId="209"/>
    <xf numFmtId="44" fontId="41" fillId="0" borderId="209"/>
    <xf numFmtId="7" fontId="41" fillId="0" borderId="209"/>
    <xf numFmtId="0" fontId="50" fillId="0" borderId="208" applyNumberFormat="0" applyFill="0" applyAlignment="0" applyProtection="0"/>
    <xf numFmtId="39" fontId="7" fillId="41" borderId="225" applyFont="0" applyFill="0" applyBorder="0" applyAlignment="0" applyProtection="0"/>
    <xf numFmtId="214" fontId="7" fillId="41" borderId="214" applyFont="0" applyFill="0" applyBorder="0" applyAlignment="0" applyProtection="0"/>
    <xf numFmtId="0" fontId="90" fillId="0" borderId="212"/>
    <xf numFmtId="0" fontId="90" fillId="0" borderId="212"/>
    <xf numFmtId="0" fontId="134" fillId="0" borderId="209" applyFont="0" applyFill="0" applyBorder="0" applyAlignment="0" applyProtection="0">
      <alignment horizontal="center"/>
    </xf>
    <xf numFmtId="0" fontId="134" fillId="0" borderId="209" applyFont="0" applyFill="0" applyBorder="0" applyAlignment="0" applyProtection="0">
      <alignment horizontal="center"/>
    </xf>
    <xf numFmtId="172" fontId="238" fillId="44" borderId="209">
      <alignment horizontal="right" vertical="center"/>
    </xf>
    <xf numFmtId="187" fontId="63" fillId="44" borderId="209">
      <alignment vertical="center"/>
    </xf>
    <xf numFmtId="0" fontId="38" fillId="68" borderId="224">
      <alignment horizontal="left" vertical="center" wrapText="1"/>
    </xf>
    <xf numFmtId="0" fontId="174" fillId="0" borderId="223" applyNumberFormat="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51" fontId="154" fillId="48" borderId="274" applyNumberFormat="0" applyBorder="0" applyAlignment="0">
      <alignment horizontal="centerContinuous" vertical="center"/>
      <protection hidden="1"/>
    </xf>
    <xf numFmtId="0" fontId="38" fillId="68" borderId="269">
      <alignment horizontal="left" vertical="center" wrapText="1"/>
    </xf>
    <xf numFmtId="250" fontId="64" fillId="58" borderId="272"/>
    <xf numFmtId="0" fontId="58" fillId="0" borderId="92" applyNumberFormat="0" applyAlignment="0" applyProtection="0"/>
    <xf numFmtId="0" fontId="58" fillId="0" borderId="92" applyNumberFormat="0" applyAlignment="0" applyProtection="0"/>
    <xf numFmtId="165" fontId="200" fillId="0" borderId="222" applyNumberFormat="0" applyFont="0" applyFill="0" applyAlignment="0" applyProtection="0"/>
    <xf numFmtId="8" fontId="332" fillId="0" borderId="20">
      <alignment horizontal="right"/>
    </xf>
    <xf numFmtId="0" fontId="50" fillId="0" borderId="208" applyNumberFormat="0" applyFill="0" applyAlignment="0" applyProtection="0"/>
    <xf numFmtId="0" fontId="139" fillId="0" borderId="42">
      <alignment vertical="center"/>
    </xf>
    <xf numFmtId="0" fontId="139" fillId="0" borderId="42">
      <alignment vertical="center"/>
    </xf>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09" applyNumberFormat="0" applyFill="0" applyAlignment="0" applyProtection="0"/>
    <xf numFmtId="0" fontId="313" fillId="0" borderId="96"/>
    <xf numFmtId="0" fontId="313" fillId="0" borderId="96"/>
    <xf numFmtId="0" fontId="359" fillId="0" borderId="20" applyProtection="0"/>
    <xf numFmtId="0" fontId="359" fillId="0" borderId="20" applyProtection="0"/>
    <xf numFmtId="10" fontId="7" fillId="41" borderId="214" applyFont="0" applyFill="0" applyBorder="0" applyAlignment="0" applyProtection="0"/>
    <xf numFmtId="0" fontId="49" fillId="44" borderId="235" applyNumberFormat="0" applyFont="0" applyAlignment="0" applyProtection="0">
      <protection locked="0"/>
    </xf>
    <xf numFmtId="5" fontId="127" fillId="0" borderId="235" applyAlignment="0" applyProtection="0"/>
    <xf numFmtId="214" fontId="7" fillId="41" borderId="214" applyFont="0" applyFill="0" applyBorder="0" applyAlignment="0" applyProtection="0"/>
    <xf numFmtId="214" fontId="7" fillId="41" borderId="214" applyFont="0" applyFill="0" applyBorder="0" applyAlignment="0" applyProtection="0"/>
    <xf numFmtId="0" fontId="38" fillId="68" borderId="224">
      <alignment horizontal="left" vertical="center" wrapText="1"/>
    </xf>
    <xf numFmtId="39" fontId="7" fillId="41" borderId="225" applyFont="0" applyFill="0" applyBorder="0" applyAlignment="0" applyProtection="0"/>
    <xf numFmtId="39" fontId="7" fillId="41" borderId="214" applyFont="0" applyFill="0" applyBorder="0" applyAlignment="0" applyProtection="0"/>
    <xf numFmtId="3" fontId="7" fillId="41" borderId="267" applyFont="0" applyFill="0" applyBorder="0" applyAlignment="0" applyProtection="0"/>
    <xf numFmtId="0" fontId="38" fillId="68" borderId="269">
      <alignment horizontal="left" vertical="center" wrapText="1"/>
    </xf>
    <xf numFmtId="0" fontId="41" fillId="62" borderId="266">
      <alignment horizontal="center" vertical="center" wrapText="1"/>
      <protection hidden="1"/>
    </xf>
    <xf numFmtId="279" fontId="134" fillId="0" borderId="222"/>
    <xf numFmtId="39" fontId="7" fillId="41" borderId="214" applyFont="0" applyFill="0" applyBorder="0" applyAlignment="0" applyProtection="0"/>
    <xf numFmtId="0" fontId="38" fillId="68" borderId="237">
      <alignment horizontal="left" vertical="center" wrapText="1"/>
    </xf>
    <xf numFmtId="3" fontId="7" fillId="41" borderId="214" applyFont="0" applyFill="0" applyBorder="0" applyAlignment="0" applyProtection="0"/>
    <xf numFmtId="0" fontId="7" fillId="0" borderId="219" applyFill="0" applyProtection="0">
      <alignment horizontal="right"/>
    </xf>
    <xf numFmtId="0" fontId="41" fillId="62" borderId="212">
      <alignment horizontal="center" vertical="center" wrapText="1"/>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4" fillId="41" borderId="26">
      <alignment horizontal="right"/>
    </xf>
    <xf numFmtId="0" fontId="50" fillId="0" borderId="208" applyNumberFormat="0" applyFill="0" applyAlignment="0" applyProtection="0"/>
    <xf numFmtId="0" fontId="134" fillId="0" borderId="222" applyFont="0" applyFill="0" applyBorder="0" applyAlignment="0" applyProtection="0">
      <alignment horizontal="center"/>
    </xf>
    <xf numFmtId="214" fontId="68" fillId="0" borderId="222"/>
    <xf numFmtId="0" fontId="260" fillId="0" borderId="208" applyNumberFormat="0" applyFill="0" applyBorder="0" applyAlignment="0" applyProtection="0"/>
    <xf numFmtId="0" fontId="49" fillId="0" borderId="208" applyNumberFormat="0" applyFill="0" applyBorder="0" applyAlignment="0" applyProtection="0"/>
    <xf numFmtId="0" fontId="261" fillId="0" borderId="208" applyNumberFormat="0" applyFill="0" applyBorder="0" applyAlignment="0" applyProtection="0"/>
    <xf numFmtId="0" fontId="241" fillId="0" borderId="209" applyNumberFormat="0" applyFont="0" applyFill="0" applyAlignment="0" applyProtection="0"/>
    <xf numFmtId="251" fontId="154" fillId="48" borderId="211" applyNumberFormat="0" applyBorder="0" applyAlignment="0">
      <alignment horizontal="centerContinuous" vertical="center"/>
      <protection hidden="1"/>
    </xf>
    <xf numFmtId="0" fontId="50" fillId="0" borderId="230" applyNumberFormat="0" applyFill="0" applyAlignment="0" applyProtection="0"/>
    <xf numFmtId="0" fontId="58" fillId="0" borderId="209" applyNumberFormat="0" applyFont="0" applyFill="0" applyBorder="0" applyAlignment="0" applyProtection="0">
      <alignment horizontal="right"/>
    </xf>
    <xf numFmtId="41" fontId="41" fillId="0" borderId="209"/>
    <xf numFmtId="171" fontId="41" fillId="0" borderId="209"/>
    <xf numFmtId="0" fontId="134" fillId="0" borderId="209"/>
    <xf numFmtId="246" fontId="1" fillId="0" borderId="209"/>
    <xf numFmtId="0" fontId="134" fillId="0" borderId="209"/>
    <xf numFmtId="44" fontId="41" fillId="0" borderId="209"/>
    <xf numFmtId="7" fontId="41" fillId="0" borderId="209"/>
    <xf numFmtId="0" fontId="90" fillId="0" borderId="223"/>
    <xf numFmtId="0" fontId="90" fillId="0" borderId="212"/>
    <xf numFmtId="0" fontId="90" fillId="0" borderId="212"/>
    <xf numFmtId="3" fontId="7" fillId="41" borderId="225" applyFont="0" applyFill="0" applyBorder="0" applyAlignment="0" applyProtection="0"/>
    <xf numFmtId="0" fontId="134" fillId="0" borderId="209" applyFont="0" applyFill="0" applyBorder="0" applyAlignment="0" applyProtection="0">
      <alignment horizontal="center"/>
    </xf>
    <xf numFmtId="0" fontId="134" fillId="0" borderId="209" applyFont="0" applyFill="0" applyBorder="0" applyAlignment="0" applyProtection="0">
      <alignment horizontal="center"/>
    </xf>
    <xf numFmtId="172" fontId="238" fillId="44" borderId="209">
      <alignment horizontal="right" vertical="center"/>
    </xf>
    <xf numFmtId="187" fontId="63" fillId="44" borderId="209">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5" fontId="127" fillId="0" borderId="222"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313" fillId="0" borderId="96"/>
    <xf numFmtId="250" fontId="64" fillId="58" borderId="241"/>
    <xf numFmtId="0" fontId="50" fillId="0" borderId="242" applyNumberFormat="0" applyFill="0" applyAlignment="0" applyProtection="0"/>
    <xf numFmtId="5" fontId="127" fillId="0" borderId="235" applyAlignment="0" applyProtection="0"/>
    <xf numFmtId="0" fontId="50" fillId="0" borderId="273" applyNumberFormat="0" applyFill="0" applyAlignment="0" applyProtection="0"/>
    <xf numFmtId="0" fontId="174" fillId="0" borderId="236" applyNumberFormat="0" applyAlignment="0" applyProtection="0"/>
    <xf numFmtId="0" fontId="38" fillId="68" borderId="269">
      <alignment horizontal="left" vertical="center" wrapText="1"/>
    </xf>
    <xf numFmtId="0" fontId="58" fillId="0" borderId="92" applyNumberFormat="0" applyAlignment="0" applyProtection="0"/>
    <xf numFmtId="0" fontId="58" fillId="0" borderId="92" applyNumberFormat="0" applyAlignment="0" applyProtection="0"/>
    <xf numFmtId="0" fontId="134" fillId="0" borderId="268"/>
    <xf numFmtId="9" fontId="7" fillId="41" borderId="267" applyFont="0" applyFill="0" applyBorder="0" applyAlignment="0" applyProtection="0"/>
    <xf numFmtId="0" fontId="38" fillId="68" borderId="269">
      <alignment horizontal="left" vertical="center" wrapText="1"/>
    </xf>
    <xf numFmtId="8" fontId="332" fillId="0" borderId="20">
      <alignment horizontal="right"/>
    </xf>
    <xf numFmtId="221" fontId="1" fillId="0" borderId="174" applyNumberFormat="0" applyFill="0" applyAlignment="0" applyProtection="0"/>
    <xf numFmtId="9" fontId="7" fillId="41" borderId="280" applyFont="0" applyFill="0" applyBorder="0" applyAlignment="0" applyProtection="0"/>
    <xf numFmtId="0" fontId="7" fillId="0" borderId="16" applyNumberFormat="0" applyFill="0" applyAlignment="0" applyProtection="0"/>
    <xf numFmtId="0" fontId="174" fillId="0" borderId="276" applyNumberFormat="0" applyAlignment="0" applyProtection="0"/>
    <xf numFmtId="2" fontId="7" fillId="41" borderId="280" applyFont="0" applyFill="0" applyBorder="0" applyAlignment="0" applyProtection="0"/>
    <xf numFmtId="0" fontId="261" fillId="0" borderId="273" applyNumberFormat="0" applyFill="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09" applyNumberFormat="0" applyFill="0" applyAlignment="0" applyProtection="0"/>
    <xf numFmtId="0" fontId="313" fillId="0" borderId="96"/>
    <xf numFmtId="0" fontId="313" fillId="0" borderId="96"/>
    <xf numFmtId="0" fontId="359" fillId="0" borderId="20" applyProtection="0"/>
    <xf numFmtId="0" fontId="359" fillId="0" borderId="20" applyProtection="0"/>
    <xf numFmtId="10" fontId="7" fillId="41" borderId="267" applyFont="0" applyFill="0" applyBorder="0" applyAlignment="0" applyProtection="0"/>
    <xf numFmtId="0" fontId="49" fillId="44" borderId="174" applyNumberFormat="0" applyFont="0" applyAlignment="0" applyProtection="0">
      <protection locked="0"/>
    </xf>
    <xf numFmtId="9" fontId="7" fillId="41" borderId="225" applyFont="0" applyFill="0" applyBorder="0" applyAlignment="0" applyProtection="0"/>
    <xf numFmtId="3" fontId="7" fillId="41" borderId="225" applyFont="0" applyFill="0" applyBorder="0" applyAlignment="0" applyProtection="0"/>
    <xf numFmtId="10" fontId="7" fillId="41" borderId="225" applyFont="0" applyFill="0" applyBorder="0" applyAlignment="0" applyProtection="0"/>
    <xf numFmtId="214" fontId="68" fillId="0" borderId="235"/>
    <xf numFmtId="10" fontId="7" fillId="41" borderId="225" applyFont="0" applyFill="0" applyBorder="0" applyAlignment="0" applyProtection="0"/>
    <xf numFmtId="214" fontId="7" fillId="41" borderId="225" applyFont="0" applyFill="0" applyBorder="0" applyAlignment="0" applyProtection="0"/>
    <xf numFmtId="214" fontId="68" fillId="0" borderId="235"/>
    <xf numFmtId="214" fontId="68" fillId="0" borderId="222"/>
    <xf numFmtId="214" fontId="7" fillId="41" borderId="225" applyFont="0" applyFill="0" applyBorder="0" applyAlignment="0" applyProtection="0"/>
    <xf numFmtId="0" fontId="174" fillId="0" borderId="223" applyNumberFormat="0" applyAlignment="0" applyProtection="0"/>
    <xf numFmtId="39" fontId="7" fillId="41" borderId="225" applyFont="0" applyFill="0" applyBorder="0" applyAlignment="0" applyProtection="0"/>
    <xf numFmtId="214" fontId="7" fillId="41" borderId="225" applyFont="0" applyFill="0" applyBorder="0" applyAlignment="0" applyProtection="0"/>
    <xf numFmtId="0" fontId="174" fillId="0" borderId="223" applyNumberFormat="0" applyAlignment="0" applyProtection="0"/>
    <xf numFmtId="0" fontId="174" fillId="0" borderId="266" applyNumberFormat="0" applyAlignment="0" applyProtection="0"/>
    <xf numFmtId="0" fontId="38" fillId="68" borderId="224">
      <alignment horizontal="left" vertical="center" wrapText="1"/>
    </xf>
    <xf numFmtId="0" fontId="48" fillId="44" borderId="222" applyNumberFormat="0" applyFont="0" applyFill="0" applyAlignment="0" applyProtection="0">
      <protection locked="0"/>
    </xf>
    <xf numFmtId="214" fontId="68" fillId="0" borderId="222"/>
    <xf numFmtId="0" fontId="50" fillId="0" borderId="230" applyNumberFormat="0" applyFill="0" applyAlignment="0" applyProtection="0"/>
    <xf numFmtId="0" fontId="50" fillId="0" borderId="230" applyNumberFormat="0" applyFill="0" applyAlignment="0" applyProtection="0"/>
    <xf numFmtId="2" fontId="7" fillId="41" borderId="225" applyFont="0" applyFill="0" applyBorder="0" applyAlignment="0" applyProtection="0"/>
    <xf numFmtId="165" fontId="200" fillId="0" borderId="222" applyNumberFormat="0" applyFont="0" applyFill="0" applyAlignment="0" applyProtection="0"/>
    <xf numFmtId="0" fontId="41" fillId="62" borderId="223">
      <alignment horizontal="center" vertical="center" wrapText="1"/>
      <protection hidden="1"/>
    </xf>
    <xf numFmtId="0" fontId="38" fillId="68" borderId="224">
      <alignment horizontal="left" vertical="center" wrapText="1"/>
    </xf>
    <xf numFmtId="0" fontId="7" fillId="0" borderId="231" applyFill="0" applyProtection="0">
      <alignment horizontal="right"/>
    </xf>
    <xf numFmtId="214" fontId="68" fillId="0" borderId="222"/>
    <xf numFmtId="0" fontId="50" fillId="0" borderId="234" applyFont="0" applyFill="0" applyBorder="0" applyAlignment="0" applyProtection="0"/>
    <xf numFmtId="0" fontId="260" fillId="0" borderId="218" applyNumberFormat="0" applyFill="0" applyBorder="0" applyAlignment="0" applyProtection="0"/>
    <xf numFmtId="0" fontId="49" fillId="0" borderId="218" applyNumberFormat="0" applyFill="0" applyBorder="0" applyAlignment="0" applyProtection="0"/>
    <xf numFmtId="0" fontId="261" fillId="0" borderId="218" applyNumberFormat="0" applyFill="0" applyBorder="0" applyAlignment="0" applyProtection="0"/>
    <xf numFmtId="0" fontId="359" fillId="0" borderId="20" applyProtection="0"/>
    <xf numFmtId="0" fontId="359" fillId="0" borderId="20" applyProtection="0"/>
    <xf numFmtId="0" fontId="358" fillId="0" borderId="230" applyNumberFormat="0" applyFill="0" applyBorder="0" applyAlignment="0" applyProtection="0"/>
    <xf numFmtId="0" fontId="357" fillId="0" borderId="230" applyNumberFormat="0" applyFill="0" applyBorder="0" applyAlignment="0" applyProtection="0"/>
    <xf numFmtId="0" fontId="313" fillId="0" borderId="223"/>
    <xf numFmtId="0" fontId="313" fillId="0" borderId="223"/>
    <xf numFmtId="0" fontId="313" fillId="0" borderId="96"/>
    <xf numFmtId="0" fontId="313" fillId="0" borderId="96"/>
    <xf numFmtId="221" fontId="1" fillId="0" borderId="222" applyNumberFormat="0" applyFill="0" applyAlignment="0" applyProtection="0"/>
    <xf numFmtId="221" fontId="1" fillId="0" borderId="20" applyNumberFormat="0" applyFill="0" applyAlignment="0" applyProtection="0"/>
    <xf numFmtId="221" fontId="1" fillId="0" borderId="20" applyNumberFormat="0" applyFill="0" applyAlignment="0" applyProtection="0"/>
    <xf numFmtId="0" fontId="270" fillId="0" borderId="20"/>
    <xf numFmtId="275" fontId="134" fillId="0" borderId="222"/>
    <xf numFmtId="0" fontId="172" fillId="0" borderId="64"/>
    <xf numFmtId="0" fontId="139" fillId="0" borderId="42">
      <alignment vertical="center"/>
    </xf>
    <xf numFmtId="0" fontId="139" fillId="0" borderId="42">
      <alignment vertical="center"/>
    </xf>
    <xf numFmtId="7" fontId="41" fillId="0" borderId="222"/>
    <xf numFmtId="44" fontId="41" fillId="0" borderId="222"/>
    <xf numFmtId="0" fontId="134" fillId="0" borderId="222"/>
    <xf numFmtId="171" fontId="41" fillId="0" borderId="222"/>
    <xf numFmtId="0" fontId="58" fillId="0" borderId="222" applyNumberFormat="0" applyFont="0" applyFill="0" applyBorder="0" applyAlignment="0" applyProtection="0">
      <alignment horizontal="right"/>
    </xf>
    <xf numFmtId="0" fontId="90" fillId="0" borderId="223"/>
    <xf numFmtId="0" fontId="90" fillId="0" borderId="223"/>
    <xf numFmtId="0" fontId="241" fillId="0" borderId="222" applyNumberFormat="0" applyFont="0" applyFill="0" applyAlignment="0" applyProtection="0"/>
    <xf numFmtId="0" fontId="260" fillId="0" borderId="230" applyNumberForma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3" fillId="96" borderId="223"/>
    <xf numFmtId="0" fontId="313" fillId="96" borderId="223"/>
    <xf numFmtId="250" fontId="1" fillId="0" borderId="0" applyBorder="0" applyProtection="0">
      <alignment horizontal="right"/>
    </xf>
    <xf numFmtId="9" fontId="7" fillId="41" borderId="225" applyFont="0" applyFill="0" applyBorder="0" applyAlignment="0" applyProtection="0"/>
    <xf numFmtId="10" fontId="7" fillId="41" borderId="225" applyFont="0" applyFill="0" applyBorder="0" applyAlignment="0" applyProtection="0"/>
    <xf numFmtId="214" fontId="7" fillId="41" borderId="225" applyFont="0" applyFill="0" applyBorder="0" applyAlignment="0" applyProtection="0"/>
    <xf numFmtId="39" fontId="7" fillId="41" borderId="225" applyFont="0" applyFill="0" applyBorder="0" applyAlignment="0" applyProtection="0"/>
    <xf numFmtId="3" fontId="7" fillId="41" borderId="225" applyFont="0" applyFill="0" applyBorder="0" applyAlignment="0" applyProtection="0"/>
    <xf numFmtId="0" fontId="41" fillId="62" borderId="223">
      <alignment horizontal="center" vertical="center" wrapText="1"/>
      <protection hidden="1"/>
    </xf>
    <xf numFmtId="0" fontId="38" fillId="68" borderId="224">
      <alignment horizontal="left" vertical="center" wrapText="1"/>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344" fillId="0" borderId="218" applyNumberFormat="0" applyFill="0" applyBorder="0" applyAlignment="0" applyProtection="0"/>
    <xf numFmtId="0" fontId="90" fillId="0" borderId="223"/>
    <xf numFmtId="0" fontId="90" fillId="0" borderId="223"/>
    <xf numFmtId="0" fontId="41" fillId="0" borderId="31" applyNumberFormat="0" applyAlignment="0" applyProtection="0">
      <alignment horizontal="left" vertical="center"/>
    </xf>
    <xf numFmtId="0" fontId="1" fillId="36" borderId="0" applyNumberFormat="0" applyBorder="0" applyAlignment="0" applyProtection="0"/>
    <xf numFmtId="0" fontId="1" fillId="35" borderId="0" applyNumberFormat="0" applyBorder="0" applyAlignment="0" applyProtection="0"/>
    <xf numFmtId="0" fontId="1" fillId="32" borderId="0" applyNumberFormat="0" applyBorder="0" applyAlignment="0" applyProtection="0"/>
    <xf numFmtId="0" fontId="1" fillId="28" borderId="0" applyNumberFormat="0" applyBorder="0" applyAlignment="0" applyProtection="0"/>
    <xf numFmtId="0" fontId="1" fillId="24" borderId="0" applyNumberFormat="0" applyBorder="0" applyAlignment="0" applyProtection="0"/>
    <xf numFmtId="0" fontId="1" fillId="23" borderId="0" applyNumberFormat="0" applyBorder="0" applyAlignment="0" applyProtection="0"/>
    <xf numFmtId="0" fontId="1" fillId="3" borderId="0" applyNumberFormat="0" applyBorder="0" applyAlignment="0" applyProtection="0"/>
    <xf numFmtId="0" fontId="313" fillId="0" borderId="96"/>
    <xf numFmtId="0" fontId="313" fillId="0" borderId="96"/>
    <xf numFmtId="0" fontId="313" fillId="0" borderId="223"/>
    <xf numFmtId="0" fontId="313" fillId="0" borderId="223"/>
    <xf numFmtId="0" fontId="356" fillId="0" borderId="218" applyNumberFormat="0" applyFill="0" applyBorder="0" applyAlignment="0" applyProtection="0"/>
    <xf numFmtId="0" fontId="357" fillId="0" borderId="218" applyNumberFormat="0" applyFill="0" applyBorder="0" applyAlignment="0" applyProtection="0"/>
    <xf numFmtId="0" fontId="358" fillId="0" borderId="218" applyNumberFormat="0" applyFill="0" applyBorder="0" applyAlignment="0" applyProtection="0"/>
    <xf numFmtId="0" fontId="50" fillId="0" borderId="220" applyFont="0" applyFill="0" applyBorder="0" applyAlignment="0" applyProtection="0"/>
    <xf numFmtId="0" fontId="90" fillId="0" borderId="266"/>
    <xf numFmtId="2" fontId="7" fillId="41" borderId="267" applyFont="0" applyFill="0" applyBorder="0" applyAlignment="0" applyProtection="0"/>
    <xf numFmtId="41" fontId="41" fillId="0" borderId="222"/>
    <xf numFmtId="165" fontId="200" fillId="0" borderId="222" applyNumberFormat="0" applyFont="0" applyFill="0" applyAlignment="0" applyProtection="0"/>
    <xf numFmtId="0" fontId="49" fillId="44" borderId="222" applyNumberFormat="0" applyFont="0" applyAlignment="0" applyProtection="0">
      <protection locked="0"/>
    </xf>
    <xf numFmtId="0" fontId="49" fillId="44" borderId="222" applyNumberFormat="0" applyFont="0" applyAlignment="0" applyProtection="0">
      <protection locked="0"/>
    </xf>
    <xf numFmtId="251" fontId="154" fillId="48" borderId="226" applyNumberFormat="0" applyBorder="0" applyAlignment="0">
      <alignment horizontal="centerContinuous" vertical="center"/>
      <protection hidden="1"/>
    </xf>
    <xf numFmtId="0" fontId="48" fillId="44" borderId="222" applyNumberFormat="0" applyFont="0" applyFill="0" applyAlignment="0" applyProtection="0">
      <protection locked="0"/>
    </xf>
    <xf numFmtId="2" fontId="7" fillId="41" borderId="225" applyFont="0" applyFill="0" applyBorder="0" applyAlignment="0" applyProtection="0"/>
    <xf numFmtId="2" fontId="7" fillId="41" borderId="225" applyFont="0" applyFill="0" applyBorder="0" applyAlignment="0" applyProtection="0"/>
    <xf numFmtId="9" fontId="7" fillId="41" borderId="225" applyFont="0" applyFill="0" applyBorder="0" applyAlignment="0" applyProtection="0"/>
    <xf numFmtId="9" fontId="7" fillId="41" borderId="225" applyFont="0" applyFill="0" applyBorder="0" applyAlignment="0" applyProtection="0"/>
    <xf numFmtId="10" fontId="7" fillId="41" borderId="225" applyFont="0" applyFill="0" applyBorder="0" applyAlignment="0" applyProtection="0"/>
    <xf numFmtId="10" fontId="7" fillId="41" borderId="225" applyFont="0" applyFill="0" applyBorder="0" applyAlignment="0" applyProtection="0"/>
    <xf numFmtId="214" fontId="7" fillId="41" borderId="225" applyFont="0" applyFill="0" applyBorder="0" applyAlignment="0" applyProtection="0"/>
    <xf numFmtId="0" fontId="7" fillId="0" borderId="231" applyFill="0" applyProtection="0">
      <alignment horizontal="right"/>
    </xf>
    <xf numFmtId="9" fontId="41" fillId="0" borderId="222"/>
    <xf numFmtId="0" fontId="50" fillId="0" borderId="230" applyNumberFormat="0" applyFill="0" applyAlignment="0" applyProtection="0"/>
    <xf numFmtId="3" fontId="7" fillId="41" borderId="225" applyFont="0" applyFill="0" applyBorder="0" applyAlignment="0" applyProtection="0"/>
    <xf numFmtId="0" fontId="48" fillId="44" borderId="222" applyNumberFormat="0" applyFont="0" applyFill="0" applyAlignment="0" applyProtection="0">
      <protection locked="0"/>
    </xf>
    <xf numFmtId="0" fontId="48" fillId="44" borderId="222" applyNumberFormat="0" applyFont="0" applyFill="0" applyAlignment="0" applyProtection="0">
      <protection locked="0"/>
    </xf>
    <xf numFmtId="2" fontId="7" fillId="41" borderId="225" applyFont="0" applyFill="0" applyBorder="0" applyAlignment="0" applyProtection="0"/>
    <xf numFmtId="0" fontId="41" fillId="0" borderId="31" applyNumberFormat="0" applyAlignment="0" applyProtection="0">
      <alignment horizontal="left" vertical="center"/>
    </xf>
    <xf numFmtId="0" fontId="50" fillId="0" borderId="218" applyNumberFormat="0" applyFill="0" applyAlignment="0" applyProtection="0"/>
    <xf numFmtId="0" fontId="7" fillId="0" borderId="16" applyNumberFormat="0" applyFill="0" applyAlignment="0" applyProtection="0"/>
    <xf numFmtId="0" fontId="38" fillId="68" borderId="224">
      <alignment horizontal="left" vertical="center" wrapText="1"/>
    </xf>
    <xf numFmtId="8" fontId="332" fillId="0" borderId="20">
      <alignment horizontal="right"/>
    </xf>
    <xf numFmtId="172" fontId="41" fillId="0" borderId="222"/>
    <xf numFmtId="9" fontId="7" fillId="41" borderId="225" applyFont="0" applyFill="0" applyBorder="0" applyAlignment="0" applyProtection="0"/>
    <xf numFmtId="0" fontId="58" fillId="0" borderId="92" applyNumberFormat="0" applyAlignment="0" applyProtection="0"/>
    <xf numFmtId="0" fontId="48" fillId="44" borderId="222" applyNumberFormat="0" applyFont="0" applyFill="0" applyAlignment="0" applyProtection="0">
      <protection locked="0"/>
    </xf>
    <xf numFmtId="250" fontId="1" fillId="0" borderId="0" applyBorder="0" applyProtection="0">
      <alignment horizontal="right"/>
    </xf>
    <xf numFmtId="0" fontId="41" fillId="62" borderId="223">
      <alignment horizontal="center" vertical="center" wrapText="1"/>
      <protection hidden="1"/>
    </xf>
    <xf numFmtId="251" fontId="154" fillId="48" borderId="226" applyNumberFormat="0" applyBorder="0" applyAlignment="0">
      <alignment horizontal="centerContinuous" vertical="center"/>
      <protection hidden="1"/>
    </xf>
    <xf numFmtId="0" fontId="7" fillId="0" borderId="219" applyFill="0" applyProtection="0">
      <alignment horizontal="right"/>
    </xf>
    <xf numFmtId="0" fontId="174" fillId="0" borderId="223" applyNumberFormat="0" applyAlignment="0" applyProtection="0"/>
    <xf numFmtId="0" fontId="38" fillId="68" borderId="224">
      <alignment horizontal="left" vertical="center" wrapText="1"/>
    </xf>
    <xf numFmtId="0" fontId="41" fillId="62" borderId="223">
      <alignment horizontal="center" vertical="center" wrapText="1"/>
      <protection hidden="1"/>
    </xf>
    <xf numFmtId="0" fontId="174" fillId="0" borderId="223" applyNumberFormat="0" applyAlignment="0" applyProtection="0"/>
    <xf numFmtId="214" fontId="68" fillId="0" borderId="222"/>
    <xf numFmtId="214" fontId="68" fillId="0" borderId="222"/>
    <xf numFmtId="1" fontId="176" fillId="63" borderId="228" applyNumberFormat="0" applyBorder="0" applyAlignment="0">
      <alignment horizontal="centerContinuous" vertical="center"/>
      <protection locked="0"/>
    </xf>
    <xf numFmtId="2" fontId="7" fillId="41" borderId="225" applyFont="0" applyFill="0" applyBorder="0" applyAlignment="0" applyProtection="0"/>
    <xf numFmtId="0" fontId="50" fillId="0" borderId="230" applyNumberFormat="0" applyFill="0" applyAlignment="0" applyProtection="0"/>
    <xf numFmtId="39" fontId="7" fillId="41" borderId="225" applyFont="0" applyFill="0" applyBorder="0" applyAlignment="0" applyProtection="0"/>
    <xf numFmtId="0" fontId="50" fillId="0" borderId="218" applyNumberFormat="0" applyFill="0" applyAlignment="0" applyProtection="0"/>
    <xf numFmtId="0" fontId="50" fillId="0" borderId="218" applyNumberFormat="0" applyFill="0" applyAlignment="0" applyProtection="0"/>
    <xf numFmtId="0" fontId="41" fillId="0" borderId="227">
      <alignment horizontal="left" vertical="center"/>
    </xf>
    <xf numFmtId="0" fontId="38" fillId="68" borderId="224">
      <alignment horizontal="left" vertical="center" wrapText="1"/>
    </xf>
    <xf numFmtId="6" fontId="169" fillId="0" borderId="232" applyBorder="0"/>
    <xf numFmtId="2" fontId="7" fillId="41" borderId="225" applyFont="0" applyFill="0" applyBorder="0" applyAlignment="0" applyProtection="0"/>
    <xf numFmtId="165" fontId="200" fillId="0" borderId="222" applyNumberFormat="0" applyFont="0" applyFill="0" applyAlignment="0" applyProtection="0"/>
    <xf numFmtId="0" fontId="49" fillId="44" borderId="222" applyNumberFormat="0" applyFont="0" applyAlignment="0" applyProtection="0">
      <protection locked="0"/>
    </xf>
    <xf numFmtId="0" fontId="41" fillId="62" borderId="223">
      <alignment horizontal="center" vertical="center" wrapText="1"/>
      <protection hidden="1"/>
    </xf>
    <xf numFmtId="0" fontId="261" fillId="0" borderId="230" applyNumberFormat="0" applyFill="0" applyBorder="0" applyAlignment="0" applyProtection="0"/>
    <xf numFmtId="9" fontId="7" fillId="41" borderId="225" applyFont="0" applyFill="0" applyBorder="0" applyAlignment="0" applyProtection="0"/>
    <xf numFmtId="0" fontId="38" fillId="68" borderId="224">
      <alignment horizontal="left" vertical="center" wrapText="1"/>
    </xf>
    <xf numFmtId="0" fontId="7" fillId="0" borderId="219" applyFill="0" applyProtection="0">
      <alignment horizontal="right"/>
    </xf>
    <xf numFmtId="0" fontId="174" fillId="0" borderId="223" applyNumberFormat="0" applyAlignment="0" applyProtection="0"/>
    <xf numFmtId="214" fontId="7" fillId="41" borderId="225" applyFont="0" applyFill="0" applyBorder="0" applyAlignment="0" applyProtection="0"/>
    <xf numFmtId="0" fontId="38" fillId="68" borderId="224">
      <alignment horizontal="left" vertical="center" wrapText="1"/>
    </xf>
    <xf numFmtId="0" fontId="38" fillId="68" borderId="224">
      <alignment horizontal="left" vertical="center" wrapText="1"/>
    </xf>
    <xf numFmtId="0" fontId="174" fillId="0" borderId="223" applyNumberFormat="0" applyAlignment="0" applyProtection="0"/>
    <xf numFmtId="0" fontId="50" fillId="0" borderId="218" applyNumberFormat="0" applyFill="0" applyAlignment="0" applyProtection="0"/>
    <xf numFmtId="251" fontId="154" fillId="48" borderId="226" applyNumberFormat="0" applyBorder="0" applyAlignment="0">
      <alignment horizontal="centerContinuous" vertical="center"/>
      <protection hidden="1"/>
    </xf>
    <xf numFmtId="39" fontId="7" fillId="41" borderId="225" applyFont="0" applyFill="0" applyBorder="0" applyAlignment="0" applyProtection="0"/>
    <xf numFmtId="0" fontId="41" fillId="62" borderId="223">
      <alignment horizontal="center" vertical="center" wrapText="1"/>
      <protection hidden="1"/>
    </xf>
    <xf numFmtId="3" fontId="7" fillId="41" borderId="225" applyFont="0" applyFill="0" applyBorder="0" applyAlignment="0" applyProtection="0"/>
    <xf numFmtId="10" fontId="7" fillId="41" borderId="225" applyFont="0" applyFill="0" applyBorder="0" applyAlignment="0" applyProtection="0"/>
    <xf numFmtId="0" fontId="41" fillId="62" borderId="223">
      <alignment horizontal="center" vertical="center" wrapText="1"/>
      <protection hidden="1"/>
    </xf>
    <xf numFmtId="0" fontId="260" fillId="0" borderId="230" applyNumberFormat="0" applyFill="0" applyBorder="0" applyAlignment="0" applyProtection="0"/>
    <xf numFmtId="250" fontId="64" fillId="58" borderId="217"/>
    <xf numFmtId="250" fontId="64" fillId="58" borderId="217"/>
    <xf numFmtId="0" fontId="50" fillId="0" borderId="218" applyNumberFormat="0" applyFill="0" applyAlignment="0" applyProtection="0"/>
    <xf numFmtId="0" fontId="50" fillId="0" borderId="218" applyNumberFormat="0" applyFill="0" applyAlignment="0" applyProtection="0"/>
    <xf numFmtId="0" fontId="50" fillId="0" borderId="218" applyNumberFormat="0" applyFill="0" applyAlignment="0" applyProtection="0"/>
    <xf numFmtId="0" fontId="7" fillId="0" borderId="219" applyFill="0" applyProtection="0">
      <alignment horizontal="right"/>
    </xf>
    <xf numFmtId="6" fontId="169" fillId="0" borderId="226" applyBorder="0"/>
    <xf numFmtId="6" fontId="169" fillId="0" borderId="226" applyBorder="0"/>
    <xf numFmtId="6" fontId="169" fillId="0" borderId="226" applyBorder="0"/>
    <xf numFmtId="6" fontId="169" fillId="0" borderId="226" applyBorder="0"/>
    <xf numFmtId="0" fontId="174" fillId="0" borderId="223" applyNumberFormat="0" applyAlignment="0" applyProtection="0"/>
    <xf numFmtId="0" fontId="174" fillId="0" borderId="223" applyNumberFormat="0" applyAlignment="0" applyProtection="0"/>
    <xf numFmtId="0" fontId="174" fillId="0" borderId="223" applyNumberFormat="0" applyAlignment="0" applyProtection="0"/>
    <xf numFmtId="0" fontId="38" fillId="68" borderId="224">
      <alignment horizontal="left" vertical="center" wrapText="1"/>
    </xf>
    <xf numFmtId="0" fontId="38" fillId="68" borderId="224">
      <alignment horizontal="left" vertical="center" wrapText="1"/>
    </xf>
    <xf numFmtId="0" fontId="38" fillId="68" borderId="224">
      <alignment horizontal="left" vertical="center" wrapText="1"/>
    </xf>
    <xf numFmtId="0" fontId="38" fillId="68" borderId="224">
      <alignment horizontal="left" vertical="center" wrapText="1"/>
    </xf>
    <xf numFmtId="0" fontId="41" fillId="62" borderId="223">
      <alignment horizontal="center" vertical="center" wrapText="1"/>
      <protection hidden="1"/>
    </xf>
    <xf numFmtId="0" fontId="41" fillId="62" borderId="223">
      <alignment horizontal="center" vertical="center" wrapText="1"/>
      <protection hidden="1"/>
    </xf>
    <xf numFmtId="0" fontId="41" fillId="62" borderId="223">
      <alignment horizontal="center" vertical="center" wrapText="1"/>
      <protection hidden="1"/>
    </xf>
    <xf numFmtId="10" fontId="7" fillId="41" borderId="225" applyFont="0" applyFill="0" applyBorder="0" applyAlignment="0" applyProtection="0"/>
    <xf numFmtId="0" fontId="41" fillId="62" borderId="223">
      <alignment horizontal="center" vertical="center" wrapText="1"/>
      <protection hidden="1"/>
    </xf>
    <xf numFmtId="1" fontId="176" fillId="63" borderId="228" applyNumberFormat="0" applyBorder="0" applyAlignment="0">
      <alignment horizontal="centerContinuous" vertical="center"/>
      <protection locked="0"/>
    </xf>
    <xf numFmtId="251" fontId="154" fillId="48" borderId="226" applyNumberFormat="0" applyBorder="0" applyAlignment="0">
      <alignment horizontal="centerContinuous" vertical="center"/>
      <protection hidden="1"/>
    </xf>
    <xf numFmtId="214" fontId="68" fillId="0" borderId="222"/>
    <xf numFmtId="0" fontId="50" fillId="0" borderId="230" applyNumberFormat="0" applyFill="0" applyAlignment="0" applyProtection="0"/>
    <xf numFmtId="214" fontId="68" fillId="0" borderId="222"/>
    <xf numFmtId="214" fontId="68" fillId="0" borderId="222"/>
    <xf numFmtId="0" fontId="41" fillId="62" borderId="223">
      <alignment horizontal="center" vertical="center" wrapText="1"/>
      <protection hidden="1"/>
    </xf>
    <xf numFmtId="39" fontId="7" fillId="41" borderId="225" applyFont="0" applyFill="0" applyBorder="0" applyAlignment="0" applyProtection="0"/>
    <xf numFmtId="0" fontId="50" fillId="0" borderId="230" applyNumberFormat="0" applyFill="0" applyAlignment="0" applyProtection="0"/>
    <xf numFmtId="0" fontId="174" fillId="0" borderId="223" applyNumberFormat="0" applyAlignment="0" applyProtection="0"/>
    <xf numFmtId="0" fontId="38" fillId="68" borderId="224">
      <alignment horizontal="left" vertical="center" wrapText="1"/>
    </xf>
    <xf numFmtId="214" fontId="68" fillId="0" borderId="222"/>
    <xf numFmtId="5" fontId="127" fillId="0" borderId="222" applyAlignment="0" applyProtection="0"/>
    <xf numFmtId="0" fontId="49" fillId="44" borderId="222" applyNumberFormat="0" applyFont="0" applyAlignment="0" applyProtection="0">
      <protection locked="0"/>
    </xf>
    <xf numFmtId="0" fontId="49" fillId="44" borderId="222" applyNumberFormat="0" applyFont="0" applyAlignment="0" applyProtection="0">
      <protection locked="0"/>
    </xf>
    <xf numFmtId="251" fontId="154" fillId="48" borderId="232" applyNumberFormat="0" applyBorder="0" applyAlignment="0">
      <alignment horizontal="centerContinuous" vertical="center"/>
      <protection hidden="1"/>
    </xf>
    <xf numFmtId="0" fontId="260" fillId="0" borderId="218" applyNumberFormat="0" applyFill="0" applyBorder="0" applyAlignment="0" applyProtection="0"/>
    <xf numFmtId="0" fontId="49" fillId="0" borderId="218" applyNumberFormat="0" applyFill="0" applyBorder="0" applyAlignment="0" applyProtection="0"/>
    <xf numFmtId="0" fontId="261" fillId="0" borderId="218" applyNumberFormat="0" applyFill="0" applyBorder="0" applyAlignment="0" applyProtection="0"/>
    <xf numFmtId="285" fontId="50" fillId="92" borderId="233" applyNumberFormat="0" applyBorder="0" applyAlignment="0" applyProtection="0">
      <alignment vertical="center"/>
    </xf>
    <xf numFmtId="182" fontId="316" fillId="0" borderId="31" applyNumberFormat="0" applyAlignment="0" applyProtection="0">
      <alignment horizontal="right" vertical="center"/>
    </xf>
    <xf numFmtId="246" fontId="1" fillId="0" borderId="222"/>
    <xf numFmtId="0" fontId="134" fillId="0" borderId="222"/>
    <xf numFmtId="0" fontId="90" fillId="0" borderId="223"/>
    <xf numFmtId="0" fontId="90" fillId="0" borderId="223"/>
    <xf numFmtId="0" fontId="174" fillId="0" borderId="223" applyNumberFormat="0" applyAlignment="0" applyProtection="0"/>
    <xf numFmtId="0" fontId="313" fillId="0" borderId="96"/>
    <xf numFmtId="0" fontId="313" fillId="0" borderId="96"/>
    <xf numFmtId="2" fontId="7" fillId="41" borderId="225" applyFont="0" applyFill="0" applyBorder="0" applyAlignment="0" applyProtection="0"/>
    <xf numFmtId="0" fontId="49" fillId="44" borderId="222" applyNumberFormat="0" applyFont="0" applyAlignment="0" applyProtection="0">
      <protection locked="0"/>
    </xf>
    <xf numFmtId="0" fontId="7" fillId="0" borderId="16" applyNumberFormat="0" applyFill="0" applyAlignment="0" applyProtection="0"/>
    <xf numFmtId="0" fontId="48" fillId="44" borderId="222" applyNumberFormat="0" applyFont="0" applyFill="0" applyAlignment="0" applyProtection="0">
      <protection locked="0"/>
    </xf>
    <xf numFmtId="2" fontId="7" fillId="41" borderId="225" applyFont="0" applyFill="0" applyBorder="0" applyAlignment="0" applyProtection="0"/>
    <xf numFmtId="2" fontId="7" fillId="41" borderId="225" applyFont="0" applyFill="0" applyBorder="0" applyAlignment="0" applyProtection="0"/>
    <xf numFmtId="9" fontId="7" fillId="41" borderId="225" applyFont="0" applyFill="0" applyBorder="0" applyAlignment="0" applyProtection="0"/>
    <xf numFmtId="9" fontId="7" fillId="41" borderId="225" applyFont="0" applyFill="0" applyBorder="0" applyAlignment="0" applyProtection="0"/>
    <xf numFmtId="10" fontId="7" fillId="41" borderId="225" applyFont="0" applyFill="0" applyBorder="0" applyAlignment="0" applyProtection="0"/>
    <xf numFmtId="10" fontId="7" fillId="41" borderId="225" applyFont="0" applyFill="0" applyBorder="0" applyAlignment="0" applyProtection="0"/>
    <xf numFmtId="214" fontId="7" fillId="41" borderId="225" applyFont="0" applyFill="0" applyBorder="0" applyAlignment="0" applyProtection="0"/>
    <xf numFmtId="0" fontId="174" fillId="0" borderId="223" applyNumberFormat="0" applyAlignment="0" applyProtection="0"/>
    <xf numFmtId="0" fontId="90" fillId="0" borderId="223"/>
    <xf numFmtId="0" fontId="134" fillId="0" borderId="222" applyFont="0" applyFill="0" applyBorder="0" applyAlignment="0" applyProtection="0">
      <alignment horizontal="center"/>
    </xf>
    <xf numFmtId="0" fontId="134" fillId="0" borderId="222" applyFont="0" applyFill="0" applyBorder="0" applyAlignment="0" applyProtection="0">
      <alignment horizontal="center"/>
    </xf>
    <xf numFmtId="172" fontId="238" fillId="44" borderId="222">
      <alignment horizontal="right" vertical="center"/>
    </xf>
    <xf numFmtId="187" fontId="63" fillId="44" borderId="222">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22" applyNumberFormat="0" applyFill="0" applyAlignment="0" applyProtection="0"/>
    <xf numFmtId="0" fontId="313" fillId="0" borderId="96"/>
    <xf numFmtId="0" fontId="313" fillId="0" borderId="96"/>
    <xf numFmtId="0" fontId="359" fillId="0" borderId="20" applyProtection="0"/>
    <xf numFmtId="0" fontId="359" fillId="0" borderId="2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205">
      <alignment horizontal="left" vertical="center"/>
    </xf>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7" fillId="0" borderId="190" applyFill="0" applyProtection="0">
      <alignment horizontal="right"/>
    </xf>
    <xf numFmtId="0" fontId="174" fillId="0" borderId="236" applyNumberFormat="0" applyAlignment="0" applyProtection="0"/>
    <xf numFmtId="0" fontId="41" fillId="62" borderId="236">
      <alignment horizontal="center" vertical="center" wrapText="1"/>
      <protection hidden="1"/>
    </xf>
    <xf numFmtId="165" fontId="200" fillId="0" borderId="19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238"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235"/>
    <xf numFmtId="0" fontId="49" fillId="44" borderId="194" applyNumberFormat="0" applyFont="0" applyAlignment="0" applyProtection="0">
      <protection locked="0"/>
    </xf>
    <xf numFmtId="0" fontId="48" fillId="44" borderId="194" applyNumberFormat="0" applyFont="0" applyFill="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94"/>
    <xf numFmtId="9" fontId="7" fillId="41" borderId="238" applyFont="0" applyFill="0" applyBorder="0" applyAlignment="0" applyProtection="0"/>
    <xf numFmtId="0" fontId="174" fillId="0" borderId="236" applyNumberFormat="0" applyAlignment="0" applyProtection="0"/>
    <xf numFmtId="214" fontId="68" fillId="0" borderId="194"/>
    <xf numFmtId="214" fontId="7" fillId="41" borderId="238" applyFont="0" applyFill="0" applyBorder="0" applyAlignment="0" applyProtection="0"/>
    <xf numFmtId="5" fontId="127" fillId="0" borderId="194" applyAlignment="0" applyProtection="0"/>
    <xf numFmtId="0" fontId="38" fillId="68" borderId="237">
      <alignment horizontal="left" vertical="center" wrapText="1"/>
    </xf>
    <xf numFmtId="0" fontId="174" fillId="0" borderId="236" applyNumberFormat="0" applyAlignment="0" applyProtection="0"/>
    <xf numFmtId="0" fontId="48" fillId="44" borderId="194" applyNumberFormat="0" applyFont="0" applyFill="0" applyAlignment="0" applyProtection="0">
      <protection locked="0"/>
    </xf>
    <xf numFmtId="165" fontId="200" fillId="0" borderId="235" applyNumberFormat="0" applyFont="0" applyFill="0" applyAlignment="0" applyProtection="0"/>
    <xf numFmtId="39" fontId="7" fillId="41" borderId="238" applyFont="0" applyFill="0" applyBorder="0" applyAlignment="0" applyProtection="0"/>
    <xf numFmtId="165" fontId="200" fillId="0" borderId="19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236">
      <alignment horizontal="center" vertical="center" wrapText="1"/>
      <protection hidden="1"/>
    </xf>
    <xf numFmtId="3" fontId="7" fillId="41" borderId="238" applyFont="0" applyFill="0" applyBorder="0" applyAlignment="0" applyProtection="0"/>
    <xf numFmtId="10" fontId="7" fillId="41" borderId="238" applyFont="0" applyFill="0" applyBorder="0" applyAlignment="0" applyProtection="0"/>
    <xf numFmtId="0" fontId="41" fillId="62" borderId="236">
      <alignment horizontal="center" vertical="center" wrapText="1"/>
      <protection hidden="1"/>
    </xf>
    <xf numFmtId="0" fontId="1" fillId="0" borderId="0"/>
    <xf numFmtId="0" fontId="1" fillId="0" borderId="0"/>
    <xf numFmtId="214" fontId="68" fillId="0" borderId="235"/>
    <xf numFmtId="214" fontId="68" fillId="0" borderId="235"/>
    <xf numFmtId="214" fontId="68" fillId="0" borderId="235"/>
    <xf numFmtId="214" fontId="68" fillId="0" borderId="235"/>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229"/>
    <xf numFmtId="250" fontId="64" fillId="58" borderId="229"/>
    <xf numFmtId="5" fontId="127" fillId="0" borderId="194" applyAlignment="0" applyProtection="0"/>
    <xf numFmtId="5" fontId="127" fillId="0" borderId="194" applyAlignment="0" applyProtection="0"/>
    <xf numFmtId="6" fontId="169" fillId="0" borderId="232" applyBorder="0"/>
    <xf numFmtId="6" fontId="169" fillId="0" borderId="232" applyBorder="0"/>
    <xf numFmtId="6" fontId="169" fillId="0" borderId="232" applyBorder="0"/>
    <xf numFmtId="6" fontId="169" fillId="0" borderId="232" applyBorder="0"/>
    <xf numFmtId="0" fontId="174" fillId="0" borderId="236" applyNumberFormat="0" applyAlignment="0" applyProtection="0"/>
    <xf numFmtId="0" fontId="174" fillId="0" borderId="236" applyNumberFormat="0" applyAlignment="0" applyProtection="0"/>
    <xf numFmtId="0" fontId="174" fillId="0" borderId="236" applyNumberFormat="0" applyAlignment="0" applyProtection="0"/>
    <xf numFmtId="0" fontId="41" fillId="62" borderId="236">
      <alignment horizontal="center" vertical="center" wrapText="1"/>
      <protection hidden="1"/>
    </xf>
    <xf numFmtId="0" fontId="41" fillId="62" borderId="236">
      <alignment horizontal="center" vertical="center" wrapText="1"/>
      <protection hidden="1"/>
    </xf>
    <xf numFmtId="0" fontId="41" fillId="62" borderId="236">
      <alignment horizontal="center" vertical="center" wrapText="1"/>
      <protection hidden="1"/>
    </xf>
    <xf numFmtId="0" fontId="48" fillId="44" borderId="194" applyNumberFormat="0" applyFont="0" applyFill="0" applyAlignment="0" applyProtection="0">
      <protection locked="0"/>
    </xf>
    <xf numFmtId="0" fontId="48" fillId="44" borderId="194" applyNumberFormat="0" applyFont="0" applyFill="0" applyAlignment="0" applyProtection="0">
      <protection locked="0"/>
    </xf>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194" applyNumberFormat="0" applyFont="0" applyFill="0" applyAlignment="0" applyProtection="0"/>
    <xf numFmtId="0" fontId="49" fillId="44" borderId="194" applyNumberFormat="0" applyFont="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9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94" applyNumberFormat="0" applyFont="0" applyFill="0" applyBorder="0" applyAlignment="0" applyProtection="0">
      <alignment horizontal="right"/>
    </xf>
    <xf numFmtId="41" fontId="41" fillId="0" borderId="194"/>
    <xf numFmtId="171" fontId="41" fillId="0" borderId="194"/>
    <xf numFmtId="0" fontId="134" fillId="0" borderId="194"/>
    <xf numFmtId="244" fontId="1" fillId="0" borderId="0" applyFont="0" applyFill="0" applyBorder="0" applyAlignment="0" applyProtection="0"/>
    <xf numFmtId="246" fontId="1" fillId="0" borderId="194"/>
    <xf numFmtId="0" fontId="134" fillId="0" borderId="194"/>
    <xf numFmtId="44" fontId="41" fillId="0" borderId="194"/>
    <xf numFmtId="7" fontId="41" fillId="0" borderId="19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236"/>
    <xf numFmtId="0" fontId="90" fillId="0" borderId="236"/>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94" applyFont="0" applyFill="0" applyBorder="0" applyAlignment="0" applyProtection="0">
      <alignment horizontal="center"/>
    </xf>
    <xf numFmtId="0" fontId="134" fillId="0" borderId="194" applyFont="0" applyFill="0" applyBorder="0" applyAlignment="0" applyProtection="0">
      <alignment horizontal="center"/>
    </xf>
    <xf numFmtId="221" fontId="1" fillId="0" borderId="17" applyNumberFormat="0" applyFill="0" applyAlignment="0" applyProtection="0"/>
    <xf numFmtId="172" fontId="238" fillId="44" borderId="194">
      <alignment horizontal="right" vertical="center"/>
    </xf>
    <xf numFmtId="187" fontId="63" fillId="44" borderId="194">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0" fontId="313" fillId="96" borderId="236"/>
    <xf numFmtId="0" fontId="313" fillId="96" borderId="236"/>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9" fontId="41" fillId="0" borderId="194"/>
    <xf numFmtId="172" fontId="41" fillId="0" borderId="194"/>
    <xf numFmtId="10" fontId="41" fillId="0" borderId="194"/>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194"/>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194" applyNumberFormat="0" applyFont="0" applyFill="0" applyBorder="0" applyAlignment="0" applyProtection="0"/>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0" fontId="90" fillId="0" borderId="236"/>
    <xf numFmtId="0" fontId="90" fillId="0" borderId="236"/>
    <xf numFmtId="279" fontId="134" fillId="0" borderId="194"/>
    <xf numFmtId="275" fontId="134" fillId="0" borderId="194"/>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0" fontId="313" fillId="0" borderId="236"/>
    <xf numFmtId="0" fontId="313" fillId="0" borderId="236"/>
    <xf numFmtId="0" fontId="50" fillId="0" borderId="234" applyFont="0" applyFill="0" applyBorder="0" applyAlignment="0" applyProtection="0"/>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48" fillId="44" borderId="194" applyNumberFormat="0" applyFont="0" applyFill="0" applyAlignment="0" applyProtection="0">
      <protection locked="0"/>
    </xf>
    <xf numFmtId="0" fontId="7" fillId="0" borderId="16" applyNumberFormat="0" applyFill="0" applyAlignment="0" applyProtection="0"/>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94"/>
    <xf numFmtId="251" fontId="154" fillId="48" borderId="232" applyNumberFormat="0" applyBorder="0" applyAlignment="0">
      <alignment horizontal="centerContinuous" vertical="center"/>
      <protection hidden="1"/>
    </xf>
    <xf numFmtId="0" fontId="174" fillId="0" borderId="236" applyNumberFormat="0" applyAlignment="0" applyProtection="0"/>
    <xf numFmtId="0" fontId="41" fillId="62" borderId="236">
      <alignment horizontal="center" vertical="center" wrapText="1"/>
      <protection hidden="1"/>
    </xf>
    <xf numFmtId="165" fontId="200" fillId="0" borderId="19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194"/>
    <xf numFmtId="0" fontId="49" fillId="44" borderId="194" applyNumberFormat="0" applyFont="0" applyAlignment="0" applyProtection="0">
      <protection locked="0"/>
    </xf>
    <xf numFmtId="0" fontId="48" fillId="44" borderId="194" applyNumberFormat="0" applyFont="0" applyFill="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194"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194"/>
    <xf numFmtId="0" fontId="174" fillId="0" borderId="236" applyNumberFormat="0" applyAlignment="0" applyProtection="0"/>
    <xf numFmtId="214" fontId="68" fillId="0" borderId="194"/>
    <xf numFmtId="5" fontId="127" fillId="0" borderId="194" applyAlignment="0" applyProtection="0"/>
    <xf numFmtId="0" fontId="174" fillId="0" borderId="236" applyNumberFormat="0" applyAlignment="0" applyProtection="0"/>
    <xf numFmtId="0" fontId="48" fillId="44" borderId="194" applyNumberFormat="0" applyFont="0" applyFill="0" applyAlignment="0" applyProtection="0">
      <protection locked="0"/>
    </xf>
    <xf numFmtId="165" fontId="200" fillId="0" borderId="194" applyNumberFormat="0" applyFont="0" applyFill="0" applyAlignment="0" applyProtection="0"/>
    <xf numFmtId="251" fontId="154" fillId="48" borderId="232" applyNumberFormat="0" applyBorder="0" applyAlignment="0">
      <alignment horizontal="centerContinuous" vertical="center"/>
      <protection hidden="1"/>
    </xf>
    <xf numFmtId="165" fontId="200" fillId="0" borderId="194"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236">
      <alignment horizontal="center" vertical="center" wrapText="1"/>
      <protection hidden="1"/>
    </xf>
    <xf numFmtId="0" fontId="41" fillId="62" borderId="236">
      <alignment horizontal="center" vertical="center" wrapText="1"/>
      <protection hidden="1"/>
    </xf>
    <xf numFmtId="0" fontId="1" fillId="0" borderId="0"/>
    <xf numFmtId="0" fontId="1" fillId="0" borderId="0"/>
    <xf numFmtId="214" fontId="68" fillId="0" borderId="194"/>
    <xf numFmtId="214" fontId="68" fillId="0" borderId="194"/>
    <xf numFmtId="214" fontId="68" fillId="0" borderId="194"/>
    <xf numFmtId="214" fontId="68" fillId="0" borderId="194"/>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250" fontId="64" fillId="58" borderId="229"/>
    <xf numFmtId="250" fontId="64" fillId="58" borderId="229"/>
    <xf numFmtId="5" fontId="127" fillId="0" borderId="194" applyAlignment="0" applyProtection="0"/>
    <xf numFmtId="5" fontId="127" fillId="0" borderId="194" applyAlignment="0" applyProtection="0"/>
    <xf numFmtId="6" fontId="169" fillId="0" borderId="232" applyBorder="0"/>
    <xf numFmtId="6" fontId="169" fillId="0" borderId="232" applyBorder="0"/>
    <xf numFmtId="6" fontId="169" fillId="0" borderId="232" applyBorder="0"/>
    <xf numFmtId="6" fontId="169" fillId="0" borderId="232" applyBorder="0"/>
    <xf numFmtId="0" fontId="174" fillId="0" borderId="236" applyNumberFormat="0" applyAlignment="0" applyProtection="0"/>
    <xf numFmtId="0" fontId="174" fillId="0" borderId="236" applyNumberFormat="0" applyAlignment="0" applyProtection="0"/>
    <xf numFmtId="0" fontId="174" fillId="0" borderId="236" applyNumberFormat="0" applyAlignment="0" applyProtection="0"/>
    <xf numFmtId="0" fontId="41" fillId="62" borderId="236">
      <alignment horizontal="center" vertical="center" wrapText="1"/>
      <protection hidden="1"/>
    </xf>
    <xf numFmtId="0" fontId="41" fillId="62" borderId="236">
      <alignment horizontal="center" vertical="center" wrapText="1"/>
      <protection hidden="1"/>
    </xf>
    <xf numFmtId="0" fontId="41" fillId="62" borderId="236">
      <alignment horizontal="center" vertical="center" wrapText="1"/>
      <protection hidden="1"/>
    </xf>
    <xf numFmtId="0" fontId="48" fillId="44" borderId="194" applyNumberFormat="0" applyFont="0" applyFill="0" applyAlignment="0" applyProtection="0">
      <protection locked="0"/>
    </xf>
    <xf numFmtId="0" fontId="48" fillId="44" borderId="194" applyNumberFormat="0" applyFont="0" applyFill="0" applyAlignment="0" applyProtection="0">
      <protection locked="0"/>
    </xf>
    <xf numFmtId="165" fontId="200" fillId="0" borderId="194" applyNumberFormat="0" applyFont="0" applyFill="0" applyAlignment="0" applyProtection="0"/>
    <xf numFmtId="165" fontId="200" fillId="0" borderId="194" applyNumberFormat="0" applyFont="0" applyFill="0" applyAlignment="0" applyProtection="0"/>
    <xf numFmtId="165" fontId="200" fillId="0" borderId="194" applyNumberFormat="0" applyFont="0" applyFill="0" applyAlignment="0" applyProtection="0"/>
    <xf numFmtId="0" fontId="49" fillId="44" borderId="194" applyNumberFormat="0" applyFont="0" applyAlignment="0" applyProtection="0">
      <protection locked="0"/>
    </xf>
    <xf numFmtId="0" fontId="49" fillId="44" borderId="194"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194"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194" applyNumberFormat="0" applyFont="0" applyFill="0" applyBorder="0" applyAlignment="0" applyProtection="0">
      <alignment horizontal="right"/>
    </xf>
    <xf numFmtId="41" fontId="41" fillId="0" borderId="194"/>
    <xf numFmtId="171" fontId="41" fillId="0" borderId="194"/>
    <xf numFmtId="0" fontId="134" fillId="0" borderId="194"/>
    <xf numFmtId="244" fontId="1" fillId="0" borderId="0" applyFont="0" applyFill="0" applyBorder="0" applyAlignment="0" applyProtection="0"/>
    <xf numFmtId="246" fontId="1" fillId="0" borderId="194"/>
    <xf numFmtId="0" fontId="134" fillId="0" borderId="194"/>
    <xf numFmtId="44" fontId="41" fillId="0" borderId="194"/>
    <xf numFmtId="7" fontId="41" fillId="0" borderId="194"/>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0" fontId="90" fillId="0" borderId="236"/>
    <xf numFmtId="0" fontId="90" fillId="0" borderId="236"/>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194" applyFont="0" applyFill="0" applyBorder="0" applyAlignment="0" applyProtection="0">
      <alignment horizontal="center"/>
    </xf>
    <xf numFmtId="0" fontId="134" fillId="0" borderId="194" applyFont="0" applyFill="0" applyBorder="0" applyAlignment="0" applyProtection="0">
      <alignment horizontal="center"/>
    </xf>
    <xf numFmtId="221" fontId="1" fillId="0" borderId="17" applyNumberFormat="0" applyFill="0" applyAlignment="0" applyProtection="0"/>
    <xf numFmtId="172" fontId="238" fillId="44" borderId="194">
      <alignment horizontal="right" vertical="center"/>
    </xf>
    <xf numFmtId="187" fontId="63" fillId="44" borderId="194">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21" fontId="1" fillId="0" borderId="20" applyNumberFormat="0" applyFill="0" applyAlignment="0" applyProtection="0"/>
    <xf numFmtId="221" fontId="1" fillId="0" borderId="20" applyNumberFormat="0" applyFill="0" applyAlignment="0" applyProtection="0"/>
    <xf numFmtId="221" fontId="1" fillId="0" borderId="194"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262" applyFill="0" applyProtection="0">
      <alignment horizontal="right"/>
    </xf>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41" fillId="0" borderId="205">
      <alignment horizontal="left" vertical="center"/>
    </xf>
    <xf numFmtId="0" fontId="1" fillId="0" borderId="0"/>
    <xf numFmtId="43" fontId="1" fillId="0" borderId="0" applyFont="0" applyFill="0" applyBorder="0" applyAlignment="0" applyProtection="0"/>
    <xf numFmtId="0" fontId="50" fillId="0" borderId="201" applyNumberFormat="0" applyFill="0" applyAlignment="0" applyProtection="0"/>
    <xf numFmtId="0" fontId="48" fillId="44" borderId="235" applyNumberFormat="0" applyFont="0" applyFill="0" applyAlignment="0" applyProtection="0">
      <protection locked="0"/>
    </xf>
    <xf numFmtId="0" fontId="49" fillId="44" borderId="235"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35" applyAlignment="0" applyProtection="0"/>
    <xf numFmtId="0" fontId="1" fillId="0" borderId="0"/>
    <xf numFmtId="0" fontId="1" fillId="0" borderId="0"/>
    <xf numFmtId="0" fontId="1" fillId="0" borderId="0"/>
    <xf numFmtId="9" fontId="1" fillId="0" borderId="0" applyFont="0" applyFill="0" applyBorder="0" applyAlignment="0" applyProtection="0"/>
    <xf numFmtId="0" fontId="7" fillId="0" borderId="190" applyFill="0" applyProtection="0">
      <alignment horizontal="right"/>
    </xf>
    <xf numFmtId="0" fontId="174" fillId="0" borderId="212" applyNumberFormat="0" applyAlignment="0" applyProtection="0"/>
    <xf numFmtId="0" fontId="38" fillId="68" borderId="196">
      <alignment horizontal="left" vertical="center" wrapText="1"/>
    </xf>
    <xf numFmtId="0" fontId="41" fillId="62" borderId="212">
      <alignment horizontal="center" vertical="center" wrapText="1"/>
      <protection hidden="1"/>
    </xf>
    <xf numFmtId="3" fontId="7" fillId="41" borderId="214" applyFont="0" applyFill="0" applyBorder="0" applyAlignment="0" applyProtection="0"/>
    <xf numFmtId="39" fontId="7" fillId="41" borderId="214" applyFont="0" applyFill="0" applyBorder="0" applyAlignment="0" applyProtection="0"/>
    <xf numFmtId="214" fontId="7" fillId="41" borderId="214" applyFont="0" applyFill="0" applyBorder="0" applyAlignment="0" applyProtection="0"/>
    <xf numFmtId="10" fontId="7" fillId="41" borderId="214" applyFont="0" applyFill="0" applyBorder="0" applyAlignment="0" applyProtection="0"/>
    <xf numFmtId="9" fontId="7" fillId="41" borderId="214" applyFont="0" applyFill="0" applyBorder="0" applyAlignment="0" applyProtection="0"/>
    <xf numFmtId="2" fontId="7" fillId="41" borderId="214"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50" fillId="0" borderId="201" applyNumberFormat="0" applyFill="0" applyAlignment="0" applyProtection="0"/>
    <xf numFmtId="0" fontId="50" fillId="0" borderId="201" applyNumberForma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8" fillId="68" borderId="196">
      <alignment horizontal="left" vertical="center" wrapText="1"/>
    </xf>
    <xf numFmtId="250" fontId="64" fillId="58" borderId="200"/>
    <xf numFmtId="0" fontId="7" fillId="0" borderId="190" applyFill="0" applyProtection="0">
      <alignment horizontal="right"/>
    </xf>
    <xf numFmtId="250" fontId="64" fillId="58" borderId="200"/>
    <xf numFmtId="0" fontId="174" fillId="0" borderId="212" applyNumberFormat="0" applyAlignment="0" applyProtection="0"/>
    <xf numFmtId="0" fontId="38" fillId="68" borderId="196">
      <alignment horizontal="left" vertical="center" wrapText="1"/>
    </xf>
    <xf numFmtId="0" fontId="50" fillId="0" borderId="201" applyNumberFormat="0" applyFill="0" applyAlignment="0" applyProtection="0"/>
    <xf numFmtId="3" fontId="7" fillId="41" borderId="214" applyFont="0" applyFill="0" applyBorder="0" applyAlignment="0" applyProtection="0"/>
    <xf numFmtId="39" fontId="7" fillId="41" borderId="214" applyFont="0" applyFill="0" applyBorder="0" applyAlignment="0" applyProtection="0"/>
    <xf numFmtId="214" fontId="7" fillId="41" borderId="214" applyFont="0" applyFill="0" applyBorder="0" applyAlignment="0" applyProtection="0"/>
    <xf numFmtId="10" fontId="7" fillId="41" borderId="214" applyFont="0" applyFill="0" applyBorder="0" applyAlignment="0" applyProtection="0"/>
    <xf numFmtId="9" fontId="7" fillId="41" borderId="214" applyFont="0" applyFill="0" applyBorder="0" applyAlignment="0" applyProtection="0"/>
    <xf numFmtId="2" fontId="7" fillId="41" borderId="214"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41" fillId="62" borderId="212">
      <alignment horizontal="center" vertical="center" wrapText="1"/>
      <protection hidden="1"/>
    </xf>
    <xf numFmtId="3" fontId="7" fillId="41" borderId="214" applyFont="0" applyFill="0" applyBorder="0" applyAlignment="0" applyProtection="0"/>
    <xf numFmtId="39" fontId="7" fillId="41" borderId="214" applyFont="0" applyFill="0" applyBorder="0" applyAlignment="0" applyProtection="0"/>
    <xf numFmtId="214" fontId="7" fillId="41" borderId="214" applyFont="0" applyFill="0" applyBorder="0" applyAlignment="0" applyProtection="0"/>
    <xf numFmtId="10" fontId="7" fillId="41" borderId="214" applyFont="0" applyFill="0" applyBorder="0" applyAlignment="0" applyProtection="0"/>
    <xf numFmtId="9" fontId="7" fillId="41" borderId="214" applyFont="0" applyFill="0" applyBorder="0" applyAlignment="0" applyProtection="0"/>
    <xf numFmtId="2" fontId="7" fillId="41" borderId="214" applyFont="0" applyFill="0" applyBorder="0" applyAlignment="0" applyProtection="0"/>
    <xf numFmtId="0" fontId="1" fillId="0" borderId="0"/>
    <xf numFmtId="0" fontId="1" fillId="0" borderId="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235" applyAlignment="0" applyProtection="0"/>
    <xf numFmtId="5" fontId="127" fillId="0" borderId="235" applyAlignment="0" applyProtection="0"/>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3" fontId="7" fillId="41" borderId="238" applyFont="0" applyFill="0" applyBorder="0" applyAlignment="0" applyProtection="0"/>
    <xf numFmtId="3" fontId="7" fillId="41" borderId="238" applyFont="0" applyFill="0" applyBorder="0" applyAlignment="0" applyProtection="0"/>
    <xf numFmtId="3" fontId="7" fillId="41" borderId="238" applyFont="0" applyFill="0" applyBorder="0" applyAlignment="0" applyProtection="0"/>
    <xf numFmtId="3" fontId="7" fillId="41" borderId="238" applyFont="0" applyFill="0" applyBorder="0" applyAlignment="0" applyProtection="0"/>
    <xf numFmtId="39" fontId="7" fillId="41" borderId="238" applyFont="0" applyFill="0" applyBorder="0" applyAlignment="0" applyProtection="0"/>
    <xf numFmtId="39" fontId="7" fillId="41" borderId="238" applyFont="0" applyFill="0" applyBorder="0" applyAlignment="0" applyProtection="0"/>
    <xf numFmtId="39"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2" fontId="7" fillId="41" borderId="238" applyFont="0" applyFill="0" applyBorder="0" applyAlignment="0" applyProtection="0"/>
    <xf numFmtId="2" fontId="7" fillId="41" borderId="238" applyFont="0" applyFill="0" applyBorder="0" applyAlignment="0" applyProtection="0"/>
    <xf numFmtId="2" fontId="7" fillId="41" borderId="238" applyFont="0" applyFill="0" applyBorder="0" applyAlignment="0" applyProtection="0"/>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0" fontId="49" fillId="44" borderId="235" applyNumberFormat="0" applyFont="0" applyAlignment="0" applyProtection="0">
      <protection locked="0"/>
    </xf>
    <xf numFmtId="0" fontId="49" fillId="44" borderId="235"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235"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244" fontId="1" fillId="0" borderId="0" applyFont="0" applyFill="0" applyBorder="0" applyAlignment="0" applyProtection="0"/>
    <xf numFmtId="246" fontId="1" fillId="0" borderId="235"/>
    <xf numFmtId="0" fontId="134" fillId="0" borderId="235"/>
    <xf numFmtId="44" fontId="41" fillId="0" borderId="235"/>
    <xf numFmtId="7" fontId="41" fillId="0" borderId="235"/>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221" fontId="1" fillId="0" borderId="17" applyNumberFormat="0" applyFill="0" applyAlignment="0" applyProtection="0"/>
    <xf numFmtId="172" fontId="238" fillId="44" borderId="235">
      <alignment horizontal="right" vertical="center"/>
    </xf>
    <xf numFmtId="187" fontId="63" fillId="44" borderId="235">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9" fontId="41" fillId="0" borderId="235"/>
    <xf numFmtId="172" fontId="41" fillId="0" borderId="235"/>
    <xf numFmtId="10" fontId="41" fillId="0" borderId="235"/>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314" fontId="134" fillId="0" borderId="235"/>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235" applyNumberFormat="0" applyFont="0" applyFill="0" applyBorder="0" applyAlignment="0" applyProtection="0"/>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79" fontId="134" fillId="0" borderId="235"/>
    <xf numFmtId="275" fontId="134" fillId="0" borderId="235"/>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41" fillId="0" borderId="31" applyNumberFormat="0" applyAlignment="0" applyProtection="0">
      <alignment horizontal="left" vertical="center"/>
    </xf>
    <xf numFmtId="0" fontId="1" fillId="0" borderId="0"/>
    <xf numFmtId="43" fontId="1" fillId="0" borderId="0" applyFont="0" applyFill="0" applyBorder="0" applyAlignment="0" applyProtection="0"/>
    <xf numFmtId="0" fontId="48" fillId="44" borderId="235" applyNumberFormat="0" applyFont="0" applyFill="0" applyAlignment="0" applyProtection="0">
      <protection locked="0"/>
    </xf>
    <xf numFmtId="0" fontId="7" fillId="0" borderId="16" applyNumberFormat="0" applyFill="0" applyAlignment="0" applyProtection="0"/>
    <xf numFmtId="0" fontId="49" fillId="44" borderId="235"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35"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235"/>
    <xf numFmtId="0" fontId="38" fillId="68" borderId="237">
      <alignment horizontal="left" vertical="center" wrapText="1"/>
    </xf>
    <xf numFmtId="165" fontId="200" fillId="0" borderId="235"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2" fontId="7" fillId="41" borderId="238"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214" fontId="68" fillId="0" borderId="235"/>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49" fillId="44" borderId="235" applyNumberFormat="0" applyFont="0" applyAlignment="0" applyProtection="0">
      <protection locked="0"/>
    </xf>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14" borderId="14" applyNumberFormat="0" applyFont="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5" fontId="127" fillId="0" borderId="235" applyAlignment="0" applyProtection="0"/>
    <xf numFmtId="0" fontId="1" fillId="0" borderId="0"/>
    <xf numFmtId="0" fontId="1" fillId="0" borderId="0"/>
    <xf numFmtId="0" fontId="1" fillId="0" borderId="0"/>
    <xf numFmtId="9" fontId="1" fillId="0" borderId="0" applyFont="0" applyFill="0" applyBorder="0" applyAlignment="0" applyProtection="0"/>
    <xf numFmtId="214" fontId="68" fillId="0" borderId="235"/>
    <xf numFmtId="9" fontId="7" fillId="41" borderId="238" applyFont="0" applyFill="0" applyBorder="0" applyAlignment="0" applyProtection="0"/>
    <xf numFmtId="0" fontId="38" fillId="68" borderId="237">
      <alignment horizontal="left" vertical="center" wrapText="1"/>
    </xf>
    <xf numFmtId="214" fontId="68" fillId="0" borderId="235"/>
    <xf numFmtId="214" fontId="7" fillId="41" borderId="238" applyFont="0" applyFill="0" applyBorder="0" applyAlignment="0" applyProtection="0"/>
    <xf numFmtId="5" fontId="127" fillId="0" borderId="235" applyAlignment="0" applyProtection="0"/>
    <xf numFmtId="0" fontId="38" fillId="68" borderId="237">
      <alignment horizontal="left" vertical="center" wrapText="1"/>
    </xf>
    <xf numFmtId="0" fontId="38" fillId="68" borderId="237">
      <alignment horizontal="left" vertical="center" wrapText="1"/>
    </xf>
    <xf numFmtId="0" fontId="48" fillId="44" borderId="235" applyNumberFormat="0" applyFont="0" applyFill="0" applyAlignment="0" applyProtection="0">
      <protection locked="0"/>
    </xf>
    <xf numFmtId="165" fontId="200" fillId="0" borderId="235" applyNumberFormat="0" applyFont="0" applyFill="0" applyAlignment="0" applyProtection="0"/>
    <xf numFmtId="39" fontId="7" fillId="41" borderId="238" applyFont="0" applyFill="0" applyBorder="0" applyAlignment="0" applyProtection="0"/>
    <xf numFmtId="165" fontId="200" fillId="0" borderId="235" applyNumberFormat="0" applyFont="0" applyFill="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3" fontId="7" fillId="41" borderId="238" applyFont="0" applyFill="0" applyBorder="0" applyAlignment="0" applyProtection="0"/>
    <xf numFmtId="10" fontId="7" fillId="41" borderId="238" applyFont="0" applyFill="0" applyBorder="0" applyAlignment="0" applyProtection="0"/>
    <xf numFmtId="0" fontId="1" fillId="0" borderId="0"/>
    <xf numFmtId="0" fontId="1" fillId="0" borderId="0"/>
    <xf numFmtId="214" fontId="68" fillId="0" borderId="235"/>
    <xf numFmtId="214" fontId="68" fillId="0" borderId="235"/>
    <xf numFmtId="214" fontId="68" fillId="0" borderId="235"/>
    <xf numFmtId="214" fontId="68" fillId="0" borderId="235"/>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5"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36" borderId="0" applyNumberFormat="0" applyBorder="0" applyAlignment="0" applyProtection="0"/>
    <xf numFmtId="5" fontId="127" fillId="0" borderId="235" applyAlignment="0" applyProtection="0"/>
    <xf numFmtId="5" fontId="127" fillId="0" borderId="235" applyAlignment="0" applyProtection="0"/>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0" fontId="49" fillId="44" borderId="235" applyNumberFormat="0" applyFont="0" applyAlignment="0" applyProtection="0">
      <protection locked="0"/>
    </xf>
    <xf numFmtId="0" fontId="49" fillId="44" borderId="235" applyNumberFormat="0" applyFont="0" applyAlignment="0" applyProtection="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Font="0" applyFill="0" applyBorder="0" applyAlignment="0" applyProtection="0"/>
    <xf numFmtId="184" fontId="1" fillId="0" borderId="0" applyFont="0" applyFill="0" applyBorder="0" applyAlignment="0" applyProtection="0"/>
    <xf numFmtId="185"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7" fontId="1" fillId="0" borderId="0" applyFont="0" applyFill="0" applyBorder="0" applyAlignment="0" applyProtection="0"/>
    <xf numFmtId="189" fontId="1" fillId="0" borderId="0" applyFont="0" applyFill="0" applyBorder="0" applyAlignment="0" applyProtection="0"/>
    <xf numFmtId="165"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189" fontId="1" fillId="0" borderId="0" applyFont="0" applyFill="0" applyBorder="0" applyAlignment="0" applyProtection="0"/>
    <xf numFmtId="195"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99" fontId="1" fillId="0" borderId="0" applyFont="0" applyFill="0" applyBorder="0" applyAlignment="0" applyProtection="0"/>
    <xf numFmtId="188" fontId="1" fillId="0" borderId="0" applyFont="0" applyFill="0" applyBorder="0" applyAlignment="0" applyProtection="0"/>
    <xf numFmtId="200" fontId="1" fillId="0" borderId="0" applyFont="0" applyFill="0" applyBorder="0" applyAlignment="0" applyProtection="0"/>
    <xf numFmtId="201"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7" fontId="1" fillId="0" borderId="0" applyFont="0" applyFill="0" applyBorder="0" applyAlignment="0" applyProtection="0"/>
    <xf numFmtId="186" fontId="1" fillId="0" borderId="0" applyFont="0" applyFill="0" applyBorder="0" applyAlignment="0" applyProtection="0"/>
    <xf numFmtId="187" fontId="1" fillId="0" borderId="0" applyFont="0" applyFill="0" applyBorder="0" applyAlignment="0" applyProtection="0"/>
    <xf numFmtId="205" fontId="1" fillId="0" borderId="0" applyFont="0" applyFill="0" applyBorder="0" applyAlignment="0" applyProtection="0"/>
    <xf numFmtId="206" fontId="1" fillId="0" borderId="0" applyFont="0" applyFill="0" applyBorder="0" applyAlignment="0" applyProtection="0"/>
    <xf numFmtId="165" fontId="1" fillId="0" borderId="0" applyFont="0" applyFill="0" applyBorder="0" applyProtection="0">
      <alignment horizontal="right"/>
    </xf>
    <xf numFmtId="208" fontId="1" fillId="0" borderId="0" applyFont="0" applyFill="0" applyBorder="0" applyAlignment="0" applyProtection="0"/>
    <xf numFmtId="210" fontId="1" fillId="0" borderId="0" applyFont="0" applyFill="0" applyBorder="0" applyAlignment="0" applyProtection="0"/>
    <xf numFmtId="211" fontId="1" fillId="0" borderId="0" applyFont="0" applyFill="0" applyBorder="0" applyProtection="0">
      <alignment horizontal="right"/>
    </xf>
    <xf numFmtId="213" fontId="1" fillId="0" borderId="0" applyFont="0" applyFill="0" applyBorder="0" applyAlignment="0" applyProtection="0"/>
    <xf numFmtId="213" fontId="1" fillId="0" borderId="0" applyFont="0" applyFill="0" applyBorder="0" applyAlignment="0" applyProtection="0"/>
    <xf numFmtId="213" fontId="1" fillId="0" borderId="0" applyFont="0" applyFill="0" applyBorder="0" applyAlignment="0" applyProtection="0"/>
    <xf numFmtId="195" fontId="1" fillId="0" borderId="0" applyFont="0" applyFill="0" applyBorder="0" applyAlignment="0" applyProtection="0"/>
    <xf numFmtId="213" fontId="1" fillId="0" borderId="0" applyFont="0" applyFill="0" applyBorder="0" applyAlignment="0" applyProtection="0"/>
    <xf numFmtId="214" fontId="1" fillId="0" borderId="0" applyFont="0" applyFill="0" applyBorder="0" applyAlignment="0" applyProtection="0"/>
    <xf numFmtId="197" fontId="1" fillId="0" borderId="0" applyFont="0" applyFill="0" applyBorder="0" applyAlignment="0" applyProtection="0"/>
    <xf numFmtId="197" fontId="1" fillId="0" borderId="0" applyFont="0" applyFill="0" applyBorder="0" applyAlignment="0" applyProtection="0"/>
    <xf numFmtId="215" fontId="1" fillId="0" borderId="0" applyFont="0" applyFill="0" applyBorder="0" applyAlignment="0" applyProtection="0"/>
    <xf numFmtId="219" fontId="1" fillId="0" borderId="0" applyFont="0" applyFill="0" applyBorder="0" applyAlignment="0" applyProtection="0"/>
    <xf numFmtId="221" fontId="1"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226" fontId="1" fillId="0" borderId="65">
      <alignment horizontal="right"/>
    </xf>
    <xf numFmtId="227" fontId="1" fillId="0" borderId="0"/>
    <xf numFmtId="228" fontId="1" fillId="0" borderId="65">
      <alignment horizontal="right"/>
    </xf>
    <xf numFmtId="228" fontId="1" fillId="0" borderId="65" applyFill="0">
      <alignment horizontal="right"/>
    </xf>
    <xf numFmtId="229" fontId="1" fillId="0" borderId="65" applyFill="0">
      <alignment horizontal="right"/>
    </xf>
    <xf numFmtId="222" fontId="1" fillId="0" borderId="0"/>
    <xf numFmtId="0" fontId="241" fillId="0" borderId="235" applyNumberFormat="0" applyFont="0" applyFill="0" applyAlignment="0" applyProtection="0"/>
    <xf numFmtId="221" fontId="1" fillId="0" borderId="21" applyNumberFormat="0" applyFill="0" applyAlignment="0" applyProtection="0">
      <alignment horizontal="center"/>
    </xf>
    <xf numFmtId="221" fontId="1" fillId="0" borderId="21" applyNumberFormat="0" applyFill="0" applyAlignment="0" applyProtection="0">
      <alignment horizontal="center"/>
    </xf>
    <xf numFmtId="235" fontId="1" fillId="38" borderId="0" applyFont="0" applyFill="0" applyBorder="0" applyAlignment="0" applyProtection="0">
      <alignment horizontal="center" vertical="top"/>
    </xf>
    <xf numFmtId="236" fontId="1" fillId="0" borderId="0" applyFont="0" applyFill="0" applyBorder="0" applyAlignment="0" applyProtection="0">
      <alignment horizontal="right"/>
    </xf>
    <xf numFmtId="237" fontId="1" fillId="0" borderId="0" applyFill="0" applyBorder="0" applyAlignment="0"/>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244" fontId="1" fillId="0" borderId="0" applyFont="0" applyFill="0" applyBorder="0" applyAlignment="0" applyProtection="0"/>
    <xf numFmtId="246" fontId="1" fillId="0" borderId="235"/>
    <xf numFmtId="0" fontId="134" fillId="0" borderId="235"/>
    <xf numFmtId="44" fontId="41" fillId="0" borderId="235"/>
    <xf numFmtId="7" fontId="41" fillId="0" borderId="235"/>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3" fontId="1" fillId="44" borderId="0" applyFont="0" applyFill="0" applyBorder="0" applyAlignment="0" applyProtection="0">
      <alignment vertical="center"/>
      <protection locked="0"/>
    </xf>
    <xf numFmtId="254" fontId="1" fillId="44" borderId="0" applyFont="0" applyFill="0" applyBorder="0" applyAlignment="0" applyProtection="0">
      <alignment vertical="center"/>
      <protection locked="0"/>
    </xf>
    <xf numFmtId="212" fontId="1" fillId="44" borderId="0" applyFont="0" applyFill="0" applyBorder="0" applyAlignment="0" applyProtection="0">
      <alignment vertical="center"/>
      <protection locked="0"/>
    </xf>
    <xf numFmtId="255" fontId="1" fillId="41" borderId="26">
      <alignment horizontal="right"/>
    </xf>
    <xf numFmtId="257" fontId="1" fillId="41" borderId="26">
      <alignment horizontal="right"/>
    </xf>
    <xf numFmtId="0" fontId="1" fillId="41" borderId="26">
      <alignment horizontal="right"/>
    </xf>
    <xf numFmtId="0" fontId="1" fillId="41" borderId="26">
      <alignment horizontal="right"/>
    </xf>
    <xf numFmtId="212" fontId="1" fillId="41" borderId="26">
      <alignment horizontal="right"/>
    </xf>
    <xf numFmtId="253" fontId="1" fillId="41" borderId="26">
      <alignment horizontal="right"/>
    </xf>
    <xf numFmtId="253" fontId="1" fillId="41" borderId="26">
      <alignment horizontal="right"/>
    </xf>
    <xf numFmtId="259" fontId="1" fillId="41" borderId="26">
      <alignment horizontal="right"/>
    </xf>
    <xf numFmtId="245" fontId="1" fillId="0" borderId="29" applyFont="0" applyFill="0" applyBorder="0" applyAlignment="0" applyProtection="0">
      <alignment horizontal="right"/>
    </xf>
    <xf numFmtId="245" fontId="1" fillId="0" borderId="29" applyFont="0" applyFill="0" applyBorder="0" applyAlignment="0" applyProtection="0">
      <alignment horizontal="right"/>
    </xf>
    <xf numFmtId="241" fontId="1" fillId="0" borderId="0" applyFill="0" applyBorder="0" applyProtection="0"/>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221" fontId="1" fillId="0" borderId="17" applyNumberFormat="0" applyFill="0" applyAlignment="0" applyProtection="0"/>
    <xf numFmtId="172" fontId="238" fillId="44" borderId="235">
      <alignment horizontal="right" vertical="center"/>
    </xf>
    <xf numFmtId="187" fontId="63" fillId="44" borderId="235">
      <alignment vertical="center"/>
    </xf>
    <xf numFmtId="235" fontId="1" fillId="0" borderId="86" applyFont="0" applyBorder="0"/>
    <xf numFmtId="208" fontId="1" fillId="41" borderId="26">
      <alignment horizontal="right"/>
    </xf>
    <xf numFmtId="191" fontId="1" fillId="41" borderId="26">
      <alignment horizontal="right"/>
    </xf>
    <xf numFmtId="191" fontId="1" fillId="41" borderId="26">
      <alignment horizontal="right"/>
    </xf>
    <xf numFmtId="197" fontId="1" fillId="41" borderId="26">
      <alignment horizontal="right"/>
    </xf>
    <xf numFmtId="197" fontId="1" fillId="41" borderId="26">
      <alignment horizontal="right"/>
    </xf>
    <xf numFmtId="185" fontId="1" fillId="41" borderId="26">
      <alignment horizontal="right"/>
    </xf>
    <xf numFmtId="185" fontId="1" fillId="41" borderId="26">
      <alignment horizontal="right"/>
    </xf>
    <xf numFmtId="270" fontId="1" fillId="41" borderId="26">
      <alignment horizontal="right"/>
    </xf>
    <xf numFmtId="0" fontId="1" fillId="0" borderId="0" applyAlignment="0">
      <alignment horizontal="left"/>
      <protection locked="0"/>
    </xf>
    <xf numFmtId="227" fontId="1" fillId="0" borderId="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74" fontId="1" fillId="0" borderId="0" applyFill="0" applyBorder="0" applyProtection="0"/>
    <xf numFmtId="251" fontId="1" fillId="0" borderId="0" applyFill="0" applyBorder="0" applyProtection="0"/>
    <xf numFmtId="279" fontId="1" fillId="0" borderId="0" applyFont="0" applyFill="0" applyBorder="0" applyAlignment="0" applyProtection="0"/>
    <xf numFmtId="280" fontId="1" fillId="0" borderId="0" applyFont="0" applyFill="0" applyBorder="0" applyAlignment="0" applyProtection="0"/>
    <xf numFmtId="197" fontId="1" fillId="0" borderId="0">
      <alignment horizontal="right"/>
    </xf>
    <xf numFmtId="280" fontId="1" fillId="0" borderId="0"/>
    <xf numFmtId="275" fontId="1" fillId="0" borderId="0" applyFill="0" applyBorder="0" applyProtection="0">
      <alignment horizontal="right"/>
    </xf>
    <xf numFmtId="279" fontId="1" fillId="0" borderId="0" applyFont="0" applyFill="0" applyBorder="0" applyAlignment="0" applyProtection="0"/>
    <xf numFmtId="280" fontId="1" fillId="0" borderId="0" applyFont="0" applyFill="0" applyBorder="0" applyAlignment="0" applyProtection="0"/>
    <xf numFmtId="250" fontId="1" fillId="0" borderId="0" applyBorder="0" applyProtection="0">
      <alignment horizontal="right"/>
    </xf>
    <xf numFmtId="250" fontId="1" fillId="39" borderId="0" applyProtection="0">
      <alignment horizontal="right"/>
    </xf>
    <xf numFmtId="288" fontId="1" fillId="0" borderId="0" applyFill="0" applyBorder="0" applyProtection="0">
      <alignment horizontal="right" wrapText="1"/>
    </xf>
    <xf numFmtId="288" fontId="1" fillId="0" borderId="0" applyFill="0" applyBorder="0" applyProtection="0">
      <alignment horizontal="right" wrapText="1"/>
    </xf>
    <xf numFmtId="274" fontId="1" fillId="0" borderId="0" applyFill="0" applyBorder="0" applyProtection="0"/>
    <xf numFmtId="251" fontId="1" fillId="0" borderId="0" applyFill="0" applyBorder="0" applyProtection="0"/>
    <xf numFmtId="286" fontId="1" fillId="0" borderId="0" applyFill="0" applyBorder="0" applyProtection="0"/>
    <xf numFmtId="291" fontId="1" fillId="0" borderId="0" applyFill="0" applyBorder="0" applyProtection="0">
      <alignment horizontal="right" wrapText="1"/>
    </xf>
    <xf numFmtId="291" fontId="1" fillId="0" borderId="0" applyFill="0" applyBorder="0" applyProtection="0">
      <alignment horizontal="right" wrapText="1"/>
    </xf>
    <xf numFmtId="244" fontId="1" fillId="0" borderId="0"/>
    <xf numFmtId="244" fontId="1" fillId="0" borderId="0"/>
    <xf numFmtId="292" fontId="1" fillId="0" borderId="0"/>
    <xf numFmtId="244" fontId="1" fillId="0" borderId="0"/>
    <xf numFmtId="244" fontId="1" fillId="0" borderId="0"/>
    <xf numFmtId="298" fontId="1" fillId="0" borderId="0" applyFill="0" applyBorder="0" applyAlignment="0" applyProtection="0"/>
    <xf numFmtId="249" fontId="1" fillId="0" borderId="0" applyFill="0" applyBorder="0" applyProtection="0"/>
    <xf numFmtId="276" fontId="1" fillId="0" borderId="0" applyFill="0" applyBorder="0" applyProtection="0"/>
    <xf numFmtId="242" fontId="1" fillId="0" borderId="0" applyFill="0" applyBorder="0" applyProtection="0"/>
    <xf numFmtId="248" fontId="1" fillId="0" borderId="0" applyFill="0" applyBorder="0" applyProtection="0"/>
    <xf numFmtId="221" fontId="1" fillId="0" borderId="0" applyFill="0" applyBorder="0" applyAlignment="0" applyProtection="0">
      <protection locked="0"/>
    </xf>
    <xf numFmtId="197" fontId="1" fillId="41" borderId="0"/>
    <xf numFmtId="197" fontId="1" fillId="41" borderId="0"/>
    <xf numFmtId="197" fontId="1" fillId="41" borderId="0"/>
    <xf numFmtId="196" fontId="1" fillId="41" borderId="0"/>
    <xf numFmtId="197" fontId="1" fillId="41" borderId="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1" fillId="0" borderId="0" applyFill="0" applyBorder="0">
      <alignment horizontal="right"/>
      <protection hidden="1"/>
    </xf>
    <xf numFmtId="227" fontId="1" fillId="0" borderId="0" applyFill="0" applyBorder="0" applyProtection="0">
      <alignment horizontal="right" wrapText="1"/>
    </xf>
    <xf numFmtId="303" fontId="1" fillId="0" borderId="0" applyFill="0" applyBorder="0" applyProtection="0">
      <alignment horizontal="right" wrapText="1"/>
    </xf>
    <xf numFmtId="303" fontId="1" fillId="0" borderId="0" applyFill="0" applyBorder="0" applyProtection="0">
      <alignment horizontal="right" wrapText="1"/>
    </xf>
    <xf numFmtId="304" fontId="1" fillId="0" borderId="0" applyFill="0" applyBorder="0" applyProtection="0">
      <alignment horizontal="right" wrapText="1"/>
    </xf>
    <xf numFmtId="233" fontId="1" fillId="91" borderId="0" applyNumberFormat="0" applyFont="0" applyBorder="0">
      <alignment horizontal="center" vertical="center"/>
      <protection locked="0"/>
    </xf>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0" fontId="313" fillId="0" borderId="96"/>
    <xf numFmtId="0" fontId="313" fillId="0" borderId="96"/>
    <xf numFmtId="256" fontId="1" fillId="41" borderId="26">
      <alignment horizontal="right"/>
    </xf>
    <xf numFmtId="259" fontId="1" fillId="41" borderId="26">
      <alignment horizontal="right"/>
    </xf>
    <xf numFmtId="270" fontId="1" fillId="0" borderId="0">
      <alignment horizontal="right"/>
    </xf>
    <xf numFmtId="244" fontId="1" fillId="0" borderId="0"/>
    <xf numFmtId="244" fontId="1" fillId="0" borderId="0"/>
    <xf numFmtId="244" fontId="1" fillId="0" borderId="0"/>
    <xf numFmtId="244" fontId="1" fillId="0" borderId="0"/>
    <xf numFmtId="198" fontId="1" fillId="41"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0" borderId="0"/>
    <xf numFmtId="0" fontId="1" fillId="14" borderId="14" applyNumberFormat="0" applyFont="0" applyAlignment="0" applyProtection="0"/>
    <xf numFmtId="0" fontId="1" fillId="3"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20"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16"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14" borderId="14" applyNumberFormat="0" applyFont="0" applyAlignment="0" applyProtection="0"/>
    <xf numFmtId="0" fontId="1" fillId="27" borderId="0" applyNumberFormat="0" applyBorder="0" applyAlignment="0" applyProtection="0"/>
    <xf numFmtId="0" fontId="1" fillId="28" borderId="0" applyNumberFormat="0" applyBorder="0" applyAlignment="0" applyProtection="0"/>
    <xf numFmtId="0" fontId="1" fillId="0" borderId="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0" borderId="0"/>
    <xf numFmtId="0" fontId="1" fillId="14" borderId="14" applyNumberFormat="0" applyFon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68" borderId="279">
      <alignment horizontal="left" vertical="center" wrapText="1"/>
    </xf>
    <xf numFmtId="0" fontId="90" fillId="0" borderId="266"/>
    <xf numFmtId="172" fontId="238" fillId="44" borderId="268">
      <alignment horizontal="right" vertical="center"/>
    </xf>
    <xf numFmtId="0" fontId="260" fillId="0" borderId="242" applyNumberFormat="0" applyFill="0" applyBorder="0" applyAlignment="0" applyProtection="0"/>
    <xf numFmtId="0" fontId="49" fillId="0" borderId="242" applyNumberFormat="0" applyFill="0" applyBorder="0" applyAlignment="0" applyProtection="0"/>
    <xf numFmtId="0" fontId="261" fillId="0" borderId="242" applyNumberFormat="0" applyFill="0" applyBorder="0" applyAlignment="0" applyProtection="0"/>
    <xf numFmtId="0" fontId="241" fillId="0" borderId="235" applyNumberFormat="0" applyFont="0" applyFill="0" applyAlignment="0" applyProtection="0"/>
    <xf numFmtId="0" fontId="41" fillId="62" borderId="266">
      <alignment horizontal="center" vertical="center" wrapText="1"/>
      <protection hidden="1"/>
    </xf>
    <xf numFmtId="251" fontId="154" fillId="48" borderId="274" applyNumberFormat="0" applyBorder="0" applyAlignment="0">
      <alignment horizontal="centerContinuous" vertical="center"/>
      <protection hidden="1"/>
    </xf>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246" fontId="1" fillId="0" borderId="235"/>
    <xf numFmtId="0" fontId="134" fillId="0" borderId="235"/>
    <xf numFmtId="44" fontId="41" fillId="0" borderId="235"/>
    <xf numFmtId="7" fontId="41" fillId="0" borderId="235"/>
    <xf numFmtId="9" fontId="7" fillId="41" borderId="267" applyFont="0" applyFill="0" applyBorder="0" applyAlignment="0" applyProtection="0"/>
    <xf numFmtId="0" fontId="313" fillId="0" borderId="266"/>
    <xf numFmtId="0" fontId="49" fillId="44" borderId="174" applyNumberFormat="0" applyFont="0" applyAlignment="0" applyProtection="0">
      <protection locked="0"/>
    </xf>
    <xf numFmtId="214" fontId="7" fillId="41" borderId="267" applyFont="0" applyFill="0" applyBorder="0" applyAlignment="0" applyProtection="0"/>
    <xf numFmtId="5" fontId="127" fillId="0" borderId="268" applyAlignment="0" applyProtection="0"/>
    <xf numFmtId="0" fontId="241" fillId="0" borderId="174" applyNumberFormat="0" applyFont="0" applyFill="0" applyAlignment="0" applyProtection="0"/>
    <xf numFmtId="0" fontId="90" fillId="0" borderId="236"/>
    <xf numFmtId="0" fontId="90" fillId="0" borderId="236"/>
    <xf numFmtId="172" fontId="238" fillId="44" borderId="268">
      <alignment horizontal="right" vertical="center"/>
    </xf>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2" fontId="7" fillId="41" borderId="280" applyFont="0" applyFill="0" applyBorder="0" applyAlignment="0" applyProtection="0"/>
    <xf numFmtId="172" fontId="238" fillId="44" borderId="235">
      <alignment horizontal="right" vertical="center"/>
    </xf>
    <xf numFmtId="187" fontId="63" fillId="44" borderId="235">
      <alignment vertical="center"/>
    </xf>
    <xf numFmtId="214" fontId="68" fillId="0" borderId="268"/>
    <xf numFmtId="214" fontId="7" fillId="41" borderId="267" applyFont="0" applyFill="0" applyBorder="0" applyAlignment="0" applyProtection="0"/>
    <xf numFmtId="0" fontId="38" fillId="68" borderId="269">
      <alignment horizontal="left" vertical="center" wrapText="1"/>
    </xf>
    <xf numFmtId="0" fontId="41" fillId="0" borderId="27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2" fontId="7" fillId="41" borderId="267" applyFont="0" applyFill="0" applyBorder="0" applyAlignment="0" applyProtection="0"/>
    <xf numFmtId="250" fontId="64" fillId="58" borderId="272"/>
    <xf numFmtId="0" fontId="38" fillId="68" borderId="269">
      <alignment horizontal="left" vertical="center" wrapText="1"/>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14" fontId="68" fillId="0" borderId="268"/>
    <xf numFmtId="214" fontId="68" fillId="0" borderId="268"/>
    <xf numFmtId="2" fontId="7" fillId="41" borderId="267" applyFont="0" applyFill="0" applyBorder="0" applyAlignment="0" applyProtection="0"/>
    <xf numFmtId="10" fontId="7" fillId="41" borderId="267" applyFont="0" applyFill="0" applyBorder="0" applyAlignment="0" applyProtection="0"/>
    <xf numFmtId="0" fontId="38" fillId="68" borderId="269">
      <alignment horizontal="left" vertical="center" wrapText="1"/>
    </xf>
    <xf numFmtId="6" fontId="169" fillId="0" borderId="263" applyBorder="0"/>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0" fontId="359" fillId="0" borderId="20" applyProtection="0"/>
    <xf numFmtId="0" fontId="359" fillId="0" borderId="20" applyProtection="0"/>
    <xf numFmtId="10" fontId="7" fillId="41" borderId="267" applyFont="0" applyFill="0" applyBorder="0" applyAlignment="0" applyProtection="0"/>
    <xf numFmtId="214" fontId="7" fillId="41" borderId="280" applyFont="0" applyFill="0" applyBorder="0" applyAlignment="0" applyProtection="0"/>
    <xf numFmtId="0" fontId="50" fillId="0" borderId="273" applyNumberFormat="0" applyFill="0" applyAlignment="0" applyProtection="0"/>
    <xf numFmtId="0" fontId="174" fillId="0" borderId="266" applyNumberFormat="0" applyAlignment="0" applyProtection="0"/>
    <xf numFmtId="0" fontId="134" fillId="0" borderId="268" applyFont="0" applyFill="0" applyBorder="0" applyAlignment="0" applyProtection="0">
      <alignment horizontal="center"/>
    </xf>
    <xf numFmtId="44" fontId="41" fillId="0" borderId="268"/>
    <xf numFmtId="0" fontId="48" fillId="44" borderId="174" applyNumberFormat="0" applyFont="0" applyFill="0" applyAlignment="0" applyProtection="0">
      <protection locked="0"/>
    </xf>
    <xf numFmtId="0" fontId="38" fillId="68" borderId="269">
      <alignment horizontal="left" vertical="center" wrapText="1"/>
    </xf>
    <xf numFmtId="0" fontId="58" fillId="0" borderId="268" applyNumberFormat="0" applyFont="0" applyFill="0" applyBorder="0" applyAlignment="0" applyProtection="0">
      <alignment horizontal="right"/>
    </xf>
    <xf numFmtId="0" fontId="344" fillId="0" borderId="284" applyNumberFormat="0" applyFill="0" applyBorder="0" applyAlignment="0" applyProtection="0"/>
    <xf numFmtId="214" fontId="7" fillId="41" borderId="267" applyFont="0" applyFill="0" applyBorder="0" applyAlignment="0" applyProtection="0"/>
    <xf numFmtId="0" fontId="313" fillId="0" borderId="96"/>
    <xf numFmtId="9" fontId="7" fillId="41" borderId="280" applyFont="0" applyFill="0" applyBorder="0" applyAlignment="0" applyProtection="0"/>
    <xf numFmtId="0" fontId="50" fillId="0" borderId="273" applyNumberFormat="0" applyFill="0" applyAlignment="0" applyProtection="0"/>
    <xf numFmtId="0" fontId="7" fillId="0" borderId="262" applyFill="0" applyProtection="0">
      <alignment horizontal="right"/>
    </xf>
    <xf numFmtId="0" fontId="50" fillId="0" borderId="284" applyNumberFormat="0" applyFill="0" applyAlignment="0" applyProtection="0"/>
    <xf numFmtId="9" fontId="7" fillId="41" borderId="267" applyFont="0" applyFill="0" applyBorder="0" applyAlignment="0" applyProtection="0"/>
    <xf numFmtId="0" fontId="134" fillId="0" borderId="268"/>
    <xf numFmtId="0" fontId="41" fillId="62" borderId="276">
      <alignment horizontal="center" vertical="center" wrapText="1"/>
      <protection hidden="1"/>
    </xf>
    <xf numFmtId="39" fontId="7" fillId="41" borderId="267" applyFont="0" applyFill="0" applyBorder="0" applyAlignment="0" applyProtection="0"/>
    <xf numFmtId="214" fontId="7" fillId="41" borderId="267" applyFont="0" applyFill="0" applyBorder="0" applyAlignment="0" applyProtection="0"/>
    <xf numFmtId="10" fontId="7" fillId="41" borderId="280" applyFont="0" applyFill="0" applyBorder="0" applyAlignment="0" applyProtection="0"/>
    <xf numFmtId="2" fontId="7" fillId="41" borderId="280" applyFont="0" applyFill="0" applyBorder="0" applyAlignment="0" applyProtection="0"/>
    <xf numFmtId="0" fontId="260" fillId="0" borderId="273" applyNumberFormat="0" applyFill="0" applyBorder="0" applyAlignment="0" applyProtection="0"/>
    <xf numFmtId="0" fontId="90" fillId="0" borderId="266"/>
    <xf numFmtId="6" fontId="169" fillId="0" borderId="274" applyBorder="0"/>
    <xf numFmtId="0" fontId="313" fillId="96" borderId="266"/>
    <xf numFmtId="214" fontId="68" fillId="0" borderId="268"/>
    <xf numFmtId="9" fontId="7" fillId="41" borderId="267" applyFont="0" applyFill="0" applyBorder="0" applyAlignment="0" applyProtection="0"/>
    <xf numFmtId="2" fontId="7" fillId="41" borderId="267" applyFont="0" applyFill="0" applyBorder="0" applyAlignment="0" applyProtection="0"/>
    <xf numFmtId="9" fontId="7" fillId="41" borderId="267" applyFont="0" applyFill="0" applyBorder="0" applyAlignment="0" applyProtection="0"/>
    <xf numFmtId="0" fontId="50" fillId="0" borderId="273" applyNumberFormat="0" applyFill="0" applyAlignment="0" applyProtection="0"/>
    <xf numFmtId="0" fontId="174" fillId="0" borderId="266" applyNumberFormat="0" applyAlignment="0" applyProtection="0"/>
    <xf numFmtId="10" fontId="7" fillId="41" borderId="267" applyFont="0" applyFill="0" applyBorder="0" applyAlignment="0" applyProtection="0"/>
    <xf numFmtId="39" fontId="7" fillId="41" borderId="267" applyFont="0" applyFill="0" applyBorder="0" applyAlignment="0" applyProtection="0"/>
    <xf numFmtId="214" fontId="68" fillId="0" borderId="268"/>
    <xf numFmtId="0" fontId="260" fillId="0" borderId="273" applyNumberFormat="0" applyFill="0" applyBorder="0" applyAlignment="0" applyProtection="0"/>
    <xf numFmtId="214" fontId="68" fillId="0" borderId="268"/>
    <xf numFmtId="0" fontId="50" fillId="0" borderId="273" applyNumberFormat="0" applyFill="0" applyAlignment="0" applyProtection="0"/>
    <xf numFmtId="39" fontId="7" fillId="41" borderId="238" applyFont="0" applyFill="0" applyBorder="0" applyAlignment="0" applyProtection="0"/>
    <xf numFmtId="6" fontId="169" fillId="0" borderId="250" applyBorder="0"/>
    <xf numFmtId="0" fontId="270" fillId="0" borderId="95"/>
    <xf numFmtId="10" fontId="7" fillId="41" borderId="257" applyFont="0" applyFill="0" applyBorder="0" applyAlignment="0" applyProtection="0"/>
    <xf numFmtId="250" fontId="64" fillId="58" borderId="248"/>
    <xf numFmtId="0" fontId="41" fillId="62" borderId="276">
      <alignment horizontal="center" vertical="center" wrapText="1"/>
      <protection hidden="1"/>
    </xf>
    <xf numFmtId="5" fontId="127" fillId="0" borderId="235" applyAlignment="0" applyProtection="0"/>
    <xf numFmtId="10" fontId="7" fillId="41" borderId="280" applyFont="0" applyFill="0" applyBorder="0" applyAlignment="0" applyProtection="0"/>
    <xf numFmtId="6" fontId="169" fillId="0" borderId="250" applyBorder="0"/>
    <xf numFmtId="0" fontId="313" fillId="0" borderId="96"/>
    <xf numFmtId="0" fontId="38" fillId="68" borderId="237">
      <alignment horizontal="left" vertical="center" wrapText="1"/>
    </xf>
    <xf numFmtId="39" fontId="7" fillId="41" borderId="257" applyFont="0" applyFill="0" applyBorder="0" applyAlignment="0" applyProtection="0"/>
    <xf numFmtId="9" fontId="7" fillId="41" borderId="238" applyFont="0" applyFill="0" applyBorder="0" applyAlignment="0" applyProtection="0"/>
    <xf numFmtId="39" fontId="7" fillId="41" borderId="238" applyFont="0" applyFill="0" applyBorder="0" applyAlignment="0" applyProtection="0"/>
    <xf numFmtId="0" fontId="41" fillId="0" borderId="246">
      <alignment horizontal="left" vertical="center"/>
    </xf>
    <xf numFmtId="165" fontId="200" fillId="0" borderId="235" applyNumberFormat="0" applyFont="0" applyFill="0" applyAlignment="0" applyProtection="0"/>
    <xf numFmtId="214" fontId="7" fillId="41" borderId="238" applyFont="0" applyFill="0" applyBorder="0" applyAlignment="0" applyProtection="0"/>
    <xf numFmtId="0" fontId="38" fillId="68" borderId="256">
      <alignment horizontal="left" vertical="center" wrapText="1"/>
    </xf>
    <xf numFmtId="0" fontId="49" fillId="44" borderId="235" applyNumberFormat="0" applyFont="0" applyAlignment="0" applyProtection="0">
      <protection locked="0"/>
    </xf>
    <xf numFmtId="9" fontId="7" fillId="41" borderId="238" applyFont="0" applyFill="0" applyBorder="0" applyAlignment="0" applyProtection="0"/>
    <xf numFmtId="3" fontId="7" fillId="41" borderId="238" applyFont="0" applyFill="0" applyBorder="0" applyAlignment="0" applyProtection="0"/>
    <xf numFmtId="10" fontId="7" fillId="41" borderId="267" applyFont="0" applyFill="0" applyBorder="0" applyAlignment="0" applyProtection="0"/>
    <xf numFmtId="0" fontId="313" fillId="96" borderId="245"/>
    <xf numFmtId="0" fontId="38" fillId="68" borderId="237">
      <alignment horizontal="left" vertical="center" wrapText="1"/>
    </xf>
    <xf numFmtId="0" fontId="174" fillId="0" borderId="252" applyNumberFormat="0" applyAlignment="0" applyProtection="0"/>
    <xf numFmtId="0" fontId="358" fillId="0" borderId="273" applyNumberFormat="0" applyFill="0" applyBorder="0" applyAlignment="0" applyProtection="0"/>
    <xf numFmtId="0" fontId="48" fillId="44" borderId="235" applyNumberFormat="0" applyFont="0" applyFill="0" applyAlignment="0" applyProtection="0">
      <protection locked="0"/>
    </xf>
    <xf numFmtId="3" fontId="7" fillId="41" borderId="238" applyFont="0" applyFill="0" applyBorder="0" applyAlignment="0" applyProtection="0"/>
    <xf numFmtId="0" fontId="313" fillId="96" borderId="245"/>
    <xf numFmtId="214" fontId="7" fillId="41" borderId="238" applyFont="0" applyFill="0" applyBorder="0" applyAlignment="0" applyProtection="0"/>
    <xf numFmtId="2" fontId="7" fillId="41" borderId="238" applyFont="0" applyFill="0" applyBorder="0" applyAlignment="0" applyProtection="0"/>
    <xf numFmtId="10" fontId="7" fillId="41" borderId="267" applyFont="0" applyFill="0" applyBorder="0" applyAlignment="0" applyProtection="0"/>
    <xf numFmtId="0" fontId="41" fillId="0" borderId="246">
      <alignment horizontal="left" vertical="center"/>
    </xf>
    <xf numFmtId="0" fontId="41" fillId="62" borderId="252">
      <alignment horizontal="center" vertical="center" wrapText="1"/>
      <protection hidden="1"/>
    </xf>
    <xf numFmtId="214" fontId="68" fillId="0" borderId="235"/>
    <xf numFmtId="6" fontId="169" fillId="0" borderId="250" applyBorder="0"/>
    <xf numFmtId="0" fontId="50" fillId="0" borderId="249" applyNumberFormat="0" applyFill="0" applyAlignment="0" applyProtection="0"/>
    <xf numFmtId="3" fontId="7" fillId="41" borderId="238" applyFont="0" applyFill="0" applyBorder="0" applyAlignment="0" applyProtection="0"/>
    <xf numFmtId="0" fontId="38" fillId="68" borderId="256">
      <alignment horizontal="left" vertical="center" wrapText="1"/>
    </xf>
    <xf numFmtId="5" fontId="127" fillId="0" borderId="235" applyAlignment="0" applyProtection="0"/>
    <xf numFmtId="41" fontId="41" fillId="0" borderId="235"/>
    <xf numFmtId="2" fontId="7" fillId="41" borderId="267" applyFont="0" applyFill="0" applyBorder="0" applyAlignment="0" applyProtection="0"/>
    <xf numFmtId="9" fontId="7" fillId="41" borderId="238" applyFont="0" applyFill="0" applyBorder="0" applyAlignment="0" applyProtection="0"/>
    <xf numFmtId="0" fontId="38" fillId="68" borderId="269">
      <alignment horizontal="left" vertical="center" wrapText="1"/>
    </xf>
    <xf numFmtId="0" fontId="38" fillId="68" borderId="237">
      <alignment horizontal="left" vertical="center" wrapText="1"/>
    </xf>
    <xf numFmtId="214" fontId="68" fillId="0" borderId="235"/>
    <xf numFmtId="6" fontId="169" fillId="0" borderId="250" applyBorder="0"/>
    <xf numFmtId="1" fontId="176" fillId="63" borderId="247" applyNumberFormat="0" applyBorder="0" applyAlignment="0">
      <alignment horizontal="centerContinuous" vertical="center"/>
      <protection locked="0"/>
    </xf>
    <xf numFmtId="214" fontId="68" fillId="0" borderId="235"/>
    <xf numFmtId="0" fontId="41" fillId="0" borderId="31" applyNumberFormat="0" applyAlignment="0" applyProtection="0">
      <alignment horizontal="left" vertical="center"/>
    </xf>
    <xf numFmtId="182" fontId="316" fillId="0" borderId="31" applyNumberFormat="0" applyAlignment="0" applyProtection="0">
      <alignment horizontal="right" vertical="center"/>
    </xf>
    <xf numFmtId="0" fontId="41" fillId="62" borderId="245">
      <alignment horizontal="center" vertical="center" wrapText="1"/>
      <protection hidden="1"/>
    </xf>
    <xf numFmtId="0" fontId="174" fillId="0" borderId="245" applyNumberFormat="0" applyAlignment="0" applyProtection="0"/>
    <xf numFmtId="39" fontId="7" fillId="41" borderId="267" applyFont="0" applyFill="0" applyBorder="0" applyAlignment="0" applyProtection="0"/>
    <xf numFmtId="0" fontId="313" fillId="0" borderId="266"/>
    <xf numFmtId="6" fontId="169" fillId="0" borderId="274" applyBorder="0"/>
    <xf numFmtId="165" fontId="200" fillId="0" borderId="268" applyNumberFormat="0" applyFont="0" applyFill="0" applyAlignment="0" applyProtection="0"/>
    <xf numFmtId="0" fontId="357" fillId="0" borderId="249" applyNumberFormat="0" applyFill="0" applyBorder="0" applyAlignment="0" applyProtection="0"/>
    <xf numFmtId="165" fontId="200" fillId="0" borderId="235" applyNumberFormat="0" applyFont="0" applyFill="0" applyAlignment="0" applyProtection="0"/>
    <xf numFmtId="0" fontId="41" fillId="0" borderId="31" applyNumberFormat="0" applyAlignment="0" applyProtection="0">
      <alignment horizontal="left" vertical="center"/>
    </xf>
    <xf numFmtId="0" fontId="50" fillId="0" borderId="249" applyNumberFormat="0" applyFill="0" applyAlignment="0" applyProtection="0"/>
    <xf numFmtId="0" fontId="41" fillId="62" borderId="266">
      <alignment horizontal="center" vertical="center" wrapText="1"/>
      <protection hidden="1"/>
    </xf>
    <xf numFmtId="314" fontId="134" fillId="0" borderId="268"/>
    <xf numFmtId="0" fontId="90" fillId="0" borderId="266"/>
    <xf numFmtId="165" fontId="200" fillId="0" borderId="235" applyNumberFormat="0" applyFont="0" applyFill="0" applyAlignment="0" applyProtection="0"/>
    <xf numFmtId="165" fontId="200" fillId="0" borderId="268" applyNumberFormat="0" applyFont="0" applyFill="0" applyAlignment="0" applyProtection="0"/>
    <xf numFmtId="214" fontId="68" fillId="0" borderId="235"/>
    <xf numFmtId="0" fontId="41" fillId="0" borderId="31" applyNumberFormat="0" applyAlignment="0" applyProtection="0">
      <alignment horizontal="left" vertical="center"/>
    </xf>
    <xf numFmtId="5" fontId="127" fillId="0" borderId="235" applyAlignment="0" applyProtection="0"/>
    <xf numFmtId="1" fontId="176" fillId="63" borderId="271" applyNumberFormat="0" applyBorder="0" applyAlignment="0">
      <alignment horizontal="centerContinuous" vertical="center"/>
      <protection locked="0"/>
    </xf>
    <xf numFmtId="10" fontId="7" fillId="41" borderId="267" applyFont="0" applyFill="0" applyBorder="0" applyAlignment="0" applyProtection="0"/>
    <xf numFmtId="0" fontId="174" fillId="0" borderId="245" applyNumberFormat="0" applyAlignment="0" applyProtection="0"/>
    <xf numFmtId="0" fontId="50" fillId="0" borderId="249" applyNumberFormat="0" applyFill="0" applyAlignment="0" applyProtection="0"/>
    <xf numFmtId="0" fontId="49" fillId="44" borderId="268" applyNumberFormat="0" applyFont="0" applyAlignment="0" applyProtection="0">
      <protection locked="0"/>
    </xf>
    <xf numFmtId="214" fontId="68" fillId="0" borderId="235"/>
    <xf numFmtId="9" fontId="7" fillId="41" borderId="257" applyFont="0" applyFill="0" applyBorder="0" applyAlignment="0" applyProtection="0"/>
    <xf numFmtId="3" fontId="7" fillId="41" borderId="257" applyFont="0" applyFill="0" applyBorder="0" applyAlignment="0" applyProtection="0"/>
    <xf numFmtId="0" fontId="50" fillId="0" borderId="249" applyNumberFormat="0" applyFill="0" applyAlignment="0" applyProtection="0"/>
    <xf numFmtId="0" fontId="50" fillId="0" borderId="249" applyNumberFormat="0" applyFill="0" applyAlignment="0" applyProtection="0"/>
    <xf numFmtId="9" fontId="7" fillId="41" borderId="267" applyFont="0" applyFill="0" applyBorder="0" applyAlignment="0" applyProtection="0"/>
    <xf numFmtId="2" fontId="7" fillId="41" borderId="280" applyFont="0" applyFill="0" applyBorder="0" applyAlignment="0" applyProtection="0"/>
    <xf numFmtId="214" fontId="7" fillId="41" borderId="238" applyFont="0" applyFill="0" applyBorder="0" applyAlignment="0" applyProtection="0"/>
    <xf numFmtId="0" fontId="139" fillId="0" borderId="42">
      <alignment vertical="center"/>
    </xf>
    <xf numFmtId="0" fontId="38" fillId="68" borderId="237">
      <alignment horizontal="left" vertical="center" wrapText="1"/>
    </xf>
    <xf numFmtId="39" fontId="7" fillId="41" borderId="238" applyFont="0" applyFill="0" applyBorder="0" applyAlignment="0" applyProtection="0"/>
    <xf numFmtId="6" fontId="169" fillId="0" borderId="250" applyBorder="0"/>
    <xf numFmtId="6" fontId="169" fillId="0" borderId="250" applyBorder="0"/>
    <xf numFmtId="6" fontId="169" fillId="0" borderId="250" applyBorder="0"/>
    <xf numFmtId="251" fontId="154" fillId="48" borderId="250" applyNumberFormat="0" applyBorder="0" applyAlignment="0">
      <alignment horizontal="centerContinuous" vertical="center"/>
      <protection hidden="1"/>
    </xf>
    <xf numFmtId="250" fontId="64" fillId="58" borderId="248"/>
    <xf numFmtId="0" fontId="7" fillId="0" borderId="255" applyNumberFormat="0" applyFont="0" applyFill="0" applyBorder="0" applyAlignment="0" applyProtection="0"/>
    <xf numFmtId="0" fontId="41" fillId="62" borderId="245">
      <alignment horizontal="center" vertical="center" wrapText="1"/>
      <protection hidden="1"/>
    </xf>
    <xf numFmtId="214" fontId="7" fillId="41" borderId="238" applyFont="0" applyFill="0" applyBorder="0" applyAlignment="0" applyProtection="0"/>
    <xf numFmtId="2" fontId="7" fillId="41" borderId="238" applyFont="0" applyFill="0" applyBorder="0" applyAlignment="0" applyProtection="0"/>
    <xf numFmtId="3" fontId="7" fillId="41" borderId="238" applyFont="0" applyFill="0" applyBorder="0" applyAlignment="0" applyProtection="0"/>
    <xf numFmtId="250" fontId="64" fillId="58" borderId="248"/>
    <xf numFmtId="9" fontId="7" fillId="41" borderId="238" applyFont="0" applyFill="0" applyBorder="0" applyAlignment="0" applyProtection="0"/>
    <xf numFmtId="5" fontId="127" fillId="0" borderId="174" applyAlignment="0" applyProtection="0"/>
    <xf numFmtId="0" fontId="1" fillId="36" borderId="0" applyNumberFormat="0" applyBorder="0" applyAlignment="0" applyProtection="0"/>
    <xf numFmtId="214" fontId="68" fillId="0" borderId="235"/>
    <xf numFmtId="0" fontId="41" fillId="62" borderId="245">
      <alignment horizontal="center" vertical="center" wrapText="1"/>
      <protection hidden="1"/>
    </xf>
    <xf numFmtId="39" fontId="7" fillId="41" borderId="238" applyFont="0" applyFill="0" applyBorder="0" applyAlignment="0" applyProtection="0"/>
    <xf numFmtId="0" fontId="49" fillId="44" borderId="235" applyNumberFormat="0" applyFont="0" applyAlignment="0" applyProtection="0">
      <protection locked="0"/>
    </xf>
    <xf numFmtId="6" fontId="169" fillId="0" borderId="263" applyBorder="0"/>
    <xf numFmtId="0" fontId="260" fillId="0" borderId="249" applyNumberFormat="0" applyFill="0" applyBorder="0" applyAlignment="0" applyProtection="0"/>
    <xf numFmtId="0" fontId="134" fillId="0" borderId="235"/>
    <xf numFmtId="9" fontId="7" fillId="41" borderId="238" applyFont="0" applyFill="0" applyBorder="0" applyAlignment="0" applyProtection="0"/>
    <xf numFmtId="6" fontId="169" fillId="0" borderId="250" applyBorder="0"/>
    <xf numFmtId="0" fontId="139" fillId="0" borderId="42">
      <alignment vertical="center"/>
    </xf>
    <xf numFmtId="0" fontId="359" fillId="0" borderId="20" applyProtection="0"/>
    <xf numFmtId="0" fontId="48" fillId="44" borderId="235" applyNumberFormat="0" applyFont="0" applyFill="0" applyAlignment="0" applyProtection="0">
      <protection locked="0"/>
    </xf>
    <xf numFmtId="0" fontId="58" fillId="0" borderId="92" applyNumberFormat="0" applyAlignment="0" applyProtection="0"/>
    <xf numFmtId="165" fontId="200" fillId="0" borderId="235" applyNumberFormat="0" applyFont="0" applyFill="0" applyAlignment="0" applyProtection="0"/>
    <xf numFmtId="0" fontId="48" fillId="44" borderId="235" applyNumberFormat="0" applyFont="0" applyFill="0" applyAlignment="0" applyProtection="0">
      <protection locked="0"/>
    </xf>
    <xf numFmtId="0" fontId="270" fillId="0" borderId="95"/>
    <xf numFmtId="0" fontId="174" fillId="0" borderId="245" applyNumberFormat="0" applyAlignment="0" applyProtection="0"/>
    <xf numFmtId="165" fontId="200" fillId="0" borderId="255" applyNumberFormat="0" applyFont="0" applyFill="0" applyAlignment="0" applyProtection="0"/>
    <xf numFmtId="0" fontId="38" fillId="68" borderId="237">
      <alignment horizontal="left" vertical="center" wrapText="1"/>
    </xf>
    <xf numFmtId="39" fontId="7" fillId="41" borderId="238" applyFont="0" applyFill="0" applyBorder="0" applyAlignment="0" applyProtection="0"/>
    <xf numFmtId="5" fontId="127" fillId="0" borderId="255" applyAlignment="0" applyProtection="0"/>
    <xf numFmtId="0" fontId="49" fillId="44" borderId="235" applyNumberFormat="0" applyFont="0" applyAlignment="0" applyProtection="0">
      <protection locked="0"/>
    </xf>
    <xf numFmtId="0" fontId="50" fillId="0" borderId="242" applyNumberFormat="0" applyFill="0" applyAlignment="0" applyProtection="0"/>
    <xf numFmtId="0" fontId="41" fillId="62" borderId="276">
      <alignment horizontal="center" vertical="center" wrapText="1"/>
      <protection hidden="1"/>
    </xf>
    <xf numFmtId="3" fontId="7" fillId="41" borderId="267" applyFont="0" applyFill="0" applyBorder="0" applyAlignment="0" applyProtection="0"/>
    <xf numFmtId="2" fontId="7" fillId="41" borderId="238" applyFont="0" applyFill="0" applyBorder="0" applyAlignment="0" applyProtection="0"/>
    <xf numFmtId="251" fontId="154" fillId="48" borderId="274" applyNumberFormat="0" applyBorder="0" applyAlignment="0">
      <alignment horizontal="centerContinuous" vertical="center"/>
      <protection hidden="1"/>
    </xf>
    <xf numFmtId="5" fontId="127" fillId="0" borderId="268" applyAlignment="0" applyProtection="0"/>
    <xf numFmtId="0" fontId="41" fillId="62" borderId="266">
      <alignment horizontal="center" vertical="center" wrapText="1"/>
      <protection hidden="1"/>
    </xf>
    <xf numFmtId="0" fontId="90" fillId="0" borderId="266"/>
    <xf numFmtId="0" fontId="90" fillId="0" borderId="266"/>
    <xf numFmtId="0" fontId="48" fillId="44" borderId="235" applyNumberFormat="0" applyFont="0" applyFill="0" applyAlignment="0" applyProtection="0">
      <protection locked="0"/>
    </xf>
    <xf numFmtId="0" fontId="174" fillId="0" borderId="266" applyNumberFormat="0" applyAlignment="0" applyProtection="0"/>
    <xf numFmtId="10" fontId="7" fillId="41" borderId="267" applyFont="0" applyFill="0" applyBorder="0" applyAlignment="0" applyProtection="0"/>
    <xf numFmtId="214" fontId="68" fillId="0" borderId="268"/>
    <xf numFmtId="6" fontId="169" fillId="0" borderId="274" applyBorder="0"/>
    <xf numFmtId="279" fontId="134" fillId="0" borderId="268"/>
    <xf numFmtId="5" fontId="127" fillId="0" borderId="268" applyAlignment="0" applyProtection="0"/>
    <xf numFmtId="214" fontId="7" fillId="41" borderId="267" applyFont="0" applyFill="0" applyBorder="0" applyAlignment="0" applyProtection="0"/>
    <xf numFmtId="2" fontId="7" fillId="41" borderId="238" applyFont="0" applyFill="0" applyBorder="0" applyAlignment="0" applyProtection="0"/>
    <xf numFmtId="0" fontId="48" fillId="44" borderId="255" applyNumberFormat="0" applyFont="0" applyFill="0" applyAlignment="0" applyProtection="0">
      <protection locked="0"/>
    </xf>
    <xf numFmtId="0" fontId="38" fillId="68" borderId="237">
      <alignment horizontal="left" vertical="center" wrapText="1"/>
    </xf>
    <xf numFmtId="5" fontId="127" fillId="0" borderId="235" applyAlignment="0" applyProtection="0"/>
    <xf numFmtId="10" fontId="7" fillId="41" borderId="238" applyFont="0" applyFill="0" applyBorder="0" applyAlignment="0" applyProtection="0"/>
    <xf numFmtId="3" fontId="7" fillId="41" borderId="238" applyFont="0" applyFill="0" applyBorder="0" applyAlignment="0" applyProtection="0"/>
    <xf numFmtId="0" fontId="172" fillId="0" borderId="64"/>
    <xf numFmtId="214" fontId="68" fillId="0" borderId="174"/>
    <xf numFmtId="0" fontId="50" fillId="0" borderId="273" applyNumberFormat="0" applyFill="0" applyAlignment="0" applyProtection="0"/>
    <xf numFmtId="0" fontId="48" fillId="44" borderId="235" applyNumberFormat="0" applyFont="0" applyFill="0" applyAlignment="0" applyProtection="0">
      <protection locked="0"/>
    </xf>
    <xf numFmtId="0" fontId="90" fillId="0" borderId="252"/>
    <xf numFmtId="10" fontId="7" fillId="41" borderId="238" applyFont="0" applyFill="0" applyBorder="0" applyAlignment="0" applyProtection="0"/>
    <xf numFmtId="10" fontId="7" fillId="41" borderId="238" applyFont="0" applyFill="0" applyBorder="0" applyAlignment="0" applyProtection="0"/>
    <xf numFmtId="0" fontId="38" fillId="68" borderId="237">
      <alignment horizontal="left" vertical="center" wrapText="1"/>
    </xf>
    <xf numFmtId="5" fontId="127" fillId="0" borderId="235" applyAlignment="0" applyProtection="0"/>
    <xf numFmtId="5" fontId="127" fillId="0" borderId="235" applyAlignment="0" applyProtection="0"/>
    <xf numFmtId="0" fontId="313" fillId="96" borderId="245"/>
    <xf numFmtId="214" fontId="68" fillId="0" borderId="235"/>
    <xf numFmtId="0" fontId="41" fillId="62" borderId="245">
      <alignment horizontal="center" vertical="center" wrapText="1"/>
      <protection hidden="1"/>
    </xf>
    <xf numFmtId="250" fontId="64" fillId="58" borderId="248"/>
    <xf numFmtId="0" fontId="7" fillId="0" borderId="251" applyFill="0" applyProtection="0">
      <alignment horizontal="right"/>
    </xf>
    <xf numFmtId="250" fontId="64" fillId="58" borderId="248"/>
    <xf numFmtId="0" fontId="38" fillId="68" borderId="237">
      <alignment horizontal="left" vertical="center" wrapText="1"/>
    </xf>
    <xf numFmtId="214" fontId="68" fillId="0" borderId="235"/>
    <xf numFmtId="5" fontId="127" fillId="0" borderId="174" applyAlignment="0" applyProtection="0"/>
    <xf numFmtId="0" fontId="7" fillId="0" borderId="251" applyFill="0" applyProtection="0">
      <alignment horizontal="right"/>
    </xf>
    <xf numFmtId="214" fontId="7" fillId="41" borderId="238" applyFont="0" applyFill="0" applyBorder="0" applyAlignment="0" applyProtection="0"/>
    <xf numFmtId="251" fontId="154" fillId="48" borderId="250" applyNumberFormat="0" applyBorder="0" applyAlignment="0">
      <alignment horizontal="centerContinuous" vertical="center"/>
      <protection hidden="1"/>
    </xf>
    <xf numFmtId="39" fontId="7" fillId="41" borderId="257" applyFont="0" applyFill="0" applyBorder="0" applyAlignment="0" applyProtection="0"/>
    <xf numFmtId="165" fontId="200" fillId="0" borderId="235" applyNumberFormat="0" applyFont="0" applyFill="0" applyAlignment="0" applyProtection="0"/>
    <xf numFmtId="0" fontId="356" fillId="0" borderId="249" applyNumberFormat="0" applyFill="0" applyBorder="0" applyAlignment="0" applyProtection="0"/>
    <xf numFmtId="0" fontId="41" fillId="0" borderId="31" applyNumberFormat="0" applyAlignment="0" applyProtection="0">
      <alignment horizontal="left" vertical="center"/>
    </xf>
    <xf numFmtId="251" fontId="154" fillId="48" borderId="243" applyNumberFormat="0" applyBorder="0" applyAlignment="0">
      <alignment horizontal="centerContinuous" vertical="center"/>
      <protection hidden="1"/>
    </xf>
    <xf numFmtId="0" fontId="41" fillId="0" borderId="31" applyNumberFormat="0" applyAlignment="0" applyProtection="0">
      <alignment horizontal="left" vertical="center"/>
    </xf>
    <xf numFmtId="0" fontId="7" fillId="0" borderId="231" applyFill="0" applyProtection="0">
      <alignment horizontal="right"/>
    </xf>
    <xf numFmtId="3" fontId="7" fillId="41" borderId="238" applyFont="0" applyFill="0" applyBorder="0" applyAlignment="0" applyProtection="0"/>
    <xf numFmtId="3" fontId="7" fillId="41" borderId="257" applyFont="0" applyFill="0" applyBorder="0" applyAlignment="0" applyProtection="0"/>
    <xf numFmtId="0" fontId="41" fillId="62" borderId="245">
      <alignment horizontal="center" vertical="center" wrapText="1"/>
      <protection hidden="1"/>
    </xf>
    <xf numFmtId="39" fontId="7" fillId="41" borderId="238" applyFont="0" applyFill="0" applyBorder="0" applyAlignment="0" applyProtection="0"/>
    <xf numFmtId="0" fontId="318" fillId="44" borderId="89">
      <alignment horizontal="left" vertical="top" indent="2"/>
    </xf>
    <xf numFmtId="0" fontId="260" fillId="0" borderId="249" applyNumberFormat="0" applyFill="0" applyBorder="0" applyAlignment="0" applyProtection="0"/>
    <xf numFmtId="3" fontId="7" fillId="41" borderId="257" applyFont="0" applyFill="0" applyBorder="0" applyAlignment="0" applyProtection="0"/>
    <xf numFmtId="3" fontId="7" fillId="41" borderId="238" applyFont="0" applyFill="0" applyBorder="0" applyAlignment="0" applyProtection="0"/>
    <xf numFmtId="10" fontId="7" fillId="41" borderId="238" applyFont="0" applyFill="0" applyBorder="0" applyAlignment="0" applyProtection="0"/>
    <xf numFmtId="5" fontId="127" fillId="0" borderId="255" applyAlignment="0" applyProtection="0"/>
    <xf numFmtId="0" fontId="58" fillId="0" borderId="92" applyNumberFormat="0" applyAlignment="0" applyProtection="0"/>
    <xf numFmtId="10" fontId="7" fillId="41" borderId="238" applyFont="0" applyFill="0" applyBorder="0" applyAlignment="0" applyProtection="0"/>
    <xf numFmtId="44" fontId="41" fillId="0" borderId="268"/>
    <xf numFmtId="44" fontId="41" fillId="0" borderId="268"/>
    <xf numFmtId="0" fontId="174" fillId="0" borderId="245" applyNumberFormat="0" applyAlignment="0" applyProtection="0"/>
    <xf numFmtId="285" fontId="50" fillId="92" borderId="264" applyNumberFormat="0" applyBorder="0" applyAlignment="0" applyProtection="0">
      <alignment vertical="center"/>
    </xf>
    <xf numFmtId="0" fontId="344" fillId="0" borderId="249" applyNumberFormat="0" applyFill="0" applyBorder="0" applyAlignment="0" applyProtection="0"/>
    <xf numFmtId="6" fontId="169" fillId="0" borderId="250" applyBorder="0"/>
    <xf numFmtId="6" fontId="169" fillId="0" borderId="250" applyBorder="0"/>
    <xf numFmtId="0" fontId="174" fillId="0" borderId="245" applyNumberFormat="0" applyAlignment="0" applyProtection="0"/>
    <xf numFmtId="0" fontId="49" fillId="44" borderId="255" applyNumberFormat="0" applyFont="0" applyAlignment="0" applyProtection="0">
      <protection locked="0"/>
    </xf>
    <xf numFmtId="214" fontId="68" fillId="0" borderId="235"/>
    <xf numFmtId="0" fontId="41" fillId="62" borderId="245">
      <alignment horizontal="center" vertical="center" wrapText="1"/>
      <protection hidden="1"/>
    </xf>
    <xf numFmtId="0" fontId="7" fillId="0" borderId="251" applyFill="0" applyProtection="0">
      <alignment horizontal="right"/>
    </xf>
    <xf numFmtId="0" fontId="7" fillId="0" borderId="251" applyFill="0" applyProtection="0">
      <alignment horizontal="right"/>
    </xf>
    <xf numFmtId="5" fontId="127" fillId="0" borderId="255" applyAlignment="0" applyProtection="0"/>
    <xf numFmtId="214" fontId="68" fillId="0" borderId="235"/>
    <xf numFmtId="0" fontId="7" fillId="0" borderId="251" applyFill="0" applyProtection="0">
      <alignment horizontal="right"/>
    </xf>
    <xf numFmtId="182" fontId="316" fillId="0" borderId="31" applyNumberFormat="0" applyAlignment="0" applyProtection="0">
      <alignment horizontal="right" vertical="center"/>
    </xf>
    <xf numFmtId="214" fontId="68" fillId="0" borderId="235"/>
    <xf numFmtId="0" fontId="174" fillId="0" borderId="266" applyNumberFormat="0" applyAlignment="0" applyProtection="0"/>
    <xf numFmtId="0" fontId="241" fillId="0" borderId="235" applyNumberFormat="0" applyFont="0" applyFill="0" applyAlignment="0" applyProtection="0"/>
    <xf numFmtId="0" fontId="41" fillId="0" borderId="31" applyNumberFormat="0" applyAlignment="0" applyProtection="0">
      <alignment horizontal="left" vertical="center"/>
    </xf>
    <xf numFmtId="0" fontId="134" fillId="0" borderId="268"/>
    <xf numFmtId="2" fontId="7" fillId="41" borderId="267" applyFont="0" applyFill="0" applyBorder="0" applyAlignment="0" applyProtection="0"/>
    <xf numFmtId="2" fontId="7" fillId="41" borderId="267" applyFont="0" applyFill="0" applyBorder="0" applyAlignment="0" applyProtection="0"/>
    <xf numFmtId="0" fontId="174" fillId="0" borderId="245" applyNumberFormat="0" applyAlignment="0" applyProtection="0"/>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0" fontId="174" fillId="0" borderId="245" applyNumberFormat="0" applyAlignment="0" applyProtection="0"/>
    <xf numFmtId="0" fontId="41" fillId="62" borderId="245">
      <alignment horizontal="center" vertical="center" wrapText="1"/>
      <protection hidden="1"/>
    </xf>
    <xf numFmtId="0" fontId="174" fillId="0" borderId="245" applyNumberFormat="0" applyAlignment="0" applyProtection="0"/>
    <xf numFmtId="1" fontId="176" fillId="63" borderId="247" applyNumberFormat="0" applyBorder="0" applyAlignment="0">
      <alignment horizontal="centerContinuous" vertical="center"/>
      <protection locked="0"/>
    </xf>
    <xf numFmtId="251" fontId="154" fillId="48" borderId="250" applyNumberFormat="0" applyBorder="0" applyAlignment="0">
      <alignment horizontal="centerContinuous" vertical="center"/>
      <protection hidden="1"/>
    </xf>
    <xf numFmtId="0" fontId="50" fillId="0" borderId="249" applyNumberFormat="0" applyFill="0" applyAlignment="0" applyProtection="0"/>
    <xf numFmtId="0" fontId="50" fillId="0" borderId="249" applyNumberFormat="0" applyFill="0" applyAlignment="0" applyProtection="0"/>
    <xf numFmtId="0" fontId="50" fillId="0" borderId="249" applyNumberFormat="0" applyFill="0" applyAlignment="0" applyProtection="0"/>
    <xf numFmtId="250" fontId="64" fillId="58" borderId="248"/>
    <xf numFmtId="214" fontId="68" fillId="0" borderId="235"/>
    <xf numFmtId="0" fontId="174" fillId="0" borderId="245" applyNumberFormat="0" applyAlignment="0" applyProtection="0"/>
    <xf numFmtId="0" fontId="38" fillId="68" borderId="237">
      <alignment horizontal="left" vertical="center" wrapText="1"/>
    </xf>
    <xf numFmtId="214" fontId="68" fillId="0" borderId="235"/>
    <xf numFmtId="0" fontId="261" fillId="0" borderId="273" applyNumberFormat="0" applyFill="0" applyBorder="0" applyAlignment="0" applyProtection="0"/>
    <xf numFmtId="314" fontId="134" fillId="0" borderId="235"/>
    <xf numFmtId="0" fontId="38" fillId="68" borderId="237">
      <alignment horizontal="left" vertical="center" wrapText="1"/>
    </xf>
    <xf numFmtId="172" fontId="238" fillId="44" borderId="235">
      <alignment horizontal="right" vertical="center"/>
    </xf>
    <xf numFmtId="0" fontId="38" fillId="68" borderId="237">
      <alignment horizontal="left" vertical="center" wrapText="1"/>
    </xf>
    <xf numFmtId="165" fontId="200" fillId="0" borderId="235" applyNumberFormat="0" applyFont="0" applyFill="0" applyAlignment="0" applyProtection="0"/>
    <xf numFmtId="9" fontId="7" fillId="41" borderId="238" applyFont="0" applyFill="0" applyBorder="0" applyAlignment="0" applyProtection="0"/>
    <xf numFmtId="10" fontId="7" fillId="41" borderId="238" applyFont="0" applyFill="0" applyBorder="0" applyAlignment="0" applyProtection="0"/>
    <xf numFmtId="214" fontId="7" fillId="41" borderId="238" applyFont="0" applyFill="0" applyBorder="0" applyAlignment="0" applyProtection="0"/>
    <xf numFmtId="0" fontId="50" fillId="0" borderId="278" applyFont="0" applyFill="0" applyBorder="0" applyAlignment="0" applyProtection="0"/>
    <xf numFmtId="250" fontId="64" fillId="58" borderId="248"/>
    <xf numFmtId="0" fontId="270" fillId="0" borderId="20"/>
    <xf numFmtId="0" fontId="174" fillId="0" borderId="252" applyNumberFormat="0" applyAlignment="0" applyProtection="0"/>
    <xf numFmtId="165" fontId="200" fillId="0" borderId="235" applyNumberFormat="0" applyFont="0" applyFill="0" applyAlignment="0" applyProtection="0"/>
    <xf numFmtId="0" fontId="174" fillId="0" borderId="245" applyNumberFormat="0" applyAlignment="0" applyProtection="0"/>
    <xf numFmtId="6" fontId="169" fillId="0" borderId="250" applyBorder="0"/>
    <xf numFmtId="10" fontId="41" fillId="0" borderId="235"/>
    <xf numFmtId="0" fontId="41" fillId="62" borderId="252">
      <alignment horizontal="center" vertical="center" wrapText="1"/>
      <protection hidden="1"/>
    </xf>
    <xf numFmtId="0" fontId="90" fillId="0" borderId="245"/>
    <xf numFmtId="214" fontId="68" fillId="0" borderId="235"/>
    <xf numFmtId="41" fontId="41" fillId="0" borderId="255"/>
    <xf numFmtId="214" fontId="68" fillId="0" borderId="255"/>
    <xf numFmtId="214" fontId="7" fillId="41" borderId="257" applyFont="0" applyFill="0" applyBorder="0" applyAlignment="0" applyProtection="0"/>
    <xf numFmtId="0" fontId="241" fillId="0" borderId="235" applyNumberFormat="0" applyFont="0" applyFill="0" applyAlignment="0" applyProtection="0"/>
    <xf numFmtId="285" fontId="50" fillId="92" borderId="254" applyNumberFormat="0" applyBorder="0" applyAlignment="0" applyProtection="0">
      <alignment vertical="center"/>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39" fontId="7" fillId="41" borderId="238" applyFont="0" applyFill="0" applyBorder="0" applyAlignment="0" applyProtection="0"/>
    <xf numFmtId="6" fontId="169" fillId="0" borderId="250" applyBorder="0"/>
    <xf numFmtId="0" fontId="358" fillId="0" borderId="249" applyNumberFormat="0" applyFill="0" applyBorder="0" applyAlignment="0" applyProtection="0"/>
    <xf numFmtId="221" fontId="1" fillId="0" borderId="20" applyNumberFormat="0" applyFill="0" applyAlignment="0" applyProtection="0"/>
    <xf numFmtId="250" fontId="64" fillId="58" borderId="248"/>
    <xf numFmtId="165" fontId="200" fillId="0" borderId="235" applyNumberFormat="0" applyFont="0" applyFill="0" applyAlignment="0" applyProtection="0"/>
    <xf numFmtId="0" fontId="41" fillId="62" borderId="252">
      <alignment horizontal="center" vertical="center" wrapText="1"/>
      <protection hidden="1"/>
    </xf>
    <xf numFmtId="0" fontId="41" fillId="0" borderId="246">
      <alignment horizontal="left" vertical="center"/>
    </xf>
    <xf numFmtId="5" fontId="127" fillId="0" borderId="235" applyAlignment="0" applyProtection="0"/>
    <xf numFmtId="2" fontId="7" fillId="41" borderId="238" applyFont="0" applyFill="0" applyBorder="0" applyAlignment="0" applyProtection="0"/>
    <xf numFmtId="0" fontId="90" fillId="0" borderId="245"/>
    <xf numFmtId="0" fontId="58" fillId="0" borderId="92" applyNumberFormat="0" applyAlignment="0" applyProtection="0"/>
    <xf numFmtId="0" fontId="90" fillId="0" borderId="252"/>
    <xf numFmtId="0" fontId="174" fillId="0" borderId="252" applyNumberFormat="0" applyAlignment="0" applyProtection="0"/>
    <xf numFmtId="10" fontId="7" fillId="41" borderId="238" applyFont="0" applyFill="0" applyBorder="0" applyAlignment="0" applyProtection="0"/>
    <xf numFmtId="214" fontId="68" fillId="0" borderId="235"/>
    <xf numFmtId="6" fontId="169" fillId="0" borderId="250" applyBorder="0"/>
    <xf numFmtId="250" fontId="64" fillId="58" borderId="248"/>
    <xf numFmtId="39" fontId="7" fillId="41" borderId="257" applyFont="0" applyFill="0" applyBorder="0" applyAlignment="0" applyProtection="0"/>
    <xf numFmtId="0" fontId="90" fillId="0" borderId="245"/>
    <xf numFmtId="165" fontId="200" fillId="0" borderId="235" applyNumberFormat="0" applyFont="0" applyFill="0" applyAlignment="0" applyProtection="0"/>
    <xf numFmtId="3" fontId="7" fillId="41" borderId="257" applyFont="0" applyFill="0" applyBorder="0" applyAlignment="0" applyProtection="0"/>
    <xf numFmtId="10" fontId="7" fillId="41" borderId="238" applyFont="0" applyFill="0" applyBorder="0" applyAlignment="0" applyProtection="0"/>
    <xf numFmtId="0" fontId="38" fillId="68" borderId="237">
      <alignment horizontal="left" vertical="center" wrapText="1"/>
    </xf>
    <xf numFmtId="0" fontId="174" fillId="0" borderId="252" applyNumberFormat="0" applyAlignment="0" applyProtection="0"/>
    <xf numFmtId="165" fontId="200" fillId="0" borderId="235" applyNumberFormat="0" applyFont="0" applyFill="0" applyAlignment="0" applyProtection="0"/>
    <xf numFmtId="0" fontId="48" fillId="44" borderId="235" applyNumberFormat="0" applyFont="0" applyFill="0" applyAlignment="0" applyProtection="0">
      <protection locked="0"/>
    </xf>
    <xf numFmtId="0" fontId="270" fillId="0" borderId="95"/>
    <xf numFmtId="0" fontId="313" fillId="0" borderId="96"/>
    <xf numFmtId="10" fontId="7" fillId="41" borderId="238" applyFont="0" applyFill="0" applyBorder="0" applyAlignment="0" applyProtection="0"/>
    <xf numFmtId="165" fontId="200" fillId="0" borderId="255" applyNumberFormat="0" applyFont="0" applyFill="0" applyAlignment="0" applyProtection="0"/>
    <xf numFmtId="250" fontId="64" fillId="58" borderId="260"/>
    <xf numFmtId="0" fontId="313" fillId="96" borderId="245"/>
    <xf numFmtId="0" fontId="41" fillId="62" borderId="245">
      <alignment horizontal="center" vertical="center" wrapText="1"/>
      <protection hidden="1"/>
    </xf>
    <xf numFmtId="9" fontId="7" fillId="41" borderId="238" applyFont="0" applyFill="0" applyBorder="0" applyAlignment="0" applyProtection="0"/>
    <xf numFmtId="0" fontId="174" fillId="0" borderId="245" applyNumberFormat="0" applyAlignment="0" applyProtection="0"/>
    <xf numFmtId="1" fontId="176" fillId="63" borderId="247" applyNumberFormat="0" applyBorder="0" applyAlignment="0">
      <alignment horizontal="centerContinuous" vertical="center"/>
      <protection locked="0"/>
    </xf>
    <xf numFmtId="0" fontId="90" fillId="0" borderId="266"/>
    <xf numFmtId="0" fontId="38" fillId="68" borderId="237">
      <alignment horizontal="left" vertical="center" wrapText="1"/>
    </xf>
    <xf numFmtId="0" fontId="48" fillId="44" borderId="235" applyNumberFormat="0" applyFont="0" applyFill="0" applyAlignment="0" applyProtection="0">
      <protection locked="0"/>
    </xf>
    <xf numFmtId="3" fontId="7" fillId="41" borderId="238" applyFont="0" applyFill="0" applyBorder="0" applyAlignment="0" applyProtection="0"/>
    <xf numFmtId="0" fontId="41" fillId="62" borderId="245">
      <alignment horizontal="center" vertical="center" wrapText="1"/>
      <protection hidden="1"/>
    </xf>
    <xf numFmtId="3"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0" fontId="90" fillId="0" borderId="245"/>
    <xf numFmtId="6" fontId="169" fillId="0" borderId="263" applyBorder="0"/>
    <xf numFmtId="39" fontId="7" fillId="41" borderId="238" applyFont="0" applyFill="0" applyBorder="0" applyAlignment="0" applyProtection="0"/>
    <xf numFmtId="0" fontId="49" fillId="44" borderId="235" applyNumberFormat="0" applyFont="0" applyAlignment="0" applyProtection="0">
      <protection locked="0"/>
    </xf>
    <xf numFmtId="0" fontId="50" fillId="0" borderId="249" applyNumberFormat="0" applyFill="0" applyAlignment="0" applyProtection="0"/>
    <xf numFmtId="3" fontId="7" fillId="41" borderId="238" applyFont="0" applyFill="0" applyBorder="0" applyAlignment="0" applyProtection="0"/>
    <xf numFmtId="6" fontId="169" fillId="0" borderId="263" applyBorder="0"/>
    <xf numFmtId="165" fontId="200" fillId="0" borderId="235" applyNumberFormat="0" applyFont="0" applyFill="0" applyAlignment="0" applyProtection="0"/>
    <xf numFmtId="165" fontId="200" fillId="0" borderId="235" applyNumberFormat="0" applyFont="0" applyFill="0" applyAlignment="0" applyProtection="0"/>
    <xf numFmtId="0" fontId="38" fillId="68" borderId="237">
      <alignment horizontal="left" vertical="center" wrapText="1"/>
    </xf>
    <xf numFmtId="0" fontId="50" fillId="0" borderId="242" applyNumberFormat="0" applyFill="0" applyAlignment="0" applyProtection="0"/>
    <xf numFmtId="279" fontId="134" fillId="0" borderId="235"/>
    <xf numFmtId="0" fontId="38" fillId="68" borderId="237">
      <alignment horizontal="left" vertical="center" wrapText="1"/>
    </xf>
    <xf numFmtId="0" fontId="50" fillId="0" borderId="273" applyNumberFormat="0" applyFill="0" applyAlignment="0" applyProtection="0"/>
    <xf numFmtId="221" fontId="1" fillId="0" borderId="268" applyNumberFormat="0" applyFill="0" applyAlignment="0" applyProtection="0"/>
    <xf numFmtId="0" fontId="50" fillId="0" borderId="242" applyNumberFormat="0" applyFill="0" applyAlignment="0" applyProtection="0"/>
    <xf numFmtId="0" fontId="50" fillId="0" borderId="249" applyNumberFormat="0" applyFill="0" applyAlignment="0" applyProtection="0"/>
    <xf numFmtId="6" fontId="169" fillId="0" borderId="250" applyBorder="0"/>
    <xf numFmtId="214" fontId="7" fillId="41" borderId="267" applyFont="0" applyFill="0" applyBorder="0" applyAlignment="0" applyProtection="0"/>
    <xf numFmtId="39" fontId="7" fillId="41" borderId="267" applyFont="0" applyFill="0" applyBorder="0" applyAlignment="0" applyProtection="0"/>
    <xf numFmtId="171" fontId="41" fillId="0" borderId="235"/>
    <xf numFmtId="44" fontId="41" fillId="0" borderId="255"/>
    <xf numFmtId="0" fontId="49" fillId="44" borderId="235" applyNumberFormat="0" applyFont="0" applyAlignment="0" applyProtection="0">
      <protection locked="0"/>
    </xf>
    <xf numFmtId="182" fontId="316" fillId="0" borderId="31" applyNumberFormat="0" applyAlignment="0" applyProtection="0">
      <alignment horizontal="right" vertical="center"/>
    </xf>
    <xf numFmtId="2" fontId="7" fillId="41" borderId="238" applyFont="0" applyFill="0" applyBorder="0" applyAlignment="0" applyProtection="0"/>
    <xf numFmtId="0" fontId="172" fillId="0" borderId="64"/>
    <xf numFmtId="0" fontId="313" fillId="0" borderId="266"/>
    <xf numFmtId="251" fontId="154" fillId="48" borderId="243" applyNumberFormat="0" applyBorder="0" applyAlignment="0">
      <alignment horizontal="centerContinuous" vertical="center"/>
      <protection hidden="1"/>
    </xf>
    <xf numFmtId="44" fontId="41" fillId="0" borderId="268"/>
    <xf numFmtId="214" fontId="68" fillId="0" borderId="268"/>
    <xf numFmtId="214" fontId="68" fillId="0" borderId="268"/>
    <xf numFmtId="0" fontId="49" fillId="0" borderId="273" applyNumberFormat="0" applyFill="0" applyBorder="0" applyAlignment="0" applyProtection="0"/>
    <xf numFmtId="2" fontId="7" fillId="41" borderId="238" applyFont="0" applyFill="0" applyBorder="0" applyAlignment="0" applyProtection="0"/>
    <xf numFmtId="39" fontId="7" fillId="41" borderId="267" applyFont="0" applyFill="0" applyBorder="0" applyAlignment="0" applyProtection="0"/>
    <xf numFmtId="250" fontId="64" fillId="58" borderId="272"/>
    <xf numFmtId="0" fontId="7" fillId="0" borderId="16" applyNumberFormat="0" applyFill="0" applyAlignment="0" applyProtection="0"/>
    <xf numFmtId="6" fontId="169" fillId="0" borderId="274" applyBorder="0"/>
    <xf numFmtId="0" fontId="50" fillId="0" borderId="273" applyNumberFormat="0" applyFill="0" applyAlignment="0" applyProtection="0"/>
    <xf numFmtId="214" fontId="68" fillId="0" borderId="268"/>
    <xf numFmtId="0" fontId="41" fillId="62" borderId="266">
      <alignment horizontal="center" vertical="center" wrapText="1"/>
      <protection hidden="1"/>
    </xf>
    <xf numFmtId="39" fontId="7" fillId="41" borderId="267" applyFont="0" applyFill="0" applyBorder="0" applyAlignment="0" applyProtection="0"/>
    <xf numFmtId="0" fontId="41" fillId="62" borderId="276">
      <alignment horizontal="center" vertical="center" wrapText="1"/>
      <protection hidden="1"/>
    </xf>
    <xf numFmtId="214" fontId="68" fillId="0" borderId="268"/>
    <xf numFmtId="0" fontId="41" fillId="0" borderId="246">
      <alignment horizontal="left" vertical="center"/>
    </xf>
    <xf numFmtId="0" fontId="174" fillId="0" borderId="266" applyNumberFormat="0" applyAlignment="0" applyProtection="0"/>
    <xf numFmtId="3" fontId="7" fillId="41" borderId="238" applyFont="0" applyFill="0" applyBorder="0" applyAlignment="0" applyProtection="0"/>
    <xf numFmtId="0" fontId="50" fillId="0" borderId="249" applyNumberFormat="0" applyFill="0" applyAlignment="0" applyProtection="0"/>
    <xf numFmtId="214" fontId="68" fillId="0" borderId="235"/>
    <xf numFmtId="0" fontId="41" fillId="0" borderId="31" applyNumberFormat="0" applyAlignment="0" applyProtection="0">
      <alignment horizontal="left" vertical="center"/>
    </xf>
    <xf numFmtId="7" fontId="41" fillId="0" borderId="235"/>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49" fillId="44" borderId="235" applyNumberFormat="0" applyFont="0" applyAlignment="0" applyProtection="0">
      <protection locked="0"/>
    </xf>
    <xf numFmtId="5" fontId="127" fillId="0" borderId="174" applyAlignment="0" applyProtection="0"/>
    <xf numFmtId="165" fontId="200" fillId="0" borderId="268" applyNumberFormat="0" applyFont="0" applyFill="0" applyAlignment="0" applyProtection="0"/>
    <xf numFmtId="5" fontId="127" fillId="0" borderId="268" applyAlignment="0" applyProtection="0"/>
    <xf numFmtId="214" fontId="7" fillId="41" borderId="267" applyFont="0" applyFill="0" applyBorder="0" applyAlignment="0" applyProtection="0"/>
    <xf numFmtId="0" fontId="41" fillId="62" borderId="266">
      <alignment horizontal="center" vertical="center" wrapText="1"/>
      <protection hidden="1"/>
    </xf>
    <xf numFmtId="10" fontId="7" fillId="41" borderId="267" applyFont="0" applyFill="0" applyBorder="0" applyAlignment="0" applyProtection="0"/>
    <xf numFmtId="6" fontId="169" fillId="0" borderId="274" applyBorder="0"/>
    <xf numFmtId="0" fontId="50" fillId="0" borderId="273" applyNumberFormat="0" applyFill="0" applyAlignment="0" applyProtection="0"/>
    <xf numFmtId="0" fontId="134" fillId="0" borderId="268" applyFont="0" applyFill="0" applyBorder="0" applyAlignment="0" applyProtection="0">
      <alignment horizontal="center"/>
    </xf>
    <xf numFmtId="3" fontId="7" fillId="41" borderId="267" applyFont="0" applyFill="0" applyBorder="0" applyAlignment="0" applyProtection="0"/>
    <xf numFmtId="6" fontId="169" fillId="0" borderId="274" applyBorder="0"/>
    <xf numFmtId="5" fontId="127" fillId="0" borderId="235" applyAlignment="0" applyProtection="0"/>
    <xf numFmtId="10" fontId="7" fillId="41" borderId="267" applyFont="0" applyFill="0" applyBorder="0" applyAlignment="0" applyProtection="0"/>
    <xf numFmtId="214" fontId="68" fillId="0" borderId="235"/>
    <xf numFmtId="9" fontId="7" fillId="41" borderId="238" applyFont="0" applyFill="0" applyBorder="0" applyAlignment="0" applyProtection="0"/>
    <xf numFmtId="0" fontId="38" fillId="68" borderId="237">
      <alignment horizontal="left" vertical="center" wrapText="1"/>
    </xf>
    <xf numFmtId="250" fontId="64" fillId="58" borderId="248"/>
    <xf numFmtId="251" fontId="154" fillId="48" borderId="243" applyNumberFormat="0" applyBorder="0" applyAlignment="0">
      <alignment horizontal="centerContinuous" vertical="center"/>
      <protection hidden="1"/>
    </xf>
    <xf numFmtId="0" fontId="7" fillId="0" borderId="231" applyFill="0" applyProtection="0">
      <alignment horizontal="right"/>
    </xf>
    <xf numFmtId="1" fontId="176" fillId="63" borderId="247" applyNumberFormat="0" applyBorder="0" applyAlignment="0">
      <alignment horizontal="centerContinuous" vertical="center"/>
      <protection locked="0"/>
    </xf>
    <xf numFmtId="214" fontId="7" fillId="41" borderId="267" applyFont="0" applyFill="0" applyBorder="0" applyAlignment="0" applyProtection="0"/>
    <xf numFmtId="214" fontId="7" fillId="41" borderId="257" applyFont="0" applyFill="0" applyBorder="0" applyAlignment="0" applyProtection="0"/>
    <xf numFmtId="0" fontId="38" fillId="68" borderId="237">
      <alignment horizontal="left" vertical="center" wrapText="1"/>
    </xf>
    <xf numFmtId="3" fontId="7" fillId="41" borderId="238" applyFont="0" applyFill="0" applyBorder="0" applyAlignment="0" applyProtection="0"/>
    <xf numFmtId="1" fontId="176" fillId="63" borderId="247" applyNumberFormat="0" applyBorder="0" applyAlignment="0">
      <alignment horizontal="centerContinuous" vertical="center"/>
      <protection locked="0"/>
    </xf>
    <xf numFmtId="214" fontId="7" fillId="41" borderId="238" applyFont="0" applyFill="0" applyBorder="0" applyAlignment="0" applyProtection="0"/>
    <xf numFmtId="5" fontId="127" fillId="0" borderId="235" applyAlignment="0" applyProtection="0"/>
    <xf numFmtId="0" fontId="38" fillId="68" borderId="237">
      <alignment horizontal="left" vertical="center" wrapText="1"/>
    </xf>
    <xf numFmtId="0" fontId="38" fillId="68" borderId="237">
      <alignment horizontal="left" vertical="center" wrapText="1"/>
    </xf>
    <xf numFmtId="165" fontId="200" fillId="0" borderId="235" applyNumberFormat="0" applyFont="0" applyFill="0" applyAlignment="0" applyProtection="0"/>
    <xf numFmtId="0" fontId="38" fillId="68" borderId="237">
      <alignment horizontal="left" vertical="center" wrapText="1"/>
    </xf>
    <xf numFmtId="0" fontId="174" fillId="0" borderId="245" applyNumberFormat="0" applyAlignment="0" applyProtection="0"/>
    <xf numFmtId="0" fontId="48" fillId="44" borderId="235" applyNumberFormat="0" applyFont="0" applyFill="0" applyAlignment="0" applyProtection="0">
      <protection locked="0"/>
    </xf>
    <xf numFmtId="0" fontId="41" fillId="0" borderId="246">
      <alignment horizontal="left" vertical="center"/>
    </xf>
    <xf numFmtId="165" fontId="200" fillId="0" borderId="235" applyNumberFormat="0" applyFont="0" applyFill="0" applyAlignment="0" applyProtection="0"/>
    <xf numFmtId="251" fontId="154" fillId="48" borderId="243" applyNumberFormat="0" applyBorder="0" applyAlignment="0">
      <alignment horizontal="centerContinuous" vertical="center"/>
      <protection hidden="1"/>
    </xf>
    <xf numFmtId="39" fontId="7" fillId="41" borderId="238" applyFont="0" applyFill="0" applyBorder="0" applyAlignment="0" applyProtection="0"/>
    <xf numFmtId="3"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165" fontId="200" fillId="0" borderId="235" applyNumberFormat="0" applyFont="0" applyFill="0" applyAlignment="0" applyProtection="0"/>
    <xf numFmtId="39" fontId="7" fillId="41" borderId="238" applyFont="0" applyFill="0" applyBorder="0" applyAlignment="0" applyProtection="0"/>
    <xf numFmtId="165" fontId="200" fillId="0" borderId="268" applyNumberFormat="0" applyFont="0" applyFill="0" applyAlignment="0" applyProtection="0"/>
    <xf numFmtId="214" fontId="68" fillId="0" borderId="235"/>
    <xf numFmtId="0" fontId="50" fillId="0" borderId="249" applyNumberFormat="0" applyFill="0" applyAlignment="0" applyProtection="0"/>
    <xf numFmtId="0" fontId="41" fillId="62" borderId="245">
      <alignment horizontal="center" vertical="center" wrapText="1"/>
      <protection hidden="1"/>
    </xf>
    <xf numFmtId="3" fontId="7" fillId="41" borderId="238" applyFont="0" applyFill="0" applyBorder="0" applyAlignment="0" applyProtection="0"/>
    <xf numFmtId="10" fontId="7" fillId="41" borderId="238" applyFont="0" applyFill="0" applyBorder="0" applyAlignment="0" applyProtection="0"/>
    <xf numFmtId="0" fontId="41" fillId="62" borderId="236">
      <alignment horizontal="center" vertical="center" wrapText="1"/>
      <protection hidden="1"/>
    </xf>
    <xf numFmtId="3"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314" fontId="134" fillId="0" borderId="255"/>
    <xf numFmtId="0" fontId="50" fillId="0" borderId="249" applyNumberFormat="0" applyFill="0" applyAlignment="0" applyProtection="0"/>
    <xf numFmtId="3" fontId="7" fillId="41" borderId="238"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39" fontId="7" fillId="41" borderId="238" applyFont="0" applyFill="0" applyBorder="0" applyAlignment="0" applyProtection="0"/>
    <xf numFmtId="10" fontId="7" fillId="41" borderId="238" applyFont="0" applyFill="0" applyBorder="0" applyAlignment="0" applyProtection="0"/>
    <xf numFmtId="250" fontId="64" fillId="58" borderId="248"/>
    <xf numFmtId="0" fontId="41" fillId="62" borderId="245">
      <alignment horizontal="center" vertical="center" wrapText="1"/>
      <protection hidden="1"/>
    </xf>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174" fillId="0" borderId="245" applyNumberFormat="0" applyAlignment="0" applyProtection="0"/>
    <xf numFmtId="0" fontId="174" fillId="0" borderId="245" applyNumberFormat="0" applyAlignment="0" applyProtection="0"/>
    <xf numFmtId="6" fontId="169" fillId="0" borderId="250" applyBorder="0"/>
    <xf numFmtId="0" fontId="50" fillId="0" borderId="249" applyNumberFormat="0" applyFill="0" applyAlignment="0" applyProtection="0"/>
    <xf numFmtId="0" fontId="50" fillId="0" borderId="249" applyNumberFormat="0" applyFill="0" applyAlignment="0" applyProtection="0"/>
    <xf numFmtId="250" fontId="64" fillId="58" borderId="248"/>
    <xf numFmtId="0" fontId="41" fillId="62" borderId="245">
      <alignment horizontal="center" vertical="center" wrapText="1"/>
      <protection hidden="1"/>
    </xf>
    <xf numFmtId="39" fontId="7" fillId="41" borderId="238" applyFont="0" applyFill="0" applyBorder="0" applyAlignment="0" applyProtection="0"/>
    <xf numFmtId="0" fontId="50" fillId="0" borderId="249" applyNumberFormat="0" applyFill="0" applyAlignment="0" applyProtection="0"/>
    <xf numFmtId="9" fontId="7" fillId="41" borderId="238" applyFont="0" applyFill="0" applyBorder="0" applyAlignment="0" applyProtection="0"/>
    <xf numFmtId="0" fontId="38" fillId="68" borderId="237">
      <alignment horizontal="left" vertical="center" wrapText="1"/>
    </xf>
    <xf numFmtId="0" fontId="38" fillId="68" borderId="237">
      <alignment horizontal="left" vertical="center" wrapText="1"/>
    </xf>
    <xf numFmtId="0" fontId="58" fillId="0" borderId="235" applyNumberFormat="0" applyFont="0" applyFill="0" applyBorder="0" applyAlignment="0" applyProtection="0">
      <alignment horizontal="right"/>
    </xf>
    <xf numFmtId="9" fontId="7" fillId="41" borderId="267" applyFont="0" applyFill="0" applyBorder="0" applyAlignment="0" applyProtection="0"/>
    <xf numFmtId="0" fontId="174" fillId="0" borderId="245" applyNumberFormat="0" applyAlignment="0" applyProtection="0"/>
    <xf numFmtId="0" fontId="7" fillId="0" borderId="251" applyFill="0" applyProtection="0">
      <alignment horizontal="right"/>
    </xf>
    <xf numFmtId="0" fontId="38" fillId="68" borderId="237">
      <alignment horizontal="left" vertical="center" wrapText="1"/>
    </xf>
    <xf numFmtId="9" fontId="7" fillId="41" borderId="238" applyFont="0" applyFill="0" applyBorder="0" applyAlignment="0" applyProtection="0"/>
    <xf numFmtId="0" fontId="134" fillId="0" borderId="235"/>
    <xf numFmtId="0" fontId="41" fillId="62" borderId="245">
      <alignment horizontal="center" vertical="center" wrapText="1"/>
      <protection hidden="1"/>
    </xf>
    <xf numFmtId="165" fontId="200" fillId="0" borderId="255" applyNumberFormat="0" applyFont="0" applyFill="0" applyAlignment="0" applyProtection="0"/>
    <xf numFmtId="0" fontId="50" fillId="0" borderId="249" applyNumberFormat="0" applyFill="0" applyAlignment="0" applyProtection="0"/>
    <xf numFmtId="0" fontId="41" fillId="0" borderId="31" applyNumberFormat="0" applyAlignment="0" applyProtection="0">
      <alignment horizontal="left" vertical="center"/>
    </xf>
    <xf numFmtId="10" fontId="7" fillId="41" borderId="238" applyFont="0" applyFill="0" applyBorder="0" applyAlignment="0" applyProtection="0"/>
    <xf numFmtId="6" fontId="169" fillId="0" borderId="274" applyBorder="0"/>
    <xf numFmtId="39" fontId="7" fillId="41" borderId="267" applyFont="0" applyFill="0" applyBorder="0" applyAlignment="0" applyProtection="0"/>
    <xf numFmtId="0" fontId="174" fillId="0" borderId="266" applyNumberFormat="0" applyAlignment="0" applyProtection="0"/>
    <xf numFmtId="6" fontId="169" fillId="0" borderId="250" applyBorder="0"/>
    <xf numFmtId="0" fontId="38" fillId="68" borderId="237">
      <alignment horizontal="left" vertical="center" wrapText="1"/>
    </xf>
    <xf numFmtId="187" fontId="63" fillId="44" borderId="235">
      <alignment vertical="center"/>
    </xf>
    <xf numFmtId="7" fontId="41" fillId="0" borderId="268"/>
    <xf numFmtId="0" fontId="313" fillId="0" borderId="266"/>
    <xf numFmtId="214" fontId="7" fillId="41" borderId="257" applyFont="0" applyFill="0" applyBorder="0" applyAlignment="0" applyProtection="0"/>
    <xf numFmtId="214" fontId="68" fillId="0" borderId="235"/>
    <xf numFmtId="214" fontId="68" fillId="0" borderId="235"/>
    <xf numFmtId="214" fontId="68" fillId="0" borderId="235"/>
    <xf numFmtId="214" fontId="68" fillId="0" borderId="235"/>
    <xf numFmtId="214" fontId="7" fillId="41" borderId="280" applyFont="0" applyFill="0" applyBorder="0" applyAlignment="0" applyProtection="0"/>
    <xf numFmtId="0" fontId="41" fillId="62" borderId="266">
      <alignment horizontal="center" vertical="center" wrapText="1"/>
      <protection hidden="1"/>
    </xf>
    <xf numFmtId="2" fontId="7" fillId="41" borderId="280" applyFont="0" applyFill="0" applyBorder="0" applyAlignment="0" applyProtection="0"/>
    <xf numFmtId="0" fontId="90" fillId="0" borderId="266"/>
    <xf numFmtId="0" fontId="174" fillId="0" borderId="266" applyNumberFormat="0" applyAlignment="0" applyProtection="0"/>
    <xf numFmtId="0" fontId="313" fillId="0" borderId="96"/>
    <xf numFmtId="0" fontId="50" fillId="0" borderId="273" applyNumberFormat="0" applyFill="0" applyAlignment="0" applyProtection="0"/>
    <xf numFmtId="0" fontId="41" fillId="0" borderId="270">
      <alignment horizontal="left" vertical="center"/>
    </xf>
    <xf numFmtId="0" fontId="38" fillId="68" borderId="237">
      <alignment horizontal="left" vertical="center" wrapText="1"/>
    </xf>
    <xf numFmtId="250" fontId="64" fillId="58" borderId="248"/>
    <xf numFmtId="250" fontId="64" fillId="58" borderId="248"/>
    <xf numFmtId="0" fontId="50" fillId="0" borderId="249" applyNumberFormat="0" applyFill="0" applyAlignment="0" applyProtection="0"/>
    <xf numFmtId="0" fontId="50" fillId="0" borderId="249" applyNumberFormat="0" applyFill="0" applyAlignment="0" applyProtection="0"/>
    <xf numFmtId="0" fontId="50" fillId="0" borderId="249" applyNumberFormat="0" applyFill="0" applyAlignment="0" applyProtection="0"/>
    <xf numFmtId="6" fontId="169" fillId="0" borderId="250" applyBorder="0"/>
    <xf numFmtId="251" fontId="154" fillId="48" borderId="250" applyNumberFormat="0" applyBorder="0" applyAlignment="0">
      <alignment horizontal="centerContinuous" vertical="center"/>
      <protection hidden="1"/>
    </xf>
    <xf numFmtId="251" fontId="154" fillId="48" borderId="250" applyNumberFormat="0" applyBorder="0" applyAlignment="0">
      <alignment horizontal="centerContinuous" vertical="center"/>
      <protection hidden="1"/>
    </xf>
    <xf numFmtId="251" fontId="154" fillId="48" borderId="250" applyNumberFormat="0" applyBorder="0" applyAlignment="0">
      <alignment horizontal="centerContinuous" vertical="center"/>
      <protection hidden="1"/>
    </xf>
    <xf numFmtId="251" fontId="154" fillId="48" borderId="250" applyNumberFormat="0" applyBorder="0" applyAlignment="0">
      <alignment horizontal="centerContinuous" vertical="center"/>
      <protection hidden="1"/>
    </xf>
    <xf numFmtId="5" fontId="127" fillId="0" borderId="174" applyAlignment="0" applyProtection="0"/>
    <xf numFmtId="5" fontId="127" fillId="0" borderId="174" applyAlignment="0" applyProtection="0"/>
    <xf numFmtId="0" fontId="7" fillId="0" borderId="251" applyFill="0" applyProtection="0">
      <alignment horizontal="right"/>
    </xf>
    <xf numFmtId="0" fontId="7" fillId="0" borderId="251" applyFill="0" applyProtection="0">
      <alignment horizontal="right"/>
    </xf>
    <xf numFmtId="2" fontId="7" fillId="41" borderId="238" applyFont="0" applyFill="0" applyBorder="0" applyAlignment="0" applyProtection="0"/>
    <xf numFmtId="6" fontId="169" fillId="0" borderId="250" applyBorder="0"/>
    <xf numFmtId="6" fontId="169" fillId="0" borderId="250" applyBorder="0"/>
    <xf numFmtId="6" fontId="169" fillId="0" borderId="250" applyBorder="0"/>
    <xf numFmtId="6" fontId="169" fillId="0" borderId="250" applyBorder="0"/>
    <xf numFmtId="172" fontId="238" fillId="44" borderId="235">
      <alignment horizontal="right" vertical="center"/>
    </xf>
    <xf numFmtId="0" fontId="174" fillId="0" borderId="252" applyNumberFormat="0" applyAlignment="0" applyProtection="0"/>
    <xf numFmtId="0" fontId="174" fillId="0" borderId="252" applyNumberFormat="0" applyAlignment="0" applyProtection="0"/>
    <xf numFmtId="0" fontId="174" fillId="0" borderId="252" applyNumberFormat="0" applyAlignment="0" applyProtection="0"/>
    <xf numFmtId="0" fontId="41" fillId="62" borderId="245">
      <alignment horizontal="center" vertical="center" wrapText="1"/>
      <protection hidden="1"/>
    </xf>
    <xf numFmtId="1" fontId="176" fillId="63" borderId="247" applyNumberFormat="0" applyBorder="0" applyAlignment="0">
      <alignment horizontal="centerContinuous" vertical="center"/>
      <protection locked="0"/>
    </xf>
    <xf numFmtId="1" fontId="176" fillId="63" borderId="247" applyNumberFormat="0" applyBorder="0" applyAlignment="0">
      <alignment horizontal="centerContinuous" vertical="center"/>
      <protection locked="0"/>
    </xf>
    <xf numFmtId="0" fontId="41" fillId="0" borderId="246">
      <alignment horizontal="left" vertical="center"/>
    </xf>
    <xf numFmtId="0" fontId="41" fillId="0" borderId="246">
      <alignment horizontal="left" vertical="center"/>
    </xf>
    <xf numFmtId="250" fontId="64" fillId="58" borderId="260"/>
    <xf numFmtId="10" fontId="7" fillId="41" borderId="280" applyFont="0" applyFill="0" applyBorder="0" applyAlignment="0" applyProtection="0"/>
    <xf numFmtId="214" fontId="68" fillId="0" borderId="235"/>
    <xf numFmtId="0" fontId="7" fillId="0" borderId="231" applyFill="0" applyProtection="0">
      <alignment horizontal="right"/>
    </xf>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41" fillId="62" borderId="266">
      <alignment horizontal="center" vertical="center" wrapText="1"/>
      <protection hidden="1"/>
    </xf>
    <xf numFmtId="214" fontId="68" fillId="0" borderId="235"/>
    <xf numFmtId="44" fontId="41" fillId="0" borderId="235"/>
    <xf numFmtId="2" fontId="7" fillId="41" borderId="238" applyFont="0" applyFill="0" applyBorder="0" applyAlignment="0" applyProtection="0"/>
    <xf numFmtId="0" fontId="58" fillId="0" borderId="92" applyNumberFormat="0" applyAlignment="0" applyProtection="0"/>
    <xf numFmtId="0" fontId="313" fillId="0" borderId="245"/>
    <xf numFmtId="250" fontId="64" fillId="58" borderId="241"/>
    <xf numFmtId="214" fontId="7" fillId="41" borderId="257" applyFont="0" applyFill="0" applyBorder="0" applyAlignment="0" applyProtection="0"/>
    <xf numFmtId="2" fontId="7" fillId="41" borderId="238" applyFont="0" applyFill="0" applyBorder="0" applyAlignment="0" applyProtection="0"/>
    <xf numFmtId="0" fontId="134" fillId="0" borderId="235"/>
    <xf numFmtId="6" fontId="169" fillId="0" borderId="250" applyBorder="0"/>
    <xf numFmtId="9" fontId="7" fillId="41" borderId="238" applyFont="0" applyFill="0" applyBorder="0" applyAlignment="0" applyProtection="0"/>
    <xf numFmtId="0" fontId="58" fillId="0" borderId="255" applyNumberFormat="0" applyFont="0" applyFill="0" applyBorder="0" applyAlignment="0" applyProtection="0">
      <alignment horizontal="right"/>
    </xf>
    <xf numFmtId="0" fontId="41" fillId="62" borderId="245">
      <alignment horizontal="center" vertical="center" wrapText="1"/>
      <protection hidden="1"/>
    </xf>
    <xf numFmtId="0" fontId="38" fillId="68" borderId="256">
      <alignment horizontal="left" vertical="center" wrapText="1"/>
    </xf>
    <xf numFmtId="0" fontId="48" fillId="44" borderId="235" applyNumberFormat="0" applyFont="0" applyFill="0" applyAlignment="0" applyProtection="0">
      <protection locked="0"/>
    </xf>
    <xf numFmtId="9" fontId="7" fillId="41" borderId="238" applyFont="0" applyFill="0" applyBorder="0" applyAlignment="0" applyProtection="0"/>
    <xf numFmtId="39" fontId="7" fillId="41" borderId="267" applyFont="0" applyFill="0" applyBorder="0" applyAlignment="0" applyProtection="0"/>
    <xf numFmtId="0" fontId="50" fillId="0" borderId="249" applyNumberFormat="0" applyFill="0" applyAlignment="0" applyProtection="0"/>
    <xf numFmtId="9" fontId="7" fillId="41" borderId="238" applyFont="0" applyFill="0" applyBorder="0" applyAlignment="0" applyProtection="0"/>
    <xf numFmtId="214" fontId="7" fillId="41" borderId="267" applyFont="0" applyFill="0" applyBorder="0" applyAlignment="0" applyProtection="0"/>
    <xf numFmtId="0" fontId="41" fillId="62" borderId="245">
      <alignment horizontal="center" vertical="center" wrapText="1"/>
      <protection hidden="1"/>
    </xf>
    <xf numFmtId="10" fontId="7" fillId="41" borderId="238" applyFont="0" applyFill="0" applyBorder="0" applyAlignment="0" applyProtection="0"/>
    <xf numFmtId="0" fontId="38" fillId="68" borderId="237">
      <alignment horizontal="left" vertical="center" wrapText="1"/>
    </xf>
    <xf numFmtId="0" fontId="41" fillId="62" borderId="245">
      <alignment horizontal="center" vertical="center" wrapText="1"/>
      <protection hidden="1"/>
    </xf>
    <xf numFmtId="0" fontId="174" fillId="0" borderId="245" applyNumberFormat="0" applyAlignment="0" applyProtection="0"/>
    <xf numFmtId="214" fontId="68" fillId="0" borderId="235"/>
    <xf numFmtId="0" fontId="41" fillId="62" borderId="245">
      <alignment horizontal="center" vertical="center" wrapText="1"/>
      <protection hidden="1"/>
    </xf>
    <xf numFmtId="0" fontId="41" fillId="62" borderId="245">
      <alignment horizontal="center" vertical="center" wrapText="1"/>
      <protection hidden="1"/>
    </xf>
    <xf numFmtId="0" fontId="41" fillId="62" borderId="245">
      <alignment horizontal="center" vertical="center" wrapText="1"/>
      <protection hidden="1"/>
    </xf>
    <xf numFmtId="3" fontId="7" fillId="41" borderId="238" applyFont="0" applyFill="0" applyBorder="0" applyAlignment="0" applyProtection="0"/>
    <xf numFmtId="3" fontId="7" fillId="41" borderId="238" applyFont="0" applyFill="0" applyBorder="0" applyAlignment="0" applyProtection="0"/>
    <xf numFmtId="3" fontId="7" fillId="41" borderId="238" applyFont="0" applyFill="0" applyBorder="0" applyAlignment="0" applyProtection="0"/>
    <xf numFmtId="3" fontId="7" fillId="41" borderId="238" applyFont="0" applyFill="0" applyBorder="0" applyAlignment="0" applyProtection="0"/>
    <xf numFmtId="39" fontId="7" fillId="41" borderId="238" applyFont="0" applyFill="0" applyBorder="0" applyAlignment="0" applyProtection="0"/>
    <xf numFmtId="39" fontId="7" fillId="41" borderId="238" applyFont="0" applyFill="0" applyBorder="0" applyAlignment="0" applyProtection="0"/>
    <xf numFmtId="39"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2" fontId="7" fillId="41" borderId="238" applyFont="0" applyFill="0" applyBorder="0" applyAlignment="0" applyProtection="0"/>
    <xf numFmtId="2" fontId="7" fillId="41" borderId="238" applyFont="0" applyFill="0" applyBorder="0" applyAlignment="0" applyProtection="0"/>
    <xf numFmtId="2" fontId="7" fillId="41" borderId="238" applyFont="0" applyFill="0" applyBorder="0" applyAlignment="0" applyProtection="0"/>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0" fontId="7" fillId="0" borderId="251" applyFill="0" applyProtection="0">
      <alignment horizontal="right"/>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9" fontId="7" fillId="41" borderId="238" applyFont="0" applyFill="0" applyBorder="0" applyAlignment="0" applyProtection="0"/>
    <xf numFmtId="172" fontId="238" fillId="44" borderId="235">
      <alignment horizontal="right" vertical="center"/>
    </xf>
    <xf numFmtId="0" fontId="49" fillId="44" borderId="235" applyNumberFormat="0" applyFont="0" applyAlignment="0" applyProtection="0">
      <protection locked="0"/>
    </xf>
    <xf numFmtId="0" fontId="49" fillId="44" borderId="235" applyNumberFormat="0" applyFont="0" applyAlignment="0" applyProtection="0">
      <protection locked="0"/>
    </xf>
    <xf numFmtId="214" fontId="68" fillId="0" borderId="268"/>
    <xf numFmtId="0" fontId="49" fillId="44" borderId="235" applyNumberFormat="0" applyFont="0" applyAlignment="0" applyProtection="0">
      <protection locked="0"/>
    </xf>
    <xf numFmtId="165" fontId="200" fillId="0" borderId="235" applyNumberFormat="0" applyFont="0" applyFill="0" applyAlignment="0" applyProtection="0"/>
    <xf numFmtId="9" fontId="7" fillId="41" borderId="238" applyFont="0" applyFill="0" applyBorder="0" applyAlignment="0" applyProtection="0"/>
    <xf numFmtId="0" fontId="49" fillId="0" borderId="249" applyNumberFormat="0" applyFill="0" applyBorder="0" applyAlignment="0" applyProtection="0"/>
    <xf numFmtId="0" fontId="174" fillId="0" borderId="245" applyNumberFormat="0" applyAlignment="0" applyProtection="0"/>
    <xf numFmtId="39" fontId="7" fillId="41" borderId="238" applyFont="0" applyFill="0" applyBorder="0" applyAlignment="0" applyProtection="0"/>
    <xf numFmtId="0" fontId="313" fillId="0" borderId="245"/>
    <xf numFmtId="1" fontId="176" fillId="63" borderId="247" applyNumberFormat="0" applyBorder="0" applyAlignment="0">
      <alignment horizontal="centerContinuous" vertical="center"/>
      <protection locked="0"/>
    </xf>
    <xf numFmtId="250" fontId="64" fillId="58" borderId="272"/>
    <xf numFmtId="0" fontId="241" fillId="0" borderId="255" applyNumberFormat="0" applyFont="0" applyFill="0" applyAlignment="0" applyProtection="0"/>
    <xf numFmtId="39" fontId="7" fillId="41" borderId="238" applyFont="0" applyFill="0" applyBorder="0" applyAlignment="0" applyProtection="0"/>
    <xf numFmtId="10" fontId="7" fillId="41" borderId="238" applyFont="0" applyFill="0" applyBorder="0" applyAlignment="0" applyProtection="0"/>
    <xf numFmtId="0" fontId="174" fillId="0" borderId="245" applyNumberFormat="0" applyAlignment="0" applyProtection="0"/>
    <xf numFmtId="214" fontId="68" fillId="0" borderId="235"/>
    <xf numFmtId="39" fontId="7" fillId="41" borderId="238" applyFont="0" applyFill="0" applyBorder="0" applyAlignment="0" applyProtection="0"/>
    <xf numFmtId="0" fontId="7" fillId="0" borderId="235" applyNumberFormat="0" applyFont="0" applyFill="0" applyBorder="0" applyAlignment="0" applyProtection="0"/>
    <xf numFmtId="9" fontId="7" fillId="41" borderId="238" applyFont="0" applyFill="0" applyBorder="0" applyAlignment="0" applyProtection="0"/>
    <xf numFmtId="214" fontId="68" fillId="0" borderId="174"/>
    <xf numFmtId="214" fontId="68" fillId="0" borderId="174"/>
    <xf numFmtId="165" fontId="200" fillId="0" borderId="235" applyNumberFormat="0" applyFont="0" applyFill="0" applyAlignment="0" applyProtection="0"/>
    <xf numFmtId="0" fontId="90" fillId="0" borderId="245"/>
    <xf numFmtId="251" fontId="154" fillId="48" borderId="250" applyNumberFormat="0" applyBorder="0" applyAlignment="0">
      <alignment horizontal="centerContinuous" vertical="center"/>
      <protection hidden="1"/>
    </xf>
    <xf numFmtId="0" fontId="7" fillId="0" borderId="231" applyFill="0" applyProtection="0">
      <alignment horizontal="right"/>
    </xf>
    <xf numFmtId="6" fontId="169" fillId="0" borderId="250" applyBorder="0"/>
    <xf numFmtId="9" fontId="7" fillId="41" borderId="267" applyFont="0" applyFill="0" applyBorder="0" applyAlignment="0" applyProtection="0"/>
    <xf numFmtId="9" fontId="7" fillId="41" borderId="238" applyFont="0" applyFill="0" applyBorder="0" applyAlignment="0" applyProtection="0"/>
    <xf numFmtId="1" fontId="176" fillId="63" borderId="247" applyNumberFormat="0" applyBorder="0" applyAlignment="0">
      <alignment horizontal="centerContinuous" vertical="center"/>
      <protection locked="0"/>
    </xf>
    <xf numFmtId="10" fontId="7" fillId="41" borderId="238" applyFont="0" applyFill="0" applyBorder="0" applyAlignment="0" applyProtection="0"/>
    <xf numFmtId="5" fontId="127" fillId="0" borderId="268" applyAlignment="0" applyProtection="0"/>
    <xf numFmtId="214" fontId="7" fillId="41" borderId="238" applyFont="0" applyFill="0" applyBorder="0" applyAlignment="0" applyProtection="0"/>
    <xf numFmtId="0" fontId="41" fillId="62" borderId="252">
      <alignment horizontal="center" vertical="center" wrapText="1"/>
      <protection hidden="1"/>
    </xf>
    <xf numFmtId="0" fontId="38" fillId="68" borderId="237">
      <alignment horizontal="left" vertical="center" wrapText="1"/>
    </xf>
    <xf numFmtId="250" fontId="64" fillId="58" borderId="248"/>
    <xf numFmtId="0" fontId="318" fillId="44" borderId="89">
      <alignment horizontal="left" vertical="top" indent="2"/>
    </xf>
    <xf numFmtId="250" fontId="64" fillId="58" borderId="248"/>
    <xf numFmtId="0" fontId="41" fillId="0" borderId="31" applyNumberFormat="0" applyAlignment="0" applyProtection="0">
      <alignment horizontal="left" vertical="center"/>
    </xf>
    <xf numFmtId="0" fontId="7" fillId="0" borderId="251" applyFill="0" applyProtection="0">
      <alignment horizontal="right"/>
    </xf>
    <xf numFmtId="0" fontId="38" fillId="68" borderId="237">
      <alignment horizontal="left" vertical="center" wrapText="1"/>
    </xf>
    <xf numFmtId="214" fontId="7" fillId="41" borderId="257" applyFont="0" applyFill="0" applyBorder="0" applyAlignment="0" applyProtection="0"/>
    <xf numFmtId="0" fontId="318" fillId="44" borderId="89">
      <alignment horizontal="left" vertical="top" indent="2"/>
    </xf>
    <xf numFmtId="3" fontId="7" fillId="41" borderId="238" applyFont="0" applyFill="0" applyBorder="0" applyAlignment="0" applyProtection="0"/>
    <xf numFmtId="251" fontId="154" fillId="48" borderId="250" applyNumberFormat="0" applyBorder="0" applyAlignment="0">
      <alignment horizontal="centerContinuous" vertical="center"/>
      <protection hidden="1"/>
    </xf>
    <xf numFmtId="2" fontId="7" fillId="41" borderId="257" applyFont="0" applyFill="0" applyBorder="0" applyAlignment="0" applyProtection="0"/>
    <xf numFmtId="6" fontId="169" fillId="0" borderId="250" applyBorder="0"/>
    <xf numFmtId="0" fontId="358" fillId="0" borderId="249" applyNumberFormat="0" applyFill="0" applyBorder="0" applyAlignment="0" applyProtection="0"/>
    <xf numFmtId="0" fontId="134" fillId="0" borderId="235" applyFont="0" applyFill="0" applyBorder="0" applyAlignment="0" applyProtection="0">
      <alignment horizontal="center"/>
    </xf>
    <xf numFmtId="0" fontId="174" fillId="0" borderId="252" applyNumberFormat="0" applyAlignment="0" applyProtection="0"/>
    <xf numFmtId="10" fontId="7" fillId="41" borderId="238" applyFont="0" applyFill="0" applyBorder="0" applyAlignment="0" applyProtection="0"/>
    <xf numFmtId="0" fontId="50" fillId="0" borderId="249" applyNumberFormat="0" applyFill="0" applyAlignment="0" applyProtection="0"/>
    <xf numFmtId="1" fontId="176" fillId="63" borderId="247" applyNumberFormat="0" applyBorder="0" applyAlignment="0">
      <alignment horizontal="centerContinuous" vertical="center"/>
      <protection locked="0"/>
    </xf>
    <xf numFmtId="246" fontId="1" fillId="0" borderId="268"/>
    <xf numFmtId="5" fontId="127" fillId="0" borderId="235" applyAlignment="0" applyProtection="0"/>
    <xf numFmtId="6" fontId="169" fillId="0" borderId="250" applyBorder="0"/>
    <xf numFmtId="221" fontId="1" fillId="0" borderId="268" applyNumberFormat="0" applyFill="0" applyAlignment="0" applyProtection="0"/>
    <xf numFmtId="214" fontId="7" fillId="41" borderId="238" applyFont="0" applyFill="0" applyBorder="0" applyAlignment="0" applyProtection="0"/>
    <xf numFmtId="9" fontId="7" fillId="41" borderId="257" applyFont="0" applyFill="0" applyBorder="0" applyAlignment="0" applyProtection="0"/>
    <xf numFmtId="0" fontId="48" fillId="44" borderId="235" applyNumberFormat="0" applyFont="0" applyFill="0" applyAlignment="0" applyProtection="0">
      <protection locked="0"/>
    </xf>
    <xf numFmtId="214" fontId="7" fillId="41" borderId="238" applyFont="0" applyFill="0" applyBorder="0" applyAlignment="0" applyProtection="0"/>
    <xf numFmtId="0" fontId="41" fillId="62" borderId="245">
      <alignment horizontal="center" vertical="center" wrapText="1"/>
      <protection hidden="1"/>
    </xf>
    <xf numFmtId="2" fontId="7" fillId="41" borderId="238" applyFont="0" applyFill="0" applyBorder="0" applyAlignment="0" applyProtection="0"/>
    <xf numFmtId="0" fontId="38" fillId="68" borderId="237">
      <alignment horizontal="left" vertical="center" wrapText="1"/>
    </xf>
    <xf numFmtId="251" fontId="154" fillId="48" borderId="250" applyNumberFormat="0" applyBorder="0" applyAlignment="0">
      <alignment horizontal="centerContinuous" vertical="center"/>
      <protection hidden="1"/>
    </xf>
    <xf numFmtId="214" fontId="7" fillId="41" borderId="238" applyFont="0" applyFill="0" applyBorder="0" applyAlignment="0" applyProtection="0"/>
    <xf numFmtId="0" fontId="50" fillId="0" borderId="242" applyNumberFormat="0" applyFill="0" applyAlignment="0" applyProtection="0"/>
    <xf numFmtId="0" fontId="49" fillId="44" borderId="255" applyNumberFormat="0" applyFont="0" applyAlignment="0" applyProtection="0">
      <protection locked="0"/>
    </xf>
    <xf numFmtId="0" fontId="49" fillId="44" borderId="235" applyNumberFormat="0" applyFont="0" applyAlignment="0" applyProtection="0">
      <protection locked="0"/>
    </xf>
    <xf numFmtId="0" fontId="270" fillId="0" borderId="95"/>
    <xf numFmtId="285" fontId="50" fillId="92" borderId="254" applyNumberFormat="0" applyBorder="0" applyAlignment="0" applyProtection="0">
      <alignment vertical="center"/>
    </xf>
    <xf numFmtId="0" fontId="270" fillId="0" borderId="20"/>
    <xf numFmtId="0" fontId="357" fillId="0" borderId="249" applyNumberFormat="0" applyFill="0" applyBorder="0" applyAlignment="0" applyProtection="0"/>
    <xf numFmtId="0" fontId="59" fillId="0" borderId="247" applyNumberFormat="0" applyFill="0" applyBorder="0" applyAlignment="0">
      <alignment horizontal="left" vertical="center"/>
    </xf>
    <xf numFmtId="3" fontId="7" fillId="41" borderId="238" applyFont="0" applyFill="0" applyBorder="0" applyAlignment="0" applyProtection="0"/>
    <xf numFmtId="2" fontId="7" fillId="41" borderId="238" applyFont="0" applyFill="0" applyBorder="0" applyAlignment="0" applyProtection="0"/>
    <xf numFmtId="0" fontId="313" fillId="0" borderId="245"/>
    <xf numFmtId="0" fontId="359" fillId="0" borderId="20" applyProtection="0"/>
    <xf numFmtId="0" fontId="50" fillId="0" borderId="249" applyNumberFormat="0" applyFill="0" applyAlignment="0" applyProtection="0"/>
    <xf numFmtId="6" fontId="169" fillId="0" borderId="250" applyBorder="0"/>
    <xf numFmtId="0" fontId="261" fillId="0" borderId="249" applyNumberFormat="0" applyFill="0" applyBorder="0" applyAlignment="0" applyProtection="0"/>
    <xf numFmtId="214" fontId="68" fillId="0" borderId="235"/>
    <xf numFmtId="214" fontId="68" fillId="0" borderId="174"/>
    <xf numFmtId="221" fontId="1" fillId="0" borderId="20" applyNumberFormat="0" applyFill="0" applyAlignment="0" applyProtection="0"/>
    <xf numFmtId="0" fontId="38" fillId="68" borderId="237">
      <alignment horizontal="left" vertical="center" wrapText="1"/>
    </xf>
    <xf numFmtId="0" fontId="41" fillId="62" borderId="245">
      <alignment horizontal="center" vertical="center" wrapText="1"/>
      <protection hidden="1"/>
    </xf>
    <xf numFmtId="214" fontId="7" fillId="41" borderId="238" applyFont="0" applyFill="0" applyBorder="0" applyAlignment="0" applyProtection="0"/>
    <xf numFmtId="165" fontId="200" fillId="0" borderId="268" applyNumberFormat="0" applyFont="0" applyFill="0" applyAlignment="0" applyProtection="0"/>
    <xf numFmtId="0" fontId="174" fillId="0" borderId="252" applyNumberFormat="0" applyAlignment="0" applyProtection="0"/>
    <xf numFmtId="41" fontId="41" fillId="0" borderId="268"/>
    <xf numFmtId="187" fontId="63" fillId="44" borderId="235">
      <alignment vertical="center"/>
    </xf>
    <xf numFmtId="165" fontId="200" fillId="0" borderId="235" applyNumberFormat="0" applyFont="0" applyFill="0" applyAlignment="0" applyProtection="0"/>
    <xf numFmtId="246" fontId="1" fillId="0" borderId="235"/>
    <xf numFmtId="2" fontId="7" fillId="41" borderId="238" applyFont="0" applyFill="0" applyBorder="0" applyAlignment="0" applyProtection="0"/>
    <xf numFmtId="9" fontId="7" fillId="41" borderId="238" applyFont="0" applyFill="0" applyBorder="0" applyAlignment="0" applyProtection="0"/>
    <xf numFmtId="172" fontId="238" fillId="44" borderId="268">
      <alignment horizontal="right" vertical="center"/>
    </xf>
    <xf numFmtId="0" fontId="41" fillId="0" borderId="31" applyNumberFormat="0" applyAlignment="0" applyProtection="0">
      <alignment horizontal="left" vertical="center"/>
    </xf>
    <xf numFmtId="0" fontId="174" fillId="0" borderId="245" applyNumberFormat="0" applyAlignment="0" applyProtection="0"/>
    <xf numFmtId="214" fontId="68" fillId="0" borderId="235"/>
    <xf numFmtId="0" fontId="41" fillId="62" borderId="245">
      <alignment horizontal="center" vertical="center" wrapText="1"/>
      <protection hidden="1"/>
    </xf>
    <xf numFmtId="246" fontId="1" fillId="0" borderId="235"/>
    <xf numFmtId="214" fontId="68" fillId="0" borderId="235"/>
    <xf numFmtId="9" fontId="7" fillId="41" borderId="238" applyFont="0" applyFill="0" applyBorder="0" applyAlignment="0" applyProtection="0"/>
    <xf numFmtId="2" fontId="7" fillId="41" borderId="238" applyFont="0" applyFill="0" applyBorder="0" applyAlignment="0" applyProtection="0"/>
    <xf numFmtId="0" fontId="50" fillId="0" borderId="249" applyNumberFormat="0" applyFill="0" applyAlignment="0" applyProtection="0"/>
    <xf numFmtId="10"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3" fontId="7" fillId="41" borderId="238" applyFont="0" applyFill="0" applyBorder="0" applyAlignment="0" applyProtection="0"/>
    <xf numFmtId="0" fontId="41" fillId="62" borderId="252">
      <alignment horizontal="center" vertical="center" wrapText="1"/>
      <protection hidden="1"/>
    </xf>
    <xf numFmtId="0" fontId="41" fillId="62" borderId="245">
      <alignment horizontal="center" vertical="center" wrapText="1"/>
      <protection hidden="1"/>
    </xf>
    <xf numFmtId="10" fontId="7" fillId="41" borderId="267" applyFont="0" applyFill="0" applyBorder="0" applyAlignment="0" applyProtection="0"/>
    <xf numFmtId="10" fontId="7" fillId="41" borderId="238" applyFont="0" applyFill="0" applyBorder="0" applyAlignment="0" applyProtection="0"/>
    <xf numFmtId="0" fontId="50" fillId="0" borderId="249" applyNumberFormat="0" applyFill="0" applyAlignment="0" applyProtection="0"/>
    <xf numFmtId="0" fontId="41" fillId="62" borderId="245">
      <alignment horizontal="center" vertical="center" wrapText="1"/>
      <protection hidden="1"/>
    </xf>
    <xf numFmtId="44" fontId="41" fillId="0" borderId="235"/>
    <xf numFmtId="6" fontId="169" fillId="0" borderId="250" applyBorder="0"/>
    <xf numFmtId="0" fontId="134" fillId="0" borderId="235"/>
    <xf numFmtId="6" fontId="169" fillId="0" borderId="250" applyBorder="0"/>
    <xf numFmtId="182" fontId="316" fillId="0" borderId="31" applyNumberFormat="0" applyAlignment="0" applyProtection="0">
      <alignment horizontal="right" vertical="center"/>
    </xf>
    <xf numFmtId="214" fontId="68" fillId="0" borderId="255"/>
    <xf numFmtId="172" fontId="238" fillId="44" borderId="235">
      <alignment horizontal="right" vertical="center"/>
    </xf>
    <xf numFmtId="0" fontId="50" fillId="0" borderId="249" applyNumberFormat="0" applyFill="0" applyAlignment="0" applyProtection="0"/>
    <xf numFmtId="0" fontId="50" fillId="0" borderId="249" applyNumberFormat="0" applyFill="0" applyAlignment="0" applyProtection="0"/>
    <xf numFmtId="214" fontId="7" fillId="41" borderId="238" applyFont="0" applyFill="0" applyBorder="0" applyAlignment="0" applyProtection="0"/>
    <xf numFmtId="214" fontId="68" fillId="0" borderId="268"/>
    <xf numFmtId="214" fontId="7" fillId="41" borderId="238" applyFont="0" applyFill="0" applyBorder="0" applyAlignment="0" applyProtection="0"/>
    <xf numFmtId="214" fontId="7" fillId="41" borderId="238" applyFont="0" applyFill="0" applyBorder="0" applyAlignment="0" applyProtection="0"/>
    <xf numFmtId="0" fontId="139" fillId="0" borderId="42">
      <alignment vertical="center"/>
    </xf>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6" fontId="169" fillId="0" borderId="263" applyBorder="0"/>
    <xf numFmtId="2" fontId="7" fillId="41" borderId="238" applyFont="0" applyFill="0" applyBorder="0" applyAlignment="0" applyProtection="0"/>
    <xf numFmtId="39" fontId="7" fillId="41" borderId="238" applyFont="0" applyFill="0" applyBorder="0" applyAlignment="0" applyProtection="0"/>
    <xf numFmtId="165" fontId="200" fillId="0" borderId="235" applyNumberFormat="0" applyFont="0" applyFill="0" applyAlignment="0" applyProtection="0"/>
    <xf numFmtId="0" fontId="38" fillId="68" borderId="269">
      <alignment horizontal="left" vertical="center" wrapText="1"/>
    </xf>
    <xf numFmtId="39" fontId="7" fillId="41" borderId="238" applyFont="0" applyFill="0" applyBorder="0" applyAlignment="0" applyProtection="0"/>
    <xf numFmtId="0" fontId="356" fillId="0" borderId="249" applyNumberFormat="0" applyFill="0" applyBorder="0" applyAlignment="0" applyProtection="0"/>
    <xf numFmtId="0" fontId="7" fillId="0" borderId="262" applyFill="0" applyProtection="0">
      <alignment horizontal="right"/>
    </xf>
    <xf numFmtId="251" fontId="154" fillId="48" borderId="274" applyNumberFormat="0" applyBorder="0" applyAlignment="0">
      <alignment horizontal="centerContinuous" vertical="center"/>
      <protection hidden="1"/>
    </xf>
    <xf numFmtId="0" fontId="90" fillId="0" borderId="245"/>
    <xf numFmtId="0" fontId="90" fillId="0" borderId="245"/>
    <xf numFmtId="0" fontId="50" fillId="0" borderId="273" applyNumberFormat="0" applyFill="0" applyAlignment="0" applyProtection="0"/>
    <xf numFmtId="0" fontId="50" fillId="0" borderId="273" applyNumberFormat="0" applyFill="0" applyAlignment="0" applyProtection="0"/>
    <xf numFmtId="9" fontId="7" fillId="41" borderId="280" applyFont="0" applyFill="0" applyBorder="0" applyAlignment="0" applyProtection="0"/>
    <xf numFmtId="171" fontId="41" fillId="0" borderId="235"/>
    <xf numFmtId="0" fontId="50" fillId="0" borderId="273" applyNumberFormat="0" applyFill="0" applyAlignment="0" applyProtection="0"/>
    <xf numFmtId="0" fontId="38" fillId="68" borderId="279">
      <alignment horizontal="left" vertical="center" wrapText="1"/>
    </xf>
    <xf numFmtId="9" fontId="7" fillId="41" borderId="280" applyFont="0" applyFill="0" applyBorder="0" applyAlignment="0" applyProtection="0"/>
    <xf numFmtId="2" fontId="7" fillId="41" borderId="238" applyFont="0" applyFill="0" applyBorder="0" applyAlignment="0" applyProtection="0"/>
    <xf numFmtId="0" fontId="50" fillId="0" borderId="284" applyNumberFormat="0" applyFill="0" applyAlignment="0" applyProtection="0"/>
    <xf numFmtId="0" fontId="48" fillId="44" borderId="174" applyNumberFormat="0" applyFont="0" applyFill="0" applyAlignment="0" applyProtection="0">
      <protection locked="0"/>
    </xf>
    <xf numFmtId="0" fontId="313" fillId="0" borderId="96"/>
    <xf numFmtId="0" fontId="90" fillId="0" borderId="276"/>
    <xf numFmtId="0" fontId="41" fillId="62" borderId="276">
      <alignment horizontal="center" vertical="center" wrapText="1"/>
      <protection hidden="1"/>
    </xf>
    <xf numFmtId="275" fontId="134" fillId="0" borderId="268"/>
    <xf numFmtId="3" fontId="7" fillId="41" borderId="238" applyFont="0" applyFill="0" applyBorder="0" applyAlignment="0" applyProtection="0"/>
    <xf numFmtId="9" fontId="7" fillId="41" borderId="238" applyFont="0" applyFill="0" applyBorder="0" applyAlignment="0" applyProtection="0"/>
    <xf numFmtId="7" fontId="41" fillId="0" borderId="235"/>
    <xf numFmtId="214" fontId="68" fillId="0" borderId="255"/>
    <xf numFmtId="0" fontId="134" fillId="0" borderId="235"/>
    <xf numFmtId="0" fontId="50" fillId="0" borderId="288" applyFont="0" applyFill="0" applyBorder="0" applyAlignment="0" applyProtection="0"/>
    <xf numFmtId="0" fontId="48" fillId="44" borderId="174" applyNumberFormat="0" applyFont="0" applyFill="0" applyAlignment="0" applyProtection="0">
      <protection locked="0"/>
    </xf>
    <xf numFmtId="214" fontId="7" fillId="41" borderId="280" applyFont="0" applyFill="0" applyBorder="0" applyAlignment="0" applyProtection="0"/>
    <xf numFmtId="246" fontId="1" fillId="0" borderId="235"/>
    <xf numFmtId="3" fontId="7" fillId="41" borderId="280" applyFont="0" applyFill="0" applyBorder="0" applyAlignment="0" applyProtection="0"/>
    <xf numFmtId="221" fontId="1" fillId="0" borderId="20" applyNumberFormat="0" applyFill="0" applyAlignment="0" applyProtection="0"/>
    <xf numFmtId="0" fontId="49" fillId="0" borderId="249" applyNumberFormat="0" applyFill="0" applyBorder="0" applyAlignment="0" applyProtection="0"/>
    <xf numFmtId="0" fontId="41" fillId="62" borderId="266">
      <alignment horizontal="center" vertical="center" wrapText="1"/>
      <protection hidden="1"/>
    </xf>
    <xf numFmtId="6" fontId="169" fillId="0" borderId="274" applyBorder="0"/>
    <xf numFmtId="39" fontId="7" fillId="41" borderId="238" applyFont="0" applyFill="0" applyBorder="0" applyAlignment="0" applyProtection="0"/>
    <xf numFmtId="5" fontId="127" fillId="0" borderId="174" applyAlignment="0" applyProtection="0"/>
    <xf numFmtId="251" fontId="154" fillId="48" borderId="250" applyNumberFormat="0" applyBorder="0" applyAlignment="0">
      <alignment horizontal="centerContinuous" vertical="center"/>
      <protection hidden="1"/>
    </xf>
    <xf numFmtId="5" fontId="127" fillId="0" borderId="255" applyAlignment="0" applyProtection="0"/>
    <xf numFmtId="0" fontId="134" fillId="0" borderId="235"/>
    <xf numFmtId="171" fontId="41" fillId="0" borderId="235"/>
    <xf numFmtId="41" fontId="41" fillId="0" borderId="235"/>
    <xf numFmtId="5" fontId="127" fillId="0" borderId="255" applyAlignment="0" applyProtection="0"/>
    <xf numFmtId="0" fontId="41" fillId="62" borderId="245">
      <alignment horizontal="center" vertical="center" wrapText="1"/>
      <protection hidden="1"/>
    </xf>
    <xf numFmtId="0" fontId="90" fillId="0" borderId="266"/>
    <xf numFmtId="0" fontId="50" fillId="0" borderId="249" applyNumberFormat="0" applyFill="0" applyAlignment="0" applyProtection="0"/>
    <xf numFmtId="0" fontId="50" fillId="0" borderId="261" applyNumberFormat="0" applyFill="0" applyAlignment="0" applyProtection="0"/>
    <xf numFmtId="214" fontId="7" fillId="41" borderId="267" applyFont="0" applyFill="0" applyBorder="0" applyAlignment="0" applyProtection="0"/>
    <xf numFmtId="10" fontId="7" fillId="41" borderId="267" applyFont="0" applyFill="0" applyBorder="0" applyAlignment="0" applyProtection="0"/>
    <xf numFmtId="0" fontId="38" fillId="68" borderId="256">
      <alignment horizontal="left" vertical="center" wrapText="1"/>
    </xf>
    <xf numFmtId="285" fontId="50" fillId="92" borderId="254" applyNumberFormat="0" applyBorder="0" applyAlignment="0" applyProtection="0">
      <alignment vertical="center"/>
    </xf>
    <xf numFmtId="0" fontId="58" fillId="0" borderId="235" applyNumberFormat="0" applyFont="0" applyFill="0" applyBorder="0" applyAlignment="0" applyProtection="0">
      <alignment horizontal="right"/>
    </xf>
    <xf numFmtId="0" fontId="41" fillId="62" borderId="266">
      <alignment horizontal="center" vertical="center" wrapText="1"/>
      <protection hidden="1"/>
    </xf>
    <xf numFmtId="0" fontId="7" fillId="0" borderId="235" applyNumberFormat="0" applyFont="0" applyFill="0" applyBorder="0" applyAlignment="0" applyProtection="0"/>
    <xf numFmtId="165" fontId="200" fillId="0" borderId="255" applyNumberFormat="0" applyFont="0" applyFill="0" applyAlignment="0" applyProtection="0"/>
    <xf numFmtId="3" fontId="7" fillId="41" borderId="267" applyFont="0" applyFill="0" applyBorder="0" applyAlignment="0" applyProtection="0"/>
    <xf numFmtId="0" fontId="41" fillId="0" borderId="258">
      <alignment horizontal="left" vertical="center"/>
    </xf>
    <xf numFmtId="0" fontId="174" fillId="0" borderId="245" applyNumberFormat="0" applyAlignment="0" applyProtection="0"/>
    <xf numFmtId="0" fontId="241" fillId="0" borderId="235" applyNumberFormat="0" applyFont="0" applyFill="0" applyAlignment="0" applyProtection="0"/>
    <xf numFmtId="0" fontId="174" fillId="0" borderId="252" applyNumberFormat="0" applyAlignment="0" applyProtection="0"/>
    <xf numFmtId="0" fontId="38" fillId="68" borderId="237">
      <alignment horizontal="left" vertical="center" wrapText="1"/>
    </xf>
    <xf numFmtId="165" fontId="200" fillId="0" borderId="255" applyNumberFormat="0" applyFont="0" applyFill="0" applyAlignment="0" applyProtection="0"/>
    <xf numFmtId="39" fontId="7" fillId="41" borderId="238" applyFont="0" applyFill="0" applyBorder="0" applyAlignment="0" applyProtection="0"/>
    <xf numFmtId="0" fontId="50" fillId="0" borderId="249" applyNumberFormat="0" applyFill="0" applyAlignment="0" applyProtection="0"/>
    <xf numFmtId="214" fontId="68" fillId="0" borderId="174"/>
    <xf numFmtId="0" fontId="261" fillId="0" borderId="249" applyNumberFormat="0" applyFill="0" applyBorder="0" applyAlignment="0" applyProtection="0"/>
    <xf numFmtId="5" fontId="127" fillId="0" borderId="235" applyAlignment="0" applyProtection="0"/>
    <xf numFmtId="1" fontId="176" fillId="63" borderId="247" applyNumberFormat="0" applyBorder="0" applyAlignment="0">
      <alignment horizontal="centerContinuous" vertical="center"/>
      <protection locked="0"/>
    </xf>
    <xf numFmtId="0" fontId="261" fillId="0" borderId="249" applyNumberFormat="0" applyFill="0" applyBorder="0" applyAlignment="0" applyProtection="0"/>
    <xf numFmtId="0" fontId="49" fillId="0" borderId="249" applyNumberFormat="0" applyFill="0" applyBorder="0" applyAlignment="0" applyProtection="0"/>
    <xf numFmtId="0" fontId="260" fillId="0" borderId="249" applyNumberFormat="0" applyFill="0" applyBorder="0" applyAlignment="0" applyProtection="0"/>
    <xf numFmtId="0" fontId="357" fillId="0" borderId="273" applyNumberFormat="0" applyFill="0" applyBorder="0" applyAlignment="0" applyProtection="0"/>
    <xf numFmtId="0" fontId="356" fillId="0" borderId="249" applyNumberFormat="0" applyFill="0" applyBorder="0" applyAlignment="0" applyProtection="0"/>
    <xf numFmtId="9" fontId="41" fillId="0" borderId="235"/>
    <xf numFmtId="165" fontId="200" fillId="0" borderId="255" applyNumberFormat="0" applyFont="0" applyFill="0" applyAlignment="0" applyProtection="0"/>
    <xf numFmtId="39" fontId="7" fillId="41" borderId="238" applyFont="0" applyFill="0" applyBorder="0" applyAlignment="0" applyProtection="0"/>
    <xf numFmtId="0" fontId="41" fillId="0" borderId="31" applyNumberFormat="0" applyAlignment="0" applyProtection="0">
      <alignment horizontal="left" vertical="center"/>
    </xf>
    <xf numFmtId="5" fontId="127" fillId="0" borderId="255" applyAlignment="0" applyProtection="0"/>
    <xf numFmtId="0" fontId="260" fillId="0" borderId="249" applyNumberFormat="0" applyFill="0" applyBorder="0" applyAlignment="0" applyProtection="0"/>
    <xf numFmtId="0" fontId="49" fillId="0" borderId="249" applyNumberFormat="0" applyFill="0" applyBorder="0" applyAlignment="0" applyProtection="0"/>
    <xf numFmtId="0" fontId="261" fillId="0" borderId="249" applyNumberFormat="0" applyFill="0" applyBorder="0" applyAlignment="0" applyProtection="0"/>
    <xf numFmtId="187" fontId="63" fillId="44" borderId="255">
      <alignment vertical="center"/>
    </xf>
    <xf numFmtId="221" fontId="1" fillId="0" borderId="268" applyNumberFormat="0" applyFill="0" applyAlignment="0" applyProtection="0"/>
    <xf numFmtId="10" fontId="7" fillId="41" borderId="238" applyFont="0" applyFill="0" applyBorder="0" applyAlignment="0" applyProtection="0"/>
    <xf numFmtId="250" fontId="64" fillId="58" borderId="272"/>
    <xf numFmtId="214" fontId="68" fillId="0" borderId="235"/>
    <xf numFmtId="2" fontId="7" fillId="41" borderId="267" applyFont="0" applyFill="0" applyBorder="0" applyAlignment="0" applyProtection="0"/>
    <xf numFmtId="5" fontId="127" fillId="0" borderId="235" applyAlignment="0" applyProtection="0"/>
    <xf numFmtId="0" fontId="313" fillId="96" borderId="245"/>
    <xf numFmtId="0" fontId="38" fillId="68" borderId="237">
      <alignment horizontal="left" vertical="center" wrapText="1"/>
    </xf>
    <xf numFmtId="250" fontId="64" fillId="58" borderId="272"/>
    <xf numFmtId="214" fontId="7" fillId="41" borderId="267" applyFont="0" applyFill="0" applyBorder="0" applyAlignment="0" applyProtection="0"/>
    <xf numFmtId="0" fontId="90" fillId="0" borderId="245"/>
    <xf numFmtId="9" fontId="7" fillId="41" borderId="238" applyFont="0" applyFill="0" applyBorder="0" applyAlignment="0" applyProtection="0"/>
    <xf numFmtId="0" fontId="41" fillId="0" borderId="31" applyNumberFormat="0" applyAlignment="0" applyProtection="0">
      <alignment horizontal="left" vertical="center"/>
    </xf>
    <xf numFmtId="0" fontId="241" fillId="0" borderId="235" applyNumberFormat="0" applyFont="0" applyFill="0" applyAlignment="0" applyProtection="0"/>
    <xf numFmtId="275" fontId="134" fillId="0" borderId="235"/>
    <xf numFmtId="0" fontId="174" fillId="0" borderId="245" applyNumberFormat="0" applyAlignment="0" applyProtection="0"/>
    <xf numFmtId="39" fontId="7" fillId="41" borderId="238" applyFont="0" applyFill="0" applyBorder="0" applyAlignment="0" applyProtection="0"/>
    <xf numFmtId="0" fontId="38" fillId="68" borderId="269">
      <alignment horizontal="left" vertical="center" wrapText="1"/>
    </xf>
    <xf numFmtId="0" fontId="49" fillId="44" borderId="235" applyNumberFormat="0" applyFont="0" applyAlignment="0" applyProtection="0">
      <protection locked="0"/>
    </xf>
    <xf numFmtId="10" fontId="7" fillId="41" borderId="238" applyFont="0" applyFill="0" applyBorder="0" applyAlignment="0" applyProtection="0"/>
    <xf numFmtId="275" fontId="134" fillId="0" borderId="235"/>
    <xf numFmtId="0" fontId="313" fillId="0" borderId="245"/>
    <xf numFmtId="0" fontId="58" fillId="0" borderId="235" applyNumberFormat="0" applyFont="0" applyFill="0" applyBorder="0" applyAlignment="0" applyProtection="0">
      <alignment horizontal="right"/>
    </xf>
    <xf numFmtId="0" fontId="359" fillId="0" borderId="20" applyProtection="0"/>
    <xf numFmtId="0" fontId="41" fillId="62" borderId="245">
      <alignment horizontal="center" vertical="center" wrapText="1"/>
      <protection hidden="1"/>
    </xf>
    <xf numFmtId="39" fontId="7" fillId="41" borderId="267" applyFont="0" applyFill="0" applyBorder="0" applyAlignment="0" applyProtection="0"/>
    <xf numFmtId="0" fontId="41" fillId="0" borderId="31" applyNumberFormat="0" applyAlignment="0" applyProtection="0">
      <alignment horizontal="left" vertical="center"/>
    </xf>
    <xf numFmtId="9" fontId="41" fillId="0" borderId="235"/>
    <xf numFmtId="0" fontId="50" fillId="0" borderId="253" applyFont="0" applyFill="0" applyBorder="0" applyAlignment="0" applyProtection="0"/>
    <xf numFmtId="0" fontId="357" fillId="0" borderId="249" applyNumberFormat="0" applyFill="0" applyBorder="0" applyAlignment="0" applyProtection="0"/>
    <xf numFmtId="6" fontId="169" fillId="0" borderId="250" applyBorder="0"/>
    <xf numFmtId="0" fontId="174" fillId="0" borderId="245" applyNumberFormat="0" applyAlignment="0" applyProtection="0"/>
    <xf numFmtId="0" fontId="90" fillId="0" borderId="252"/>
    <xf numFmtId="41" fontId="41" fillId="0" borderId="235"/>
    <xf numFmtId="0" fontId="7" fillId="0" borderId="251" applyFill="0" applyProtection="0">
      <alignment horizontal="right"/>
    </xf>
    <xf numFmtId="171" fontId="41" fillId="0" borderId="235"/>
    <xf numFmtId="0" fontId="134" fillId="0" borderId="235"/>
    <xf numFmtId="165" fontId="200" fillId="0" borderId="174" applyNumberFormat="0" applyFont="0" applyFill="0" applyAlignment="0" applyProtection="0"/>
    <xf numFmtId="0" fontId="49" fillId="44" borderId="235" applyNumberFormat="0" applyFont="0" applyAlignment="0" applyProtection="0">
      <protection locked="0"/>
    </xf>
    <xf numFmtId="246" fontId="1" fillId="0" borderId="235"/>
    <xf numFmtId="214" fontId="68" fillId="0" borderId="268"/>
    <xf numFmtId="0" fontId="134" fillId="0" borderId="235"/>
    <xf numFmtId="44" fontId="41" fillId="0" borderId="235"/>
    <xf numFmtId="7" fontId="41" fillId="0" borderId="235"/>
    <xf numFmtId="0" fontId="38" fillId="68" borderId="269">
      <alignment horizontal="left" vertical="center" wrapText="1"/>
    </xf>
    <xf numFmtId="2" fontId="7" fillId="41" borderId="257" applyFont="0" applyFill="0" applyBorder="0" applyAlignment="0" applyProtection="0"/>
    <xf numFmtId="214" fontId="7" fillId="41" borderId="267" applyFont="0" applyFill="0" applyBorder="0" applyAlignment="0" applyProtection="0"/>
    <xf numFmtId="39" fontId="7" fillId="41" borderId="267" applyFont="0" applyFill="0" applyBorder="0" applyAlignment="0" applyProtection="0"/>
    <xf numFmtId="0" fontId="174" fillId="0" borderId="276" applyNumberFormat="0" applyAlignment="0" applyProtection="0"/>
    <xf numFmtId="5" fontId="127" fillId="0" borderId="235" applyAlignment="0" applyProtection="0"/>
    <xf numFmtId="5" fontId="127" fillId="0" borderId="235" applyAlignment="0" applyProtection="0"/>
    <xf numFmtId="6" fontId="169" fillId="0" borderId="263" applyBorder="0"/>
    <xf numFmtId="0" fontId="357" fillId="0" borderId="273" applyNumberFormat="0" applyFill="0" applyBorder="0" applyAlignment="0" applyProtection="0"/>
    <xf numFmtId="3" fontId="7" fillId="41" borderId="267" applyFont="0" applyFill="0" applyBorder="0" applyAlignment="0" applyProtection="0"/>
    <xf numFmtId="171" fontId="41" fillId="0" borderId="255"/>
    <xf numFmtId="251" fontId="154" fillId="48" borderId="274" applyNumberFormat="0" applyBorder="0" applyAlignment="0">
      <alignment horizontal="centerContinuous" vertical="center"/>
      <protection hidden="1"/>
    </xf>
    <xf numFmtId="214" fontId="7" fillId="41" borderId="267" applyFont="0" applyFill="0" applyBorder="0" applyAlignment="0" applyProtection="0"/>
    <xf numFmtId="246" fontId="1" fillId="0" borderId="235"/>
    <xf numFmtId="0" fontId="358" fillId="0" borderId="273" applyNumberFormat="0" applyFill="0" applyBorder="0" applyAlignment="0" applyProtection="0"/>
    <xf numFmtId="0" fontId="38" fillId="68" borderId="237">
      <alignment horizontal="left" vertical="center" wrapText="1"/>
    </xf>
    <xf numFmtId="0" fontId="50" fillId="0" borderId="249" applyNumberFormat="0" applyFill="0" applyAlignment="0" applyProtection="0"/>
    <xf numFmtId="0" fontId="174" fillId="0" borderId="245" applyNumberFormat="0" applyAlignment="0" applyProtection="0"/>
    <xf numFmtId="251" fontId="154" fillId="48" borderId="250" applyNumberFormat="0" applyBorder="0" applyAlignment="0">
      <alignment horizontal="centerContinuous" vertical="center"/>
      <protection hidden="1"/>
    </xf>
    <xf numFmtId="0" fontId="90" fillId="0" borderId="245"/>
    <xf numFmtId="0" fontId="90" fillId="0" borderId="245"/>
    <xf numFmtId="0" fontId="50" fillId="0" borderId="253" applyFont="0" applyFill="0" applyBorder="0" applyAlignment="0" applyProtection="0"/>
    <xf numFmtId="0" fontId="134" fillId="0" borderId="235" applyFont="0" applyFill="0" applyBorder="0" applyAlignment="0" applyProtection="0">
      <alignment horizontal="center"/>
    </xf>
    <xf numFmtId="0" fontId="41" fillId="62" borderId="245">
      <alignment horizontal="center" vertical="center" wrapText="1"/>
      <protection hidden="1"/>
    </xf>
    <xf numFmtId="165" fontId="200" fillId="0" borderId="268" applyNumberFormat="0" applyFont="0" applyFill="0" applyAlignment="0" applyProtection="0"/>
    <xf numFmtId="214" fontId="68" fillId="0" borderId="235"/>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0" fontId="90" fillId="0" borderId="245"/>
    <xf numFmtId="3" fontId="7" fillId="41" borderId="267" applyFont="0" applyFill="0" applyBorder="0" applyAlignment="0" applyProtection="0"/>
    <xf numFmtId="0" fontId="313" fillId="0" borderId="266"/>
    <xf numFmtId="214" fontId="68" fillId="0" borderId="235"/>
    <xf numFmtId="3" fontId="7" fillId="41" borderId="238" applyFont="0" applyFill="0" applyBorder="0" applyAlignment="0" applyProtection="0"/>
    <xf numFmtId="0" fontId="48" fillId="44" borderId="235" applyNumberFormat="0" applyFont="0" applyFill="0" applyAlignment="0" applyProtection="0">
      <protection locked="0"/>
    </xf>
    <xf numFmtId="172" fontId="238" fillId="44" borderId="235">
      <alignment horizontal="right" vertical="center"/>
    </xf>
    <xf numFmtId="172" fontId="238" fillId="44" borderId="268">
      <alignment horizontal="right" vertical="center"/>
    </xf>
    <xf numFmtId="0" fontId="134" fillId="0" borderId="235" applyFont="0" applyFill="0" applyBorder="0" applyAlignment="0" applyProtection="0">
      <alignment horizontal="center"/>
    </xf>
    <xf numFmtId="39" fontId="7" fillId="41" borderId="238" applyFont="0" applyFill="0" applyBorder="0" applyAlignment="0" applyProtection="0"/>
    <xf numFmtId="0" fontId="318" fillId="44" borderId="89">
      <alignment horizontal="left" vertical="top" indent="2"/>
    </xf>
    <xf numFmtId="214" fontId="68" fillId="0" borderId="235"/>
    <xf numFmtId="0" fontId="38" fillId="68" borderId="237">
      <alignment horizontal="left" vertical="center" wrapText="1"/>
    </xf>
    <xf numFmtId="0" fontId="49" fillId="44" borderId="235" applyNumberFormat="0" applyFont="0" applyAlignment="0" applyProtection="0">
      <protection locked="0"/>
    </xf>
    <xf numFmtId="0" fontId="49" fillId="44" borderId="235" applyNumberFormat="0" applyFont="0" applyAlignment="0" applyProtection="0">
      <protection locked="0"/>
    </xf>
    <xf numFmtId="187" fontId="63" fillId="44" borderId="235">
      <alignment vertical="center"/>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2" fontId="7" fillId="41" borderId="238" applyFont="0" applyFill="0" applyBorder="0" applyAlignment="0" applyProtection="0"/>
    <xf numFmtId="2" fontId="7" fillId="41" borderId="238" applyFont="0" applyFill="0" applyBorder="0" applyAlignment="0" applyProtection="0"/>
    <xf numFmtId="2" fontId="7" fillId="41" borderId="238" applyFont="0" applyFill="0" applyBorder="0" applyAlignment="0" applyProtection="0"/>
    <xf numFmtId="2"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39" fontId="7" fillId="41" borderId="238" applyFont="0" applyFill="0" applyBorder="0" applyAlignment="0" applyProtection="0"/>
    <xf numFmtId="3" fontId="7" fillId="41" borderId="238" applyFont="0" applyFill="0" applyBorder="0" applyAlignment="0" applyProtection="0"/>
    <xf numFmtId="0" fontId="174" fillId="0" borderId="266" applyNumberFormat="0" applyAlignment="0" applyProtection="0"/>
    <xf numFmtId="214" fontId="68" fillId="0" borderId="235"/>
    <xf numFmtId="214" fontId="68" fillId="0" borderId="255"/>
    <xf numFmtId="221" fontId="1" fillId="0" borderId="268" applyNumberFormat="0" applyFill="0" applyAlignment="0" applyProtection="0"/>
    <xf numFmtId="5" fontId="127" fillId="0" borderId="235" applyAlignment="0" applyProtection="0"/>
    <xf numFmtId="0" fontId="38" fillId="68" borderId="237">
      <alignment horizontal="left" vertical="center" wrapText="1"/>
    </xf>
    <xf numFmtId="2" fontId="7" fillId="41" borderId="238" applyFont="0" applyFill="0" applyBorder="0" applyAlignment="0" applyProtection="0"/>
    <xf numFmtId="0" fontId="49" fillId="44" borderId="255" applyNumberFormat="0" applyFont="0" applyAlignment="0" applyProtection="0">
      <protection locked="0"/>
    </xf>
    <xf numFmtId="251" fontId="154" fillId="48" borderId="250" applyNumberFormat="0" applyBorder="0" applyAlignment="0">
      <alignment horizontal="centerContinuous" vertical="center"/>
      <protection hidden="1"/>
    </xf>
    <xf numFmtId="3" fontId="7" fillId="41" borderId="267" applyFont="0" applyFill="0" applyBorder="0" applyAlignment="0" applyProtection="0"/>
    <xf numFmtId="0" fontId="261" fillId="0" borderId="249" applyNumberFormat="0" applyFill="0" applyBorder="0" applyAlignment="0" applyProtection="0"/>
    <xf numFmtId="3" fontId="7" fillId="41" borderId="267" applyFont="0" applyFill="0" applyBorder="0" applyAlignment="0" applyProtection="0"/>
    <xf numFmtId="3" fontId="7" fillId="41" borderId="238" applyFont="0" applyFill="0" applyBorder="0" applyAlignment="0" applyProtection="0"/>
    <xf numFmtId="0" fontId="41" fillId="62" borderId="266">
      <alignment horizontal="center" vertical="center" wrapText="1"/>
      <protection hidden="1"/>
    </xf>
    <xf numFmtId="251" fontId="154" fillId="48" borderId="263" applyNumberFormat="0" applyBorder="0" applyAlignment="0">
      <alignment horizontal="centerContinuous" vertical="center"/>
      <protection hidden="1"/>
    </xf>
    <xf numFmtId="214" fontId="7" fillId="41" borderId="267" applyFont="0" applyFill="0" applyBorder="0" applyAlignment="0" applyProtection="0"/>
    <xf numFmtId="0" fontId="7" fillId="0" borderId="16" applyNumberFormat="0" applyFill="0" applyAlignment="0" applyProtection="0"/>
    <xf numFmtId="0" fontId="38" fillId="68" borderId="269">
      <alignment horizontal="left" vertical="center" wrapText="1"/>
    </xf>
    <xf numFmtId="214" fontId="68" fillId="0" borderId="235"/>
    <xf numFmtId="250" fontId="64" fillId="58" borderId="241"/>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38" fillId="68" borderId="256">
      <alignment horizontal="left" vertical="center" wrapText="1"/>
    </xf>
    <xf numFmtId="0" fontId="41" fillId="0" borderId="246">
      <alignment horizontal="left" vertical="center"/>
    </xf>
    <xf numFmtId="0" fontId="41" fillId="0" borderId="246">
      <alignment horizontal="left" vertical="center"/>
    </xf>
    <xf numFmtId="0" fontId="174" fillId="0" borderId="252" applyNumberFormat="0" applyAlignment="0" applyProtection="0"/>
    <xf numFmtId="0" fontId="174" fillId="0" borderId="252" applyNumberFormat="0" applyAlignment="0" applyProtection="0"/>
    <xf numFmtId="6" fontId="169" fillId="0" borderId="250" applyBorder="0"/>
    <xf numFmtId="6" fontId="169" fillId="0" borderId="250" applyBorder="0"/>
    <xf numFmtId="0" fontId="7" fillId="0" borderId="251" applyFill="0" applyProtection="0">
      <alignment horizontal="right"/>
    </xf>
    <xf numFmtId="5" fontId="127" fillId="0" borderId="174" applyAlignment="0" applyProtection="0"/>
    <xf numFmtId="5" fontId="127" fillId="0" borderId="174" applyAlignment="0" applyProtection="0"/>
    <xf numFmtId="251" fontId="154" fillId="48" borderId="250" applyNumberFormat="0" applyBorder="0" applyAlignment="0">
      <alignment horizontal="centerContinuous" vertical="center"/>
      <protection hidden="1"/>
    </xf>
    <xf numFmtId="251" fontId="154" fillId="48" borderId="250" applyNumberFormat="0" applyBorder="0" applyAlignment="0">
      <alignment horizontal="centerContinuous" vertical="center"/>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62" borderId="245">
      <alignment horizontal="center" vertical="center" wrapText="1"/>
      <protection hidden="1"/>
    </xf>
    <xf numFmtId="0" fontId="41" fillId="62" borderId="245">
      <alignment horizontal="center" vertical="center" wrapText="1"/>
      <protection hidden="1"/>
    </xf>
    <xf numFmtId="39" fontId="7" fillId="41" borderId="238" applyFont="0" applyFill="0" applyBorder="0" applyAlignment="0" applyProtection="0"/>
    <xf numFmtId="0" fontId="41" fillId="62" borderId="245">
      <alignment horizontal="center" vertical="center" wrapText="1"/>
      <protection hidden="1"/>
    </xf>
    <xf numFmtId="0" fontId="38" fillId="68" borderId="237">
      <alignment horizontal="left" vertical="center" wrapText="1"/>
    </xf>
    <xf numFmtId="1" fontId="176" fillId="63" borderId="247" applyNumberFormat="0" applyBorder="0" applyAlignment="0">
      <alignment horizontal="centerContinuous" vertical="center"/>
      <protection locked="0"/>
    </xf>
    <xf numFmtId="214" fontId="68" fillId="0" borderId="255"/>
    <xf numFmtId="1" fontId="176" fillId="63" borderId="247" applyNumberFormat="0" applyBorder="0" applyAlignment="0">
      <alignment horizontal="centerContinuous" vertical="center"/>
      <protection locked="0"/>
    </xf>
    <xf numFmtId="251" fontId="154" fillId="48" borderId="250" applyNumberFormat="0" applyBorder="0" applyAlignment="0">
      <alignment horizontal="centerContinuous" vertical="center"/>
      <protection hidden="1"/>
    </xf>
    <xf numFmtId="165" fontId="200" fillId="0" borderId="268" applyNumberFormat="0" applyFont="0" applyFill="0" applyAlignment="0" applyProtection="0"/>
    <xf numFmtId="0" fontId="41" fillId="62" borderId="266">
      <alignment horizontal="center" vertical="center" wrapText="1"/>
      <protection hidden="1"/>
    </xf>
    <xf numFmtId="214" fontId="68" fillId="0" borderId="255"/>
    <xf numFmtId="9" fontId="7" fillId="41" borderId="238" applyFont="0" applyFill="0" applyBorder="0" applyAlignment="0" applyProtection="0"/>
    <xf numFmtId="165" fontId="200" fillId="0" borderId="235" applyNumberFormat="0" applyFont="0" applyFill="0" applyAlignment="0" applyProtection="0"/>
    <xf numFmtId="0" fontId="41" fillId="0" borderId="31" applyNumberFormat="0" applyAlignment="0" applyProtection="0">
      <alignment horizontal="left" vertical="center"/>
    </xf>
    <xf numFmtId="0" fontId="313" fillId="96" borderId="245"/>
    <xf numFmtId="0" fontId="313" fillId="96" borderId="245"/>
    <xf numFmtId="10" fontId="7" fillId="41" borderId="257" applyFont="0" applyFill="0" applyBorder="0" applyAlignment="0" applyProtection="0"/>
    <xf numFmtId="0" fontId="41" fillId="62" borderId="245">
      <alignment horizontal="center" vertical="center" wrapText="1"/>
      <protection hidden="1"/>
    </xf>
    <xf numFmtId="2" fontId="7" fillId="41" borderId="238" applyFont="0" applyFill="0" applyBorder="0" applyAlignment="0" applyProtection="0"/>
    <xf numFmtId="9" fontId="7" fillId="41" borderId="238" applyFont="0" applyFill="0" applyBorder="0" applyAlignment="0" applyProtection="0"/>
    <xf numFmtId="10" fontId="7" fillId="41" borderId="238" applyFont="0" applyFill="0" applyBorder="0" applyAlignment="0" applyProtection="0"/>
    <xf numFmtId="39" fontId="7" fillId="41" borderId="238" applyFont="0" applyFill="0" applyBorder="0" applyAlignment="0" applyProtection="0"/>
    <xf numFmtId="3" fontId="7" fillId="41" borderId="238" applyFont="0" applyFill="0" applyBorder="0" applyAlignment="0" applyProtection="0"/>
    <xf numFmtId="0" fontId="41" fillId="62" borderId="252">
      <alignment horizontal="center" vertical="center" wrapText="1"/>
      <protection hidden="1"/>
    </xf>
    <xf numFmtId="10" fontId="7" fillId="41" borderId="238" applyFont="0" applyFill="0" applyBorder="0" applyAlignment="0" applyProtection="0"/>
    <xf numFmtId="3" fontId="7" fillId="41" borderId="238" applyFont="0" applyFill="0" applyBorder="0" applyAlignment="0" applyProtection="0"/>
    <xf numFmtId="0" fontId="41" fillId="62" borderId="245">
      <alignment horizontal="center" vertical="center" wrapText="1"/>
      <protection hidden="1"/>
    </xf>
    <xf numFmtId="214" fontId="68" fillId="0" borderId="174"/>
    <xf numFmtId="0" fontId="41" fillId="0" borderId="270">
      <alignment horizontal="left" vertical="center"/>
    </xf>
    <xf numFmtId="0" fontId="358" fillId="0" borderId="273" applyNumberFormat="0" applyFill="0" applyBorder="0" applyAlignment="0" applyProtection="0"/>
    <xf numFmtId="251" fontId="154" fillId="48" borderId="250" applyNumberFormat="0" applyBorder="0" applyAlignment="0">
      <alignment horizontal="centerContinuous" vertical="center"/>
      <protection hidden="1"/>
    </xf>
    <xf numFmtId="0" fontId="7" fillId="0" borderId="262" applyFill="0" applyProtection="0">
      <alignment horizontal="right"/>
    </xf>
    <xf numFmtId="39" fontId="7" fillId="41" borderId="238" applyFont="0" applyFill="0" applyBorder="0" applyAlignment="0" applyProtection="0"/>
    <xf numFmtId="3" fontId="7" fillId="41" borderId="238" applyFont="0" applyFill="0" applyBorder="0" applyAlignment="0" applyProtection="0"/>
    <xf numFmtId="0" fontId="7" fillId="0" borderId="251" applyFill="0" applyProtection="0">
      <alignment horizontal="right"/>
    </xf>
    <xf numFmtId="39" fontId="7" fillId="41" borderId="238" applyFont="0" applyFill="0" applyBorder="0" applyAlignment="0" applyProtection="0"/>
    <xf numFmtId="214" fontId="68" fillId="0" borderId="268"/>
    <xf numFmtId="0" fontId="38" fillId="68" borderId="269">
      <alignment horizontal="left" vertical="center" wrapText="1"/>
    </xf>
    <xf numFmtId="165" fontId="200" fillId="0" borderId="235" applyNumberFormat="0" applyFont="0" applyFill="0" applyAlignment="0" applyProtection="0"/>
    <xf numFmtId="0" fontId="50" fillId="0" borderId="249" applyNumberFormat="0" applyFill="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174" fillId="0" borderId="245" applyNumberFormat="0" applyAlignment="0" applyProtection="0"/>
    <xf numFmtId="214" fontId="7" fillId="41" borderId="238" applyFont="0" applyFill="0" applyBorder="0" applyAlignment="0" applyProtection="0"/>
    <xf numFmtId="0" fontId="7" fillId="0" borderId="262" applyFill="0" applyProtection="0">
      <alignment horizontal="right"/>
    </xf>
    <xf numFmtId="6" fontId="169" fillId="0" borderId="274" applyBorder="0"/>
    <xf numFmtId="6" fontId="169" fillId="0" borderId="274" applyBorder="0"/>
    <xf numFmtId="0" fontId="90" fillId="0" borderId="266"/>
    <xf numFmtId="39" fontId="7" fillId="41" borderId="257" applyFont="0" applyFill="0" applyBorder="0" applyAlignment="0" applyProtection="0"/>
    <xf numFmtId="6" fontId="169" fillId="0" borderId="250" applyBorder="0"/>
    <xf numFmtId="8" fontId="332" fillId="0" borderId="20">
      <alignment horizontal="right"/>
    </xf>
    <xf numFmtId="314" fontId="134" fillId="0" borderId="235"/>
    <xf numFmtId="0" fontId="50" fillId="0" borderId="273" applyNumberFormat="0" applyFill="0" applyAlignment="0" applyProtection="0"/>
    <xf numFmtId="9" fontId="7" fillId="41" borderId="267" applyFont="0" applyFill="0" applyBorder="0" applyAlignment="0" applyProtection="0"/>
    <xf numFmtId="39" fontId="7" fillId="41" borderId="267" applyFont="0" applyFill="0" applyBorder="0" applyAlignment="0" applyProtection="0"/>
    <xf numFmtId="0" fontId="174" fillId="0" borderId="245" applyNumberFormat="0" applyAlignment="0" applyProtection="0"/>
    <xf numFmtId="0" fontId="49" fillId="44" borderId="235" applyNumberFormat="0" applyFont="0" applyAlignment="0" applyProtection="0">
      <protection locked="0"/>
    </xf>
    <xf numFmtId="0" fontId="90" fillId="0" borderId="245"/>
    <xf numFmtId="9" fontId="41" fillId="0" borderId="268"/>
    <xf numFmtId="0" fontId="48" fillId="44" borderId="255" applyNumberFormat="0" applyFont="0" applyFill="0" applyAlignment="0" applyProtection="0">
      <protection locked="0"/>
    </xf>
    <xf numFmtId="214" fontId="68" fillId="0" borderId="255"/>
    <xf numFmtId="0" fontId="7" fillId="0" borderId="251" applyFill="0" applyProtection="0">
      <alignment horizontal="right"/>
    </xf>
    <xf numFmtId="0" fontId="174" fillId="0" borderId="245" applyNumberFormat="0" applyAlignment="0" applyProtection="0"/>
    <xf numFmtId="0" fontId="38" fillId="68" borderId="256">
      <alignment horizontal="left" vertical="center" wrapText="1"/>
    </xf>
    <xf numFmtId="0" fontId="48" fillId="44" borderId="235" applyNumberFormat="0" applyFont="0" applyFill="0" applyAlignment="0" applyProtection="0">
      <protection locked="0"/>
    </xf>
    <xf numFmtId="0" fontId="58" fillId="0" borderId="92" applyNumberFormat="0" applyAlignment="0" applyProtection="0"/>
    <xf numFmtId="0" fontId="58" fillId="0" borderId="92" applyNumberFormat="0" applyAlignment="0" applyProtection="0"/>
    <xf numFmtId="0" fontId="50" fillId="0" borderId="253" applyFont="0" applyFill="0" applyBorder="0" applyAlignment="0" applyProtection="0"/>
    <xf numFmtId="1" fontId="176" fillId="63" borderId="271" applyNumberFormat="0" applyBorder="0" applyAlignment="0">
      <alignment horizontal="centerContinuous" vertical="center"/>
      <protection locked="0"/>
    </xf>
    <xf numFmtId="9" fontId="41" fillId="0" borderId="235"/>
    <xf numFmtId="172" fontId="41" fillId="0" borderId="235"/>
    <xf numFmtId="39" fontId="7" fillId="41" borderId="257" applyFont="0" applyFill="0" applyBorder="0" applyAlignment="0" applyProtection="0"/>
    <xf numFmtId="10" fontId="41" fillId="0" borderId="235"/>
    <xf numFmtId="0" fontId="41" fillId="62" borderId="245">
      <alignment horizontal="center" vertical="center" wrapText="1"/>
      <protection hidden="1"/>
    </xf>
    <xf numFmtId="0" fontId="49" fillId="44" borderId="268" applyNumberFormat="0" applyFont="0" applyAlignment="0" applyProtection="0">
      <protection locked="0"/>
    </xf>
    <xf numFmtId="8" fontId="332" fillId="0" borderId="20">
      <alignment horizontal="right"/>
    </xf>
    <xf numFmtId="0" fontId="48" fillId="44" borderId="235" applyNumberFormat="0" applyFont="0" applyFill="0" applyAlignment="0" applyProtection="0">
      <protection locked="0"/>
    </xf>
    <xf numFmtId="314" fontId="134" fillId="0" borderId="235"/>
    <xf numFmtId="0" fontId="344" fillId="0" borderId="249" applyNumberFormat="0" applyFill="0" applyBorder="0" applyAlignment="0" applyProtection="0"/>
    <xf numFmtId="0" fontId="139" fillId="0" borderId="42">
      <alignment vertical="center"/>
    </xf>
    <xf numFmtId="0" fontId="139" fillId="0" borderId="42">
      <alignment vertical="center"/>
    </xf>
    <xf numFmtId="214" fontId="68" fillId="0" borderId="268"/>
    <xf numFmtId="0" fontId="172" fillId="0" borderId="64"/>
    <xf numFmtId="39" fontId="7" fillId="41" borderId="238" applyFont="0" applyFill="0" applyBorder="0" applyAlignment="0" applyProtection="0"/>
    <xf numFmtId="0" fontId="50" fillId="0" borderId="249" applyNumberFormat="0" applyFill="0" applyAlignment="0" applyProtection="0"/>
    <xf numFmtId="5" fontId="127" fillId="0" borderId="235" applyAlignment="0" applyProtection="0"/>
    <xf numFmtId="5" fontId="127" fillId="0" borderId="235" applyAlignment="0" applyProtection="0"/>
    <xf numFmtId="0" fontId="38" fillId="68" borderId="237">
      <alignment horizontal="left" vertical="center" wrapText="1"/>
    </xf>
    <xf numFmtId="3" fontId="7" fillId="41" borderId="267" applyFont="0" applyFill="0" applyBorder="0" applyAlignment="0" applyProtection="0"/>
    <xf numFmtId="0" fontId="174" fillId="0" borderId="245" applyNumberFormat="0" applyAlignment="0" applyProtection="0"/>
    <xf numFmtId="0" fontId="38" fillId="68" borderId="237">
      <alignment horizontal="left" vertical="center" wrapText="1"/>
    </xf>
    <xf numFmtId="0" fontId="7" fillId="0" borderId="262" applyFill="0" applyProtection="0">
      <alignment horizontal="right"/>
    </xf>
    <xf numFmtId="7" fontId="41" fillId="0" borderId="255"/>
    <xf numFmtId="0" fontId="41" fillId="62" borderId="266">
      <alignment horizontal="center" vertical="center" wrapText="1"/>
      <protection hidden="1"/>
    </xf>
    <xf numFmtId="165" fontId="200" fillId="0" borderId="268" applyNumberFormat="0" applyFont="0" applyFill="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214" fontId="7" fillId="41" borderId="238" applyFont="0" applyFill="0" applyBorder="0" applyAlignment="0" applyProtection="0"/>
    <xf numFmtId="0" fontId="7" fillId="0" borderId="235" applyNumberFormat="0" applyFont="0" applyFill="0" applyBorder="0" applyAlignment="0" applyProtection="0"/>
    <xf numFmtId="0" fontId="7" fillId="0" borderId="235" applyNumberFormat="0" applyFont="0" applyFill="0" applyBorder="0" applyAlignment="0" applyProtection="0"/>
    <xf numFmtId="5" fontId="127" fillId="0" borderId="268" applyAlignment="0" applyProtection="0"/>
    <xf numFmtId="5" fontId="127" fillId="0" borderId="174" applyAlignment="0" applyProtection="0"/>
    <xf numFmtId="0" fontId="50" fillId="0" borderId="249" applyNumberFormat="0" applyFill="0" applyAlignment="0" applyProtection="0"/>
    <xf numFmtId="0" fontId="139" fillId="0" borderId="42">
      <alignment vertical="center"/>
    </xf>
    <xf numFmtId="0" fontId="139" fillId="0" borderId="42">
      <alignment vertical="center"/>
    </xf>
    <xf numFmtId="0" fontId="41" fillId="62" borderId="245">
      <alignment horizontal="center" vertical="center" wrapText="1"/>
      <protection hidden="1"/>
    </xf>
    <xf numFmtId="0" fontId="41" fillId="62" borderId="245">
      <alignment horizontal="center" vertical="center" wrapText="1"/>
      <protection hidden="1"/>
    </xf>
    <xf numFmtId="0" fontId="172" fillId="0" borderId="64"/>
    <xf numFmtId="0" fontId="172" fillId="0" borderId="64"/>
    <xf numFmtId="0" fontId="174" fillId="0" borderId="245" applyNumberFormat="0" applyAlignment="0" applyProtection="0"/>
    <xf numFmtId="0" fontId="260" fillId="0" borderId="249" applyNumberFormat="0" applyFill="0" applyBorder="0" applyAlignment="0" applyProtection="0"/>
    <xf numFmtId="0" fontId="49" fillId="0" borderId="249" applyNumberFormat="0" applyFill="0" applyBorder="0" applyAlignment="0" applyProtection="0"/>
    <xf numFmtId="0" fontId="261" fillId="0" borderId="249" applyNumberFormat="0" applyFill="0" applyBorder="0" applyAlignment="0" applyProtection="0"/>
    <xf numFmtId="214" fontId="68" fillId="0" borderId="235"/>
    <xf numFmtId="0" fontId="90" fillId="0" borderId="245"/>
    <xf numFmtId="250" fontId="64" fillId="58" borderId="248"/>
    <xf numFmtId="0" fontId="41" fillId="62" borderId="245">
      <alignment horizontal="center" vertical="center" wrapText="1"/>
      <protection hidden="1"/>
    </xf>
    <xf numFmtId="0" fontId="356" fillId="0" borderId="261" applyNumberFormat="0" applyFill="0" applyBorder="0" applyAlignment="0" applyProtection="0"/>
    <xf numFmtId="3" fontId="7" fillId="41" borderId="238" applyFont="0" applyFill="0" applyBorder="0" applyAlignment="0" applyProtection="0"/>
    <xf numFmtId="3" fontId="7" fillId="41" borderId="238" applyFont="0" applyFill="0" applyBorder="0" applyAlignment="0" applyProtection="0"/>
    <xf numFmtId="0" fontId="7" fillId="0" borderId="251" applyFill="0" applyProtection="0">
      <alignment horizontal="right"/>
    </xf>
    <xf numFmtId="0" fontId="49" fillId="44" borderId="235" applyNumberFormat="0" applyFont="0" applyAlignment="0" applyProtection="0">
      <protection locked="0"/>
    </xf>
    <xf numFmtId="0" fontId="41" fillId="62" borderId="245">
      <alignment horizontal="center" vertical="center" wrapText="1"/>
      <protection hidden="1"/>
    </xf>
    <xf numFmtId="6" fontId="169" fillId="0" borderId="250" applyBorder="0"/>
    <xf numFmtId="0" fontId="50" fillId="0" borderId="249" applyNumberFormat="0" applyFill="0" applyAlignment="0" applyProtection="0"/>
    <xf numFmtId="0" fontId="49" fillId="0" borderId="249" applyNumberFormat="0" applyFill="0" applyBorder="0" applyAlignment="0" applyProtection="0"/>
    <xf numFmtId="250" fontId="64" fillId="58" borderId="248"/>
    <xf numFmtId="0" fontId="90" fillId="0" borderId="266"/>
    <xf numFmtId="214" fontId="68" fillId="0" borderId="235"/>
    <xf numFmtId="0" fontId="344" fillId="0" borderId="249" applyNumberFormat="0" applyFill="0" applyBorder="0" applyAlignment="0" applyProtection="0"/>
    <xf numFmtId="0" fontId="1" fillId="24" borderId="0" applyNumberFormat="0" applyBorder="0" applyAlignment="0" applyProtection="0"/>
    <xf numFmtId="0" fontId="90" fillId="0" borderId="245"/>
    <xf numFmtId="0" fontId="90" fillId="0" borderId="245"/>
    <xf numFmtId="2" fontId="7" fillId="41" borderId="238" applyFont="0" applyFill="0" applyBorder="0" applyAlignment="0" applyProtection="0"/>
    <xf numFmtId="165" fontId="200" fillId="0" borderId="235" applyNumberFormat="0" applyFont="0" applyFill="0" applyAlignment="0" applyProtection="0"/>
    <xf numFmtId="0" fontId="174" fillId="0" borderId="245" applyNumberFormat="0" applyAlignment="0" applyProtection="0"/>
    <xf numFmtId="285" fontId="50" fillId="92" borderId="233" applyNumberFormat="0" applyBorder="0" applyAlignment="0" applyProtection="0">
      <alignment vertical="center"/>
    </xf>
    <xf numFmtId="10" fontId="7" fillId="41" borderId="257" applyFont="0" applyFill="0" applyBorder="0" applyAlignment="0" applyProtection="0"/>
    <xf numFmtId="6" fontId="169" fillId="0" borderId="250" applyBorder="0"/>
    <xf numFmtId="214" fontId="68" fillId="0" borderId="235"/>
    <xf numFmtId="0" fontId="134" fillId="0" borderId="268"/>
    <xf numFmtId="250" fontId="64" fillId="58" borderId="248"/>
    <xf numFmtId="6" fontId="169" fillId="0" borderId="250" applyBorder="0"/>
    <xf numFmtId="0" fontId="260" fillId="0" borderId="273" applyNumberFormat="0" applyFill="0" applyBorder="0" applyAlignment="0" applyProtection="0"/>
    <xf numFmtId="0" fontId="90" fillId="0" borderId="245"/>
    <xf numFmtId="6" fontId="169" fillId="0" borderId="250" applyBorder="0"/>
    <xf numFmtId="0" fontId="49" fillId="44" borderId="268" applyNumberFormat="0" applyFont="0" applyAlignment="0" applyProtection="0">
      <protection locked="0"/>
    </xf>
    <xf numFmtId="0" fontId="313" fillId="0" borderId="96"/>
    <xf numFmtId="1" fontId="176" fillId="63" borderId="247" applyNumberFormat="0" applyBorder="0" applyAlignment="0">
      <alignment horizontal="centerContinuous" vertical="center"/>
      <protection locked="0"/>
    </xf>
    <xf numFmtId="10" fontId="7" fillId="41" borderId="238" applyFont="0" applyFill="0" applyBorder="0" applyAlignment="0" applyProtection="0"/>
    <xf numFmtId="0" fontId="48" fillId="44" borderId="235" applyNumberFormat="0" applyFont="0" applyFill="0" applyAlignment="0" applyProtection="0">
      <protection locked="0"/>
    </xf>
    <xf numFmtId="0" fontId="174" fillId="0" borderId="266" applyNumberFormat="0" applyAlignment="0" applyProtection="0"/>
    <xf numFmtId="279" fontId="134" fillId="0" borderId="235"/>
    <xf numFmtId="250" fontId="64" fillId="58" borderId="241"/>
    <xf numFmtId="214" fontId="68" fillId="0" borderId="255"/>
    <xf numFmtId="275" fontId="134" fillId="0" borderId="235"/>
    <xf numFmtId="0" fontId="49" fillId="44" borderId="235" applyNumberFormat="0" applyFont="0" applyAlignment="0" applyProtection="0">
      <protection locked="0"/>
    </xf>
    <xf numFmtId="0" fontId="270" fillId="0" borderId="95"/>
    <xf numFmtId="1" fontId="176" fillId="63" borderId="247" applyNumberFormat="0" applyBorder="0" applyAlignment="0">
      <alignment horizontal="centerContinuous" vertical="center"/>
      <protection locked="0"/>
    </xf>
    <xf numFmtId="221" fontId="1" fillId="0" borderId="235" applyNumberFormat="0" applyFill="0" applyAlignment="0" applyProtection="0"/>
    <xf numFmtId="3" fontId="7" fillId="41" borderId="267" applyFont="0" applyFill="0" applyBorder="0" applyAlignment="0" applyProtection="0"/>
    <xf numFmtId="0" fontId="313" fillId="0" borderId="245"/>
    <xf numFmtId="0" fontId="313" fillId="0" borderId="245"/>
    <xf numFmtId="5" fontId="127" fillId="0" borderId="235" applyAlignment="0" applyProtection="0"/>
    <xf numFmtId="214" fontId="7" fillId="41" borderId="238" applyFont="0" applyFill="0" applyBorder="0" applyAlignment="0" applyProtection="0"/>
    <xf numFmtId="0" fontId="48" fillId="44" borderId="235" applyNumberFormat="0" applyFont="0" applyFill="0" applyAlignment="0" applyProtection="0">
      <protection locked="0"/>
    </xf>
    <xf numFmtId="5" fontId="127" fillId="0" borderId="235" applyAlignment="0" applyProtection="0"/>
    <xf numFmtId="0" fontId="41" fillId="0" borderId="31" applyNumberFormat="0" applyAlignment="0" applyProtection="0">
      <alignment horizontal="left" vertical="center"/>
    </xf>
    <xf numFmtId="0" fontId="49" fillId="0" borderId="261" applyNumberFormat="0" applyFill="0" applyBorder="0" applyAlignment="0" applyProtection="0"/>
    <xf numFmtId="250" fontId="64" fillId="58" borderId="248"/>
    <xf numFmtId="0" fontId="356" fillId="0" borderId="249" applyNumberFormat="0" applyFill="0" applyBorder="0" applyAlignment="0" applyProtection="0"/>
    <xf numFmtId="0" fontId="357" fillId="0" borderId="249" applyNumberFormat="0" applyFill="0" applyBorder="0" applyAlignment="0" applyProtection="0"/>
    <xf numFmtId="0" fontId="358" fillId="0" borderId="249" applyNumberFormat="0" applyFill="0" applyBorder="0" applyAlignment="0" applyProtection="0"/>
    <xf numFmtId="0" fontId="41" fillId="62" borderId="245">
      <alignment horizontal="center" vertical="center" wrapText="1"/>
      <protection hidden="1"/>
    </xf>
    <xf numFmtId="251" fontId="154" fillId="48" borderId="250" applyNumberFormat="0" applyBorder="0" applyAlignment="0">
      <alignment horizontal="centerContinuous" vertical="center"/>
      <protection hidden="1"/>
    </xf>
    <xf numFmtId="5" fontId="127" fillId="0" borderId="235" applyAlignment="0" applyProtection="0"/>
    <xf numFmtId="0" fontId="41" fillId="0" borderId="31" applyNumberFormat="0" applyAlignment="0" applyProtection="0">
      <alignment horizontal="left" vertical="center"/>
    </xf>
    <xf numFmtId="0" fontId="174" fillId="0" borderId="245" applyNumberFormat="0" applyAlignment="0" applyProtection="0"/>
    <xf numFmtId="0" fontId="50" fillId="0" borderId="244" applyFont="0" applyFill="0" applyBorder="0" applyAlignment="0" applyProtection="0"/>
    <xf numFmtId="0" fontId="41" fillId="62" borderId="252">
      <alignment horizontal="center" vertical="center" wrapText="1"/>
      <protection hidden="1"/>
    </xf>
    <xf numFmtId="39" fontId="7" fillId="41" borderId="238" applyFont="0" applyFill="0" applyBorder="0" applyAlignment="0" applyProtection="0"/>
    <xf numFmtId="214" fontId="68" fillId="0" borderId="235"/>
    <xf numFmtId="9" fontId="7" fillId="41" borderId="238" applyFont="0" applyFill="0" applyBorder="0" applyAlignment="0" applyProtection="0"/>
    <xf numFmtId="39" fontId="7" fillId="41" borderId="267" applyFont="0" applyFill="0" applyBorder="0" applyAlignment="0" applyProtection="0"/>
    <xf numFmtId="0" fontId="38" fillId="68" borderId="237">
      <alignment horizontal="left" vertical="center" wrapText="1"/>
    </xf>
    <xf numFmtId="0" fontId="38" fillId="68" borderId="237">
      <alignment horizontal="left" vertical="center" wrapText="1"/>
    </xf>
    <xf numFmtId="214" fontId="68" fillId="0" borderId="235"/>
    <xf numFmtId="0" fontId="49" fillId="44" borderId="235" applyNumberFormat="0" applyFont="0" applyAlignment="0" applyProtection="0">
      <protection locked="0"/>
    </xf>
    <xf numFmtId="0" fontId="174" fillId="0" borderId="252" applyNumberFormat="0" applyAlignment="0" applyProtection="0"/>
    <xf numFmtId="6" fontId="169" fillId="0" borderId="250" applyBorder="0"/>
    <xf numFmtId="39" fontId="7" fillId="41" borderId="238" applyFont="0" applyFill="0" applyBorder="0" applyAlignment="0" applyProtection="0"/>
    <xf numFmtId="251" fontId="154" fillId="48" borderId="250" applyNumberFormat="0" applyBorder="0" applyAlignment="0">
      <alignment horizontal="centerContinuous" vertical="center"/>
      <protection hidden="1"/>
    </xf>
    <xf numFmtId="0" fontId="50" fillId="0" borderId="261" applyNumberFormat="0" applyFill="0" applyAlignment="0" applyProtection="0"/>
    <xf numFmtId="0" fontId="41" fillId="62" borderId="245">
      <alignment horizontal="center" vertical="center" wrapText="1"/>
      <protection hidden="1"/>
    </xf>
    <xf numFmtId="2" fontId="7" fillId="41" borderId="238" applyFont="0" applyFill="0" applyBorder="0" applyAlignment="0" applyProtection="0"/>
    <xf numFmtId="0" fontId="38" fillId="68" borderId="269">
      <alignment horizontal="left" vertical="center" wrapText="1"/>
    </xf>
    <xf numFmtId="0" fontId="38" fillId="68" borderId="237">
      <alignment horizontal="left" vertical="center" wrapText="1"/>
    </xf>
    <xf numFmtId="3" fontId="7" fillId="41" borderId="267" applyFont="0" applyFill="0" applyBorder="0" applyAlignment="0" applyProtection="0"/>
    <xf numFmtId="0" fontId="90" fillId="0" borderId="266"/>
    <xf numFmtId="0" fontId="174" fillId="0" borderId="266" applyNumberFormat="0" applyAlignment="0" applyProtection="0"/>
    <xf numFmtId="10" fontId="41" fillId="0" borderId="268"/>
    <xf numFmtId="214" fontId="68" fillId="0" borderId="268"/>
    <xf numFmtId="3" fontId="7" fillId="41" borderId="267" applyFont="0" applyFill="0" applyBorder="0" applyAlignment="0" applyProtection="0"/>
    <xf numFmtId="0" fontId="49" fillId="44" borderId="235" applyNumberFormat="0" applyFont="0" applyAlignment="0" applyProtection="0">
      <protection locked="0"/>
    </xf>
    <xf numFmtId="10" fontId="7" fillId="41" borderId="267" applyFont="0" applyFill="0" applyBorder="0" applyAlignment="0" applyProtection="0"/>
    <xf numFmtId="0" fontId="38" fillId="68" borderId="269">
      <alignment horizontal="left" vertical="center" wrapText="1"/>
    </xf>
    <xf numFmtId="0" fontId="41" fillId="62" borderId="276">
      <alignment horizontal="center" vertical="center" wrapText="1"/>
      <protection hidden="1"/>
    </xf>
    <xf numFmtId="165" fontId="200" fillId="0" borderId="235" applyNumberFormat="0" applyFont="0" applyFill="0" applyAlignment="0" applyProtection="0"/>
    <xf numFmtId="165" fontId="200" fillId="0" borderId="268" applyNumberFormat="0" applyFont="0" applyFill="0" applyAlignment="0" applyProtection="0"/>
    <xf numFmtId="279" fontId="134" fillId="0" borderId="268"/>
    <xf numFmtId="7" fontId="41" fillId="0" borderId="268"/>
    <xf numFmtId="165" fontId="200" fillId="0" borderId="268" applyNumberFormat="0" applyFont="0" applyFill="0" applyAlignment="0" applyProtection="0"/>
    <xf numFmtId="0" fontId="313" fillId="0" borderId="96"/>
    <xf numFmtId="6" fontId="169" fillId="0" borderId="274" applyBorder="0"/>
    <xf numFmtId="2" fontId="7" fillId="41" borderId="267" applyFont="0" applyFill="0" applyBorder="0" applyAlignment="0" applyProtection="0"/>
    <xf numFmtId="0" fontId="49" fillId="44" borderId="268" applyNumberFormat="0" applyFont="0" applyAlignment="0" applyProtection="0">
      <protection locked="0"/>
    </xf>
    <xf numFmtId="0" fontId="49" fillId="44" borderId="268" applyNumberFormat="0" applyFont="0" applyAlignment="0" applyProtection="0">
      <protection locked="0"/>
    </xf>
    <xf numFmtId="0" fontId="38" fillId="68" borderId="269">
      <alignment horizontal="left" vertical="center" wrapText="1"/>
    </xf>
    <xf numFmtId="251" fontId="154" fillId="48" borderId="250" applyNumberFormat="0" applyBorder="0" applyAlignment="0">
      <alignment horizontal="centerContinuous" vertical="center"/>
      <protection hidden="1"/>
    </xf>
    <xf numFmtId="214" fontId="68" fillId="0" borderId="268"/>
    <xf numFmtId="2" fontId="7" fillId="41" borderId="267" applyFont="0" applyFill="0" applyBorder="0" applyAlignment="0" applyProtection="0"/>
    <xf numFmtId="0" fontId="50" fillId="0" borderId="273" applyNumberFormat="0" applyFill="0" applyAlignment="0" applyProtection="0"/>
    <xf numFmtId="5" fontId="127" fillId="0" borderId="268" applyAlignment="0" applyProtection="0"/>
    <xf numFmtId="6" fontId="169" fillId="0" borderId="250" applyBorder="0"/>
    <xf numFmtId="0" fontId="90" fillId="0" borderId="266"/>
    <xf numFmtId="1" fontId="176" fillId="63" borderId="247" applyNumberFormat="0" applyBorder="0" applyAlignment="0">
      <alignment horizontal="centerContinuous" vertical="center"/>
      <protection locked="0"/>
    </xf>
    <xf numFmtId="250" fontId="64" fillId="58" borderId="248"/>
    <xf numFmtId="3" fontId="7" fillId="41" borderId="280" applyFont="0" applyFill="0" applyBorder="0" applyAlignment="0" applyProtection="0"/>
    <xf numFmtId="41" fontId="41" fillId="0" borderId="268"/>
    <xf numFmtId="10" fontId="41" fillId="0" borderId="268"/>
    <xf numFmtId="182" fontId="316" fillId="0" borderId="31" applyNumberFormat="0" applyAlignment="0" applyProtection="0">
      <alignment horizontal="right" vertical="center"/>
    </xf>
    <xf numFmtId="0" fontId="41" fillId="62" borderId="266">
      <alignment horizontal="center" vertical="center" wrapText="1"/>
      <protection hidden="1"/>
    </xf>
    <xf numFmtId="250" fontId="64" fillId="58" borderId="248"/>
    <xf numFmtId="182" fontId="316" fillId="0" borderId="31" applyNumberFormat="0" applyAlignment="0" applyProtection="0">
      <alignment horizontal="right" vertical="center"/>
    </xf>
    <xf numFmtId="0" fontId="49" fillId="44" borderId="235" applyNumberFormat="0" applyFont="0" applyAlignment="0" applyProtection="0">
      <protection locked="0"/>
    </xf>
    <xf numFmtId="165" fontId="200" fillId="0" borderId="235" applyNumberFormat="0" applyFont="0" applyFill="0" applyAlignment="0" applyProtection="0"/>
    <xf numFmtId="214" fontId="68" fillId="0" borderId="255"/>
    <xf numFmtId="0" fontId="38" fillId="68" borderId="237">
      <alignment horizontal="left" vertical="center" wrapText="1"/>
    </xf>
    <xf numFmtId="246" fontId="1" fillId="0" borderId="268"/>
    <xf numFmtId="165" fontId="200" fillId="0" borderId="268" applyNumberFormat="0" applyFont="0" applyFill="0" applyAlignment="0" applyProtection="0"/>
    <xf numFmtId="0" fontId="41" fillId="62" borderId="266">
      <alignment horizontal="center" vertical="center" wrapText="1"/>
      <protection hidden="1"/>
    </xf>
    <xf numFmtId="214" fontId="7" fillId="41" borderId="267" applyFont="0" applyFill="0" applyBorder="0" applyAlignment="0" applyProtection="0"/>
    <xf numFmtId="10" fontId="7" fillId="41" borderId="267" applyFont="0" applyFill="0" applyBorder="0" applyAlignment="0" applyProtection="0"/>
    <xf numFmtId="251" fontId="154" fillId="48" borderId="274" applyNumberFormat="0" applyBorder="0" applyAlignment="0">
      <alignment horizontal="centerContinuous" vertical="center"/>
      <protection hidden="1"/>
    </xf>
    <xf numFmtId="279" fontId="134" fillId="0" borderId="268"/>
    <xf numFmtId="39" fontId="7" fillId="41" borderId="280" applyFont="0" applyFill="0" applyBorder="0" applyAlignment="0" applyProtection="0"/>
    <xf numFmtId="2" fontId="7" fillId="41" borderId="267" applyFont="0" applyFill="0" applyBorder="0" applyAlignment="0" applyProtection="0"/>
    <xf numFmtId="0" fontId="50" fillId="0" borderId="273" applyNumberFormat="0" applyFill="0" applyAlignment="0" applyProtection="0"/>
    <xf numFmtId="214" fontId="68" fillId="0" borderId="268"/>
    <xf numFmtId="0" fontId="41" fillId="62" borderId="266">
      <alignment horizontal="center" vertical="center" wrapText="1"/>
      <protection hidden="1"/>
    </xf>
    <xf numFmtId="0" fontId="174" fillId="0" borderId="266" applyNumberFormat="0" applyAlignment="0" applyProtection="0"/>
    <xf numFmtId="251" fontId="154" fillId="48" borderId="274" applyNumberFormat="0" applyBorder="0" applyAlignment="0">
      <alignment horizontal="centerContinuous" vertical="center"/>
      <protection hidden="1"/>
    </xf>
    <xf numFmtId="0" fontId="41" fillId="0" borderId="31" applyNumberFormat="0" applyAlignment="0" applyProtection="0">
      <alignment horizontal="left" vertical="center"/>
    </xf>
    <xf numFmtId="0" fontId="50" fillId="0" borderId="249" applyNumberFormat="0" applyFill="0" applyAlignment="0" applyProtection="0"/>
    <xf numFmtId="0" fontId="48" fillId="44" borderId="235" applyNumberFormat="0" applyFont="0" applyFill="0" applyAlignment="0" applyProtection="0">
      <protection locked="0"/>
    </xf>
    <xf numFmtId="0" fontId="49" fillId="44" borderId="235" applyNumberFormat="0" applyFont="0" applyAlignment="0" applyProtection="0">
      <protection locked="0"/>
    </xf>
    <xf numFmtId="2" fontId="7" fillId="41" borderId="267" applyFont="0" applyFill="0" applyBorder="0" applyAlignment="0" applyProtection="0"/>
    <xf numFmtId="0" fontId="41" fillId="62" borderId="266">
      <alignment horizontal="center" vertical="center" wrapText="1"/>
      <protection hidden="1"/>
    </xf>
    <xf numFmtId="0" fontId="38" fillId="68" borderId="269">
      <alignment horizontal="left" vertical="center" wrapText="1"/>
    </xf>
    <xf numFmtId="0" fontId="7" fillId="0" borderId="262" applyFill="0" applyProtection="0">
      <alignment horizontal="right"/>
    </xf>
    <xf numFmtId="39" fontId="7" fillId="41" borderId="267" applyFont="0" applyFill="0" applyBorder="0" applyAlignment="0" applyProtection="0"/>
    <xf numFmtId="0" fontId="49" fillId="44" borderId="268" applyNumberFormat="0" applyFont="0" applyAlignment="0" applyProtection="0">
      <protection locked="0"/>
    </xf>
    <xf numFmtId="0" fontId="313" fillId="0" borderId="96"/>
    <xf numFmtId="314" fontId="134" fillId="0" borderId="268"/>
    <xf numFmtId="6" fontId="169" fillId="0" borderId="274" applyBorder="0"/>
    <xf numFmtId="0" fontId="41" fillId="62" borderId="266">
      <alignment horizontal="center" vertical="center" wrapText="1"/>
      <protection hidden="1"/>
    </xf>
    <xf numFmtId="0" fontId="261" fillId="0" borderId="273" applyNumberFormat="0" applyFill="0" applyBorder="0" applyAlignment="0" applyProtection="0"/>
    <xf numFmtId="251" fontId="154" fillId="48" borderId="274" applyNumberFormat="0" applyBorder="0" applyAlignment="0">
      <alignment horizontal="centerContinuous" vertical="center"/>
      <protection hidden="1"/>
    </xf>
    <xf numFmtId="3" fontId="7" fillId="41" borderId="280" applyFont="0" applyFill="0" applyBorder="0" applyAlignment="0" applyProtection="0"/>
    <xf numFmtId="0" fontId="174" fillId="0" borderId="266" applyNumberFormat="0" applyAlignment="0" applyProtection="0"/>
    <xf numFmtId="3" fontId="7" fillId="41" borderId="267" applyFont="0" applyFill="0" applyBorder="0" applyAlignment="0" applyProtection="0"/>
    <xf numFmtId="0" fontId="134" fillId="0" borderId="268" applyFont="0" applyFill="0" applyBorder="0" applyAlignment="0" applyProtection="0">
      <alignment horizontal="center"/>
    </xf>
    <xf numFmtId="171" fontId="41" fillId="0" borderId="268"/>
    <xf numFmtId="0" fontId="49" fillId="44" borderId="268" applyNumberFormat="0" applyFont="0" applyAlignment="0" applyProtection="0">
      <protection locked="0"/>
    </xf>
    <xf numFmtId="214" fontId="68" fillId="0" borderId="268"/>
    <xf numFmtId="0" fontId="313" fillId="96" borderId="266"/>
    <xf numFmtId="0" fontId="260" fillId="0" borderId="273" applyNumberFormat="0" applyFill="0" applyBorder="0" applyAlignment="0" applyProtection="0"/>
    <xf numFmtId="0" fontId="38" fillId="68" borderId="269">
      <alignment horizontal="left" vertical="center" wrapText="1"/>
    </xf>
    <xf numFmtId="5" fontId="127" fillId="0" borderId="235" applyAlignment="0" applyProtection="0"/>
    <xf numFmtId="214" fontId="68" fillId="0" borderId="235"/>
    <xf numFmtId="251" fontId="154" fillId="48" borderId="250" applyNumberFormat="0" applyBorder="0" applyAlignment="0">
      <alignment horizontal="centerContinuous" vertical="center"/>
      <protection hidden="1"/>
    </xf>
    <xf numFmtId="0" fontId="7" fillId="0" borderId="231" applyFill="0" applyProtection="0">
      <alignment horizontal="right"/>
    </xf>
    <xf numFmtId="0" fontId="174" fillId="0" borderId="245" applyNumberFormat="0" applyAlignment="0" applyProtection="0"/>
    <xf numFmtId="0" fontId="38" fillId="68" borderId="237">
      <alignment horizontal="left" vertical="center" wrapText="1"/>
    </xf>
    <xf numFmtId="0" fontId="41" fillId="62" borderId="245">
      <alignment horizontal="center" vertical="center" wrapText="1"/>
      <protection hidden="1"/>
    </xf>
    <xf numFmtId="165" fontId="200" fillId="0" borderId="235" applyNumberFormat="0" applyFont="0" applyFill="0" applyAlignment="0" applyProtection="0"/>
    <xf numFmtId="39" fontId="7" fillId="41" borderId="267" applyFont="0" applyFill="0" applyBorder="0" applyAlignment="0" applyProtection="0"/>
    <xf numFmtId="2" fontId="7" fillId="41" borderId="280" applyFont="0" applyFill="0" applyBorder="0" applyAlignment="0" applyProtection="0"/>
    <xf numFmtId="0" fontId="174" fillId="0" borderId="266" applyNumberFormat="0" applyAlignment="0" applyProtection="0"/>
    <xf numFmtId="2" fontId="7" fillId="41" borderId="238" applyFont="0" applyFill="0" applyBorder="0" applyAlignment="0" applyProtection="0"/>
    <xf numFmtId="5" fontId="127" fillId="0" borderId="268" applyAlignment="0" applyProtection="0"/>
    <xf numFmtId="0" fontId="174" fillId="0" borderId="266" applyNumberFormat="0" applyAlignment="0" applyProtection="0"/>
    <xf numFmtId="0" fontId="260" fillId="0" borderId="273" applyNumberFormat="0" applyFill="0" applyBorder="0" applyAlignment="0" applyProtection="0"/>
    <xf numFmtId="0" fontId="49" fillId="44" borderId="268" applyNumberFormat="0" applyFont="0" applyAlignment="0" applyProtection="0">
      <protection locked="0"/>
    </xf>
    <xf numFmtId="1" fontId="176" fillId="63" borderId="271" applyNumberFormat="0" applyBorder="0" applyAlignment="0">
      <alignment horizontal="centerContinuous" vertical="center"/>
      <protection locked="0"/>
    </xf>
    <xf numFmtId="10" fontId="7" fillId="41" borderId="280" applyFont="0" applyFill="0" applyBorder="0" applyAlignment="0" applyProtection="0"/>
    <xf numFmtId="251" fontId="154" fillId="48" borderId="274" applyNumberFormat="0" applyBorder="0" applyAlignment="0">
      <alignment horizontal="centerContinuous" vertical="center"/>
      <protection hidden="1"/>
    </xf>
    <xf numFmtId="0" fontId="356" fillId="0" borderId="273" applyNumberFormat="0" applyFill="0" applyBorder="0" applyAlignment="0" applyProtection="0"/>
    <xf numFmtId="5" fontId="127" fillId="0" borderId="268" applyAlignment="0" applyProtection="0"/>
    <xf numFmtId="0" fontId="174" fillId="0" borderId="266" applyNumberFormat="0" applyAlignment="0" applyProtection="0"/>
    <xf numFmtId="0" fontId="174" fillId="0" borderId="266" applyNumberFormat="0" applyAlignment="0" applyProtection="0"/>
    <xf numFmtId="0" fontId="356" fillId="0" borderId="273" applyNumberFormat="0" applyFill="0" applyBorder="0" applyAlignment="0" applyProtection="0"/>
    <xf numFmtId="3" fontId="7" fillId="41" borderId="267" applyFont="0" applyFill="0" applyBorder="0" applyAlignment="0" applyProtection="0"/>
    <xf numFmtId="0" fontId="270" fillId="0" borderId="20"/>
    <xf numFmtId="0" fontId="50" fillId="0" borderId="249" applyNumberFormat="0" applyFill="0" applyAlignment="0" applyProtection="0"/>
    <xf numFmtId="0" fontId="50" fillId="0" borderId="249" applyNumberFormat="0" applyFill="0" applyAlignment="0" applyProtection="0"/>
    <xf numFmtId="214" fontId="68" fillId="0" borderId="235"/>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49" fillId="44" borderId="235" applyNumberFormat="0" applyFont="0" applyAlignment="0" applyProtection="0">
      <protection locked="0"/>
    </xf>
    <xf numFmtId="0" fontId="174" fillId="0" borderId="276" applyNumberFormat="0" applyAlignment="0" applyProtection="0"/>
    <xf numFmtId="214" fontId="68" fillId="0" borderId="268"/>
    <xf numFmtId="0" fontId="49" fillId="44" borderId="268" applyNumberFormat="0" applyFont="0" applyAlignment="0" applyProtection="0">
      <protection locked="0"/>
    </xf>
    <xf numFmtId="0" fontId="90" fillId="0" borderId="266"/>
    <xf numFmtId="6" fontId="169" fillId="0" borderId="274" applyBorder="0"/>
    <xf numFmtId="214" fontId="68" fillId="0" borderId="268"/>
    <xf numFmtId="2" fontId="7" fillId="41" borderId="267" applyFont="0" applyFill="0" applyBorder="0" applyAlignment="0" applyProtection="0"/>
    <xf numFmtId="3" fontId="7" fillId="41" borderId="267" applyFont="0" applyFill="0" applyBorder="0" applyAlignment="0" applyProtection="0"/>
    <xf numFmtId="5" fontId="127" fillId="0" borderId="268" applyAlignment="0" applyProtection="0"/>
    <xf numFmtId="0" fontId="49" fillId="44" borderId="268" applyNumberFormat="0" applyFont="0" applyAlignment="0" applyProtection="0">
      <protection locked="0"/>
    </xf>
    <xf numFmtId="0" fontId="344" fillId="0" borderId="273" applyNumberFormat="0" applyFill="0" applyBorder="0" applyAlignment="0" applyProtection="0"/>
    <xf numFmtId="171" fontId="41" fillId="0" borderId="268"/>
    <xf numFmtId="0" fontId="260" fillId="0" borderId="273" applyNumberFormat="0" applyFill="0" applyBorder="0" applyAlignment="0" applyProtection="0"/>
    <xf numFmtId="214" fontId="7" fillId="41" borderId="267" applyFont="0" applyFill="0" applyBorder="0" applyAlignment="0" applyProtection="0"/>
    <xf numFmtId="9" fontId="7" fillId="41" borderId="280" applyFont="0" applyFill="0" applyBorder="0" applyAlignment="0" applyProtection="0"/>
    <xf numFmtId="214" fontId="68" fillId="0" borderId="268"/>
    <xf numFmtId="214" fontId="68" fillId="0" borderId="268"/>
    <xf numFmtId="214" fontId="68" fillId="0" borderId="268"/>
    <xf numFmtId="0" fontId="7" fillId="0" borderId="262" applyFill="0" applyProtection="0">
      <alignment horizontal="right"/>
    </xf>
    <xf numFmtId="5" fontId="127" fillId="0" borderId="235" applyAlignment="0" applyProtection="0"/>
    <xf numFmtId="214" fontId="68" fillId="0" borderId="235"/>
    <xf numFmtId="9" fontId="7" fillId="41" borderId="238" applyFont="0" applyFill="0" applyBorder="0" applyAlignment="0" applyProtection="0"/>
    <xf numFmtId="0" fontId="38" fillId="68" borderId="237">
      <alignment horizontal="left" vertical="center" wrapText="1"/>
    </xf>
    <xf numFmtId="0" fontId="7" fillId="0" borderId="231" applyFill="0" applyProtection="0">
      <alignment horizontal="right"/>
    </xf>
    <xf numFmtId="2" fontId="7" fillId="41" borderId="238" applyFont="0" applyFill="0" applyBorder="0" applyAlignment="0" applyProtection="0"/>
    <xf numFmtId="0" fontId="174" fillId="0" borderId="245" applyNumberFormat="0" applyAlignment="0" applyProtection="0"/>
    <xf numFmtId="0" fontId="38" fillId="68" borderId="237">
      <alignment horizontal="left" vertical="center" wrapText="1"/>
    </xf>
    <xf numFmtId="214" fontId="68" fillId="0" borderId="235"/>
    <xf numFmtId="214" fontId="7" fillId="41" borderId="238" applyFont="0" applyFill="0" applyBorder="0" applyAlignment="0" applyProtection="0"/>
    <xf numFmtId="5" fontId="127" fillId="0" borderId="235" applyAlignment="0" applyProtection="0"/>
    <xf numFmtId="0" fontId="38" fillId="68" borderId="237">
      <alignment horizontal="left" vertical="center" wrapText="1"/>
    </xf>
    <xf numFmtId="0" fontId="38" fillId="68" borderId="237">
      <alignment horizontal="left" vertical="center" wrapText="1"/>
    </xf>
    <xf numFmtId="0" fontId="174" fillId="0" borderId="245" applyNumberFormat="0" applyAlignment="0" applyProtection="0"/>
    <xf numFmtId="0" fontId="48" fillId="44" borderId="235" applyNumberFormat="0" applyFont="0" applyFill="0" applyAlignment="0" applyProtection="0">
      <protection locked="0"/>
    </xf>
    <xf numFmtId="0" fontId="50" fillId="0" borderId="249" applyNumberFormat="0" applyFill="0" applyAlignment="0" applyProtection="0"/>
    <xf numFmtId="165" fontId="200" fillId="0" borderId="235" applyNumberFormat="0" applyFont="0" applyFill="0" applyAlignment="0" applyProtection="0"/>
    <xf numFmtId="251" fontId="154" fillId="48" borderId="250" applyNumberFormat="0" applyBorder="0" applyAlignment="0">
      <alignment horizontal="centerContinuous" vertical="center"/>
      <protection hidden="1"/>
    </xf>
    <xf numFmtId="39" fontId="7" fillId="41" borderId="238" applyFont="0" applyFill="0" applyBorder="0" applyAlignment="0" applyProtection="0"/>
    <xf numFmtId="165" fontId="200" fillId="0" borderId="235" applyNumberFormat="0" applyFont="0" applyFill="0" applyAlignment="0" applyProtection="0"/>
    <xf numFmtId="0" fontId="41" fillId="62" borderId="245">
      <alignment horizontal="center" vertical="center" wrapText="1"/>
      <protection hidden="1"/>
    </xf>
    <xf numFmtId="3" fontId="7" fillId="41" borderId="238" applyFont="0" applyFill="0" applyBorder="0" applyAlignment="0" applyProtection="0"/>
    <xf numFmtId="10" fontId="7" fillId="41" borderId="238" applyFont="0" applyFill="0" applyBorder="0" applyAlignment="0" applyProtection="0"/>
    <xf numFmtId="0" fontId="41" fillId="62" borderId="245">
      <alignment horizontal="center" vertical="center" wrapText="1"/>
      <protection hidden="1"/>
    </xf>
    <xf numFmtId="214" fontId="68" fillId="0" borderId="235"/>
    <xf numFmtId="214" fontId="68" fillId="0" borderId="235"/>
    <xf numFmtId="214" fontId="68" fillId="0" borderId="235"/>
    <xf numFmtId="214" fontId="68" fillId="0" borderId="235"/>
    <xf numFmtId="0" fontId="38" fillId="68" borderId="269">
      <alignment horizontal="left" vertical="center" wrapText="1"/>
    </xf>
    <xf numFmtId="214" fontId="68" fillId="0" borderId="268"/>
    <xf numFmtId="214" fontId="68" fillId="0" borderId="268"/>
    <xf numFmtId="250" fontId="64" fillId="58" borderId="248"/>
    <xf numFmtId="250" fontId="64" fillId="58" borderId="248"/>
    <xf numFmtId="0" fontId="50" fillId="0" borderId="249" applyNumberFormat="0" applyFill="0" applyAlignment="0" applyProtection="0"/>
    <xf numFmtId="0" fontId="50" fillId="0" borderId="249" applyNumberFormat="0" applyFill="0" applyAlignment="0" applyProtection="0"/>
    <xf numFmtId="0" fontId="50" fillId="0" borderId="249" applyNumberFormat="0" applyFill="0" applyAlignment="0" applyProtection="0"/>
    <xf numFmtId="246" fontId="1" fillId="0" borderId="255"/>
    <xf numFmtId="5" fontId="127" fillId="0" borderId="235" applyAlignment="0" applyProtection="0"/>
    <xf numFmtId="5" fontId="127" fillId="0" borderId="235" applyAlignment="0" applyProtection="0"/>
    <xf numFmtId="0" fontId="7" fillId="0" borderId="231" applyFill="0" applyProtection="0">
      <alignment horizontal="right"/>
    </xf>
    <xf numFmtId="6" fontId="169" fillId="0" borderId="250" applyBorder="0"/>
    <xf numFmtId="6" fontId="169" fillId="0" borderId="250" applyBorder="0"/>
    <xf numFmtId="6" fontId="169" fillId="0" borderId="250" applyBorder="0"/>
    <xf numFmtId="6" fontId="169" fillId="0" borderId="250" applyBorder="0"/>
    <xf numFmtId="0" fontId="174" fillId="0" borderId="245" applyNumberFormat="0" applyAlignment="0" applyProtection="0"/>
    <xf numFmtId="0" fontId="174" fillId="0" borderId="245" applyNumberFormat="0" applyAlignment="0" applyProtection="0"/>
    <xf numFmtId="0" fontId="174" fillId="0" borderId="245" applyNumberFormat="0" applyAlignment="0" applyProtection="0"/>
    <xf numFmtId="3" fontId="7" fillId="41" borderId="238" applyFont="0" applyFill="0" applyBorder="0" applyAlignment="0" applyProtection="0"/>
    <xf numFmtId="0" fontId="50" fillId="0" borderId="249" applyNumberFormat="0" applyFill="0" applyAlignment="0" applyProtection="0"/>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41" fillId="62" borderId="245">
      <alignment horizontal="center" vertical="center" wrapText="1"/>
      <protection hidden="1"/>
    </xf>
    <xf numFmtId="0" fontId="41" fillId="62" borderId="245">
      <alignment horizontal="center" vertical="center" wrapText="1"/>
      <protection hidden="1"/>
    </xf>
    <xf numFmtId="0" fontId="41" fillId="62" borderId="245">
      <alignment horizontal="center" vertical="center" wrapText="1"/>
      <protection hidden="1"/>
    </xf>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0" fontId="49" fillId="44" borderId="235" applyNumberFormat="0" applyFont="0" applyAlignment="0" applyProtection="0">
      <protection locked="0"/>
    </xf>
    <xf numFmtId="0" fontId="49" fillId="44" borderId="235" applyNumberFormat="0" applyFont="0" applyAlignment="0" applyProtection="0">
      <protection locked="0"/>
    </xf>
    <xf numFmtId="5" fontId="127" fillId="0" borderId="268" applyAlignment="0" applyProtection="0"/>
    <xf numFmtId="214" fontId="68" fillId="0" borderId="268"/>
    <xf numFmtId="214" fontId="7" fillId="41" borderId="238" applyFont="0" applyFill="0" applyBorder="0" applyAlignment="0" applyProtection="0"/>
    <xf numFmtId="6" fontId="169" fillId="0" borderId="250" applyBorder="0"/>
    <xf numFmtId="10" fontId="7" fillId="41" borderId="238" applyFont="0" applyFill="0" applyBorder="0" applyAlignment="0" applyProtection="0"/>
    <xf numFmtId="0" fontId="41" fillId="0" borderId="246">
      <alignment horizontal="left" vertical="center"/>
    </xf>
    <xf numFmtId="172" fontId="41" fillId="0" borderId="268"/>
    <xf numFmtId="0" fontId="1" fillId="20" borderId="0" applyNumberFormat="0" applyBorder="0" applyAlignment="0" applyProtection="0"/>
    <xf numFmtId="9" fontId="7" fillId="41" borderId="257" applyFont="0" applyFill="0" applyBorder="0" applyAlignment="0" applyProtection="0"/>
    <xf numFmtId="214" fontId="68" fillId="0" borderId="235"/>
    <xf numFmtId="0" fontId="50" fillId="0" borderId="249" applyNumberFormat="0" applyFill="0" applyAlignment="0" applyProtection="0"/>
    <xf numFmtId="0" fontId="50" fillId="0" borderId="249" applyNumberFormat="0" applyFill="0" applyAlignment="0" applyProtection="0"/>
    <xf numFmtId="187" fontId="63" fillId="44" borderId="235">
      <alignment vertical="center"/>
    </xf>
    <xf numFmtId="165" fontId="200" fillId="0" borderId="268" applyNumberFormat="0" applyFont="0" applyFill="0" applyAlignment="0" applyProtection="0"/>
    <xf numFmtId="0" fontId="49" fillId="44" borderId="235" applyNumberFormat="0" applyFont="0" applyAlignment="0" applyProtection="0">
      <protection locked="0"/>
    </xf>
    <xf numFmtId="5" fontId="127" fillId="0" borderId="235" applyAlignment="0" applyProtection="0"/>
    <xf numFmtId="221" fontId="1" fillId="0" borderId="235" applyNumberFormat="0" applyFill="0" applyAlignment="0" applyProtection="0"/>
    <xf numFmtId="0" fontId="48" fillId="44" borderId="268" applyNumberFormat="0" applyFont="0" applyFill="0" applyAlignment="0" applyProtection="0">
      <protection locked="0"/>
    </xf>
    <xf numFmtId="0" fontId="41" fillId="62" borderId="245">
      <alignment horizontal="center" vertical="center" wrapText="1"/>
      <protection hidden="1"/>
    </xf>
    <xf numFmtId="3" fontId="7" fillId="41" borderId="238" applyFont="0" applyFill="0" applyBorder="0" applyAlignment="0" applyProtection="0"/>
    <xf numFmtId="0" fontId="41" fillId="62" borderId="245">
      <alignment horizontal="center" vertical="center" wrapText="1"/>
      <protection hidden="1"/>
    </xf>
    <xf numFmtId="9" fontId="7" fillId="41" borderId="238" applyFont="0" applyFill="0" applyBorder="0" applyAlignment="0" applyProtection="0"/>
    <xf numFmtId="0" fontId="50" fillId="0" borderId="273" applyNumberFormat="0" applyFill="0" applyAlignment="0" applyProtection="0"/>
    <xf numFmtId="0" fontId="41" fillId="62" borderId="245">
      <alignment horizontal="center" vertical="center" wrapText="1"/>
      <protection hidden="1"/>
    </xf>
    <xf numFmtId="0" fontId="318" fillId="44" borderId="89">
      <alignment horizontal="left" vertical="top" indent="2"/>
    </xf>
    <xf numFmtId="0" fontId="174" fillId="0" borderId="245" applyNumberFormat="0" applyAlignment="0" applyProtection="0"/>
    <xf numFmtId="0" fontId="41" fillId="62" borderId="245">
      <alignment horizontal="center" vertical="center" wrapText="1"/>
      <protection hidden="1"/>
    </xf>
    <xf numFmtId="6" fontId="169" fillId="0" borderId="263" applyBorder="0"/>
    <xf numFmtId="0" fontId="49" fillId="0" borderId="249" applyNumberFormat="0" applyFill="0" applyBorder="0" applyAlignment="0" applyProtection="0"/>
    <xf numFmtId="10" fontId="7" fillId="41" borderId="267" applyFont="0" applyFill="0" applyBorder="0" applyAlignment="0" applyProtection="0"/>
    <xf numFmtId="0" fontId="174" fillId="0" borderId="266" applyNumberFormat="0" applyAlignment="0" applyProtection="0"/>
    <xf numFmtId="6" fontId="169" fillId="0" borderId="274" applyBorder="0"/>
    <xf numFmtId="0" fontId="41" fillId="62" borderId="276">
      <alignment horizontal="center" vertical="center" wrapText="1"/>
      <protection hidden="1"/>
    </xf>
    <xf numFmtId="0" fontId="174" fillId="0" borderId="276" applyNumberFormat="0" applyAlignment="0" applyProtection="0"/>
    <xf numFmtId="0" fontId="38" fillId="68" borderId="279">
      <alignment horizontal="left" vertical="center" wrapText="1"/>
    </xf>
    <xf numFmtId="214" fontId="68" fillId="0" borderId="174"/>
    <xf numFmtId="0" fontId="48" fillId="44" borderId="174" applyNumberFormat="0" applyFont="0" applyFill="0" applyAlignment="0" applyProtection="0">
      <protection locked="0"/>
    </xf>
    <xf numFmtId="9" fontId="7" fillId="41" borderId="280" applyFont="0" applyFill="0" applyBorder="0" applyAlignment="0" applyProtection="0"/>
    <xf numFmtId="41" fontId="41" fillId="0" borderId="174"/>
    <xf numFmtId="0" fontId="356" fillId="0" borderId="273" applyNumberFormat="0" applyFill="0" applyBorder="0" applyAlignment="0" applyProtection="0"/>
    <xf numFmtId="0" fontId="313" fillId="96" borderId="276"/>
    <xf numFmtId="44" fontId="41" fillId="0" borderId="235"/>
    <xf numFmtId="0" fontId="261" fillId="0" borderId="273" applyNumberFormat="0" applyFill="0" applyBorder="0" applyAlignment="0" applyProtection="0"/>
    <xf numFmtId="0" fontId="50" fillId="0" borderId="284" applyNumberFormat="0" applyFill="0" applyAlignment="0" applyProtection="0"/>
    <xf numFmtId="39" fontId="7" fillId="41" borderId="280" applyFont="0" applyFill="0" applyBorder="0" applyAlignment="0" applyProtection="0"/>
    <xf numFmtId="10" fontId="7" fillId="41" borderId="280" applyFont="0" applyFill="0" applyBorder="0" applyAlignment="0" applyProtection="0"/>
    <xf numFmtId="0" fontId="313" fillId="0" borderId="96"/>
    <xf numFmtId="3" fontId="7" fillId="41" borderId="267" applyFont="0" applyFill="0" applyBorder="0" applyAlignment="0" applyProtection="0"/>
    <xf numFmtId="279" fontId="134" fillId="0" borderId="174"/>
    <xf numFmtId="0" fontId="313" fillId="0" borderId="96"/>
    <xf numFmtId="165" fontId="200" fillId="0" borderId="174" applyNumberFormat="0" applyFont="0" applyFill="0" applyAlignment="0" applyProtection="0"/>
    <xf numFmtId="7" fontId="41" fillId="0" borderId="268"/>
    <xf numFmtId="0" fontId="134" fillId="0" borderId="174" applyFont="0" applyFill="0" applyBorder="0" applyAlignment="0" applyProtection="0">
      <alignment horizontal="center"/>
    </xf>
    <xf numFmtId="0" fontId="260" fillId="0" borderId="249" applyNumberFormat="0" applyFill="0" applyBorder="0" applyAlignment="0" applyProtection="0"/>
    <xf numFmtId="0" fontId="49" fillId="0" borderId="249" applyNumberFormat="0" applyFill="0" applyBorder="0" applyAlignment="0" applyProtection="0"/>
    <xf numFmtId="0" fontId="261" fillId="0" borderId="249" applyNumberFormat="0" applyFill="0" applyBorder="0" applyAlignment="0" applyProtection="0"/>
    <xf numFmtId="0" fontId="241" fillId="0" borderId="235" applyNumberFormat="0" applyFont="0" applyFill="0" applyAlignment="0" applyProtection="0"/>
    <xf numFmtId="10" fontId="7" fillId="41" borderId="267" applyFont="0" applyFill="0" applyBorder="0" applyAlignment="0" applyProtection="0"/>
    <xf numFmtId="165" fontId="200" fillId="0" borderId="268" applyNumberFormat="0" applyFont="0" applyFill="0" applyAlignment="0" applyProtection="0"/>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246" fontId="1" fillId="0" borderId="235"/>
    <xf numFmtId="0" fontId="134" fillId="0" borderId="235"/>
    <xf numFmtId="44" fontId="41" fillId="0" borderId="235"/>
    <xf numFmtId="7" fontId="41" fillId="0" borderId="235"/>
    <xf numFmtId="0" fontId="41" fillId="62" borderId="276">
      <alignment horizontal="center" vertical="center" wrapText="1"/>
      <protection hidden="1"/>
    </xf>
    <xf numFmtId="214" fontId="68" fillId="0" borderId="268"/>
    <xf numFmtId="246" fontId="1" fillId="0" borderId="268"/>
    <xf numFmtId="2" fontId="7" fillId="41" borderId="267" applyFont="0" applyFill="0" applyBorder="0" applyAlignment="0" applyProtection="0"/>
    <xf numFmtId="0" fontId="318" fillId="44" borderId="89">
      <alignment horizontal="left" vertical="top" indent="2"/>
    </xf>
    <xf numFmtId="214" fontId="7" fillId="41" borderId="280" applyFont="0" applyFill="0" applyBorder="0" applyAlignment="0" applyProtection="0"/>
    <xf numFmtId="0" fontId="38" fillId="68" borderId="269">
      <alignment horizontal="left" vertical="center" wrapText="1"/>
    </xf>
    <xf numFmtId="0" fontId="7" fillId="0" borderId="268" applyNumberFormat="0" applyFont="0" applyFill="0" applyBorder="0" applyAlignment="0" applyProtection="0"/>
    <xf numFmtId="0" fontId="90" fillId="0" borderId="245"/>
    <xf numFmtId="0" fontId="90" fillId="0" borderId="245"/>
    <xf numFmtId="9" fontId="7" fillId="41" borderId="267" applyFont="0" applyFill="0" applyBorder="0" applyAlignment="0" applyProtection="0"/>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214" fontId="7" fillId="41" borderId="280" applyFont="0" applyFill="0" applyBorder="0" applyAlignment="0" applyProtection="0"/>
    <xf numFmtId="172" fontId="238" fillId="44" borderId="235">
      <alignment horizontal="right" vertical="center"/>
    </xf>
    <xf numFmtId="187" fontId="63" fillId="44" borderId="235">
      <alignment vertical="center"/>
    </xf>
    <xf numFmtId="39" fontId="7" fillId="41" borderId="238" applyFont="0" applyFill="0" applyBorder="0" applyAlignment="0" applyProtection="0"/>
    <xf numFmtId="39" fontId="7" fillId="41" borderId="267" applyFont="0" applyFill="0" applyBorder="0" applyAlignment="0" applyProtection="0"/>
    <xf numFmtId="165" fontId="200" fillId="0" borderId="268" applyNumberFormat="0" applyFont="0" applyFill="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41" fontId="41" fillId="0" borderId="174"/>
    <xf numFmtId="172" fontId="238" fillId="44" borderId="268">
      <alignment horizontal="righ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9" fillId="44" borderId="174" applyNumberFormat="0" applyFont="0" applyAlignment="0" applyProtection="0">
      <protection locked="0"/>
    </xf>
    <xf numFmtId="2" fontId="7" fillId="41" borderId="267" applyFont="0" applyFill="0" applyBorder="0" applyAlignment="0" applyProtection="0"/>
    <xf numFmtId="214" fontId="7" fillId="41" borderId="267" applyFont="0" applyFill="0" applyBorder="0" applyAlignment="0" applyProtection="0"/>
    <xf numFmtId="0" fontId="38" fillId="68" borderId="269">
      <alignment horizontal="left" vertical="center" wrapText="1"/>
    </xf>
    <xf numFmtId="6" fontId="169" fillId="0" borderId="263" applyBorder="0"/>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214" fontId="68" fillId="0" borderId="235"/>
    <xf numFmtId="0" fontId="359" fillId="0" borderId="20" applyProtection="0"/>
    <xf numFmtId="0" fontId="359" fillId="0" borderId="20" applyProtection="0"/>
    <xf numFmtId="214" fontId="68" fillId="0" borderId="235"/>
    <xf numFmtId="250" fontId="64" fillId="58" borderId="272"/>
    <xf numFmtId="0" fontId="49" fillId="44" borderId="268" applyNumberFormat="0" applyFont="0" applyAlignment="0" applyProtection="0">
      <protection locked="0"/>
    </xf>
    <xf numFmtId="3" fontId="7" fillId="41" borderId="267" applyFont="0" applyFill="0" applyBorder="0" applyAlignment="0" applyProtection="0"/>
    <xf numFmtId="165" fontId="200" fillId="0" borderId="268" applyNumberFormat="0" applyFont="0" applyFill="0" applyAlignment="0" applyProtection="0"/>
    <xf numFmtId="0" fontId="48" fillId="44" borderId="268" applyNumberFormat="0" applyFont="0" applyFill="0" applyAlignment="0" applyProtection="0">
      <protection locked="0"/>
    </xf>
    <xf numFmtId="7" fontId="41" fillId="0" borderId="268"/>
    <xf numFmtId="0" fontId="90" fillId="0" borderId="266"/>
    <xf numFmtId="0" fontId="38" fillId="68" borderId="269">
      <alignment horizontal="left" vertical="center" wrapText="1"/>
    </xf>
    <xf numFmtId="250" fontId="64" fillId="58" borderId="283"/>
    <xf numFmtId="279" fontId="134" fillId="0" borderId="268"/>
    <xf numFmtId="0" fontId="38" fillId="68" borderId="269">
      <alignment horizontal="left" vertical="center" wrapText="1"/>
    </xf>
    <xf numFmtId="0" fontId="49" fillId="44" borderId="268" applyNumberFormat="0" applyFont="0" applyAlignment="0" applyProtection="0">
      <protection locked="0"/>
    </xf>
    <xf numFmtId="39" fontId="7" fillId="41" borderId="267" applyFont="0" applyFill="0" applyBorder="0" applyAlignment="0" applyProtection="0"/>
    <xf numFmtId="5" fontId="127" fillId="0" borderId="268" applyAlignment="0" applyProtection="0"/>
    <xf numFmtId="6" fontId="169" fillId="0" borderId="274" applyBorder="0"/>
    <xf numFmtId="171" fontId="41" fillId="0" borderId="268"/>
    <xf numFmtId="0" fontId="38" fillId="68" borderId="279">
      <alignment horizontal="left" vertical="center" wrapText="1"/>
    </xf>
    <xf numFmtId="0" fontId="174" fillId="0" borderId="266" applyNumberFormat="0" applyAlignment="0" applyProtection="0"/>
    <xf numFmtId="0" fontId="38" fillId="68" borderId="269">
      <alignment horizontal="left" vertical="center" wrapText="1"/>
    </xf>
    <xf numFmtId="10" fontId="7" fillId="41" borderId="267" applyFont="0" applyFill="0" applyBorder="0" applyAlignment="0" applyProtection="0"/>
    <xf numFmtId="6" fontId="169" fillId="0" borderId="274" applyBorder="0"/>
    <xf numFmtId="214" fontId="7" fillId="41" borderId="267" applyFont="0" applyFill="0" applyBorder="0" applyAlignment="0" applyProtection="0"/>
    <xf numFmtId="0" fontId="48" fillId="44" borderId="268" applyNumberFormat="0" applyFont="0" applyFill="0" applyAlignment="0" applyProtection="0">
      <protection locked="0"/>
    </xf>
    <xf numFmtId="6" fontId="169" fillId="0" borderId="274" applyBorder="0"/>
    <xf numFmtId="0" fontId="313" fillId="96" borderId="266"/>
    <xf numFmtId="0" fontId="7" fillId="0" borderId="262" applyFill="0" applyProtection="0">
      <alignment horizontal="right"/>
    </xf>
    <xf numFmtId="0" fontId="50" fillId="0" borderId="273" applyNumberFormat="0" applyFill="0" applyAlignment="0" applyProtection="0"/>
    <xf numFmtId="2" fontId="7" fillId="41" borderId="267" applyFont="0" applyFill="0" applyBorder="0" applyAlignment="0" applyProtection="0"/>
    <xf numFmtId="0" fontId="49" fillId="44" borderId="268" applyNumberFormat="0" applyFont="0" applyAlignment="0" applyProtection="0">
      <protection locked="0"/>
    </xf>
    <xf numFmtId="0" fontId="50" fillId="0" borderId="273" applyNumberFormat="0" applyFill="0" applyAlignment="0" applyProtection="0"/>
    <xf numFmtId="0" fontId="50" fillId="0" borderId="273" applyNumberFormat="0" applyFill="0" applyAlignment="0" applyProtection="0"/>
    <xf numFmtId="9" fontId="7" fillId="41" borderId="280" applyFont="0" applyFill="0" applyBorder="0" applyAlignment="0" applyProtection="0"/>
    <xf numFmtId="10" fontId="7" fillId="41" borderId="267" applyFont="0" applyFill="0" applyBorder="0" applyAlignment="0" applyProtection="0"/>
    <xf numFmtId="214" fontId="68" fillId="0" borderId="268"/>
    <xf numFmtId="0" fontId="261" fillId="0" borderId="284" applyNumberFormat="0" applyFill="0" applyBorder="0" applyAlignment="0" applyProtection="0"/>
    <xf numFmtId="0" fontId="38" fillId="68" borderId="269">
      <alignment horizontal="left" vertical="center" wrapText="1"/>
    </xf>
    <xf numFmtId="41" fontId="41" fillId="0" borderId="268"/>
    <xf numFmtId="214" fontId="7" fillId="41" borderId="280" applyFont="0" applyFill="0" applyBorder="0" applyAlignment="0" applyProtection="0"/>
    <xf numFmtId="214" fontId="68" fillId="0" borderId="268"/>
    <xf numFmtId="0" fontId="50" fillId="0" borderId="273" applyNumberFormat="0" applyFill="0" applyAlignment="0" applyProtection="0"/>
    <xf numFmtId="165" fontId="200" fillId="0" borderId="235" applyNumberFormat="0" applyFont="0" applyFill="0" applyAlignment="0" applyProtection="0"/>
    <xf numFmtId="0" fontId="134" fillId="0" borderId="235" applyFont="0" applyFill="0" applyBorder="0" applyAlignment="0" applyProtection="0">
      <alignment horizontal="center"/>
    </xf>
    <xf numFmtId="10" fontId="41" fillId="0" borderId="235"/>
    <xf numFmtId="0" fontId="174" fillId="0" borderId="245" applyNumberFormat="0" applyAlignment="0" applyProtection="0"/>
    <xf numFmtId="2" fontId="7" fillId="41" borderId="267" applyFont="0" applyFill="0" applyBorder="0" applyAlignment="0" applyProtection="0"/>
    <xf numFmtId="0" fontId="90" fillId="0" borderId="266"/>
    <xf numFmtId="0" fontId="38" fillId="68" borderId="237">
      <alignment horizontal="left" vertical="center" wrapText="1"/>
    </xf>
    <xf numFmtId="0" fontId="7" fillId="0" borderId="251" applyFill="0" applyProtection="0">
      <alignment horizontal="right"/>
    </xf>
    <xf numFmtId="0" fontId="313" fillId="96" borderId="245"/>
    <xf numFmtId="0" fontId="313" fillId="96" borderId="245"/>
    <xf numFmtId="0" fontId="1" fillId="35" borderId="0" applyNumberFormat="0" applyBorder="0" applyAlignment="0" applyProtection="0"/>
    <xf numFmtId="0" fontId="174" fillId="0" borderId="245" applyNumberFormat="0" applyAlignment="0" applyProtection="0"/>
    <xf numFmtId="41" fontId="41" fillId="0" borderId="235"/>
    <xf numFmtId="0" fontId="1" fillId="23" borderId="0" applyNumberFormat="0" applyBorder="0" applyAlignment="0" applyProtection="0"/>
    <xf numFmtId="10" fontId="7" fillId="41" borderId="238" applyFont="0" applyFill="0" applyBorder="0" applyAlignment="0" applyProtection="0"/>
    <xf numFmtId="172" fontId="41" fillId="0" borderId="235"/>
    <xf numFmtId="0" fontId="50" fillId="0" borderId="249" applyNumberFormat="0" applyFill="0" applyAlignment="0" applyProtection="0"/>
    <xf numFmtId="0" fontId="58" fillId="0" borderId="235" applyNumberFormat="0" applyFont="0" applyFill="0" applyBorder="0" applyAlignment="0" applyProtection="0">
      <alignment horizontal="right"/>
    </xf>
    <xf numFmtId="0" fontId="48" fillId="44" borderId="268" applyNumberFormat="0" applyFont="0" applyFill="0" applyAlignment="0" applyProtection="0">
      <protection locked="0"/>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0" fillId="0" borderId="249" applyNumberFormat="0" applyFill="0" applyAlignment="0" applyProtection="0"/>
    <xf numFmtId="0" fontId="49" fillId="44" borderId="235" applyNumberFormat="0" applyFont="0" applyAlignment="0" applyProtection="0">
      <protection locked="0"/>
    </xf>
    <xf numFmtId="0" fontId="90" fillId="0" borderId="245"/>
    <xf numFmtId="214" fontId="68" fillId="0" borderId="235"/>
    <xf numFmtId="0" fontId="90" fillId="0" borderId="245"/>
    <xf numFmtId="2" fontId="7" fillId="41" borderId="238" applyFont="0" applyFill="0" applyBorder="0" applyAlignment="0" applyProtection="0"/>
    <xf numFmtId="0" fontId="41" fillId="62" borderId="245">
      <alignment horizontal="center" vertical="center" wrapText="1"/>
      <protection hidden="1"/>
    </xf>
    <xf numFmtId="3" fontId="7" fillId="41" borderId="238" applyFont="0" applyFill="0" applyBorder="0" applyAlignment="0" applyProtection="0"/>
    <xf numFmtId="165" fontId="200" fillId="0" borderId="255" applyNumberFormat="0" applyFont="0" applyFill="0" applyAlignment="0" applyProtection="0"/>
    <xf numFmtId="9" fontId="7" fillId="41" borderId="238" applyFont="0" applyFill="0" applyBorder="0" applyAlignment="0" applyProtection="0"/>
    <xf numFmtId="214" fontId="68" fillId="0" borderId="235"/>
    <xf numFmtId="2" fontId="7" fillId="41" borderId="238" applyFont="0" applyFill="0" applyBorder="0" applyAlignment="0" applyProtection="0"/>
    <xf numFmtId="9" fontId="7" fillId="41" borderId="238" applyFont="0" applyFill="0" applyBorder="0" applyAlignment="0" applyProtection="0"/>
    <xf numFmtId="3" fontId="7" fillId="41" borderId="238" applyFont="0" applyFill="0" applyBorder="0" applyAlignment="0" applyProtection="0"/>
    <xf numFmtId="6" fontId="169" fillId="0" borderId="250" applyBorder="0"/>
    <xf numFmtId="0" fontId="41" fillId="62" borderId="245">
      <alignment horizontal="center" vertical="center" wrapText="1"/>
      <protection hidden="1"/>
    </xf>
    <xf numFmtId="0" fontId="50" fillId="0" borderId="249" applyNumberFormat="0" applyFill="0" applyAlignment="0" applyProtection="0"/>
    <xf numFmtId="279" fontId="134" fillId="0" borderId="235"/>
    <xf numFmtId="7" fontId="41" fillId="0" borderId="235"/>
    <xf numFmtId="0" fontId="174" fillId="0" borderId="266" applyNumberFormat="0" applyAlignment="0" applyProtection="0"/>
    <xf numFmtId="172" fontId="238" fillId="44" borderId="174">
      <alignment horizontal="right" vertical="center"/>
    </xf>
    <xf numFmtId="0" fontId="49" fillId="44" borderId="235" applyNumberFormat="0" applyFont="0" applyAlignment="0" applyProtection="0">
      <protection locked="0"/>
    </xf>
    <xf numFmtId="3" fontId="7" fillId="41" borderId="238" applyFont="0" applyFill="0" applyBorder="0" applyAlignment="0" applyProtection="0"/>
    <xf numFmtId="0" fontId="261" fillId="0" borderId="273" applyNumberFormat="0" applyFill="0" applyBorder="0" applyAlignment="0" applyProtection="0"/>
    <xf numFmtId="3" fontId="7" fillId="41" borderId="238" applyFont="0" applyFill="0" applyBorder="0" applyAlignment="0" applyProtection="0"/>
    <xf numFmtId="0" fontId="134" fillId="0" borderId="235" applyFont="0" applyFill="0" applyBorder="0" applyAlignment="0" applyProtection="0">
      <alignment horizontal="center"/>
    </xf>
    <xf numFmtId="0" fontId="90" fillId="0" borderId="245"/>
    <xf numFmtId="214" fontId="68" fillId="0" borderId="235"/>
    <xf numFmtId="0" fontId="38" fillId="68" borderId="256">
      <alignment horizontal="left" vertical="center" wrapText="1"/>
    </xf>
    <xf numFmtId="0" fontId="241" fillId="0" borderId="235" applyNumberFormat="0" applyFont="0" applyFill="0" applyAlignment="0" applyProtection="0"/>
    <xf numFmtId="214" fontId="68" fillId="0" borderId="235"/>
    <xf numFmtId="0" fontId="41" fillId="62" borderId="252">
      <alignment horizontal="center" vertical="center" wrapText="1"/>
      <protection hidden="1"/>
    </xf>
    <xf numFmtId="0" fontId="58" fillId="0" borderId="92" applyNumberFormat="0" applyAlignment="0" applyProtection="0"/>
    <xf numFmtId="0" fontId="58" fillId="0" borderId="92" applyNumberFormat="0" applyAlignment="0" applyProtection="0"/>
    <xf numFmtId="3" fontId="7" fillId="41" borderId="238" applyFont="0" applyFill="0" applyBorder="0" applyAlignment="0" applyProtection="0"/>
    <xf numFmtId="9" fontId="41" fillId="0" borderId="235"/>
    <xf numFmtId="172" fontId="41" fillId="0" borderId="235"/>
    <xf numFmtId="10" fontId="41" fillId="0" borderId="235"/>
    <xf numFmtId="0" fontId="260" fillId="0" borderId="249" applyNumberFormat="0" applyFill="0" applyBorder="0" applyAlignment="0" applyProtection="0"/>
    <xf numFmtId="0" fontId="134" fillId="0" borderId="255"/>
    <xf numFmtId="0" fontId="48" fillId="44" borderId="268" applyNumberFormat="0" applyFont="0" applyFill="0" applyAlignment="0" applyProtection="0">
      <protection locked="0"/>
    </xf>
    <xf numFmtId="314" fontId="134" fillId="0" borderId="235"/>
    <xf numFmtId="0" fontId="172" fillId="0" borderId="64"/>
    <xf numFmtId="5" fontId="127" fillId="0" borderId="268" applyAlignment="0" applyProtection="0"/>
    <xf numFmtId="8" fontId="332" fillId="0" borderId="20">
      <alignment horizontal="right"/>
    </xf>
    <xf numFmtId="0" fontId="172" fillId="0" borderId="64"/>
    <xf numFmtId="0" fontId="172" fillId="0" borderId="64"/>
    <xf numFmtId="0" fontId="38" fillId="68" borderId="237">
      <alignment horizontal="left" vertical="center" wrapText="1"/>
    </xf>
    <xf numFmtId="2" fontId="7" fillId="41" borderId="238" applyFont="0" applyFill="0" applyBorder="0" applyAlignment="0" applyProtection="0"/>
    <xf numFmtId="165" fontId="200" fillId="0" borderId="235" applyNumberFormat="0" applyFont="0" applyFill="0" applyAlignment="0" applyProtection="0"/>
    <xf numFmtId="0" fontId="48" fillId="44" borderId="235" applyNumberFormat="0" applyFont="0" applyFill="0" applyAlignment="0" applyProtection="0">
      <protection locked="0"/>
    </xf>
    <xf numFmtId="0" fontId="90" fillId="0" borderId="245"/>
    <xf numFmtId="0" fontId="90" fillId="0" borderId="245"/>
    <xf numFmtId="0" fontId="313" fillId="0" borderId="266"/>
    <xf numFmtId="0" fontId="358" fillId="0" borderId="273" applyNumberFormat="0" applyFill="0" applyBorder="0" applyAlignment="0" applyProtection="0"/>
    <xf numFmtId="0" fontId="7" fillId="0" borderId="231" applyFill="0" applyProtection="0">
      <alignment horizontal="right"/>
    </xf>
    <xf numFmtId="0" fontId="38" fillId="68" borderId="256">
      <alignment horizontal="left" vertical="center" wrapText="1"/>
    </xf>
    <xf numFmtId="0" fontId="174" fillId="0" borderId="245" applyNumberFormat="0" applyAlignment="0" applyProtection="0"/>
    <xf numFmtId="9" fontId="41" fillId="0" borderId="235"/>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251" fontId="154" fillId="48" borderId="274" applyNumberFormat="0" applyBorder="0" applyAlignment="0">
      <alignment horizontal="centerContinuous" vertical="center"/>
      <protection hidden="1"/>
    </xf>
    <xf numFmtId="0" fontId="38" fillId="68" borderId="237">
      <alignment horizontal="left" vertical="center" wrapText="1"/>
    </xf>
    <xf numFmtId="0" fontId="7" fillId="0" borderId="235" applyNumberFormat="0" applyFont="0" applyFill="0" applyBorder="0" applyAlignment="0" applyProtection="0"/>
    <xf numFmtId="214" fontId="68" fillId="0" borderId="235"/>
    <xf numFmtId="275" fontId="134" fillId="0" borderId="268"/>
    <xf numFmtId="0" fontId="174" fillId="0" borderId="245" applyNumberFormat="0" applyAlignment="0" applyProtection="0"/>
    <xf numFmtId="0" fontId="49" fillId="44" borderId="235" applyNumberFormat="0" applyFont="0" applyAlignment="0" applyProtection="0">
      <protection locked="0"/>
    </xf>
    <xf numFmtId="7" fontId="41" fillId="0" borderId="235"/>
    <xf numFmtId="44" fontId="41" fillId="0" borderId="235"/>
    <xf numFmtId="0" fontId="134" fillId="0" borderId="235"/>
    <xf numFmtId="0" fontId="139" fillId="0" borderId="42">
      <alignment vertical="center"/>
    </xf>
    <xf numFmtId="0" fontId="139" fillId="0" borderId="42">
      <alignment vertical="center"/>
    </xf>
    <xf numFmtId="0" fontId="172" fillId="0" borderId="64"/>
    <xf numFmtId="0" fontId="172" fillId="0" borderId="64"/>
    <xf numFmtId="0" fontId="359" fillId="0" borderId="20" applyProtection="0"/>
    <xf numFmtId="0" fontId="38" fillId="68" borderId="269">
      <alignment horizontal="left" vertical="center" wrapText="1"/>
    </xf>
    <xf numFmtId="172" fontId="41" fillId="0" borderId="235"/>
    <xf numFmtId="6" fontId="169" fillId="0" borderId="263" applyBorder="0"/>
    <xf numFmtId="0" fontId="313" fillId="0" borderId="96"/>
    <xf numFmtId="0" fontId="38" fillId="68" borderId="269">
      <alignment horizontal="left" vertical="center" wrapText="1"/>
    </xf>
    <xf numFmtId="3" fontId="7" fillId="41" borderId="238" applyFont="0" applyFill="0" applyBorder="0" applyAlignment="0" applyProtection="0"/>
    <xf numFmtId="39" fontId="7" fillId="41" borderId="238" applyFont="0" applyFill="0" applyBorder="0" applyAlignment="0" applyProtection="0"/>
    <xf numFmtId="165" fontId="200" fillId="0" borderId="235" applyNumberFormat="0" applyFont="0" applyFill="0" applyAlignment="0" applyProtection="0"/>
    <xf numFmtId="214" fontId="68" fillId="0" borderId="235"/>
    <xf numFmtId="214" fontId="68" fillId="0" borderId="235"/>
    <xf numFmtId="0" fontId="38" fillId="68" borderId="237">
      <alignment horizontal="left" vertical="center" wrapText="1"/>
    </xf>
    <xf numFmtId="165" fontId="200" fillId="0" borderId="235" applyNumberFormat="0" applyFont="0" applyFill="0" applyAlignment="0" applyProtection="0"/>
    <xf numFmtId="0" fontId="38" fillId="68" borderId="237">
      <alignment horizontal="left" vertical="center" wrapText="1"/>
    </xf>
    <xf numFmtId="0" fontId="174" fillId="0" borderId="245" applyNumberFormat="0" applyAlignment="0" applyProtection="0"/>
    <xf numFmtId="214" fontId="68" fillId="0" borderId="235"/>
    <xf numFmtId="0" fontId="50" fillId="0" borderId="249" applyNumberFormat="0" applyFill="0" applyAlignment="0" applyProtection="0"/>
    <xf numFmtId="0" fontId="48" fillId="44" borderId="235" applyNumberFormat="0" applyFont="0" applyFill="0" applyAlignment="0" applyProtection="0">
      <protection locked="0"/>
    </xf>
    <xf numFmtId="0" fontId="38" fillId="68" borderId="237">
      <alignment horizontal="left" vertical="center" wrapText="1"/>
    </xf>
    <xf numFmtId="0" fontId="50" fillId="0" borderId="273" applyNumberFormat="0" applyFill="0" applyAlignment="0" applyProtection="0"/>
    <xf numFmtId="0" fontId="313" fillId="0" borderId="245"/>
    <xf numFmtId="0" fontId="313" fillId="96" borderId="252"/>
    <xf numFmtId="3" fontId="7" fillId="41" borderId="257" applyFont="0" applyFill="0" applyBorder="0" applyAlignment="0" applyProtection="0"/>
    <xf numFmtId="214" fontId="68" fillId="0" borderId="268"/>
    <xf numFmtId="10" fontId="41" fillId="0" borderId="255"/>
    <xf numFmtId="41" fontId="41" fillId="0" borderId="235"/>
    <xf numFmtId="214" fontId="68" fillId="0" borderId="235"/>
    <xf numFmtId="0" fontId="344" fillId="0" borderId="249" applyNumberFormat="0" applyFill="0" applyBorder="0" applyAlignment="0" applyProtection="0"/>
    <xf numFmtId="251" fontId="154" fillId="48" borderId="250" applyNumberFormat="0" applyBorder="0" applyAlignment="0">
      <alignment horizontal="centerContinuous" vertical="center"/>
      <protection hidden="1"/>
    </xf>
    <xf numFmtId="0" fontId="7" fillId="0" borderId="251" applyFill="0" applyProtection="0">
      <alignment horizontal="right"/>
    </xf>
    <xf numFmtId="0" fontId="174" fillId="0" borderId="245" applyNumberFormat="0" applyAlignment="0" applyProtection="0"/>
    <xf numFmtId="0" fontId="90" fillId="0" borderId="245"/>
    <xf numFmtId="0" fontId="90" fillId="0" borderId="245"/>
    <xf numFmtId="0" fontId="50" fillId="0" borderId="249" applyNumberFormat="0" applyFill="0" applyAlignment="0" applyProtection="0"/>
    <xf numFmtId="0" fontId="49" fillId="44" borderId="235" applyNumberFormat="0" applyFont="0" applyAlignment="0" applyProtection="0">
      <protection locked="0"/>
    </xf>
    <xf numFmtId="9"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285" fontId="50" fillId="92" borderId="233" applyNumberFormat="0" applyBorder="0" applyAlignment="0" applyProtection="0">
      <alignment vertical="center"/>
    </xf>
    <xf numFmtId="0" fontId="48" fillId="44" borderId="235" applyNumberFormat="0" applyFont="0" applyFill="0" applyAlignment="0" applyProtection="0">
      <protection locked="0"/>
    </xf>
    <xf numFmtId="5" fontId="127" fillId="0" borderId="235" applyAlignment="0" applyProtection="0"/>
    <xf numFmtId="0" fontId="38" fillId="68" borderId="279">
      <alignment horizontal="left" vertical="center" wrapText="1"/>
    </xf>
    <xf numFmtId="214" fontId="7" fillId="41" borderId="238" applyFont="0" applyFill="0" applyBorder="0" applyAlignment="0" applyProtection="0"/>
    <xf numFmtId="6" fontId="169" fillId="0" borderId="274" applyBorder="0"/>
    <xf numFmtId="0" fontId="174" fillId="0" borderId="245" applyNumberFormat="0" applyAlignment="0" applyProtection="0"/>
    <xf numFmtId="165" fontId="200" fillId="0" borderId="235" applyNumberFormat="0" applyFont="0" applyFill="0" applyAlignment="0" applyProtection="0"/>
    <xf numFmtId="0" fontId="41" fillId="62" borderId="245">
      <alignment horizontal="center" vertical="center" wrapText="1"/>
      <protection hidden="1"/>
    </xf>
    <xf numFmtId="6" fontId="169" fillId="0" borderId="250" applyBorder="0"/>
    <xf numFmtId="9" fontId="7" fillId="41" borderId="238" applyFont="0" applyFill="0" applyBorder="0" applyAlignment="0" applyProtection="0"/>
    <xf numFmtId="0" fontId="41" fillId="0" borderId="31" applyNumberFormat="0" applyAlignment="0" applyProtection="0">
      <alignment horizontal="left" vertical="center"/>
    </xf>
    <xf numFmtId="3" fontId="7" fillId="41" borderId="238" applyFont="0" applyFill="0" applyBorder="0" applyAlignment="0" applyProtection="0"/>
    <xf numFmtId="279" fontId="134" fillId="0" borderId="235"/>
    <xf numFmtId="275" fontId="134" fillId="0" borderId="235"/>
    <xf numFmtId="214" fontId="68" fillId="0" borderId="235"/>
    <xf numFmtId="214" fontId="7" fillId="41" borderId="238" applyFont="0" applyFill="0" applyBorder="0" applyAlignment="0" applyProtection="0"/>
    <xf numFmtId="214" fontId="7" fillId="41" borderId="238" applyFont="0" applyFill="0" applyBorder="0" applyAlignment="0" applyProtection="0"/>
    <xf numFmtId="0" fontId="270" fillId="0" borderId="95"/>
    <xf numFmtId="0" fontId="270" fillId="0" borderId="20"/>
    <xf numFmtId="2" fontId="7" fillId="41" borderId="238" applyFont="0" applyFill="0" applyBorder="0" applyAlignment="0" applyProtection="0"/>
    <xf numFmtId="10" fontId="7" fillId="41" borderId="257" applyFont="0" applyFill="0" applyBorder="0" applyAlignment="0" applyProtection="0"/>
    <xf numFmtId="39" fontId="7" fillId="41" borderId="267" applyFont="0" applyFill="0" applyBorder="0" applyAlignment="0" applyProtection="0"/>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0" fontId="313" fillId="0" borderId="245"/>
    <xf numFmtId="0" fontId="313" fillId="0" borderId="245"/>
    <xf numFmtId="214" fontId="7" fillId="41" borderId="238" applyFont="0" applyFill="0" applyBorder="0" applyAlignment="0" applyProtection="0"/>
    <xf numFmtId="0" fontId="41" fillId="62" borderId="252">
      <alignment horizontal="center" vertical="center" wrapText="1"/>
      <protection hidden="1"/>
    </xf>
    <xf numFmtId="214" fontId="7" fillId="41" borderId="238" applyFont="0" applyFill="0" applyBorder="0" applyAlignment="0" applyProtection="0"/>
    <xf numFmtId="221" fontId="1" fillId="0" borderId="235" applyNumberFormat="0" applyFill="0" applyAlignment="0" applyProtection="0"/>
    <xf numFmtId="0" fontId="356" fillId="0" borderId="249" applyNumberFormat="0" applyFill="0" applyBorder="0" applyAlignment="0" applyProtection="0"/>
    <xf numFmtId="0" fontId="357" fillId="0" borderId="249" applyNumberFormat="0" applyFill="0" applyBorder="0" applyAlignment="0" applyProtection="0"/>
    <xf numFmtId="0" fontId="358" fillId="0" borderId="249" applyNumberFormat="0" applyFill="0" applyBorder="0" applyAlignment="0" applyProtection="0"/>
    <xf numFmtId="6" fontId="169" fillId="0" borderId="250" applyBorder="0"/>
    <xf numFmtId="6" fontId="169" fillId="0" borderId="250" applyBorder="0"/>
    <xf numFmtId="3" fontId="7" fillId="41" borderId="238" applyFont="0" applyFill="0" applyBorder="0" applyAlignment="0" applyProtection="0"/>
    <xf numFmtId="0" fontId="359" fillId="0" borderId="20" applyProtection="0"/>
    <xf numFmtId="0" fontId="359" fillId="0" borderId="20" applyProtection="0"/>
    <xf numFmtId="0" fontId="90" fillId="0" borderId="252"/>
    <xf numFmtId="0" fontId="261" fillId="0" borderId="273" applyNumberFormat="0" applyFill="0" applyBorder="0" applyAlignment="0" applyProtection="0"/>
    <xf numFmtId="0" fontId="50" fillId="0" borderId="244" applyFont="0" applyFill="0" applyBorder="0" applyAlignment="0" applyProtection="0"/>
    <xf numFmtId="9" fontId="7" fillId="41" borderId="238" applyFont="0" applyFill="0" applyBorder="0" applyAlignment="0" applyProtection="0"/>
    <xf numFmtId="0" fontId="313" fillId="0" borderId="245"/>
    <xf numFmtId="0" fontId="41" fillId="62" borderId="245">
      <alignment horizontal="center" vertical="center" wrapText="1"/>
      <protection hidden="1"/>
    </xf>
    <xf numFmtId="2" fontId="7" fillId="41" borderId="238" applyFont="0" applyFill="0" applyBorder="0" applyAlignment="0" applyProtection="0"/>
    <xf numFmtId="3" fontId="7" fillId="41" borderId="238" applyFont="0" applyFill="0" applyBorder="0" applyAlignment="0" applyProtection="0"/>
    <xf numFmtId="0" fontId="260" fillId="0" borderId="249" applyNumberFormat="0" applyFill="0" applyBorder="0" applyAlignment="0" applyProtection="0"/>
    <xf numFmtId="39" fontId="7" fillId="41" borderId="267" applyFont="0" applyFill="0" applyBorder="0" applyAlignment="0" applyProtection="0"/>
    <xf numFmtId="246" fontId="1" fillId="0" borderId="235"/>
    <xf numFmtId="0" fontId="90" fillId="0" borderId="266"/>
    <xf numFmtId="0" fontId="344" fillId="0" borderId="249" applyNumberFormat="0" applyFill="0" applyBorder="0" applyAlignment="0" applyProtection="0"/>
    <xf numFmtId="10" fontId="7" fillId="41" borderId="280"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0" fontId="38" fillId="68" borderId="237">
      <alignment horizontal="left" vertical="center" wrapText="1"/>
    </xf>
    <xf numFmtId="0" fontId="174" fillId="0" borderId="245" applyNumberFormat="0" applyAlignment="0" applyProtection="0"/>
    <xf numFmtId="5" fontId="127" fillId="0" borderId="235" applyAlignment="0" applyProtection="0"/>
    <xf numFmtId="251" fontId="154" fillId="48" borderId="250" applyNumberFormat="0" applyBorder="0" applyAlignment="0">
      <alignment horizontal="centerContinuous" vertical="center"/>
      <protection hidden="1"/>
    </xf>
    <xf numFmtId="0" fontId="50" fillId="0" borderId="273" applyNumberFormat="0" applyFill="0" applyAlignment="0" applyProtection="0"/>
    <xf numFmtId="165" fontId="200" fillId="0" borderId="255" applyNumberFormat="0" applyFont="0" applyFill="0" applyAlignment="0" applyProtection="0"/>
    <xf numFmtId="0" fontId="174" fillId="0" borderId="245" applyNumberFormat="0" applyAlignment="0" applyProtection="0"/>
    <xf numFmtId="0" fontId="50" fillId="0" borderId="249" applyNumberFormat="0" applyFill="0" applyAlignment="0" applyProtection="0"/>
    <xf numFmtId="250" fontId="64" fillId="58" borderId="248"/>
    <xf numFmtId="6" fontId="169" fillId="0" borderId="250" applyBorder="0"/>
    <xf numFmtId="0" fontId="49" fillId="44" borderId="235" applyNumberFormat="0" applyFont="0" applyAlignment="0" applyProtection="0">
      <protection locked="0"/>
    </xf>
    <xf numFmtId="250" fontId="64" fillId="58" borderId="260"/>
    <xf numFmtId="165" fontId="200" fillId="0" borderId="268" applyNumberFormat="0" applyFont="0" applyFill="0" applyAlignment="0" applyProtection="0"/>
    <xf numFmtId="165" fontId="200" fillId="0" borderId="235" applyNumberFormat="0" applyFont="0" applyFill="0" applyAlignment="0" applyProtection="0"/>
    <xf numFmtId="0" fontId="174" fillId="0" borderId="245" applyNumberFormat="0" applyAlignment="0" applyProtection="0"/>
    <xf numFmtId="0" fontId="41" fillId="62" borderId="276">
      <alignment horizontal="center" vertical="center" wrapText="1"/>
      <protection hidden="1"/>
    </xf>
    <xf numFmtId="0" fontId="41" fillId="62" borderId="266">
      <alignment horizontal="center" vertical="center" wrapText="1"/>
      <protection hidden="1"/>
    </xf>
    <xf numFmtId="250" fontId="64" fillId="58" borderId="248"/>
    <xf numFmtId="10" fontId="7" fillId="41" borderId="267" applyFont="0" applyFill="0" applyBorder="0" applyAlignment="0" applyProtection="0"/>
    <xf numFmtId="0" fontId="41" fillId="62" borderId="245">
      <alignment horizontal="center" vertical="center" wrapText="1"/>
      <protection hidden="1"/>
    </xf>
    <xf numFmtId="5" fontId="127" fillId="0" borderId="268" applyAlignment="0" applyProtection="0"/>
    <xf numFmtId="0" fontId="90" fillId="0" borderId="245"/>
    <xf numFmtId="3" fontId="7" fillId="41" borderId="238" applyFont="0" applyFill="0" applyBorder="0" applyAlignment="0" applyProtection="0"/>
    <xf numFmtId="9" fontId="7" fillId="41" borderId="238" applyFont="0" applyFill="0" applyBorder="0" applyAlignment="0" applyProtection="0"/>
    <xf numFmtId="0" fontId="359" fillId="0" borderId="20" applyProtection="0"/>
    <xf numFmtId="0" fontId="174" fillId="0" borderId="245" applyNumberFormat="0" applyAlignment="0" applyProtection="0"/>
    <xf numFmtId="0" fontId="313" fillId="96" borderId="245"/>
    <xf numFmtId="165" fontId="200" fillId="0" borderId="235" applyNumberFormat="0" applyFont="0" applyFill="0" applyAlignment="0" applyProtection="0"/>
    <xf numFmtId="214" fontId="68" fillId="0" borderId="268"/>
    <xf numFmtId="39" fontId="7" fillId="41" borderId="238" applyFont="0" applyFill="0" applyBorder="0" applyAlignment="0" applyProtection="0"/>
    <xf numFmtId="0" fontId="50" fillId="0" borderId="249" applyNumberFormat="0" applyFill="0" applyAlignment="0" applyProtection="0"/>
    <xf numFmtId="0" fontId="174" fillId="0" borderId="245" applyNumberFormat="0" applyAlignment="0" applyProtection="0"/>
    <xf numFmtId="3" fontId="7" fillId="41" borderId="267" applyFont="0" applyFill="0" applyBorder="0" applyAlignment="0" applyProtection="0"/>
    <xf numFmtId="0" fontId="48" fillId="44" borderId="268" applyNumberFormat="0" applyFont="0" applyFill="0" applyAlignment="0" applyProtection="0">
      <protection locked="0"/>
    </xf>
    <xf numFmtId="0" fontId="90" fillId="0" borderId="266"/>
    <xf numFmtId="0" fontId="318" fillId="44" borderId="89">
      <alignment horizontal="left" vertical="top" indent="2"/>
    </xf>
    <xf numFmtId="0" fontId="38" fillId="68" borderId="269">
      <alignment horizontal="left" vertical="center" wrapText="1"/>
    </xf>
    <xf numFmtId="3" fontId="7" fillId="41" borderId="238" applyFont="0" applyFill="0" applyBorder="0" applyAlignment="0" applyProtection="0"/>
    <xf numFmtId="250" fontId="64" fillId="58" borderId="241"/>
    <xf numFmtId="0" fontId="313" fillId="96" borderId="245"/>
    <xf numFmtId="250" fontId="64" fillId="58" borderId="248"/>
    <xf numFmtId="214" fontId="68" fillId="0" borderId="235"/>
    <xf numFmtId="214" fontId="7" fillId="41" borderId="238" applyFont="0" applyFill="0" applyBorder="0" applyAlignment="0" applyProtection="0"/>
    <xf numFmtId="214" fontId="7" fillId="41" borderId="238" applyFont="0" applyFill="0" applyBorder="0" applyAlignment="0" applyProtection="0"/>
    <xf numFmtId="0" fontId="7" fillId="0" borderId="251" applyFill="0" applyProtection="0">
      <alignment horizontal="right"/>
    </xf>
    <xf numFmtId="251" fontId="154" fillId="48" borderId="274" applyNumberFormat="0" applyBorder="0" applyAlignment="0">
      <alignment horizontal="centerContinuous" vertical="center"/>
      <protection hidden="1"/>
    </xf>
    <xf numFmtId="0" fontId="50" fillId="0" borderId="242" applyNumberFormat="0" applyFill="0" applyAlignment="0" applyProtection="0"/>
    <xf numFmtId="39" fontId="7" fillId="41" borderId="238" applyFont="0" applyFill="0" applyBorder="0" applyAlignment="0" applyProtection="0"/>
    <xf numFmtId="214" fontId="7" fillId="41" borderId="238" applyFont="0" applyFill="0" applyBorder="0" applyAlignment="0" applyProtection="0"/>
    <xf numFmtId="0" fontId="41" fillId="62" borderId="245">
      <alignment horizontal="center" vertical="center" wrapText="1"/>
      <protection hidden="1"/>
    </xf>
    <xf numFmtId="0" fontId="41" fillId="0" borderId="31" applyNumberFormat="0" applyAlignment="0" applyProtection="0">
      <alignment horizontal="left" vertical="center"/>
    </xf>
    <xf numFmtId="1" fontId="176" fillId="63" borderId="247" applyNumberFormat="0" applyBorder="0" applyAlignment="0">
      <alignment horizontal="centerContinuous" vertical="center"/>
      <protection locked="0"/>
    </xf>
    <xf numFmtId="0" fontId="38" fillId="68" borderId="256">
      <alignment horizontal="left" vertical="center" wrapText="1"/>
    </xf>
    <xf numFmtId="0" fontId="50" fillId="0" borderId="249" applyNumberFormat="0" applyFill="0" applyAlignment="0" applyProtection="0"/>
    <xf numFmtId="275" fontId="134" fillId="0" borderId="235"/>
    <xf numFmtId="0" fontId="48" fillId="44" borderId="235" applyNumberFormat="0" applyFont="0" applyFill="0" applyAlignment="0" applyProtection="0">
      <protection locked="0"/>
    </xf>
    <xf numFmtId="250" fontId="64" fillId="58" borderId="272"/>
    <xf numFmtId="2" fontId="7" fillId="41" borderId="238" applyFont="0" applyFill="0" applyBorder="0" applyAlignment="0" applyProtection="0"/>
    <xf numFmtId="1" fontId="176" fillId="63" borderId="247" applyNumberFormat="0" applyBorder="0" applyAlignment="0">
      <alignment horizontal="centerContinuous" vertical="center"/>
      <protection locked="0"/>
    </xf>
    <xf numFmtId="0" fontId="41" fillId="0" borderId="31" applyNumberFormat="0" applyAlignment="0" applyProtection="0">
      <alignment horizontal="left" vertical="center"/>
    </xf>
    <xf numFmtId="0" fontId="7" fillId="0" borderId="251" applyFill="0" applyProtection="0">
      <alignment horizontal="right"/>
    </xf>
    <xf numFmtId="0" fontId="50" fillId="0" borderId="249" applyNumberFormat="0" applyFill="0" applyAlignment="0" applyProtection="0"/>
    <xf numFmtId="0" fontId="48" fillId="44" borderId="235" applyNumberFormat="0" applyFont="0" applyFill="0" applyAlignment="0" applyProtection="0">
      <protection locked="0"/>
    </xf>
    <xf numFmtId="0" fontId="49" fillId="44" borderId="235" applyNumberFormat="0" applyFont="0" applyAlignment="0" applyProtection="0">
      <protection locked="0"/>
    </xf>
    <xf numFmtId="6" fontId="169" fillId="0" borderId="250" applyBorder="0"/>
    <xf numFmtId="9" fontId="7" fillId="41" borderId="238" applyFont="0" applyFill="0" applyBorder="0" applyAlignment="0" applyProtection="0"/>
    <xf numFmtId="0" fontId="90" fillId="0" borderId="245"/>
    <xf numFmtId="39" fontId="7" fillId="41" borderId="238" applyFont="0" applyFill="0" applyBorder="0" applyAlignment="0" applyProtection="0"/>
    <xf numFmtId="2" fontId="7" fillId="41" borderId="238" applyFont="0" applyFill="0" applyBorder="0" applyAlignment="0" applyProtection="0"/>
    <xf numFmtId="0" fontId="41" fillId="62" borderId="245">
      <alignment horizontal="center" vertical="center" wrapText="1"/>
      <protection hidden="1"/>
    </xf>
    <xf numFmtId="0" fontId="50" fillId="0" borderId="242" applyNumberFormat="0" applyFill="0" applyAlignment="0" applyProtection="0"/>
    <xf numFmtId="5" fontId="127" fillId="0" borderId="235" applyAlignment="0" applyProtection="0"/>
    <xf numFmtId="0" fontId="41" fillId="0" borderId="31" applyNumberFormat="0" applyAlignment="0" applyProtection="0">
      <alignment horizontal="left" vertical="center"/>
    </xf>
    <xf numFmtId="0" fontId="318" fillId="44" borderId="89">
      <alignment horizontal="left" vertical="top" indent="2"/>
    </xf>
    <xf numFmtId="0" fontId="41" fillId="62" borderId="252">
      <alignment horizontal="center" vertical="center" wrapText="1"/>
      <protection hidden="1"/>
    </xf>
    <xf numFmtId="0" fontId="50" fillId="0" borderId="261" applyNumberFormat="0" applyFill="0" applyAlignment="0" applyProtection="0"/>
    <xf numFmtId="39" fontId="7" fillId="41" borderId="238" applyFont="0" applyFill="0" applyBorder="0" applyAlignment="0" applyProtection="0"/>
    <xf numFmtId="0" fontId="38" fillId="68" borderId="237">
      <alignment horizontal="left" vertical="center" wrapText="1"/>
    </xf>
    <xf numFmtId="0" fontId="49" fillId="44" borderId="235" applyNumberFormat="0" applyFont="0" applyAlignment="0" applyProtection="0">
      <protection locked="0"/>
    </xf>
    <xf numFmtId="0" fontId="134" fillId="0" borderId="235" applyFont="0" applyFill="0" applyBorder="0" applyAlignment="0" applyProtection="0">
      <alignment horizontal="center"/>
    </xf>
    <xf numFmtId="0" fontId="174" fillId="0" borderId="245" applyNumberFormat="0" applyAlignment="0" applyProtection="0"/>
    <xf numFmtId="0" fontId="50" fillId="0" borderId="249" applyNumberFormat="0" applyFill="0" applyAlignment="0" applyProtection="0"/>
    <xf numFmtId="214" fontId="68" fillId="0" borderId="235"/>
    <xf numFmtId="0" fontId="38" fillId="68" borderId="256">
      <alignment horizontal="left" vertical="center" wrapText="1"/>
    </xf>
    <xf numFmtId="0" fontId="38" fillId="68" borderId="237">
      <alignment horizontal="left" vertical="center" wrapText="1"/>
    </xf>
    <xf numFmtId="0" fontId="174" fillId="0" borderId="252" applyNumberFormat="0" applyAlignment="0" applyProtection="0"/>
    <xf numFmtId="5" fontId="127" fillId="0" borderId="235" applyAlignment="0" applyProtection="0"/>
    <xf numFmtId="6" fontId="169" fillId="0" borderId="250" applyBorder="0"/>
    <xf numFmtId="214" fontId="68" fillId="0" borderId="235"/>
    <xf numFmtId="251" fontId="154" fillId="48" borderId="250" applyNumberFormat="0" applyBorder="0" applyAlignment="0">
      <alignment horizontal="centerContinuous" vertical="center"/>
      <protection hidden="1"/>
    </xf>
    <xf numFmtId="0" fontId="7" fillId="0" borderId="231" applyFill="0" applyProtection="0">
      <alignment horizontal="right"/>
    </xf>
    <xf numFmtId="0" fontId="174" fillId="0" borderId="245" applyNumberFormat="0" applyAlignment="0" applyProtection="0"/>
    <xf numFmtId="10" fontId="7" fillId="41" borderId="238" applyFont="0" applyFill="0" applyBorder="0" applyAlignment="0" applyProtection="0"/>
    <xf numFmtId="0" fontId="38" fillId="68" borderId="237">
      <alignment horizontal="left" vertical="center" wrapText="1"/>
    </xf>
    <xf numFmtId="0" fontId="41" fillId="62" borderId="245">
      <alignment horizontal="center" vertical="center" wrapText="1"/>
      <protection hidden="1"/>
    </xf>
    <xf numFmtId="165" fontId="200" fillId="0" borderId="235" applyNumberFormat="0" applyFont="0" applyFill="0" applyAlignment="0" applyProtection="0"/>
    <xf numFmtId="251" fontId="154" fillId="48" borderId="250" applyNumberFormat="0" applyBorder="0" applyAlignment="0">
      <alignment horizontal="centerContinuous" vertical="center"/>
      <protection hidden="1"/>
    </xf>
    <xf numFmtId="0" fontId="134" fillId="0" borderId="268"/>
    <xf numFmtId="214" fontId="68" fillId="0" borderId="174"/>
    <xf numFmtId="250" fontId="64" fillId="58" borderId="248"/>
    <xf numFmtId="6" fontId="169" fillId="0" borderId="250" applyBorder="0"/>
    <xf numFmtId="0" fontId="38" fillId="68" borderId="269">
      <alignment horizontal="left" vertical="center" wrapText="1"/>
    </xf>
    <xf numFmtId="5" fontId="127" fillId="0" borderId="235" applyAlignment="0" applyProtection="0"/>
    <xf numFmtId="0" fontId="260" fillId="0" borderId="249" applyNumberFormat="0" applyFill="0" applyBorder="0" applyAlignment="0" applyProtection="0"/>
    <xf numFmtId="0" fontId="261" fillId="0" borderId="249" applyNumberFormat="0" applyFill="0" applyBorder="0" applyAlignment="0" applyProtection="0"/>
    <xf numFmtId="0" fontId="38" fillId="68" borderId="237">
      <alignment horizontal="left" vertical="center" wrapText="1"/>
    </xf>
    <xf numFmtId="0" fontId="172" fillId="0" borderId="64"/>
    <xf numFmtId="0" fontId="174" fillId="0" borderId="266" applyNumberFormat="0" applyAlignment="0" applyProtection="0"/>
    <xf numFmtId="10" fontId="7" fillId="41" borderId="238" applyFont="0" applyFill="0" applyBorder="0" applyAlignment="0" applyProtection="0"/>
    <xf numFmtId="1" fontId="176" fillId="63" borderId="247" applyNumberFormat="0" applyBorder="0" applyAlignment="0">
      <alignment horizontal="centerContinuous" vertical="center"/>
      <protection locked="0"/>
    </xf>
    <xf numFmtId="0" fontId="318" fillId="44" borderId="89">
      <alignment horizontal="left" vertical="top" indent="2"/>
    </xf>
    <xf numFmtId="0" fontId="48" fillId="44" borderId="235" applyNumberFormat="0" applyFont="0" applyFill="0" applyAlignment="0" applyProtection="0">
      <protection locked="0"/>
    </xf>
    <xf numFmtId="2" fontId="7" fillId="41" borderId="238" applyFont="0" applyFill="0" applyBorder="0" applyAlignment="0" applyProtection="0"/>
    <xf numFmtId="10" fontId="7" fillId="41" borderId="238" applyFont="0" applyFill="0" applyBorder="0" applyAlignment="0" applyProtection="0"/>
    <xf numFmtId="0" fontId="38" fillId="68" borderId="269">
      <alignment horizontal="left" vertical="center" wrapText="1"/>
    </xf>
    <xf numFmtId="0" fontId="41" fillId="0" borderId="246">
      <alignment horizontal="left" vertical="center"/>
    </xf>
    <xf numFmtId="9" fontId="7" fillId="41" borderId="257" applyFont="0" applyFill="0" applyBorder="0" applyAlignment="0" applyProtection="0"/>
    <xf numFmtId="0" fontId="50" fillId="0" borderId="249" applyNumberFormat="0" applyFill="0" applyAlignment="0" applyProtection="0"/>
    <xf numFmtId="0" fontId="7" fillId="0" borderId="251" applyFill="0" applyProtection="0">
      <alignment horizontal="right"/>
    </xf>
    <xf numFmtId="187" fontId="63" fillId="44" borderId="235">
      <alignment vertical="center"/>
    </xf>
    <xf numFmtId="214"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0" fontId="38" fillId="68" borderId="237">
      <alignment horizontal="left" vertical="center" wrapText="1"/>
    </xf>
    <xf numFmtId="2" fontId="7" fillId="41" borderId="257" applyFont="0" applyFill="0" applyBorder="0" applyAlignment="0" applyProtection="0"/>
    <xf numFmtId="39" fontId="7" fillId="41" borderId="238" applyFont="0" applyFill="0" applyBorder="0" applyAlignment="0" applyProtection="0"/>
    <xf numFmtId="39" fontId="7" fillId="41" borderId="267" applyFont="0" applyFill="0" applyBorder="0" applyAlignment="0" applyProtection="0"/>
    <xf numFmtId="0" fontId="50" fillId="0" borderId="249" applyNumberFormat="0" applyFill="0" applyAlignment="0" applyProtection="0"/>
    <xf numFmtId="0" fontId="50" fillId="0" borderId="249" applyNumberFormat="0" applyFill="0" applyAlignment="0" applyProtection="0"/>
    <xf numFmtId="214" fontId="68" fillId="0" borderId="235"/>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49" fillId="44" borderId="235" applyNumberFormat="0" applyFont="0" applyAlignment="0" applyProtection="0">
      <protection locked="0"/>
    </xf>
    <xf numFmtId="0" fontId="41" fillId="0" borderId="246">
      <alignment horizontal="left" vertical="center"/>
    </xf>
    <xf numFmtId="0" fontId="49" fillId="44" borderId="235" applyNumberFormat="0" applyFont="0" applyAlignment="0" applyProtection="0">
      <protection locked="0"/>
    </xf>
    <xf numFmtId="3" fontId="7" fillId="41" borderId="238" applyFont="0" applyFill="0" applyBorder="0" applyAlignment="0" applyProtection="0"/>
    <xf numFmtId="0" fontId="41" fillId="0" borderId="246">
      <alignment horizontal="left" vertical="center"/>
    </xf>
    <xf numFmtId="214" fontId="7" fillId="41" borderId="238" applyFont="0" applyFill="0" applyBorder="0" applyAlignment="0" applyProtection="0"/>
    <xf numFmtId="6" fontId="169" fillId="0" borderId="274" applyBorder="0"/>
    <xf numFmtId="214" fontId="7" fillId="41" borderId="238" applyFont="0" applyFill="0" applyBorder="0" applyAlignment="0" applyProtection="0"/>
    <xf numFmtId="165" fontId="200" fillId="0" borderId="235" applyNumberFormat="0" applyFont="0" applyFill="0" applyAlignment="0" applyProtection="0"/>
    <xf numFmtId="39" fontId="7" fillId="41" borderId="238" applyFont="0" applyFill="0" applyBorder="0" applyAlignment="0" applyProtection="0"/>
    <xf numFmtId="0" fontId="7" fillId="0" borderId="251" applyFill="0" applyProtection="0">
      <alignment horizontal="right"/>
    </xf>
    <xf numFmtId="0" fontId="58" fillId="0" borderId="92" applyNumberFormat="0" applyAlignment="0" applyProtection="0"/>
    <xf numFmtId="5" fontId="127" fillId="0" borderId="235" applyAlignment="0" applyProtection="0"/>
    <xf numFmtId="251" fontId="154" fillId="48" borderId="250" applyNumberFormat="0" applyBorder="0" applyAlignment="0">
      <alignment horizontal="centerContinuous" vertical="center"/>
      <protection hidden="1"/>
    </xf>
    <xf numFmtId="0" fontId="134" fillId="0" borderId="235" applyFont="0" applyFill="0" applyBorder="0" applyAlignment="0" applyProtection="0">
      <alignment horizontal="center"/>
    </xf>
    <xf numFmtId="250" fontId="64" fillId="58" borderId="272"/>
    <xf numFmtId="0" fontId="38" fillId="68" borderId="237">
      <alignment horizontal="left" vertical="center" wrapText="1"/>
    </xf>
    <xf numFmtId="0" fontId="48" fillId="44" borderId="255" applyNumberFormat="0" applyFont="0" applyFill="0" applyAlignment="0" applyProtection="0">
      <protection locked="0"/>
    </xf>
    <xf numFmtId="39" fontId="7" fillId="41" borderId="257"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0" fontId="90" fillId="0" borderId="245"/>
    <xf numFmtId="0" fontId="58" fillId="0" borderId="92" applyNumberFormat="0" applyAlignment="0" applyProtection="0"/>
    <xf numFmtId="0" fontId="41" fillId="62" borderId="245">
      <alignment horizontal="center" vertical="center" wrapText="1"/>
      <protection hidden="1"/>
    </xf>
    <xf numFmtId="214" fontId="7" fillId="41" borderId="238" applyFont="0" applyFill="0" applyBorder="0" applyAlignment="0" applyProtection="0"/>
    <xf numFmtId="0" fontId="174" fillId="0" borderId="252" applyNumberFormat="0" applyAlignment="0" applyProtection="0"/>
    <xf numFmtId="5" fontId="127" fillId="0" borderId="235" applyAlignment="0" applyProtection="0"/>
    <xf numFmtId="44" fontId="41" fillId="0" borderId="235"/>
    <xf numFmtId="3" fontId="7" fillId="41" borderId="238" applyFont="0" applyFill="0" applyBorder="0" applyAlignment="0" applyProtection="0"/>
    <xf numFmtId="0" fontId="313" fillId="0" borderId="266"/>
    <xf numFmtId="6" fontId="169" fillId="0" borderId="250" applyBorder="0"/>
    <xf numFmtId="214" fontId="68" fillId="0" borderId="235"/>
    <xf numFmtId="0" fontId="48" fillId="44" borderId="235" applyNumberFormat="0" applyFont="0" applyFill="0" applyAlignment="0" applyProtection="0">
      <protection locked="0"/>
    </xf>
    <xf numFmtId="0" fontId="174" fillId="0" borderId="252" applyNumberFormat="0" applyAlignment="0" applyProtection="0"/>
    <xf numFmtId="5" fontId="127" fillId="0" borderId="235" applyAlignment="0" applyProtection="0"/>
    <xf numFmtId="6" fontId="169" fillId="0" borderId="250" applyBorder="0"/>
    <xf numFmtId="0" fontId="38" fillId="68" borderId="237">
      <alignment horizontal="left" vertical="center" wrapText="1"/>
    </xf>
    <xf numFmtId="214" fontId="68" fillId="0" borderId="235"/>
    <xf numFmtId="9" fontId="7" fillId="41" borderId="238" applyFont="0" applyFill="0" applyBorder="0" applyAlignment="0" applyProtection="0"/>
    <xf numFmtId="0" fontId="38" fillId="68" borderId="237">
      <alignment horizontal="left" vertical="center" wrapText="1"/>
    </xf>
    <xf numFmtId="0" fontId="7" fillId="0" borderId="231" applyFill="0" applyProtection="0">
      <alignment horizontal="right"/>
    </xf>
    <xf numFmtId="3" fontId="7" fillId="41" borderId="238" applyFont="0" applyFill="0" applyBorder="0" applyAlignment="0" applyProtection="0"/>
    <xf numFmtId="0" fontId="174" fillId="0" borderId="245" applyNumberFormat="0" applyAlignment="0" applyProtection="0"/>
    <xf numFmtId="251" fontId="154" fillId="48" borderId="274" applyNumberFormat="0" applyBorder="0" applyAlignment="0">
      <alignment horizontal="centerContinuous" vertical="center"/>
      <protection hidden="1"/>
    </xf>
    <xf numFmtId="214" fontId="68" fillId="0" borderId="235"/>
    <xf numFmtId="214" fontId="7" fillId="41" borderId="238" applyFont="0" applyFill="0" applyBorder="0" applyAlignment="0" applyProtection="0"/>
    <xf numFmtId="5" fontId="127" fillId="0" borderId="235" applyAlignment="0" applyProtection="0"/>
    <xf numFmtId="0" fontId="38" fillId="68" borderId="237">
      <alignment horizontal="left" vertical="center" wrapText="1"/>
    </xf>
    <xf numFmtId="0" fontId="38" fillId="68" borderId="237">
      <alignment horizontal="left" vertical="center" wrapText="1"/>
    </xf>
    <xf numFmtId="0" fontId="174" fillId="0" borderId="252" applyNumberFormat="0" applyAlignment="0" applyProtection="0"/>
    <xf numFmtId="0" fontId="48" fillId="44" borderId="235" applyNumberFormat="0" applyFont="0" applyFill="0" applyAlignment="0" applyProtection="0">
      <protection locked="0"/>
    </xf>
    <xf numFmtId="0" fontId="50" fillId="0" borderId="249" applyNumberFormat="0" applyFill="0" applyAlignment="0" applyProtection="0"/>
    <xf numFmtId="165" fontId="200" fillId="0" borderId="235" applyNumberFormat="0" applyFont="0" applyFill="0" applyAlignment="0" applyProtection="0"/>
    <xf numFmtId="251" fontId="154" fillId="48" borderId="250" applyNumberFormat="0" applyBorder="0" applyAlignment="0">
      <alignment horizontal="centerContinuous" vertical="center"/>
      <protection hidden="1"/>
    </xf>
    <xf numFmtId="39" fontId="7" fillId="41" borderId="238" applyFont="0" applyFill="0" applyBorder="0" applyAlignment="0" applyProtection="0"/>
    <xf numFmtId="165" fontId="200" fillId="0" borderId="235" applyNumberFormat="0" applyFont="0" applyFill="0" applyAlignment="0" applyProtection="0"/>
    <xf numFmtId="251" fontId="154" fillId="48" borderId="250" applyNumberFormat="0" applyBorder="0" applyAlignment="0">
      <alignment horizontal="centerContinuous" vertical="center"/>
      <protection hidden="1"/>
    </xf>
    <xf numFmtId="0" fontId="41" fillId="62" borderId="252">
      <alignment horizontal="center" vertical="center" wrapText="1"/>
      <protection hidden="1"/>
    </xf>
    <xf numFmtId="3" fontId="7" fillId="41" borderId="238" applyFont="0" applyFill="0" applyBorder="0" applyAlignment="0" applyProtection="0"/>
    <xf numFmtId="10" fontId="7" fillId="41" borderId="238" applyFont="0" applyFill="0" applyBorder="0" applyAlignment="0" applyProtection="0"/>
    <xf numFmtId="0" fontId="41" fillId="62" borderId="245">
      <alignment horizontal="center" vertical="center" wrapText="1"/>
      <protection hidden="1"/>
    </xf>
    <xf numFmtId="251" fontId="154" fillId="48" borderId="250" applyNumberFormat="0" applyBorder="0" applyAlignment="0">
      <alignment horizontal="centerContinuous" vertical="center"/>
      <protection hidden="1"/>
    </xf>
    <xf numFmtId="214" fontId="68" fillId="0" borderId="235"/>
    <xf numFmtId="214" fontId="68" fillId="0" borderId="235"/>
    <xf numFmtId="214" fontId="68" fillId="0" borderId="235"/>
    <xf numFmtId="214" fontId="68" fillId="0" borderId="235"/>
    <xf numFmtId="165" fontId="200" fillId="0" borderId="235" applyNumberFormat="0" applyFont="0" applyFill="0" applyAlignment="0" applyProtection="0"/>
    <xf numFmtId="9" fontId="7" fillId="41" borderId="238" applyFont="0" applyFill="0" applyBorder="0" applyAlignment="0" applyProtection="0"/>
    <xf numFmtId="3" fontId="7" fillId="41" borderId="257" applyFont="0" applyFill="0" applyBorder="0" applyAlignment="0" applyProtection="0"/>
    <xf numFmtId="250" fontId="64" fillId="58" borderId="248"/>
    <xf numFmtId="250" fontId="64" fillId="58" borderId="248"/>
    <xf numFmtId="0" fontId="50" fillId="0" borderId="249" applyNumberFormat="0" applyFill="0" applyAlignment="0" applyProtection="0"/>
    <xf numFmtId="0" fontId="50" fillId="0" borderId="249" applyNumberFormat="0" applyFill="0" applyAlignment="0" applyProtection="0"/>
    <xf numFmtId="0" fontId="50" fillId="0" borderId="249" applyNumberFormat="0" applyFill="0" applyAlignment="0" applyProtection="0"/>
    <xf numFmtId="0" fontId="48" fillId="44" borderId="235" applyNumberFormat="0" applyFont="0" applyFill="0" applyAlignment="0" applyProtection="0">
      <protection locked="0"/>
    </xf>
    <xf numFmtId="39" fontId="7" fillId="41" borderId="267" applyFont="0" applyFill="0" applyBorder="0" applyAlignment="0" applyProtection="0"/>
    <xf numFmtId="5" fontId="127" fillId="0" borderId="235" applyAlignment="0" applyProtection="0"/>
    <xf numFmtId="5" fontId="127" fillId="0" borderId="235" applyAlignment="0" applyProtection="0"/>
    <xf numFmtId="0" fontId="7" fillId="0" borderId="231" applyFill="0" applyProtection="0">
      <alignment horizontal="right"/>
    </xf>
    <xf numFmtId="6" fontId="169" fillId="0" borderId="250" applyBorder="0"/>
    <xf numFmtId="6" fontId="169" fillId="0" borderId="250" applyBorder="0"/>
    <xf numFmtId="6" fontId="169" fillId="0" borderId="250" applyBorder="0"/>
    <xf numFmtId="6" fontId="169" fillId="0" borderId="250" applyBorder="0"/>
    <xf numFmtId="0" fontId="174" fillId="0" borderId="252" applyNumberFormat="0" applyAlignment="0" applyProtection="0"/>
    <xf numFmtId="0" fontId="174" fillId="0" borderId="252" applyNumberFormat="0" applyAlignment="0" applyProtection="0"/>
    <xf numFmtId="0" fontId="174" fillId="0" borderId="252" applyNumberFormat="0" applyAlignment="0" applyProtection="0"/>
    <xf numFmtId="0" fontId="41" fillId="62" borderId="245">
      <alignment horizontal="center" vertical="center" wrapText="1"/>
      <protection hidden="1"/>
    </xf>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38" fillId="68" borderId="237">
      <alignment horizontal="left" vertical="center" wrapText="1"/>
    </xf>
    <xf numFmtId="0" fontId="41" fillId="62" borderId="252">
      <alignment horizontal="center" vertical="center" wrapText="1"/>
      <protection hidden="1"/>
    </xf>
    <xf numFmtId="0" fontId="41" fillId="62" borderId="252">
      <alignment horizontal="center" vertical="center" wrapText="1"/>
      <protection hidden="1"/>
    </xf>
    <xf numFmtId="0" fontId="41" fillId="62" borderId="252">
      <alignment horizontal="center" vertical="center" wrapText="1"/>
      <protection hidden="1"/>
    </xf>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0" fontId="49" fillId="44" borderId="235" applyNumberFormat="0" applyFont="0" applyAlignment="0" applyProtection="0">
      <protection locked="0"/>
    </xf>
    <xf numFmtId="0" fontId="49" fillId="44" borderId="235" applyNumberFormat="0" applyFont="0" applyAlignment="0" applyProtection="0">
      <protection locked="0"/>
    </xf>
    <xf numFmtId="9" fontId="7" fillId="41" borderId="238" applyFont="0" applyFill="0" applyBorder="0" applyAlignment="0" applyProtection="0"/>
    <xf numFmtId="5" fontId="127" fillId="0" borderId="235" applyAlignment="0" applyProtection="0"/>
    <xf numFmtId="0" fontId="48" fillId="44" borderId="235" applyNumberFormat="0" applyFont="0" applyFill="0" applyAlignment="0" applyProtection="0">
      <protection locked="0"/>
    </xf>
    <xf numFmtId="10" fontId="41" fillId="0" borderId="235"/>
    <xf numFmtId="0" fontId="318" fillId="44" borderId="89">
      <alignment horizontal="left" vertical="top" indent="2"/>
    </xf>
    <xf numFmtId="0" fontId="174" fillId="0" borderId="245" applyNumberFormat="0" applyAlignment="0" applyProtection="0"/>
    <xf numFmtId="0" fontId="174" fillId="0" borderId="252" applyNumberFormat="0" applyAlignment="0" applyProtection="0"/>
    <xf numFmtId="0" fontId="174" fillId="0" borderId="245" applyNumberFormat="0" applyAlignment="0" applyProtection="0"/>
    <xf numFmtId="2" fontId="7" fillId="41" borderId="257" applyFont="0" applyFill="0" applyBorder="0" applyAlignment="0" applyProtection="0"/>
    <xf numFmtId="5" fontId="127" fillId="0" borderId="255" applyAlignment="0" applyProtection="0"/>
    <xf numFmtId="10" fontId="7" fillId="41" borderId="238" applyFont="0" applyFill="0" applyBorder="0" applyAlignment="0" applyProtection="0"/>
    <xf numFmtId="214" fontId="68" fillId="0" borderId="235"/>
    <xf numFmtId="0" fontId="90" fillId="0" borderId="245"/>
    <xf numFmtId="251" fontId="154" fillId="48" borderId="250" applyNumberFormat="0" applyBorder="0" applyAlignment="0">
      <alignment horizontal="centerContinuous" vertical="center"/>
      <protection hidden="1"/>
    </xf>
    <xf numFmtId="3" fontId="7" fillId="41" borderId="238" applyFont="0" applyFill="0" applyBorder="0" applyAlignment="0" applyProtection="0"/>
    <xf numFmtId="0" fontId="174" fillId="0" borderId="276" applyNumberFormat="0" applyAlignment="0" applyProtection="0"/>
    <xf numFmtId="6" fontId="169" fillId="0" borderId="274" applyBorder="0"/>
    <xf numFmtId="250" fontId="64" fillId="58" borderId="248"/>
    <xf numFmtId="5" fontId="127" fillId="0" borderId="268" applyAlignment="0" applyProtection="0"/>
    <xf numFmtId="171" fontId="41" fillId="0" borderId="235"/>
    <xf numFmtId="0" fontId="38" fillId="68" borderId="237">
      <alignment horizontal="left" vertical="center" wrapText="1"/>
    </xf>
    <xf numFmtId="0" fontId="49" fillId="44" borderId="235" applyNumberFormat="0" applyFont="0" applyAlignment="0" applyProtection="0">
      <protection locked="0"/>
    </xf>
    <xf numFmtId="0" fontId="318" fillId="44" borderId="89">
      <alignment horizontal="left" vertical="top" indent="2"/>
    </xf>
    <xf numFmtId="0" fontId="50" fillId="0" borderId="249" applyNumberFormat="0" applyFill="0" applyAlignment="0" applyProtection="0"/>
    <xf numFmtId="0" fontId="41" fillId="62" borderId="245">
      <alignment horizontal="center" vertical="center" wrapText="1"/>
      <protection hidden="1"/>
    </xf>
    <xf numFmtId="314" fontId="134" fillId="0" borderId="235"/>
    <xf numFmtId="0" fontId="50" fillId="0" borderId="249" applyNumberFormat="0" applyFill="0" applyAlignment="0" applyProtection="0"/>
    <xf numFmtId="5" fontId="127" fillId="0" borderId="268" applyAlignment="0" applyProtection="0"/>
    <xf numFmtId="6" fontId="169" fillId="0" borderId="274" applyBorder="0"/>
    <xf numFmtId="0" fontId="41" fillId="62" borderId="245">
      <alignment horizontal="center" vertical="center" wrapText="1"/>
      <protection hidden="1"/>
    </xf>
    <xf numFmtId="250" fontId="64" fillId="58" borderId="248"/>
    <xf numFmtId="0" fontId="38" fillId="68" borderId="237">
      <alignment horizontal="left" vertical="center" wrapText="1"/>
    </xf>
    <xf numFmtId="0" fontId="174" fillId="0" borderId="245" applyNumberFormat="0" applyAlignment="0" applyProtection="0"/>
    <xf numFmtId="6" fontId="169" fillId="0" borderId="250" applyBorder="0"/>
    <xf numFmtId="2" fontId="7" fillId="41" borderId="238" applyFont="0" applyFill="0" applyBorder="0" applyAlignment="0" applyProtection="0"/>
    <xf numFmtId="41" fontId="41" fillId="0" borderId="235"/>
    <xf numFmtId="172" fontId="238" fillId="44" borderId="235">
      <alignment horizontal="right" vertical="center"/>
    </xf>
    <xf numFmtId="0" fontId="358" fillId="0" borderId="249" applyNumberFormat="0" applyFill="0" applyBorder="0" applyAlignment="0" applyProtection="0"/>
    <xf numFmtId="214" fontId="7" fillId="41" borderId="257" applyFont="0" applyFill="0" applyBorder="0" applyAlignment="0" applyProtection="0"/>
    <xf numFmtId="187" fontId="63" fillId="44" borderId="235">
      <alignment vertical="center"/>
    </xf>
    <xf numFmtId="3" fontId="7" fillId="41" borderId="257" applyFont="0" applyFill="0" applyBorder="0" applyAlignment="0" applyProtection="0"/>
    <xf numFmtId="0" fontId="344" fillId="0" borderId="249" applyNumberFormat="0" applyFill="0" applyBorder="0" applyAlignment="0" applyProtection="0"/>
    <xf numFmtId="0" fontId="50" fillId="0" borderId="249" applyNumberFormat="0" applyFill="0" applyAlignment="0" applyProtection="0"/>
    <xf numFmtId="0" fontId="48" fillId="44" borderId="235" applyNumberFormat="0" applyFont="0" applyFill="0" applyAlignment="0" applyProtection="0">
      <protection locked="0"/>
    </xf>
    <xf numFmtId="214" fontId="68" fillId="0" borderId="235"/>
    <xf numFmtId="0" fontId="260" fillId="0" borderId="249" applyNumberFormat="0" applyFill="0" applyBorder="0" applyAlignment="0" applyProtection="0"/>
    <xf numFmtId="0" fontId="49" fillId="0" borderId="249" applyNumberFormat="0" applyFill="0" applyBorder="0" applyAlignment="0" applyProtection="0"/>
    <xf numFmtId="0" fontId="261" fillId="0" borderId="249" applyNumberFormat="0" applyFill="0" applyBorder="0" applyAlignment="0" applyProtection="0"/>
    <xf numFmtId="0" fontId="241" fillId="0" borderId="235" applyNumberFormat="0" applyFont="0" applyFill="0" applyAlignment="0" applyProtection="0"/>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221" fontId="1" fillId="0" borderId="20" applyNumberFormat="0" applyFill="0" applyAlignment="0" applyProtection="0"/>
    <xf numFmtId="246" fontId="1" fillId="0" borderId="235"/>
    <xf numFmtId="0" fontId="134" fillId="0" borderId="235"/>
    <xf numFmtId="44" fontId="41" fillId="0" borderId="235"/>
    <xf numFmtId="7" fontId="41" fillId="0" borderId="235"/>
    <xf numFmtId="0" fontId="41" fillId="0" borderId="31" applyNumberFormat="0" applyAlignment="0" applyProtection="0">
      <alignment horizontal="left" vertical="center"/>
    </xf>
    <xf numFmtId="0" fontId="90" fillId="0" borderId="245"/>
    <xf numFmtId="0" fontId="90" fillId="0" borderId="245"/>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172" fontId="238" fillId="44" borderId="235">
      <alignment horizontal="right" vertical="center"/>
    </xf>
    <xf numFmtId="187" fontId="63" fillId="44" borderId="235">
      <alignment vertical="center"/>
    </xf>
    <xf numFmtId="0" fontId="41" fillId="62" borderId="245">
      <alignment horizontal="center" vertical="center" wrapText="1"/>
      <protection hidden="1"/>
    </xf>
    <xf numFmtId="0" fontId="41" fillId="62" borderId="245">
      <alignment horizontal="center" vertical="center" wrapText="1"/>
      <protection hidden="1"/>
    </xf>
    <xf numFmtId="6" fontId="169" fillId="0" borderId="250" applyBorder="0"/>
    <xf numFmtId="9" fontId="7" fillId="41" borderId="238"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9" fillId="0" borderId="249" applyNumberFormat="0" applyFill="0" applyBorder="0" applyAlignment="0" applyProtection="0"/>
    <xf numFmtId="10" fontId="7" fillId="41" borderId="238" applyFont="0" applyFill="0" applyBorder="0" applyAlignment="0" applyProtection="0"/>
    <xf numFmtId="214" fontId="7" fillId="41" borderId="238" applyFont="0" applyFill="0" applyBorder="0" applyAlignment="0" applyProtection="0"/>
    <xf numFmtId="0" fontId="38" fillId="68" borderId="237">
      <alignment horizontal="left" vertical="center" wrapText="1"/>
    </xf>
    <xf numFmtId="0" fontId="174" fillId="0" borderId="266" applyNumberFormat="0" applyAlignment="0" applyProtection="0"/>
    <xf numFmtId="0" fontId="58" fillId="0" borderId="92" applyNumberFormat="0" applyAlignment="0" applyProtection="0"/>
    <xf numFmtId="0" fontId="58" fillId="0" borderId="92" applyNumberFormat="0" applyAlignment="0" applyProtection="0"/>
    <xf numFmtId="0" fontId="38" fillId="68" borderId="269">
      <alignment horizontal="left" vertical="center" wrapText="1"/>
    </xf>
    <xf numFmtId="0" fontId="134" fillId="0" borderId="235" applyFont="0" applyFill="0" applyBorder="0" applyAlignment="0" applyProtection="0">
      <alignment horizontal="center"/>
    </xf>
    <xf numFmtId="8" fontId="332" fillId="0" borderId="20">
      <alignment horizontal="right"/>
    </xf>
    <xf numFmtId="0" fontId="313" fillId="0" borderId="266"/>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221" fontId="1" fillId="0" borderId="20" applyNumberFormat="0" applyFill="0" applyAlignment="0" applyProtection="0"/>
    <xf numFmtId="0" fontId="359" fillId="0" borderId="20" applyProtection="0"/>
    <xf numFmtId="0" fontId="359" fillId="0" borderId="20" applyProtection="0"/>
    <xf numFmtId="0" fontId="313" fillId="0" borderId="245"/>
    <xf numFmtId="0" fontId="174" fillId="0" borderId="245" applyNumberFormat="0" applyAlignment="0" applyProtection="0"/>
    <xf numFmtId="2" fontId="7" fillId="41" borderId="267" applyFont="0" applyFill="0" applyBorder="0" applyAlignment="0" applyProtection="0"/>
    <xf numFmtId="0" fontId="38" fillId="68" borderId="237">
      <alignment horizontal="left" vertical="center" wrapText="1"/>
    </xf>
    <xf numFmtId="214" fontId="68" fillId="0" borderId="235"/>
    <xf numFmtId="2" fontId="7" fillId="41" borderId="238" applyFont="0" applyFill="0" applyBorder="0" applyAlignment="0" applyProtection="0"/>
    <xf numFmtId="214" fontId="68" fillId="0" borderId="235"/>
    <xf numFmtId="2" fontId="7" fillId="41" borderId="238" applyFont="0" applyFill="0" applyBorder="0" applyAlignment="0" applyProtection="0"/>
    <xf numFmtId="0" fontId="41" fillId="0" borderId="31" applyNumberFormat="0" applyAlignment="0" applyProtection="0">
      <alignment horizontal="left" vertical="center"/>
    </xf>
    <xf numFmtId="2" fontId="7" fillId="41" borderId="257" applyFont="0" applyFill="0" applyBorder="0" applyAlignment="0" applyProtection="0"/>
    <xf numFmtId="9" fontId="7" fillId="41" borderId="280" applyFont="0" applyFill="0" applyBorder="0" applyAlignment="0" applyProtection="0"/>
    <xf numFmtId="0" fontId="50" fillId="0" borderId="249" applyNumberFormat="0" applyFill="0" applyAlignment="0" applyProtection="0"/>
    <xf numFmtId="6" fontId="169" fillId="0" borderId="250" applyBorder="0"/>
    <xf numFmtId="5" fontId="127" fillId="0" borderId="235" applyAlignment="0" applyProtection="0"/>
    <xf numFmtId="0" fontId="50" fillId="0" borderId="261" applyNumberFormat="0" applyFill="0" applyAlignment="0" applyProtection="0"/>
    <xf numFmtId="39" fontId="7" fillId="41" borderId="238" applyFont="0" applyFill="0" applyBorder="0" applyAlignment="0" applyProtection="0"/>
    <xf numFmtId="3" fontId="7" fillId="41" borderId="257" applyFont="0" applyFill="0" applyBorder="0" applyAlignment="0" applyProtection="0"/>
    <xf numFmtId="0" fontId="41" fillId="0" borderId="31" applyNumberFormat="0" applyAlignment="0" applyProtection="0">
      <alignment horizontal="left" vertical="center"/>
    </xf>
    <xf numFmtId="2" fontId="7" fillId="41" borderId="238" applyFont="0" applyFill="0" applyBorder="0" applyAlignment="0" applyProtection="0"/>
    <xf numFmtId="165" fontId="200" fillId="0" borderId="235" applyNumberFormat="0" applyFont="0" applyFill="0" applyAlignment="0" applyProtection="0"/>
    <xf numFmtId="0" fontId="359" fillId="0" borderId="20" applyProtection="0"/>
    <xf numFmtId="0" fontId="344" fillId="0" borderId="261" applyNumberFormat="0" applyFill="0" applyBorder="0" applyAlignment="0" applyProtection="0"/>
    <xf numFmtId="165" fontId="200" fillId="0" borderId="255" applyNumberFormat="0" applyFont="0" applyFill="0" applyAlignment="0" applyProtection="0"/>
    <xf numFmtId="9" fontId="7" fillId="41" borderId="257" applyFont="0" applyFill="0" applyBorder="0" applyAlignment="0" applyProtection="0"/>
    <xf numFmtId="2" fontId="7" fillId="41" borderId="238" applyFont="0" applyFill="0" applyBorder="0" applyAlignment="0" applyProtection="0"/>
    <xf numFmtId="3" fontId="7" fillId="41" borderId="238" applyFont="0" applyFill="0" applyBorder="0" applyAlignment="0" applyProtection="0"/>
    <xf numFmtId="0" fontId="41" fillId="62" borderId="276">
      <alignment horizontal="center" vertical="center" wrapText="1"/>
      <protection hidden="1"/>
    </xf>
    <xf numFmtId="0" fontId="48" fillId="44" borderId="268" applyNumberFormat="0" applyFont="0" applyFill="0" applyAlignment="0" applyProtection="0">
      <protection locked="0"/>
    </xf>
    <xf numFmtId="0" fontId="134" fillId="0" borderId="235"/>
    <xf numFmtId="165" fontId="200" fillId="0" borderId="235" applyNumberFormat="0" applyFont="0" applyFill="0" applyAlignment="0" applyProtection="0"/>
    <xf numFmtId="6" fontId="169" fillId="0" borderId="263" applyBorder="0"/>
    <xf numFmtId="0" fontId="38" fillId="68" borderId="237">
      <alignment horizontal="left" vertical="center" wrapText="1"/>
    </xf>
    <xf numFmtId="214" fontId="7" fillId="41" borderId="238" applyFont="0" applyFill="0" applyBorder="0" applyAlignment="0" applyProtection="0"/>
    <xf numFmtId="0" fontId="38" fillId="68" borderId="237">
      <alignment horizontal="left" vertical="center" wrapText="1"/>
    </xf>
    <xf numFmtId="0" fontId="38" fillId="68" borderId="237">
      <alignment horizontal="left" vertical="center" wrapText="1"/>
    </xf>
    <xf numFmtId="0" fontId="38" fillId="68" borderId="269">
      <alignment horizontal="left" vertical="center" wrapText="1"/>
    </xf>
    <xf numFmtId="0" fontId="174" fillId="0" borderId="245" applyNumberFormat="0" applyAlignment="0" applyProtection="0"/>
    <xf numFmtId="6" fontId="169" fillId="0" borderId="250" applyBorder="0"/>
    <xf numFmtId="0" fontId="50" fillId="0" borderId="249" applyNumberFormat="0" applyFill="0" applyAlignment="0" applyProtection="0"/>
    <xf numFmtId="0" fontId="48" fillId="44" borderId="235" applyNumberFormat="0" applyFont="0" applyFill="0" applyAlignment="0" applyProtection="0">
      <protection locked="0"/>
    </xf>
    <xf numFmtId="0" fontId="134" fillId="0" borderId="255"/>
    <xf numFmtId="0" fontId="174" fillId="0" borderId="245" applyNumberFormat="0" applyAlignment="0" applyProtection="0"/>
    <xf numFmtId="214" fontId="7" fillId="41" borderId="238" applyFont="0" applyFill="0" applyBorder="0" applyAlignment="0" applyProtection="0"/>
    <xf numFmtId="214" fontId="68" fillId="0" borderId="235"/>
    <xf numFmtId="214" fontId="68" fillId="0" borderId="268"/>
    <xf numFmtId="0" fontId="174" fillId="0" borderId="245" applyNumberFormat="0" applyAlignment="0" applyProtection="0"/>
    <xf numFmtId="0" fontId="50" fillId="0" borderId="249" applyNumberFormat="0" applyFill="0" applyAlignment="0" applyProtection="0"/>
    <xf numFmtId="0" fontId="48" fillId="44" borderId="174" applyNumberFormat="0" applyFont="0" applyFill="0" applyAlignment="0" applyProtection="0">
      <protection locked="0"/>
    </xf>
    <xf numFmtId="0" fontId="38" fillId="68" borderId="237">
      <alignment horizontal="left" vertical="center" wrapText="1"/>
    </xf>
    <xf numFmtId="9" fontId="7" fillId="41" borderId="257" applyFont="0" applyFill="0" applyBorder="0" applyAlignment="0" applyProtection="0"/>
    <xf numFmtId="0" fontId="358" fillId="0" borderId="249" applyNumberFormat="0" applyFill="0" applyBorder="0" applyAlignment="0" applyProtection="0"/>
    <xf numFmtId="0" fontId="90" fillId="0" borderId="245"/>
    <xf numFmtId="6" fontId="169" fillId="0" borderId="250" applyBorder="0"/>
    <xf numFmtId="0" fontId="313" fillId="96" borderId="252"/>
    <xf numFmtId="6" fontId="169" fillId="0" borderId="274" applyBorder="0"/>
    <xf numFmtId="0" fontId="318" fillId="44" borderId="89">
      <alignment horizontal="left" vertical="top" indent="2"/>
    </xf>
    <xf numFmtId="0" fontId="58" fillId="0" borderId="92" applyNumberFormat="0" applyAlignment="0" applyProtection="0"/>
    <xf numFmtId="171" fontId="41" fillId="0" borderId="235"/>
    <xf numFmtId="39" fontId="7" fillId="41" borderId="238" applyFont="0" applyFill="0" applyBorder="0" applyAlignment="0" applyProtection="0"/>
    <xf numFmtId="0" fontId="139" fillId="0" borderId="42">
      <alignment vertical="center"/>
    </xf>
    <xf numFmtId="250" fontId="64" fillId="58" borderId="272"/>
    <xf numFmtId="0" fontId="50" fillId="0" borderId="273" applyNumberFormat="0" applyFill="0" applyAlignment="0" applyProtection="0"/>
    <xf numFmtId="6" fontId="169" fillId="0" borderId="250" applyBorder="0"/>
    <xf numFmtId="10" fontId="7" fillId="41" borderId="257"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41" fillId="62" borderId="252">
      <alignment horizontal="center" vertical="center" wrapText="1"/>
      <protection hidden="1"/>
    </xf>
    <xf numFmtId="251" fontId="154" fillId="48" borderId="250" applyNumberFormat="0" applyBorder="0" applyAlignment="0">
      <alignment horizontal="centerContinuous" vertical="center"/>
      <protection hidden="1"/>
    </xf>
    <xf numFmtId="165" fontId="200" fillId="0" borderId="235" applyNumberFormat="0" applyFont="0" applyFill="0" applyAlignment="0" applyProtection="0"/>
    <xf numFmtId="10" fontId="7" fillId="41" borderId="238" applyFont="0" applyFill="0" applyBorder="0" applyAlignment="0" applyProtection="0"/>
    <xf numFmtId="0" fontId="174" fillId="0" borderId="245" applyNumberFormat="0" applyAlignment="0" applyProtection="0"/>
    <xf numFmtId="279" fontId="134" fillId="0" borderId="235"/>
    <xf numFmtId="0" fontId="58" fillId="0" borderId="92" applyNumberFormat="0" applyAlignment="0" applyProtection="0"/>
    <xf numFmtId="0" fontId="58" fillId="0" borderId="92" applyNumberFormat="0" applyAlignment="0" applyProtection="0"/>
    <xf numFmtId="0" fontId="172" fillId="0" borderId="64"/>
    <xf numFmtId="8" fontId="332" fillId="0" borderId="20">
      <alignment horizontal="right"/>
    </xf>
    <xf numFmtId="214" fontId="7" fillId="41" borderId="267" applyFont="0" applyFill="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50" fontId="64" fillId="58" borderId="248"/>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51" fontId="154" fillId="48" borderId="274" applyNumberFormat="0" applyBorder="0" applyAlignment="0">
      <alignment horizontal="centerContinuous" vertical="center"/>
      <protection hidden="1"/>
    </xf>
    <xf numFmtId="0" fontId="359" fillId="0" borderId="20" applyProtection="0"/>
    <xf numFmtId="0" fontId="359" fillId="0" borderId="20" applyProtection="0"/>
    <xf numFmtId="10" fontId="7" fillId="41" borderId="238" applyFont="0" applyFill="0" applyBorder="0" applyAlignment="0" applyProtection="0"/>
    <xf numFmtId="221" fontId="1" fillId="0" borderId="20" applyNumberFormat="0" applyFill="0" applyAlignment="0" applyProtection="0"/>
    <xf numFmtId="0" fontId="38" fillId="68" borderId="256">
      <alignment horizontal="left" vertical="center" wrapText="1"/>
    </xf>
    <xf numFmtId="2" fontId="7" fillId="41" borderId="238" applyFont="0" applyFill="0" applyBorder="0" applyAlignment="0" applyProtection="0"/>
    <xf numFmtId="8" fontId="332" fillId="0" borderId="20">
      <alignment horizontal="right"/>
    </xf>
    <xf numFmtId="172" fontId="238" fillId="44" borderId="255">
      <alignment horizontal="right" vertical="center"/>
    </xf>
    <xf numFmtId="0" fontId="48" fillId="44" borderId="235" applyNumberFormat="0" applyFont="0" applyFill="0" applyAlignment="0" applyProtection="0">
      <protection locked="0"/>
    </xf>
    <xf numFmtId="39" fontId="7" fillId="41" borderId="238" applyFont="0" applyFill="0" applyBorder="0" applyAlignment="0" applyProtection="0"/>
    <xf numFmtId="214" fontId="68" fillId="0" borderId="268"/>
    <xf numFmtId="0" fontId="134" fillId="0" borderId="174"/>
    <xf numFmtId="10" fontId="7" fillId="41" borderId="238" applyFont="0" applyFill="0" applyBorder="0" applyAlignment="0" applyProtection="0"/>
    <xf numFmtId="10" fontId="7" fillId="41" borderId="267" applyFont="0" applyFill="0" applyBorder="0" applyAlignment="0" applyProtection="0"/>
    <xf numFmtId="214" fontId="7" fillId="41" borderId="238" applyFont="0" applyFill="0" applyBorder="0" applyAlignment="0" applyProtection="0"/>
    <xf numFmtId="214" fontId="68" fillId="0" borderId="235"/>
    <xf numFmtId="0" fontId="50" fillId="0" borderId="249" applyNumberFormat="0" applyFill="0" applyAlignment="0" applyProtection="0"/>
    <xf numFmtId="165" fontId="200" fillId="0" borderId="235" applyNumberFormat="0" applyFont="0" applyFill="0" applyAlignment="0" applyProtection="0"/>
    <xf numFmtId="0" fontId="38" fillId="68" borderId="237">
      <alignment horizontal="left" vertical="center" wrapText="1"/>
    </xf>
    <xf numFmtId="172" fontId="41" fillId="0" borderId="235"/>
    <xf numFmtId="214" fontId="68" fillId="0" borderId="235"/>
    <xf numFmtId="0" fontId="261" fillId="0" borderId="249" applyNumberFormat="0" applyFill="0" applyBorder="0" applyAlignment="0" applyProtection="0"/>
    <xf numFmtId="39" fontId="7" fillId="41" borderId="238" applyFont="0" applyFill="0" applyBorder="0" applyAlignment="0" applyProtection="0"/>
    <xf numFmtId="0" fontId="50" fillId="0" borderId="249" applyNumberFormat="0" applyFill="0" applyAlignment="0" applyProtection="0"/>
    <xf numFmtId="2" fontId="7" fillId="41" borderId="238" applyFont="0" applyFill="0" applyBorder="0" applyAlignment="0" applyProtection="0"/>
    <xf numFmtId="2" fontId="7" fillId="41" borderId="238" applyFont="0" applyFill="0" applyBorder="0" applyAlignment="0" applyProtection="0"/>
    <xf numFmtId="9" fontId="7" fillId="41" borderId="238" applyFont="0" applyFill="0" applyBorder="0" applyAlignment="0" applyProtection="0"/>
    <xf numFmtId="251" fontId="154" fillId="48" borderId="250" applyNumberFormat="0" applyBorder="0" applyAlignment="0">
      <alignment horizontal="centerContinuous" vertical="center"/>
      <protection hidden="1"/>
    </xf>
    <xf numFmtId="3" fontId="7" fillId="41" borderId="238" applyFont="0" applyFill="0" applyBorder="0" applyAlignment="0" applyProtection="0"/>
    <xf numFmtId="0" fontId="38" fillId="68" borderId="237">
      <alignment horizontal="left" vertical="center" wrapText="1"/>
    </xf>
    <xf numFmtId="0" fontId="38" fillId="68" borderId="256">
      <alignment horizontal="left" vertical="center" wrapText="1"/>
    </xf>
    <xf numFmtId="0" fontId="313" fillId="96" borderId="245"/>
    <xf numFmtId="0" fontId="134" fillId="0" borderId="268" applyFont="0" applyFill="0" applyBorder="0" applyAlignment="0" applyProtection="0">
      <alignment horizontal="center"/>
    </xf>
    <xf numFmtId="214" fontId="68" fillId="0" borderId="255"/>
    <xf numFmtId="2" fontId="7" fillId="41" borderId="238" applyFont="0" applyFill="0" applyBorder="0" applyAlignment="0" applyProtection="0"/>
    <xf numFmtId="3" fontId="7" fillId="41" borderId="257" applyFont="0" applyFill="0" applyBorder="0" applyAlignment="0" applyProtection="0"/>
    <xf numFmtId="2" fontId="7" fillId="41" borderId="280" applyFont="0" applyFill="0" applyBorder="0" applyAlignment="0" applyProtection="0"/>
    <xf numFmtId="6" fontId="169" fillId="0" borderId="250" applyBorder="0"/>
    <xf numFmtId="0" fontId="50" fillId="0" borderId="249" applyNumberFormat="0" applyFill="0" applyAlignment="0" applyProtection="0"/>
    <xf numFmtId="0" fontId="58" fillId="0" borderId="235" applyNumberFormat="0" applyFont="0" applyFill="0" applyBorder="0" applyAlignment="0" applyProtection="0">
      <alignment horizontal="right"/>
    </xf>
    <xf numFmtId="0" fontId="41" fillId="62" borderId="245">
      <alignment horizontal="center" vertical="center" wrapText="1"/>
      <protection hidden="1"/>
    </xf>
    <xf numFmtId="0" fontId="58" fillId="0" borderId="235" applyNumberFormat="0" applyFont="0" applyFill="0" applyBorder="0" applyAlignment="0" applyProtection="0">
      <alignment horizontal="right"/>
    </xf>
    <xf numFmtId="0" fontId="49" fillId="44" borderId="235" applyNumberFormat="0" applyFont="0" applyAlignment="0" applyProtection="0">
      <protection locked="0"/>
    </xf>
    <xf numFmtId="250" fontId="64" fillId="58" borderId="260"/>
    <xf numFmtId="221" fontId="1" fillId="0" borderId="235" applyNumberFormat="0" applyFill="0" applyAlignment="0" applyProtection="0"/>
    <xf numFmtId="214" fontId="7" fillId="41" borderId="257" applyFont="0" applyFill="0" applyBorder="0" applyAlignment="0" applyProtection="0"/>
    <xf numFmtId="0" fontId="174" fillId="0" borderId="252" applyNumberFormat="0" applyAlignment="0" applyProtection="0"/>
    <xf numFmtId="251" fontId="154" fillId="48" borderId="263" applyNumberFormat="0" applyBorder="0" applyAlignment="0">
      <alignment horizontal="centerContinuous" vertical="center"/>
      <protection hidden="1"/>
    </xf>
    <xf numFmtId="0" fontId="174" fillId="0" borderId="245" applyNumberFormat="0" applyAlignment="0" applyProtection="0"/>
    <xf numFmtId="0" fontId="50" fillId="0" borderId="253" applyFont="0" applyFill="0" applyBorder="0" applyAlignment="0" applyProtection="0"/>
    <xf numFmtId="0" fontId="48" fillId="44" borderId="235" applyNumberFormat="0" applyFont="0" applyFill="0" applyAlignment="0" applyProtection="0">
      <protection locked="0"/>
    </xf>
    <xf numFmtId="2" fontId="7" fillId="41" borderId="238" applyFont="0" applyFill="0" applyBorder="0" applyAlignment="0" applyProtection="0"/>
    <xf numFmtId="2"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10" fontId="7" fillId="41" borderId="238" applyFont="0" applyFill="0" applyBorder="0" applyAlignment="0" applyProtection="0"/>
    <xf numFmtId="10" fontId="7" fillId="41" borderId="238" applyFont="0" applyFill="0" applyBorder="0" applyAlignment="0" applyProtection="0"/>
    <xf numFmtId="214" fontId="7" fillId="41" borderId="238" applyFont="0" applyFill="0" applyBorder="0" applyAlignment="0" applyProtection="0"/>
    <xf numFmtId="0" fontId="41" fillId="62" borderId="245">
      <alignment horizontal="center" vertical="center" wrapText="1"/>
      <protection hidden="1"/>
    </xf>
    <xf numFmtId="214" fontId="68" fillId="0" borderId="235"/>
    <xf numFmtId="250" fontId="64" fillId="58" borderId="248"/>
    <xf numFmtId="0" fontId="50" fillId="0" borderId="249" applyNumberFormat="0" applyFill="0" applyAlignment="0" applyProtection="0"/>
    <xf numFmtId="5" fontId="127" fillId="0" borderId="235"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9" fillId="0" borderId="261" applyNumberFormat="0" applyFill="0" applyBorder="0" applyAlignment="0" applyProtection="0"/>
    <xf numFmtId="250" fontId="64" fillId="58" borderId="260"/>
    <xf numFmtId="0" fontId="134" fillId="0" borderId="235"/>
    <xf numFmtId="165" fontId="200" fillId="0" borderId="235" applyNumberFormat="0" applyFont="0" applyFill="0" applyAlignment="0" applyProtection="0"/>
    <xf numFmtId="7" fontId="41" fillId="0" borderId="235"/>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261" fillId="0" borderId="261" applyNumberFormat="0" applyFill="0" applyBorder="0" applyAlignment="0" applyProtection="0"/>
    <xf numFmtId="3" fontId="7" fillId="41" borderId="267" applyFont="0" applyFill="0" applyBorder="0" applyAlignment="0" applyProtection="0"/>
    <xf numFmtId="0" fontId="58" fillId="0" borderId="92" applyNumberFormat="0" applyAlignment="0" applyProtection="0"/>
    <xf numFmtId="0" fontId="58" fillId="0" borderId="92" applyNumberFormat="0" applyAlignment="0" applyProtection="0"/>
    <xf numFmtId="0" fontId="241" fillId="0" borderId="235" applyNumberFormat="0" applyFont="0" applyFill="0" applyAlignment="0" applyProtection="0"/>
    <xf numFmtId="0" fontId="134" fillId="0" borderId="235"/>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2" fontId="7" fillId="41" borderId="267" applyFont="0" applyFill="0" applyBorder="0" applyAlignment="0" applyProtection="0"/>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0" fontId="359" fillId="0" borderId="20" applyProtection="0"/>
    <xf numFmtId="0" fontId="359" fillId="0" borderId="20" applyProtection="0"/>
    <xf numFmtId="0" fontId="313" fillId="0" borderId="245"/>
    <xf numFmtId="214" fontId="68" fillId="0" borderId="235"/>
    <xf numFmtId="39" fontId="7" fillId="41" borderId="257" applyFont="0" applyFill="0" applyBorder="0" applyAlignment="0" applyProtection="0"/>
    <xf numFmtId="1" fontId="176" fillId="63" borderId="271" applyNumberFormat="0" applyBorder="0" applyAlignment="0">
      <alignment horizontal="centerContinuous" vertical="center"/>
      <protection locked="0"/>
    </xf>
    <xf numFmtId="39" fontId="7" fillId="41" borderId="267" applyFont="0" applyFill="0" applyBorder="0" applyAlignment="0" applyProtection="0"/>
    <xf numFmtId="0" fontId="174" fillId="0" borderId="266" applyNumberFormat="0" applyAlignment="0" applyProtection="0"/>
    <xf numFmtId="0" fontId="38" fillId="68" borderId="269">
      <alignment horizontal="left" vertical="center" wrapText="1"/>
    </xf>
    <xf numFmtId="165" fontId="200" fillId="0" borderId="268" applyNumberFormat="0" applyFont="0" applyFill="0" applyAlignment="0" applyProtection="0"/>
    <xf numFmtId="0" fontId="357" fillId="0" borderId="249" applyNumberFormat="0" applyFill="0" applyBorder="0" applyAlignment="0" applyProtection="0"/>
    <xf numFmtId="0" fontId="50" fillId="0" borderId="273" applyNumberFormat="0" applyFill="0" applyAlignment="0" applyProtection="0"/>
    <xf numFmtId="214" fontId="68" fillId="0" borderId="235"/>
    <xf numFmtId="0" fontId="134" fillId="0" borderId="255" applyFont="0" applyFill="0" applyBorder="0" applyAlignment="0" applyProtection="0">
      <alignment horizontal="center"/>
    </xf>
    <xf numFmtId="0" fontId="49" fillId="44" borderId="235" applyNumberFormat="0" applyFont="0" applyAlignment="0" applyProtection="0">
      <protection locked="0"/>
    </xf>
    <xf numFmtId="2" fontId="7" fillId="41" borderId="267" applyFont="0" applyFill="0" applyBorder="0" applyAlignment="0" applyProtection="0"/>
    <xf numFmtId="246" fontId="1" fillId="0" borderId="268"/>
    <xf numFmtId="165" fontId="200" fillId="0" borderId="235" applyNumberFormat="0" applyFont="0" applyFill="0" applyAlignment="0" applyProtection="0"/>
    <xf numFmtId="0" fontId="48" fillId="44" borderId="235" applyNumberFormat="0" applyFont="0" applyFill="0" applyAlignment="0" applyProtection="0">
      <protection locked="0"/>
    </xf>
    <xf numFmtId="2" fontId="7" fillId="41" borderId="238" applyFont="0" applyFill="0" applyBorder="0" applyAlignment="0" applyProtection="0"/>
    <xf numFmtId="9" fontId="7" fillId="41" borderId="238" applyFont="0" applyFill="0" applyBorder="0" applyAlignment="0" applyProtection="0"/>
    <xf numFmtId="9" fontId="7" fillId="41" borderId="238" applyFont="0" applyFill="0" applyBorder="0" applyAlignment="0" applyProtection="0"/>
    <xf numFmtId="10" fontId="7" fillId="41" borderId="238" applyFont="0" applyFill="0" applyBorder="0" applyAlignment="0" applyProtection="0"/>
    <xf numFmtId="214" fontId="68" fillId="0" borderId="268"/>
    <xf numFmtId="0" fontId="49" fillId="44" borderId="235" applyNumberFormat="0" applyFont="0" applyAlignment="0" applyProtection="0">
      <protection locked="0"/>
    </xf>
    <xf numFmtId="165" fontId="200" fillId="0" borderId="235" applyNumberFormat="0" applyFont="0" applyFill="0" applyAlignment="0" applyProtection="0"/>
    <xf numFmtId="0" fontId="174" fillId="0" borderId="245" applyNumberFormat="0" applyAlignment="0" applyProtection="0"/>
    <xf numFmtId="6" fontId="169" fillId="0" borderId="250" applyBorder="0"/>
    <xf numFmtId="0" fontId="38" fillId="68" borderId="237">
      <alignment horizontal="left" vertical="center" wrapText="1"/>
    </xf>
    <xf numFmtId="0" fontId="7" fillId="0" borderId="262" applyFill="0" applyProtection="0">
      <alignment horizontal="right"/>
    </xf>
    <xf numFmtId="214" fontId="68" fillId="0" borderId="268"/>
    <xf numFmtId="0" fontId="41" fillId="62" borderId="252">
      <alignment horizontal="center" vertical="center" wrapText="1"/>
      <protection hidden="1"/>
    </xf>
    <xf numFmtId="0" fontId="356" fillId="0" borderId="249" applyNumberFormat="0" applyFill="0" applyBorder="0" applyAlignment="0" applyProtection="0"/>
    <xf numFmtId="0" fontId="50" fillId="0" borderId="273" applyNumberFormat="0" applyFill="0" applyAlignment="0" applyProtection="0"/>
    <xf numFmtId="0" fontId="313" fillId="0" borderId="96"/>
    <xf numFmtId="0" fontId="260" fillId="0" borderId="249" applyNumberFormat="0" applyFill="0" applyBorder="0" applyAlignment="0" applyProtection="0"/>
    <xf numFmtId="0" fontId="49" fillId="0" borderId="249" applyNumberFormat="0" applyFill="0" applyBorder="0" applyAlignment="0" applyProtection="0"/>
    <xf numFmtId="0" fontId="261" fillId="0" borderId="249" applyNumberFormat="0" applyFill="0" applyBorder="0" applyAlignment="0" applyProtection="0"/>
    <xf numFmtId="9" fontId="7" fillId="41" borderId="267" applyFont="0" applyFill="0" applyBorder="0" applyAlignment="0" applyProtection="0"/>
    <xf numFmtId="0" fontId="241" fillId="0" borderId="235" applyNumberFormat="0" applyFont="0" applyFill="0" applyAlignment="0" applyProtection="0"/>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246" fontId="1" fillId="0" borderId="235"/>
    <xf numFmtId="0" fontId="134" fillId="0" borderId="235"/>
    <xf numFmtId="44" fontId="41" fillId="0" borderId="235"/>
    <xf numFmtId="7" fontId="41" fillId="0" borderId="235"/>
    <xf numFmtId="0" fontId="50" fillId="0" borderId="249" applyNumberFormat="0" applyFill="0" applyAlignment="0" applyProtection="0"/>
    <xf numFmtId="39" fontId="7" fillId="41" borderId="257" applyFont="0" applyFill="0" applyBorder="0" applyAlignment="0" applyProtection="0"/>
    <xf numFmtId="214" fontId="7" fillId="41" borderId="238" applyFont="0" applyFill="0" applyBorder="0" applyAlignment="0" applyProtection="0"/>
    <xf numFmtId="0" fontId="90" fillId="0" borderId="245"/>
    <xf numFmtId="0" fontId="90" fillId="0" borderId="245"/>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172" fontId="238" fillId="44" borderId="235">
      <alignment horizontal="right" vertical="center"/>
    </xf>
    <xf numFmtId="187" fontId="63" fillId="44" borderId="235">
      <alignment vertical="center"/>
    </xf>
    <xf numFmtId="0" fontId="38" fillId="68" borderId="256">
      <alignment horizontal="left" vertical="center" wrapText="1"/>
    </xf>
    <xf numFmtId="0" fontId="174" fillId="0" borderId="252" applyNumberFormat="0" applyAlignment="0" applyProtection="0"/>
    <xf numFmtId="0" fontId="50" fillId="0" borderId="273" applyNumberFormat="0" applyFill="0"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251" fontId="154" fillId="48" borderId="286" applyNumberFormat="0" applyBorder="0" applyAlignment="0">
      <alignment horizontal="centerContinuous" vertical="center"/>
      <protection hidden="1"/>
    </xf>
    <xf numFmtId="0" fontId="90" fillId="0" borderId="266"/>
    <xf numFmtId="0" fontId="58" fillId="0" borderId="92" applyNumberFormat="0" applyAlignment="0" applyProtection="0"/>
    <xf numFmtId="0" fontId="58" fillId="0" borderId="92" applyNumberFormat="0" applyAlignment="0" applyProtection="0"/>
    <xf numFmtId="165" fontId="200" fillId="0" borderId="255" applyNumberFormat="0" applyFont="0" applyFill="0" applyAlignment="0" applyProtection="0"/>
    <xf numFmtId="8" fontId="332" fillId="0" borderId="20">
      <alignment horizontal="right"/>
    </xf>
    <xf numFmtId="0" fontId="50" fillId="0" borderId="249" applyNumberFormat="0" applyFill="0" applyAlignment="0" applyProtection="0"/>
    <xf numFmtId="0" fontId="139" fillId="0" borderId="42">
      <alignment vertical="center"/>
    </xf>
    <xf numFmtId="0" fontId="139" fillId="0" borderId="42">
      <alignment vertical="center"/>
    </xf>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0" fontId="359" fillId="0" borderId="20" applyProtection="0"/>
    <xf numFmtId="0" fontId="359" fillId="0" borderId="20" applyProtection="0"/>
    <xf numFmtId="0" fontId="7" fillId="0" borderId="262" applyFill="0" applyProtection="0">
      <alignment horizontal="right"/>
    </xf>
    <xf numFmtId="0" fontId="134" fillId="0" borderId="268" applyFont="0" applyFill="0" applyBorder="0" applyAlignment="0" applyProtection="0">
      <alignment horizontal="center"/>
    </xf>
    <xf numFmtId="10" fontId="7" fillId="41" borderId="238" applyFont="0" applyFill="0" applyBorder="0" applyAlignment="0" applyProtection="0"/>
    <xf numFmtId="214" fontId="7" fillId="41" borderId="238" applyFont="0" applyFill="0" applyBorder="0" applyAlignment="0" applyProtection="0"/>
    <xf numFmtId="214" fontId="7" fillId="41" borderId="238" applyFont="0" applyFill="0" applyBorder="0" applyAlignment="0" applyProtection="0"/>
    <xf numFmtId="0" fontId="38" fillId="68" borderId="256">
      <alignment horizontal="left" vertical="center" wrapText="1"/>
    </xf>
    <xf numFmtId="39" fontId="7" fillId="41" borderId="257" applyFont="0" applyFill="0" applyBorder="0" applyAlignment="0" applyProtection="0"/>
    <xf numFmtId="39" fontId="7" fillId="41" borderId="238" applyFont="0" applyFill="0" applyBorder="0" applyAlignment="0" applyProtection="0"/>
    <xf numFmtId="279" fontId="134" fillId="0" borderId="255"/>
    <xf numFmtId="39" fontId="7" fillId="41" borderId="238" applyFont="0" applyFill="0" applyBorder="0" applyAlignment="0" applyProtection="0"/>
    <xf numFmtId="39" fontId="7" fillId="41" borderId="280" applyFont="0" applyFill="0" applyBorder="0" applyAlignment="0" applyProtection="0"/>
    <xf numFmtId="3" fontId="7" fillId="41" borderId="238" applyFont="0" applyFill="0" applyBorder="0" applyAlignment="0" applyProtection="0"/>
    <xf numFmtId="0" fontId="7" fillId="0" borderId="251" applyFill="0" applyProtection="0">
      <alignment horizontal="right"/>
    </xf>
    <xf numFmtId="0" fontId="41" fillId="62" borderId="245">
      <alignment horizontal="center" vertical="center" wrapText="1"/>
      <protection hidden="1"/>
    </xf>
    <xf numFmtId="0" fontId="313" fillId="96" borderId="266"/>
    <xf numFmtId="0" fontId="50" fillId="0" borderId="273" applyNumberFormat="0" applyFill="0" applyAlignment="0" applyProtection="0"/>
    <xf numFmtId="0" fontId="7" fillId="0" borderId="275" applyFill="0" applyProtection="0">
      <alignment horizontal="right"/>
    </xf>
    <xf numFmtId="214" fontId="68" fillId="0" borderId="174"/>
    <xf numFmtId="0" fontId="50" fillId="0" borderId="249" applyNumberFormat="0" applyFill="0" applyAlignment="0" applyProtection="0"/>
    <xf numFmtId="0" fontId="134" fillId="0" borderId="255" applyFont="0" applyFill="0" applyBorder="0" applyAlignment="0" applyProtection="0">
      <alignment horizontal="center"/>
    </xf>
    <xf numFmtId="214" fontId="68" fillId="0" borderId="255"/>
    <xf numFmtId="0" fontId="260" fillId="0" borderId="249" applyNumberFormat="0" applyFill="0" applyBorder="0" applyAlignment="0" applyProtection="0"/>
    <xf numFmtId="0" fontId="49" fillId="0" borderId="249" applyNumberFormat="0" applyFill="0" applyBorder="0" applyAlignment="0" applyProtection="0"/>
    <xf numFmtId="0" fontId="261" fillId="0" borderId="249" applyNumberFormat="0" applyFill="0" applyBorder="0" applyAlignment="0" applyProtection="0"/>
    <xf numFmtId="0" fontId="241" fillId="0" borderId="235" applyNumberFormat="0" applyFont="0" applyFill="0" applyAlignment="0" applyProtection="0"/>
    <xf numFmtId="251" fontId="154" fillId="48" borderId="250" applyNumberFormat="0" applyBorder="0" applyAlignment="0">
      <alignment horizontal="centerContinuous" vertical="center"/>
      <protection hidden="1"/>
    </xf>
    <xf numFmtId="0" fontId="50" fillId="0" borderId="261" applyNumberFormat="0" applyFill="0" applyAlignment="0" applyProtection="0"/>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246" fontId="1" fillId="0" borderId="235"/>
    <xf numFmtId="0" fontId="134" fillId="0" borderId="235"/>
    <xf numFmtId="44" fontId="41" fillId="0" borderId="235"/>
    <xf numFmtId="7" fontId="41" fillId="0" borderId="235"/>
    <xf numFmtId="0" fontId="90" fillId="0" borderId="252"/>
    <xf numFmtId="0" fontId="90" fillId="0" borderId="245"/>
    <xf numFmtId="0" fontId="90" fillId="0" borderId="245"/>
    <xf numFmtId="3" fontId="7" fillId="41" borderId="257" applyFont="0" applyFill="0" applyBorder="0" applyAlignment="0" applyProtection="0"/>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172" fontId="238" fillId="44" borderId="235">
      <alignment horizontal="right" vertical="center"/>
    </xf>
    <xf numFmtId="187" fontId="63" fillId="44" borderId="235">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5" fontId="127" fillId="0" borderId="255" applyAlignment="0" applyProtection="0"/>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0" fontId="41" fillId="0" borderId="270">
      <alignment horizontal="left" vertical="center"/>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0" fontId="359" fillId="0" borderId="20" applyProtection="0"/>
    <xf numFmtId="0" fontId="359" fillId="0" borderId="20" applyProtection="0"/>
    <xf numFmtId="9" fontId="7" fillId="41" borderId="257" applyFont="0" applyFill="0" applyBorder="0" applyAlignment="0" applyProtection="0"/>
    <xf numFmtId="3" fontId="7" fillId="41" borderId="257" applyFont="0" applyFill="0" applyBorder="0" applyAlignment="0" applyProtection="0"/>
    <xf numFmtId="10" fontId="7" fillId="41" borderId="257" applyFont="0" applyFill="0" applyBorder="0" applyAlignment="0" applyProtection="0"/>
    <xf numFmtId="10" fontId="7" fillId="41" borderId="257" applyFont="0" applyFill="0" applyBorder="0" applyAlignment="0" applyProtection="0"/>
    <xf numFmtId="214" fontId="7" fillId="41" borderId="257" applyFont="0" applyFill="0" applyBorder="0" applyAlignment="0" applyProtection="0"/>
    <xf numFmtId="214" fontId="68" fillId="0" borderId="255"/>
    <xf numFmtId="214" fontId="7" fillId="41" borderId="257" applyFont="0" applyFill="0" applyBorder="0" applyAlignment="0" applyProtection="0"/>
    <xf numFmtId="0" fontId="174" fillId="0" borderId="252" applyNumberFormat="0" applyAlignment="0" applyProtection="0"/>
    <xf numFmtId="39" fontId="7" fillId="41" borderId="257" applyFont="0" applyFill="0" applyBorder="0" applyAlignment="0" applyProtection="0"/>
    <xf numFmtId="214" fontId="7" fillId="41" borderId="257" applyFont="0" applyFill="0" applyBorder="0" applyAlignment="0" applyProtection="0"/>
    <xf numFmtId="0" fontId="174" fillId="0" borderId="252" applyNumberFormat="0" applyAlignment="0" applyProtection="0"/>
    <xf numFmtId="0" fontId="38" fillId="68" borderId="256">
      <alignment horizontal="left" vertical="center" wrapText="1"/>
    </xf>
    <xf numFmtId="0" fontId="48" fillId="44" borderId="255" applyNumberFormat="0" applyFont="0" applyFill="0" applyAlignment="0" applyProtection="0">
      <protection locked="0"/>
    </xf>
    <xf numFmtId="214" fontId="68" fillId="0" borderId="255"/>
    <xf numFmtId="0" fontId="50" fillId="0" borderId="261" applyNumberFormat="0" applyFill="0" applyAlignment="0" applyProtection="0"/>
    <xf numFmtId="0" fontId="50" fillId="0" borderId="261" applyNumberFormat="0" applyFill="0" applyAlignment="0" applyProtection="0"/>
    <xf numFmtId="2" fontId="7" fillId="41" borderId="257" applyFont="0" applyFill="0" applyBorder="0" applyAlignment="0" applyProtection="0"/>
    <xf numFmtId="165" fontId="200" fillId="0" borderId="255" applyNumberFormat="0" applyFont="0" applyFill="0" applyAlignment="0" applyProtection="0"/>
    <xf numFmtId="0" fontId="41" fillId="62" borderId="252">
      <alignment horizontal="center" vertical="center" wrapText="1"/>
      <protection hidden="1"/>
    </xf>
    <xf numFmtId="0" fontId="38" fillId="68" borderId="256">
      <alignment horizontal="left" vertical="center" wrapText="1"/>
    </xf>
    <xf numFmtId="0" fontId="7" fillId="0" borderId="262" applyFill="0" applyProtection="0">
      <alignment horizontal="right"/>
    </xf>
    <xf numFmtId="214" fontId="68" fillId="0" borderId="255"/>
    <xf numFmtId="0" fontId="50" fillId="0" borderId="265" applyFont="0" applyFill="0" applyBorder="0" applyAlignment="0" applyProtection="0"/>
    <xf numFmtId="0" fontId="260" fillId="0" borderId="249" applyNumberFormat="0" applyFill="0" applyBorder="0" applyAlignment="0" applyProtection="0"/>
    <xf numFmtId="0" fontId="49" fillId="0" borderId="249" applyNumberFormat="0" applyFill="0" applyBorder="0" applyAlignment="0" applyProtection="0"/>
    <xf numFmtId="0" fontId="261" fillId="0" borderId="249" applyNumberFormat="0" applyFill="0" applyBorder="0" applyAlignment="0" applyProtection="0"/>
    <xf numFmtId="0" fontId="359" fillId="0" borderId="20" applyProtection="0"/>
    <xf numFmtId="0" fontId="359" fillId="0" borderId="20" applyProtection="0"/>
    <xf numFmtId="0" fontId="358" fillId="0" borderId="261" applyNumberFormat="0" applyFill="0" applyBorder="0" applyAlignment="0" applyProtection="0"/>
    <xf numFmtId="0" fontId="357" fillId="0" borderId="261" applyNumberFormat="0" applyFill="0" applyBorder="0" applyAlignment="0" applyProtection="0"/>
    <xf numFmtId="0" fontId="313" fillId="0" borderId="252"/>
    <xf numFmtId="0" fontId="313" fillId="0" borderId="252"/>
    <xf numFmtId="221" fontId="1" fillId="0" borderId="255" applyNumberFormat="0" applyFill="0" applyAlignment="0" applyProtection="0"/>
    <xf numFmtId="221" fontId="1" fillId="0" borderId="20" applyNumberFormat="0" applyFill="0" applyAlignment="0" applyProtection="0"/>
    <xf numFmtId="221" fontId="1" fillId="0" borderId="20" applyNumberFormat="0" applyFill="0" applyAlignment="0" applyProtection="0"/>
    <xf numFmtId="0" fontId="270" fillId="0" borderId="20"/>
    <xf numFmtId="275" fontId="134" fillId="0" borderId="255"/>
    <xf numFmtId="0" fontId="172" fillId="0" borderId="64"/>
    <xf numFmtId="0" fontId="139" fillId="0" borderId="42">
      <alignment vertical="center"/>
    </xf>
    <xf numFmtId="0" fontId="139" fillId="0" borderId="42">
      <alignment vertical="center"/>
    </xf>
    <xf numFmtId="7" fontId="41" fillId="0" borderId="255"/>
    <xf numFmtId="44" fontId="41" fillId="0" borderId="255"/>
    <xf numFmtId="0" fontId="134" fillId="0" borderId="255"/>
    <xf numFmtId="171" fontId="41" fillId="0" borderId="255"/>
    <xf numFmtId="0" fontId="58" fillId="0" borderId="255" applyNumberFormat="0" applyFont="0" applyFill="0" applyBorder="0" applyAlignment="0" applyProtection="0">
      <alignment horizontal="right"/>
    </xf>
    <xf numFmtId="0" fontId="90" fillId="0" borderId="252"/>
    <xf numFmtId="0" fontId="90" fillId="0" borderId="252"/>
    <xf numFmtId="0" fontId="241" fillId="0" borderId="255" applyNumberFormat="0" applyFont="0" applyFill="0" applyAlignment="0" applyProtection="0"/>
    <xf numFmtId="0" fontId="260" fillId="0" borderId="261" applyNumberForma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3" fillId="96" borderId="252"/>
    <xf numFmtId="0" fontId="313" fillId="96" borderId="252"/>
    <xf numFmtId="9" fontId="7" fillId="41" borderId="257" applyFont="0" applyFill="0" applyBorder="0" applyAlignment="0" applyProtection="0"/>
    <xf numFmtId="10" fontId="7" fillId="41" borderId="257" applyFont="0" applyFill="0" applyBorder="0" applyAlignment="0" applyProtection="0"/>
    <xf numFmtId="214" fontId="7" fillId="41" borderId="257" applyFont="0" applyFill="0" applyBorder="0" applyAlignment="0" applyProtection="0"/>
    <xf numFmtId="39" fontId="7" fillId="41" borderId="257" applyFont="0" applyFill="0" applyBorder="0" applyAlignment="0" applyProtection="0"/>
    <xf numFmtId="3" fontId="7" fillId="41" borderId="257" applyFont="0" applyFill="0" applyBorder="0" applyAlignment="0" applyProtection="0"/>
    <xf numFmtId="0" fontId="41" fillId="62" borderId="252">
      <alignment horizontal="center" vertical="center" wrapText="1"/>
      <protection hidden="1"/>
    </xf>
    <xf numFmtId="0" fontId="38" fillId="68" borderId="256">
      <alignment horizontal="left" vertical="center" wrapText="1"/>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0" fontId="344" fillId="0" borderId="249" applyNumberFormat="0" applyFill="0" applyBorder="0" applyAlignment="0" applyProtection="0"/>
    <xf numFmtId="0" fontId="90" fillId="0" borderId="252"/>
    <xf numFmtId="0" fontId="90" fillId="0" borderId="252"/>
    <xf numFmtId="0" fontId="41" fillId="0" borderId="31" applyNumberFormat="0" applyAlignment="0" applyProtection="0">
      <alignment horizontal="left" vertical="center"/>
    </xf>
    <xf numFmtId="0" fontId="48" fillId="44" borderId="268" applyNumberFormat="0" applyFont="0" applyFill="0" applyAlignment="0" applyProtection="0">
      <protection locked="0"/>
    </xf>
    <xf numFmtId="5" fontId="127" fillId="0" borderId="268" applyAlignment="0" applyProtection="0"/>
    <xf numFmtId="0" fontId="313" fillId="0" borderId="252"/>
    <xf numFmtId="0" fontId="313" fillId="0" borderId="252"/>
    <xf numFmtId="0" fontId="356" fillId="0" borderId="249" applyNumberFormat="0" applyFill="0" applyBorder="0" applyAlignment="0" applyProtection="0"/>
    <xf numFmtId="0" fontId="357" fillId="0" borderId="249" applyNumberFormat="0" applyFill="0" applyBorder="0" applyAlignment="0" applyProtection="0"/>
    <xf numFmtId="0" fontId="358" fillId="0" borderId="249" applyNumberFormat="0" applyFill="0" applyBorder="0" applyAlignment="0" applyProtection="0"/>
    <xf numFmtId="0" fontId="50" fillId="0" borderId="273" applyNumberFormat="0" applyFill="0" applyAlignment="0" applyProtection="0"/>
    <xf numFmtId="0" fontId="50" fillId="0" borderId="253" applyFont="0" applyFill="0" applyBorder="0" applyAlignment="0" applyProtection="0"/>
    <xf numFmtId="0" fontId="174" fillId="0" borderId="266" applyNumberFormat="0" applyAlignment="0" applyProtection="0"/>
    <xf numFmtId="41" fontId="41" fillId="0" borderId="255"/>
    <xf numFmtId="165" fontId="200" fillId="0" borderId="255" applyNumberFormat="0" applyFont="0" applyFill="0" applyAlignment="0" applyProtection="0"/>
    <xf numFmtId="0" fontId="49" fillId="44" borderId="255" applyNumberFormat="0" applyFont="0" applyAlignment="0" applyProtection="0">
      <protection locked="0"/>
    </xf>
    <xf numFmtId="0" fontId="49" fillId="44" borderId="255" applyNumberFormat="0" applyFont="0" applyAlignment="0" applyProtection="0">
      <protection locked="0"/>
    </xf>
    <xf numFmtId="251" fontId="154" fillId="48" borderId="250" applyNumberFormat="0" applyBorder="0" applyAlignment="0">
      <alignment horizontal="centerContinuous" vertical="center"/>
      <protection hidden="1"/>
    </xf>
    <xf numFmtId="0" fontId="48" fillId="44" borderId="255" applyNumberFormat="0" applyFont="0" applyFill="0" applyAlignment="0" applyProtection="0">
      <protection locked="0"/>
    </xf>
    <xf numFmtId="2" fontId="7" fillId="41" borderId="257" applyFont="0" applyFill="0" applyBorder="0" applyAlignment="0" applyProtection="0"/>
    <xf numFmtId="2" fontId="7" fillId="41" borderId="257" applyFont="0" applyFill="0" applyBorder="0" applyAlignment="0" applyProtection="0"/>
    <xf numFmtId="9" fontId="7" fillId="41" borderId="257" applyFont="0" applyFill="0" applyBorder="0" applyAlignment="0" applyProtection="0"/>
    <xf numFmtId="9" fontId="7" fillId="41" borderId="257" applyFont="0" applyFill="0" applyBorder="0" applyAlignment="0" applyProtection="0"/>
    <xf numFmtId="10" fontId="7" fillId="41" borderId="257" applyFont="0" applyFill="0" applyBorder="0" applyAlignment="0" applyProtection="0"/>
    <xf numFmtId="10" fontId="7" fillId="41" borderId="257" applyFont="0" applyFill="0" applyBorder="0" applyAlignment="0" applyProtection="0"/>
    <xf numFmtId="214" fontId="7" fillId="41" borderId="257" applyFont="0" applyFill="0" applyBorder="0" applyAlignment="0" applyProtection="0"/>
    <xf numFmtId="0" fontId="7" fillId="0" borderId="262" applyFill="0" applyProtection="0">
      <alignment horizontal="right"/>
    </xf>
    <xf numFmtId="9" fontId="41" fillId="0" borderId="255"/>
    <xf numFmtId="0" fontId="50" fillId="0" borderId="261" applyNumberFormat="0" applyFill="0" applyAlignment="0" applyProtection="0"/>
    <xf numFmtId="3" fontId="7" fillId="41" borderId="257" applyFont="0" applyFill="0" applyBorder="0" applyAlignment="0" applyProtection="0"/>
    <xf numFmtId="0" fontId="48" fillId="44" borderId="255" applyNumberFormat="0" applyFont="0" applyFill="0" applyAlignment="0" applyProtection="0">
      <protection locked="0"/>
    </xf>
    <xf numFmtId="0" fontId="48" fillId="44" borderId="255" applyNumberFormat="0" applyFont="0" applyFill="0" applyAlignment="0" applyProtection="0">
      <protection locked="0"/>
    </xf>
    <xf numFmtId="2" fontId="7" fillId="41" borderId="257" applyFont="0" applyFill="0" applyBorder="0" applyAlignment="0" applyProtection="0"/>
    <xf numFmtId="0" fontId="41" fillId="0" borderId="31" applyNumberFormat="0" applyAlignment="0" applyProtection="0">
      <alignment horizontal="left" vertical="center"/>
    </xf>
    <xf numFmtId="0" fontId="50" fillId="0" borderId="249" applyNumberFormat="0" applyFill="0" applyAlignment="0" applyProtection="0"/>
    <xf numFmtId="0" fontId="1" fillId="19" borderId="0" applyNumberFormat="0" applyBorder="0" applyAlignment="0" applyProtection="0"/>
    <xf numFmtId="0" fontId="38" fillId="68" borderId="256">
      <alignment horizontal="left" vertical="center" wrapText="1"/>
    </xf>
    <xf numFmtId="8" fontId="332" fillId="0" borderId="20">
      <alignment horizontal="right"/>
    </xf>
    <xf numFmtId="172" fontId="41" fillId="0" borderId="255"/>
    <xf numFmtId="9" fontId="7" fillId="41" borderId="257" applyFont="0" applyFill="0" applyBorder="0" applyAlignment="0" applyProtection="0"/>
    <xf numFmtId="0" fontId="58" fillId="0" borderId="92" applyNumberFormat="0" applyAlignment="0" applyProtection="0"/>
    <xf numFmtId="0" fontId="48" fillId="44" borderId="255" applyNumberFormat="0" applyFont="0" applyFill="0" applyAlignment="0" applyProtection="0">
      <protection locked="0"/>
    </xf>
    <xf numFmtId="0" fontId="41" fillId="62" borderId="252">
      <alignment horizontal="center" vertical="center" wrapText="1"/>
      <protection hidden="1"/>
    </xf>
    <xf numFmtId="251" fontId="154" fillId="48" borderId="250" applyNumberFormat="0" applyBorder="0" applyAlignment="0">
      <alignment horizontal="centerContinuous" vertical="center"/>
      <protection hidden="1"/>
    </xf>
    <xf numFmtId="0" fontId="7" fillId="0" borderId="251" applyFill="0" applyProtection="0">
      <alignment horizontal="right"/>
    </xf>
    <xf numFmtId="0" fontId="174" fillId="0" borderId="252" applyNumberFormat="0" applyAlignment="0" applyProtection="0"/>
    <xf numFmtId="0" fontId="38" fillId="68" borderId="256">
      <alignment horizontal="left" vertical="center" wrapText="1"/>
    </xf>
    <xf numFmtId="0" fontId="41" fillId="62" borderId="252">
      <alignment horizontal="center" vertical="center" wrapText="1"/>
      <protection hidden="1"/>
    </xf>
    <xf numFmtId="0" fontId="174" fillId="0" borderId="252" applyNumberFormat="0" applyAlignment="0" applyProtection="0"/>
    <xf numFmtId="214" fontId="68" fillId="0" borderId="255"/>
    <xf numFmtId="214" fontId="68" fillId="0" borderId="255"/>
    <xf numFmtId="2" fontId="7" fillId="41" borderId="267" applyFont="0" applyFill="0" applyBorder="0" applyAlignment="0" applyProtection="0"/>
    <xf numFmtId="1" fontId="176" fillId="63" borderId="259" applyNumberFormat="0" applyBorder="0" applyAlignment="0">
      <alignment horizontal="centerContinuous" vertical="center"/>
      <protection locked="0"/>
    </xf>
    <xf numFmtId="2" fontId="7" fillId="41" borderId="257" applyFont="0" applyFill="0" applyBorder="0" applyAlignment="0" applyProtection="0"/>
    <xf numFmtId="0" fontId="50" fillId="0" borderId="261" applyNumberFormat="0" applyFill="0" applyAlignment="0" applyProtection="0"/>
    <xf numFmtId="39" fontId="7" fillId="41" borderId="257" applyFont="0" applyFill="0" applyBorder="0" applyAlignment="0" applyProtection="0"/>
    <xf numFmtId="0" fontId="50" fillId="0" borderId="249" applyNumberFormat="0" applyFill="0" applyAlignment="0" applyProtection="0"/>
    <xf numFmtId="0" fontId="50" fillId="0" borderId="249" applyNumberFormat="0" applyFill="0" applyAlignment="0" applyProtection="0"/>
    <xf numFmtId="0" fontId="41" fillId="0" borderId="258">
      <alignment horizontal="left" vertical="center"/>
    </xf>
    <xf numFmtId="0" fontId="38" fillId="68" borderId="256">
      <alignment horizontal="left" vertical="center" wrapText="1"/>
    </xf>
    <xf numFmtId="6" fontId="169" fillId="0" borderId="263" applyBorder="0"/>
    <xf numFmtId="2" fontId="7" fillId="41" borderId="257" applyFont="0" applyFill="0" applyBorder="0" applyAlignment="0" applyProtection="0"/>
    <xf numFmtId="165" fontId="200" fillId="0" borderId="255" applyNumberFormat="0" applyFont="0" applyFill="0" applyAlignment="0" applyProtection="0"/>
    <xf numFmtId="0" fontId="49" fillId="44" borderId="255" applyNumberFormat="0" applyFont="0" applyAlignment="0" applyProtection="0">
      <protection locked="0"/>
    </xf>
    <xf numFmtId="0" fontId="41" fillId="62" borderId="252">
      <alignment horizontal="center" vertical="center" wrapText="1"/>
      <protection hidden="1"/>
    </xf>
    <xf numFmtId="0" fontId="261" fillId="0" borderId="261" applyNumberFormat="0" applyFill="0" applyBorder="0" applyAlignment="0" applyProtection="0"/>
    <xf numFmtId="9" fontId="7" fillId="41" borderId="257" applyFont="0" applyFill="0" applyBorder="0" applyAlignment="0" applyProtection="0"/>
    <xf numFmtId="0" fontId="38" fillId="68" borderId="256">
      <alignment horizontal="left" vertical="center" wrapText="1"/>
    </xf>
    <xf numFmtId="0" fontId="7" fillId="0" borderId="251" applyFill="0" applyProtection="0">
      <alignment horizontal="right"/>
    </xf>
    <xf numFmtId="0" fontId="174" fillId="0" borderId="252" applyNumberFormat="0" applyAlignment="0" applyProtection="0"/>
    <xf numFmtId="214" fontId="7" fillId="41" borderId="257" applyFont="0" applyFill="0" applyBorder="0" applyAlignment="0" applyProtection="0"/>
    <xf numFmtId="0" fontId="38" fillId="68" borderId="256">
      <alignment horizontal="left" vertical="center" wrapText="1"/>
    </xf>
    <xf numFmtId="0" fontId="38" fillId="68" borderId="256">
      <alignment horizontal="left" vertical="center" wrapText="1"/>
    </xf>
    <xf numFmtId="0" fontId="174" fillId="0" borderId="252" applyNumberFormat="0" applyAlignment="0" applyProtection="0"/>
    <xf numFmtId="0" fontId="50" fillId="0" borderId="249" applyNumberFormat="0" applyFill="0" applyAlignment="0" applyProtection="0"/>
    <xf numFmtId="251" fontId="154" fillId="48" borderId="250" applyNumberFormat="0" applyBorder="0" applyAlignment="0">
      <alignment horizontal="centerContinuous" vertical="center"/>
      <protection hidden="1"/>
    </xf>
    <xf numFmtId="39" fontId="7" fillId="41" borderId="257" applyFont="0" applyFill="0" applyBorder="0" applyAlignment="0" applyProtection="0"/>
    <xf numFmtId="0" fontId="41" fillId="62" borderId="252">
      <alignment horizontal="center" vertical="center" wrapText="1"/>
      <protection hidden="1"/>
    </xf>
    <xf numFmtId="3" fontId="7" fillId="41" borderId="257" applyFont="0" applyFill="0" applyBorder="0" applyAlignment="0" applyProtection="0"/>
    <xf numFmtId="10" fontId="7" fillId="41" borderId="257" applyFont="0" applyFill="0" applyBorder="0" applyAlignment="0" applyProtection="0"/>
    <xf numFmtId="0" fontId="41" fillId="62" borderId="252">
      <alignment horizontal="center" vertical="center" wrapText="1"/>
      <protection hidden="1"/>
    </xf>
    <xf numFmtId="0" fontId="260" fillId="0" borderId="261" applyNumberFormat="0" applyFill="0" applyBorder="0" applyAlignment="0" applyProtection="0"/>
    <xf numFmtId="250" fontId="64" fillId="58" borderId="248"/>
    <xf numFmtId="250" fontId="64" fillId="58" borderId="248"/>
    <xf numFmtId="0" fontId="50" fillId="0" borderId="249" applyNumberFormat="0" applyFill="0" applyAlignment="0" applyProtection="0"/>
    <xf numFmtId="0" fontId="50" fillId="0" borderId="249" applyNumberFormat="0" applyFill="0" applyAlignment="0" applyProtection="0"/>
    <xf numFmtId="0" fontId="50" fillId="0" borderId="249" applyNumberFormat="0" applyFill="0" applyAlignment="0" applyProtection="0"/>
    <xf numFmtId="0" fontId="7" fillId="0" borderId="251" applyFill="0" applyProtection="0">
      <alignment horizontal="right"/>
    </xf>
    <xf numFmtId="6" fontId="169" fillId="0" borderId="250" applyBorder="0"/>
    <xf numFmtId="6" fontId="169" fillId="0" borderId="250" applyBorder="0"/>
    <xf numFmtId="6" fontId="169" fillId="0" borderId="250" applyBorder="0"/>
    <xf numFmtId="6" fontId="169" fillId="0" borderId="250" applyBorder="0"/>
    <xf numFmtId="0" fontId="174" fillId="0" borderId="252" applyNumberFormat="0" applyAlignment="0" applyProtection="0"/>
    <xf numFmtId="0" fontId="174" fillId="0" borderId="252" applyNumberFormat="0" applyAlignment="0" applyProtection="0"/>
    <xf numFmtId="0" fontId="174" fillId="0" borderId="252" applyNumberFormat="0" applyAlignment="0" applyProtection="0"/>
    <xf numFmtId="0" fontId="38" fillId="68" borderId="256">
      <alignment horizontal="left" vertical="center" wrapText="1"/>
    </xf>
    <xf numFmtId="0" fontId="38" fillId="68" borderId="256">
      <alignment horizontal="left" vertical="center" wrapText="1"/>
    </xf>
    <xf numFmtId="0" fontId="38" fillId="68" borderId="256">
      <alignment horizontal="left" vertical="center" wrapText="1"/>
    </xf>
    <xf numFmtId="0" fontId="38" fillId="68" borderId="256">
      <alignment horizontal="left" vertical="center" wrapText="1"/>
    </xf>
    <xf numFmtId="0" fontId="41" fillId="62" borderId="252">
      <alignment horizontal="center" vertical="center" wrapText="1"/>
      <protection hidden="1"/>
    </xf>
    <xf numFmtId="0" fontId="41" fillId="62" borderId="252">
      <alignment horizontal="center" vertical="center" wrapText="1"/>
      <protection hidden="1"/>
    </xf>
    <xf numFmtId="0" fontId="41" fillId="62" borderId="252">
      <alignment horizontal="center" vertical="center" wrapText="1"/>
      <protection hidden="1"/>
    </xf>
    <xf numFmtId="10" fontId="7" fillId="41" borderId="257" applyFont="0" applyFill="0" applyBorder="0" applyAlignment="0" applyProtection="0"/>
    <xf numFmtId="0" fontId="41" fillId="62" borderId="252">
      <alignment horizontal="center" vertical="center" wrapText="1"/>
      <protection hidden="1"/>
    </xf>
    <xf numFmtId="1" fontId="176" fillId="63" borderId="259" applyNumberFormat="0" applyBorder="0" applyAlignment="0">
      <alignment horizontal="centerContinuous" vertical="center"/>
      <protection locked="0"/>
    </xf>
    <xf numFmtId="251" fontId="154" fillId="48" borderId="250" applyNumberFormat="0" applyBorder="0" applyAlignment="0">
      <alignment horizontal="centerContinuous" vertical="center"/>
      <protection hidden="1"/>
    </xf>
    <xf numFmtId="214" fontId="68" fillId="0" borderId="255"/>
    <xf numFmtId="0" fontId="50" fillId="0" borderId="261" applyNumberFormat="0" applyFill="0" applyAlignment="0" applyProtection="0"/>
    <xf numFmtId="214" fontId="68" fillId="0" borderId="255"/>
    <xf numFmtId="214" fontId="68" fillId="0" borderId="255"/>
    <xf numFmtId="0" fontId="41" fillId="62" borderId="252">
      <alignment horizontal="center" vertical="center" wrapText="1"/>
      <protection hidden="1"/>
    </xf>
    <xf numFmtId="39" fontId="7" fillId="41" borderId="257" applyFont="0" applyFill="0" applyBorder="0" applyAlignment="0" applyProtection="0"/>
    <xf numFmtId="0" fontId="50" fillId="0" borderId="261" applyNumberFormat="0" applyFill="0" applyAlignment="0" applyProtection="0"/>
    <xf numFmtId="0" fontId="174" fillId="0" borderId="252" applyNumberFormat="0" applyAlignment="0" applyProtection="0"/>
    <xf numFmtId="0" fontId="38" fillId="68" borderId="256">
      <alignment horizontal="left" vertical="center" wrapText="1"/>
    </xf>
    <xf numFmtId="214" fontId="68" fillId="0" borderId="255"/>
    <xf numFmtId="5" fontId="127" fillId="0" borderId="255" applyAlignment="0" applyProtection="0"/>
    <xf numFmtId="0" fontId="49" fillId="44" borderId="255" applyNumberFormat="0" applyFont="0" applyAlignment="0" applyProtection="0">
      <protection locked="0"/>
    </xf>
    <xf numFmtId="0" fontId="49" fillId="44" borderId="255" applyNumberFormat="0" applyFont="0" applyAlignment="0" applyProtection="0">
      <protection locked="0"/>
    </xf>
    <xf numFmtId="251" fontId="154" fillId="48" borderId="263" applyNumberFormat="0" applyBorder="0" applyAlignment="0">
      <alignment horizontal="centerContinuous" vertical="center"/>
      <protection hidden="1"/>
    </xf>
    <xf numFmtId="0" fontId="260" fillId="0" borderId="249" applyNumberFormat="0" applyFill="0" applyBorder="0" applyAlignment="0" applyProtection="0"/>
    <xf numFmtId="0" fontId="49" fillId="0" borderId="249" applyNumberFormat="0" applyFill="0" applyBorder="0" applyAlignment="0" applyProtection="0"/>
    <xf numFmtId="0" fontId="261" fillId="0" borderId="249" applyNumberFormat="0" applyFill="0" applyBorder="0" applyAlignment="0" applyProtection="0"/>
    <xf numFmtId="285" fontId="50" fillId="92" borderId="264" applyNumberFormat="0" applyBorder="0" applyAlignment="0" applyProtection="0">
      <alignment vertical="center"/>
    </xf>
    <xf numFmtId="182" fontId="316" fillId="0" borderId="31" applyNumberFormat="0" applyAlignment="0" applyProtection="0">
      <alignment horizontal="right" vertical="center"/>
    </xf>
    <xf numFmtId="246" fontId="1" fillId="0" borderId="255"/>
    <xf numFmtId="0" fontId="134" fillId="0" borderId="255"/>
    <xf numFmtId="0" fontId="90" fillId="0" borderId="252"/>
    <xf numFmtId="0" fontId="90" fillId="0" borderId="252"/>
    <xf numFmtId="0" fontId="174" fillId="0" borderId="252" applyNumberFormat="0" applyAlignment="0" applyProtection="0"/>
    <xf numFmtId="2" fontId="7" fillId="41" borderId="257" applyFont="0" applyFill="0" applyBorder="0" applyAlignment="0" applyProtection="0"/>
    <xf numFmtId="0" fontId="49" fillId="44" borderId="255" applyNumberFormat="0" applyFont="0" applyAlignment="0" applyProtection="0">
      <protection locked="0"/>
    </xf>
    <xf numFmtId="0" fontId="48" fillId="44" borderId="255" applyNumberFormat="0" applyFont="0" applyFill="0" applyAlignment="0" applyProtection="0">
      <protection locked="0"/>
    </xf>
    <xf numFmtId="2" fontId="7" fillId="41" borderId="257" applyFont="0" applyFill="0" applyBorder="0" applyAlignment="0" applyProtection="0"/>
    <xf numFmtId="2" fontId="7" fillId="41" borderId="257" applyFont="0" applyFill="0" applyBorder="0" applyAlignment="0" applyProtection="0"/>
    <xf numFmtId="9" fontId="7" fillId="41" borderId="257" applyFont="0" applyFill="0" applyBorder="0" applyAlignment="0" applyProtection="0"/>
    <xf numFmtId="9" fontId="7" fillId="41" borderId="257" applyFont="0" applyFill="0" applyBorder="0" applyAlignment="0" applyProtection="0"/>
    <xf numFmtId="10" fontId="7" fillId="41" borderId="257" applyFont="0" applyFill="0" applyBorder="0" applyAlignment="0" applyProtection="0"/>
    <xf numFmtId="10" fontId="7" fillId="41" borderId="257" applyFont="0" applyFill="0" applyBorder="0" applyAlignment="0" applyProtection="0"/>
    <xf numFmtId="214" fontId="7" fillId="41" borderId="257" applyFont="0" applyFill="0" applyBorder="0" applyAlignment="0" applyProtection="0"/>
    <xf numFmtId="0" fontId="174" fillId="0" borderId="252" applyNumberFormat="0" applyAlignment="0" applyProtection="0"/>
    <xf numFmtId="0" fontId="90" fillId="0" borderId="252"/>
    <xf numFmtId="0" fontId="134" fillId="0" borderId="255" applyFont="0" applyFill="0" applyBorder="0" applyAlignment="0" applyProtection="0">
      <alignment horizontal="center"/>
    </xf>
    <xf numFmtId="0" fontId="134" fillId="0" borderId="255" applyFont="0" applyFill="0" applyBorder="0" applyAlignment="0" applyProtection="0">
      <alignment horizontal="center"/>
    </xf>
    <xf numFmtId="172" fontId="238" fillId="44" borderId="255">
      <alignment horizontal="right" vertical="center"/>
    </xf>
    <xf numFmtId="187" fontId="63" fillId="44" borderId="255">
      <alignmen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18" fillId="44" borderId="89">
      <alignment horizontal="left" vertical="top" indent="2"/>
    </xf>
    <xf numFmtId="0" fontId="318" fillId="44" borderId="89">
      <alignment horizontal="left" vertical="top" indent="2"/>
    </xf>
    <xf numFmtId="0" fontId="318" fillId="44" borderId="89">
      <alignment horizontal="left" vertical="top" indent="2"/>
    </xf>
    <xf numFmtId="0" fontId="58" fillId="0" borderId="92" applyNumberFormat="0" applyAlignment="0" applyProtection="0"/>
    <xf numFmtId="0" fontId="58" fillId="0" borderId="92" applyNumberFormat="0" applyAlignment="0" applyProtection="0"/>
    <xf numFmtId="8" fontId="332" fillId="0" borderId="20">
      <alignment horizontal="right"/>
    </xf>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39" fillId="0" borderId="42">
      <alignment vertical="center"/>
    </xf>
    <xf numFmtId="0" fontId="139" fillId="0" borderId="42">
      <alignment vertical="center"/>
    </xf>
    <xf numFmtId="0" fontId="172" fillId="0" borderId="64"/>
    <xf numFmtId="0" fontId="172" fillId="0" borderId="64"/>
    <xf numFmtId="0" fontId="270" fillId="0" borderId="95"/>
    <xf numFmtId="0" fontId="270" fillId="0" borderId="20"/>
    <xf numFmtId="221" fontId="1" fillId="0" borderId="20" applyNumberFormat="0" applyFill="0" applyAlignment="0" applyProtection="0"/>
    <xf numFmtId="221" fontId="1" fillId="0" borderId="20" applyNumberFormat="0" applyFill="0" applyAlignment="0" applyProtection="0"/>
    <xf numFmtId="221" fontId="1" fillId="0" borderId="255" applyNumberFormat="0" applyFill="0" applyAlignment="0" applyProtection="0"/>
    <xf numFmtId="0" fontId="359" fillId="0" borderId="20" applyProtection="0"/>
    <xf numFmtId="0" fontId="359" fillId="0" borderId="20" applyProtection="0"/>
    <xf numFmtId="0" fontId="41" fillId="62" borderId="266">
      <alignment horizontal="center" vertical="center" wrapText="1"/>
      <protection hidden="1"/>
    </xf>
    <xf numFmtId="0" fontId="49" fillId="44" borderId="268" applyNumberFormat="0" applyFont="0" applyAlignment="0" applyProtection="0">
      <protection locked="0"/>
    </xf>
    <xf numFmtId="9" fontId="7" fillId="41" borderId="267" applyFont="0" applyFill="0" applyBorder="0" applyAlignment="0" applyProtection="0"/>
    <xf numFmtId="0" fontId="48" fillId="44" borderId="268" applyNumberFormat="0" applyFont="0" applyFill="0" applyAlignment="0" applyProtection="0">
      <protection locked="0"/>
    </xf>
    <xf numFmtId="0" fontId="357" fillId="0" borderId="273" applyNumberFormat="0" applyFill="0" applyBorder="0" applyAlignment="0" applyProtection="0"/>
    <xf numFmtId="1" fontId="176" fillId="63" borderId="271" applyNumberFormat="0" applyBorder="0" applyAlignment="0">
      <alignment horizontal="centerContinuous" vertical="center"/>
      <protection locked="0"/>
    </xf>
    <xf numFmtId="0" fontId="50" fillId="0" borderId="278" applyFont="0" applyFill="0" applyBorder="0" applyAlignment="0" applyProtection="0"/>
    <xf numFmtId="246" fontId="1" fillId="0" borderId="268"/>
    <xf numFmtId="10" fontId="7" fillId="41" borderId="267" applyFont="0" applyFill="0" applyBorder="0" applyAlignment="0" applyProtection="0"/>
    <xf numFmtId="6" fontId="169" fillId="0" borderId="286" applyBorder="0"/>
    <xf numFmtId="165" fontId="200" fillId="0" borderId="174" applyNumberFormat="0" applyFont="0" applyFill="0" applyAlignment="0" applyProtection="0"/>
    <xf numFmtId="0" fontId="7" fillId="0" borderId="268" applyNumberFormat="0" applyFont="0" applyFill="0" applyBorder="0" applyAlignment="0" applyProtection="0"/>
    <xf numFmtId="0" fontId="50" fillId="0" borderId="273" applyNumberFormat="0" applyFill="0" applyAlignment="0" applyProtection="0"/>
    <xf numFmtId="165" fontId="200" fillId="0" borderId="268" applyNumberFormat="0" applyFont="0" applyFill="0" applyAlignment="0" applyProtection="0"/>
    <xf numFmtId="0" fontId="313" fillId="0" borderId="96"/>
    <xf numFmtId="0" fontId="41" fillId="62" borderId="276">
      <alignment horizontal="center" vertical="center" wrapText="1"/>
      <protection hidden="1"/>
    </xf>
    <xf numFmtId="0" fontId="174" fillId="0" borderId="276" applyNumberFormat="0" applyAlignment="0" applyProtection="0"/>
    <xf numFmtId="0" fontId="41" fillId="0" borderId="31" applyNumberFormat="0" applyAlignment="0" applyProtection="0">
      <alignment horizontal="left" vertical="center"/>
    </xf>
    <xf numFmtId="0" fontId="41" fillId="0" borderId="246">
      <alignment horizontal="left" vertical="center"/>
    </xf>
    <xf numFmtId="0" fontId="41" fillId="62" borderId="266">
      <alignment horizontal="center" vertical="center" wrapText="1"/>
      <protection hidden="1"/>
    </xf>
    <xf numFmtId="165" fontId="200" fillId="0" borderId="268" applyNumberFormat="0" applyFont="0" applyFill="0" applyAlignment="0" applyProtection="0"/>
    <xf numFmtId="214" fontId="68" fillId="0" borderId="268"/>
    <xf numFmtId="0" fontId="41" fillId="62" borderId="276">
      <alignment horizontal="center" vertical="center" wrapText="1"/>
      <protection hidden="1"/>
    </xf>
    <xf numFmtId="39" fontId="7" fillId="41" borderId="267" applyFont="0" applyFill="0" applyBorder="0" applyAlignment="0" applyProtection="0"/>
    <xf numFmtId="2" fontId="7" fillId="41" borderId="267" applyFont="0" applyFill="0" applyBorder="0" applyAlignment="0" applyProtection="0"/>
    <xf numFmtId="0" fontId="48" fillId="44" borderId="268" applyNumberFormat="0" applyFont="0" applyFill="0" applyAlignment="0" applyProtection="0">
      <protection locked="0"/>
    </xf>
    <xf numFmtId="214" fontId="68" fillId="0" borderId="268"/>
    <xf numFmtId="0" fontId="50" fillId="0" borderId="265" applyFont="0" applyFill="0" applyBorder="0" applyAlignment="0" applyProtection="0"/>
    <xf numFmtId="182" fontId="316" fillId="0" borderId="31" applyNumberFormat="0" applyAlignment="0" applyProtection="0">
      <alignment horizontal="right" vertical="center"/>
    </xf>
    <xf numFmtId="0" fontId="174" fillId="0" borderId="266" applyNumberFormat="0" applyAlignment="0" applyProtection="0"/>
    <xf numFmtId="0" fontId="38" fillId="68" borderId="269">
      <alignment horizontal="left" vertical="center" wrapText="1"/>
    </xf>
    <xf numFmtId="214" fontId="68" fillId="0" borderId="268"/>
    <xf numFmtId="0" fontId="174" fillId="0" borderId="276" applyNumberFormat="0" applyAlignment="0" applyProtection="0"/>
    <xf numFmtId="0" fontId="41" fillId="62" borderId="266">
      <alignment horizontal="center" vertical="center" wrapText="1"/>
      <protection hidden="1"/>
    </xf>
    <xf numFmtId="165" fontId="200" fillId="0" borderId="268" applyNumberFormat="0" applyFont="0" applyFill="0" applyAlignment="0" applyProtection="0"/>
    <xf numFmtId="0" fontId="7" fillId="0" borderId="231" applyFill="0" applyProtection="0">
      <alignment horizontal="right"/>
    </xf>
    <xf numFmtId="0" fontId="174" fillId="0" borderId="266" applyNumberFormat="0" applyAlignment="0" applyProtection="0"/>
    <xf numFmtId="0" fontId="41" fillId="62" borderId="266">
      <alignment horizontal="center" vertical="center" wrapText="1"/>
      <protection hidden="1"/>
    </xf>
    <xf numFmtId="165" fontId="200" fillId="0" borderId="235" applyNumberFormat="0" applyFont="0" applyFill="0" applyAlignment="0" applyProtection="0"/>
    <xf numFmtId="0" fontId="313" fillId="0" borderId="266"/>
    <xf numFmtId="0" fontId="134" fillId="0" borderId="268"/>
    <xf numFmtId="0" fontId="50" fillId="0" borderId="273" applyNumberFormat="0" applyFill="0" applyAlignment="0" applyProtection="0"/>
    <xf numFmtId="2" fontId="7" fillId="41" borderId="267" applyFont="0" applyFill="0" applyBorder="0" applyAlignment="0" applyProtection="0"/>
    <xf numFmtId="214" fontId="7" fillId="41" borderId="267" applyFont="0" applyFill="0" applyBorder="0" applyAlignment="0" applyProtection="0"/>
    <xf numFmtId="0" fontId="172" fillId="0" borderId="64"/>
    <xf numFmtId="0" fontId="48" fillId="44" borderId="268" applyNumberFormat="0" applyFont="0" applyFill="0" applyAlignment="0" applyProtection="0">
      <protection locked="0"/>
    </xf>
    <xf numFmtId="275" fontId="134" fillId="0" borderId="268"/>
    <xf numFmtId="0" fontId="48" fillId="44" borderId="268" applyNumberFormat="0" applyFont="0" applyFill="0" applyAlignment="0" applyProtection="0">
      <protection locked="0"/>
    </xf>
    <xf numFmtId="0" fontId="174" fillId="0" borderId="266" applyNumberFormat="0" applyAlignment="0" applyProtection="0"/>
    <xf numFmtId="0" fontId="38" fillId="68" borderId="269">
      <alignment horizontal="left" vertical="center" wrapText="1"/>
    </xf>
    <xf numFmtId="0" fontId="50" fillId="0" borderId="273" applyNumberFormat="0" applyFill="0" applyAlignment="0" applyProtection="0"/>
    <xf numFmtId="5" fontId="127" fillId="0" borderId="268" applyAlignment="0" applyProtection="0"/>
    <xf numFmtId="214" fontId="68" fillId="0" borderId="255"/>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49" fillId="44" borderId="235" applyNumberFormat="0" applyFont="0" applyAlignment="0" applyProtection="0">
      <protection locked="0"/>
    </xf>
    <xf numFmtId="9" fontId="7" fillId="41" borderId="267" applyFont="0" applyFill="0" applyBorder="0" applyAlignment="0" applyProtection="0"/>
    <xf numFmtId="5" fontId="127" fillId="0" borderId="268" applyAlignment="0" applyProtection="0"/>
    <xf numFmtId="251" fontId="154" fillId="48" borderId="274" applyNumberFormat="0" applyBorder="0" applyAlignment="0">
      <alignment horizontal="centerContinuous" vertical="center"/>
      <protection hidden="1"/>
    </xf>
    <xf numFmtId="0" fontId="313" fillId="0" borderId="96"/>
    <xf numFmtId="165" fontId="200" fillId="0" borderId="268" applyNumberFormat="0" applyFont="0" applyFill="0" applyAlignment="0" applyProtection="0"/>
    <xf numFmtId="214" fontId="68" fillId="0" borderId="174"/>
    <xf numFmtId="0" fontId="313" fillId="0" borderId="266"/>
    <xf numFmtId="165" fontId="200" fillId="0" borderId="268" applyNumberFormat="0" applyFont="0" applyFill="0" applyAlignment="0" applyProtection="0"/>
    <xf numFmtId="214" fontId="68" fillId="0" borderId="268"/>
    <xf numFmtId="250" fontId="64" fillId="58" borderId="272"/>
    <xf numFmtId="9" fontId="7" fillId="41" borderId="267" applyFont="0" applyFill="0" applyBorder="0" applyAlignment="0" applyProtection="0"/>
    <xf numFmtId="250" fontId="64" fillId="58" borderId="272"/>
    <xf numFmtId="10" fontId="7" fillId="41" borderId="267" applyFont="0" applyFill="0" applyBorder="0" applyAlignment="0" applyProtection="0"/>
    <xf numFmtId="165" fontId="200" fillId="0" borderId="268" applyNumberFormat="0" applyFont="0" applyFill="0" applyAlignment="0" applyProtection="0"/>
    <xf numFmtId="3" fontId="7" fillId="41" borderId="267" applyFont="0" applyFill="0" applyBorder="0" applyAlignment="0" applyProtection="0"/>
    <xf numFmtId="0" fontId="7" fillId="0" borderId="262" applyFill="0" applyProtection="0">
      <alignment horizontal="right"/>
    </xf>
    <xf numFmtId="2" fontId="7" fillId="41" borderId="267" applyFont="0" applyFill="0" applyBorder="0" applyAlignment="0" applyProtection="0"/>
    <xf numFmtId="9" fontId="7" fillId="41" borderId="267" applyFont="0" applyFill="0" applyBorder="0" applyAlignment="0" applyProtection="0"/>
    <xf numFmtId="7" fontId="41" fillId="0" borderId="174"/>
    <xf numFmtId="5" fontId="127" fillId="0" borderId="235" applyAlignment="0" applyProtection="0"/>
    <xf numFmtId="214" fontId="7" fillId="41" borderId="267" applyFont="0" applyFill="0" applyBorder="0" applyAlignment="0" applyProtection="0"/>
    <xf numFmtId="214" fontId="68" fillId="0" borderId="235"/>
    <xf numFmtId="9" fontId="7" fillId="41" borderId="267" applyFont="0" applyFill="0" applyBorder="0" applyAlignment="0" applyProtection="0"/>
    <xf numFmtId="0" fontId="174" fillId="0" borderId="266" applyNumberFormat="0" applyAlignment="0" applyProtection="0"/>
    <xf numFmtId="214" fontId="68" fillId="0" borderId="235"/>
    <xf numFmtId="214" fontId="7" fillId="41" borderId="267" applyFont="0" applyFill="0" applyBorder="0" applyAlignment="0" applyProtection="0"/>
    <xf numFmtId="5" fontId="127" fillId="0" borderId="235" applyAlignment="0" applyProtection="0"/>
    <xf numFmtId="0" fontId="38" fillId="68" borderId="256">
      <alignment horizontal="left" vertical="center" wrapText="1"/>
    </xf>
    <xf numFmtId="0" fontId="174" fillId="0" borderId="266" applyNumberFormat="0" applyAlignment="0" applyProtection="0"/>
    <xf numFmtId="0" fontId="48" fillId="44" borderId="235" applyNumberFormat="0" applyFont="0" applyFill="0" applyAlignment="0" applyProtection="0">
      <protection locked="0"/>
    </xf>
    <xf numFmtId="165" fontId="200" fillId="0" borderId="255" applyNumberFormat="0" applyFont="0" applyFill="0" applyAlignment="0" applyProtection="0"/>
    <xf numFmtId="39" fontId="7" fillId="41" borderId="267" applyFont="0" applyFill="0" applyBorder="0" applyAlignment="0" applyProtection="0"/>
    <xf numFmtId="165" fontId="200" fillId="0" borderId="235" applyNumberFormat="0" applyFont="0" applyFill="0" applyAlignment="0" applyProtection="0"/>
    <xf numFmtId="0" fontId="41" fillId="62" borderId="266">
      <alignment horizontal="center" vertical="center" wrapText="1"/>
      <protection hidden="1"/>
    </xf>
    <xf numFmtId="3" fontId="7" fillId="41" borderId="267" applyFont="0" applyFill="0" applyBorder="0" applyAlignment="0" applyProtection="0"/>
    <xf numFmtId="10" fontId="7" fillId="41" borderId="267" applyFont="0" applyFill="0" applyBorder="0" applyAlignment="0" applyProtection="0"/>
    <xf numFmtId="0" fontId="41" fillId="62" borderId="266">
      <alignment horizontal="center" vertical="center" wrapText="1"/>
      <protection hidden="1"/>
    </xf>
    <xf numFmtId="214" fontId="68" fillId="0" borderId="255"/>
    <xf numFmtId="214" fontId="68" fillId="0" borderId="255"/>
    <xf numFmtId="214" fontId="68" fillId="0" borderId="255"/>
    <xf numFmtId="214" fontId="68" fillId="0" borderId="255"/>
    <xf numFmtId="214" fontId="7" fillId="41" borderId="267" applyFont="0" applyFill="0" applyBorder="0" applyAlignment="0" applyProtection="0"/>
    <xf numFmtId="0" fontId="41" fillId="62" borderId="266">
      <alignment horizontal="center" vertical="center" wrapText="1"/>
      <protection hidden="1"/>
    </xf>
    <xf numFmtId="10" fontId="7" fillId="41" borderId="267" applyFont="0" applyFill="0" applyBorder="0" applyAlignment="0" applyProtection="0"/>
    <xf numFmtId="0" fontId="313" fillId="0" borderId="96"/>
    <xf numFmtId="250" fontId="64" fillId="58" borderId="260"/>
    <xf numFmtId="250" fontId="64" fillId="58" borderId="260"/>
    <xf numFmtId="5" fontId="127" fillId="0" borderId="235" applyAlignment="0" applyProtection="0"/>
    <xf numFmtId="5" fontId="127" fillId="0" borderId="235" applyAlignment="0" applyProtection="0"/>
    <xf numFmtId="6" fontId="169" fillId="0" borderId="263" applyBorder="0"/>
    <xf numFmtId="6" fontId="169" fillId="0" borderId="263" applyBorder="0"/>
    <xf numFmtId="6" fontId="169" fillId="0" borderId="263" applyBorder="0"/>
    <xf numFmtId="6" fontId="169" fillId="0" borderId="263" applyBorder="0"/>
    <xf numFmtId="0" fontId="174" fillId="0" borderId="266" applyNumberFormat="0" applyAlignment="0" applyProtection="0"/>
    <xf numFmtId="0" fontId="174" fillId="0" borderId="266" applyNumberFormat="0" applyAlignment="0" applyProtection="0"/>
    <xf numFmtId="0" fontId="174" fillId="0" borderId="266" applyNumberFormat="0" applyAlignment="0" applyProtection="0"/>
    <xf numFmtId="0" fontId="41" fillId="62" borderId="266">
      <alignment horizontal="center" vertical="center" wrapText="1"/>
      <protection hidden="1"/>
    </xf>
    <xf numFmtId="0" fontId="41" fillId="62" borderId="266">
      <alignment horizontal="center" vertical="center" wrapText="1"/>
      <protection hidden="1"/>
    </xf>
    <xf numFmtId="0" fontId="41" fillId="62" borderId="266">
      <alignment horizontal="center" vertical="center" wrapText="1"/>
      <protection hidden="1"/>
    </xf>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0" fontId="49" fillId="44" borderId="235" applyNumberFormat="0" applyFont="0" applyAlignment="0" applyProtection="0">
      <protection locked="0"/>
    </xf>
    <xf numFmtId="0" fontId="49" fillId="44" borderId="235" applyNumberFormat="0" applyFont="0" applyAlignment="0" applyProtection="0">
      <protection locked="0"/>
    </xf>
    <xf numFmtId="165" fontId="200" fillId="0" borderId="268" applyNumberFormat="0" applyFont="0" applyFill="0" applyAlignment="0" applyProtection="0"/>
    <xf numFmtId="39" fontId="7" fillId="41" borderId="267" applyFont="0" applyFill="0" applyBorder="0" applyAlignment="0" applyProtection="0"/>
    <xf numFmtId="0" fontId="49" fillId="0" borderId="273" applyNumberFormat="0" applyFill="0" applyBorder="0" applyAlignment="0" applyProtection="0"/>
    <xf numFmtId="0" fontId="38" fillId="68" borderId="269">
      <alignment horizontal="left" vertical="center" wrapText="1"/>
    </xf>
    <xf numFmtId="0" fontId="174" fillId="0" borderId="266" applyNumberFormat="0" applyAlignment="0" applyProtection="0"/>
    <xf numFmtId="6" fontId="169" fillId="0" borderId="263" applyBorder="0"/>
    <xf numFmtId="0" fontId="50" fillId="0" borderId="273" applyNumberFormat="0" applyFill="0" applyAlignment="0" applyProtection="0"/>
    <xf numFmtId="214" fontId="68" fillId="0" borderId="268"/>
    <xf numFmtId="3" fontId="7" fillId="41" borderId="267" applyFont="0" applyFill="0" applyBorder="0" applyAlignment="0" applyProtection="0"/>
    <xf numFmtId="0" fontId="50" fillId="0" borderId="273" applyNumberFormat="0" applyFill="0" applyAlignment="0" applyProtection="0"/>
    <xf numFmtId="0" fontId="174" fillId="0" borderId="276" applyNumberFormat="0" applyAlignment="0" applyProtection="0"/>
    <xf numFmtId="0" fontId="261" fillId="0" borderId="284" applyNumberFormat="0" applyFill="0" applyBorder="0" applyAlignment="0" applyProtection="0"/>
    <xf numFmtId="39" fontId="7" fillId="41" borderId="280" applyFont="0" applyFill="0" applyBorder="0" applyAlignment="0" applyProtection="0"/>
    <xf numFmtId="0" fontId="174" fillId="0" borderId="276" applyNumberFormat="0" applyAlignment="0" applyProtection="0"/>
    <xf numFmtId="172" fontId="41" fillId="0" borderId="174"/>
    <xf numFmtId="9" fontId="41" fillId="0" borderId="174"/>
    <xf numFmtId="251" fontId="154" fillId="48" borderId="274" applyNumberFormat="0" applyBorder="0" applyAlignment="0">
      <alignment horizontal="centerContinuous" vertical="center"/>
      <protection hidden="1"/>
    </xf>
    <xf numFmtId="0" fontId="50" fillId="0" borderId="278" applyFont="0" applyFill="0" applyBorder="0" applyAlignment="0" applyProtection="0"/>
    <xf numFmtId="0" fontId="313" fillId="0" borderId="96"/>
    <xf numFmtId="0" fontId="90" fillId="0" borderId="276"/>
    <xf numFmtId="3" fontId="7" fillId="41" borderId="280" applyFont="0" applyFill="0" applyBorder="0" applyAlignment="0" applyProtection="0"/>
    <xf numFmtId="214" fontId="68" fillId="0" borderId="174"/>
    <xf numFmtId="9" fontId="7" fillId="41" borderId="280" applyFont="0" applyFill="0" applyBorder="0" applyAlignment="0" applyProtection="0"/>
    <xf numFmtId="214" fontId="7" fillId="41" borderId="267" applyFont="0" applyFill="0" applyBorder="0" applyAlignment="0" applyProtection="0"/>
    <xf numFmtId="39" fontId="7" fillId="41" borderId="267" applyFont="0" applyFill="0" applyBorder="0" applyAlignment="0" applyProtection="0"/>
    <xf numFmtId="0" fontId="241" fillId="0" borderId="235" applyNumberFormat="0" applyFont="0" applyFill="0" applyAlignment="0" applyProtection="0"/>
    <xf numFmtId="0" fontId="38" fillId="68" borderId="269">
      <alignment horizontal="left" vertical="center" wrapText="1"/>
    </xf>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187" fontId="63" fillId="44" borderId="174">
      <alignment vertical="center"/>
    </xf>
    <xf numFmtId="246" fontId="1" fillId="0" borderId="235"/>
    <xf numFmtId="0" fontId="134" fillId="0" borderId="235"/>
    <xf numFmtId="44" fontId="41" fillId="0" borderId="235"/>
    <xf numFmtId="7" fontId="41" fillId="0" borderId="235"/>
    <xf numFmtId="10" fontId="7" fillId="41" borderId="267" applyFont="0" applyFill="0" applyBorder="0" applyAlignment="0" applyProtection="0"/>
    <xf numFmtId="0" fontId="41" fillId="62" borderId="266">
      <alignment horizontal="center" vertical="center" wrapText="1"/>
      <protection hidden="1"/>
    </xf>
    <xf numFmtId="214" fontId="68" fillId="0" borderId="268"/>
    <xf numFmtId="0" fontId="38" fillId="68" borderId="269">
      <alignment horizontal="left" vertical="center" wrapText="1"/>
    </xf>
    <xf numFmtId="250" fontId="64" fillId="58" borderId="272"/>
    <xf numFmtId="0" fontId="41" fillId="62" borderId="276">
      <alignment horizontal="center" vertical="center" wrapText="1"/>
      <protection hidden="1"/>
    </xf>
    <xf numFmtId="214" fontId="68" fillId="0" borderId="174"/>
    <xf numFmtId="0" fontId="174" fillId="0" borderId="266" applyNumberFormat="0" applyAlignment="0" applyProtection="0"/>
    <xf numFmtId="0" fontId="90" fillId="0" borderId="266"/>
    <xf numFmtId="0" fontId="90" fillId="0" borderId="266"/>
    <xf numFmtId="0" fontId="7" fillId="0" borderId="262" applyFill="0" applyProtection="0">
      <alignment horizontal="right"/>
    </xf>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172" fontId="238" fillId="44" borderId="235">
      <alignment horizontal="right" vertical="center"/>
    </xf>
    <xf numFmtId="187" fontId="63" fillId="44" borderId="235">
      <alignment vertical="center"/>
    </xf>
    <xf numFmtId="0" fontId="50" fillId="0" borderId="273" applyNumberFormat="0" applyFill="0" applyAlignment="0" applyProtection="0"/>
    <xf numFmtId="165" fontId="200" fillId="0" borderId="268" applyNumberFormat="0" applyFont="0" applyFill="0" applyAlignment="0" applyProtection="0"/>
    <xf numFmtId="1" fontId="176" fillId="63" borderId="271" applyNumberFormat="0" applyBorder="0" applyAlignment="0">
      <alignment horizontal="centerContinuous" vertical="center"/>
      <protection locked="0"/>
    </xf>
    <xf numFmtId="9" fontId="7" fillId="41" borderId="267" applyFont="0" applyFill="0" applyBorder="0" applyAlignment="0" applyProtection="0"/>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165" fontId="200" fillId="0" borderId="268" applyNumberFormat="0" applyFont="0" applyFill="0" applyAlignment="0" applyProtection="0"/>
    <xf numFmtId="0" fontId="313" fillId="96" borderId="266"/>
    <xf numFmtId="0" fontId="313" fillId="96" borderId="266"/>
    <xf numFmtId="0" fontId="41" fillId="62" borderId="276">
      <alignment horizontal="center" vertical="center" wrapText="1"/>
      <protection hidden="1"/>
    </xf>
    <xf numFmtId="314" fontId="134" fillId="0" borderId="268"/>
    <xf numFmtId="0" fontId="313" fillId="0" borderId="96"/>
    <xf numFmtId="9" fontId="7" fillId="41" borderId="267" applyFont="0" applyFill="0" applyBorder="0" applyAlignment="0" applyProtection="0"/>
    <xf numFmtId="39" fontId="7" fillId="41" borderId="267" applyFont="0" applyFill="0" applyBorder="0" applyAlignment="0" applyProtection="0"/>
    <xf numFmtId="9" fontId="41" fillId="0" borderId="235"/>
    <xf numFmtId="172" fontId="41" fillId="0" borderId="235"/>
    <xf numFmtId="10" fontId="41" fillId="0" borderId="235"/>
    <xf numFmtId="0" fontId="48" fillId="44" borderId="268" applyNumberFormat="0" applyFont="0" applyFill="0" applyAlignment="0" applyProtection="0">
      <protection locked="0"/>
    </xf>
    <xf numFmtId="314" fontId="134" fillId="0" borderId="235"/>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235" applyNumberFormat="0" applyFont="0" applyFill="0" applyBorder="0" applyAlignment="0" applyProtection="0"/>
    <xf numFmtId="0" fontId="172" fillId="0" borderId="64"/>
    <xf numFmtId="0" fontId="172" fillId="0" borderId="64"/>
    <xf numFmtId="0" fontId="90" fillId="0" borderId="266"/>
    <xf numFmtId="0" fontId="90" fillId="0" borderId="266"/>
    <xf numFmtId="279" fontId="134" fillId="0" borderId="235"/>
    <xf numFmtId="275" fontId="134" fillId="0" borderId="235"/>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0" fontId="313" fillId="0" borderId="266"/>
    <xf numFmtId="0" fontId="313" fillId="0" borderId="266"/>
    <xf numFmtId="0" fontId="50" fillId="0" borderId="265" applyFont="0" applyFill="0" applyBorder="0" applyAlignment="0" applyProtection="0"/>
    <xf numFmtId="10" fontId="7" fillId="41" borderId="267" applyFont="0" applyFill="0" applyBorder="0" applyAlignment="0" applyProtection="0"/>
    <xf numFmtId="285" fontId="50" fillId="92" borderId="277" applyNumberFormat="0" applyBorder="0" applyAlignment="0" applyProtection="0">
      <alignment vertical="center"/>
    </xf>
    <xf numFmtId="0" fontId="174" fillId="0" borderId="266" applyNumberFormat="0" applyAlignment="0" applyProtection="0"/>
    <xf numFmtId="0" fontId="50" fillId="0" borderId="273" applyNumberFormat="0" applyFill="0" applyAlignment="0" applyProtection="0"/>
    <xf numFmtId="250" fontId="64" fillId="58" borderId="272"/>
    <xf numFmtId="2" fontId="7" fillId="41" borderId="267" applyFont="0" applyFill="0" applyBorder="0" applyAlignment="0" applyProtection="0"/>
    <xf numFmtId="2" fontId="7" fillId="41" borderId="267" applyFont="0" applyFill="0" applyBorder="0" applyAlignment="0" applyProtection="0"/>
    <xf numFmtId="0" fontId="48" fillId="44" borderId="268" applyNumberFormat="0" applyFont="0" applyFill="0" applyAlignment="0" applyProtection="0">
      <protection locked="0"/>
    </xf>
    <xf numFmtId="251" fontId="154" fillId="48" borderId="274" applyNumberFormat="0" applyBorder="0" applyAlignment="0">
      <alignment horizontal="centerContinuous" vertical="center"/>
      <protection hidden="1"/>
    </xf>
    <xf numFmtId="250" fontId="64" fillId="58" borderId="272"/>
    <xf numFmtId="251" fontId="154" fillId="48" borderId="274" applyNumberFormat="0" applyBorder="0" applyAlignment="0">
      <alignment horizontal="centerContinuous" vertical="center"/>
      <protection hidden="1"/>
    </xf>
    <xf numFmtId="3" fontId="7" fillId="41" borderId="280" applyFont="0" applyFill="0" applyBorder="0" applyAlignment="0" applyProtection="0"/>
    <xf numFmtId="44" fontId="41" fillId="0" borderId="268"/>
    <xf numFmtId="0" fontId="48" fillId="44" borderId="268" applyNumberFormat="0" applyFont="0" applyFill="0" applyAlignment="0" applyProtection="0">
      <protection locked="0"/>
    </xf>
    <xf numFmtId="5" fontId="127" fillId="0" borderId="268" applyAlignment="0" applyProtection="0"/>
    <xf numFmtId="0" fontId="50" fillId="0" borderId="273" applyNumberFormat="0" applyFill="0" applyAlignment="0" applyProtection="0"/>
    <xf numFmtId="0" fontId="241" fillId="0" borderId="268" applyNumberFormat="0" applyFont="0" applyFill="0" applyAlignment="0" applyProtection="0"/>
    <xf numFmtId="9" fontId="7" fillId="41" borderId="267" applyFont="0" applyFill="0" applyBorder="0" applyAlignment="0" applyProtection="0"/>
    <xf numFmtId="0" fontId="41" fillId="62" borderId="266">
      <alignment horizontal="center" vertical="center" wrapText="1"/>
      <protection hidden="1"/>
    </xf>
    <xf numFmtId="0" fontId="174" fillId="0" borderId="266" applyNumberFormat="0" applyAlignment="0" applyProtection="0"/>
    <xf numFmtId="0" fontId="7" fillId="0" borderId="16" applyNumberFormat="0" applyFill="0" applyAlignment="0" applyProtection="0"/>
    <xf numFmtId="0" fontId="41" fillId="0" borderId="270">
      <alignment horizontal="left" vertical="center"/>
    </xf>
    <xf numFmtId="285" fontId="50" fillId="92" borderId="277" applyNumberFormat="0" applyBorder="0" applyAlignment="0" applyProtection="0">
      <alignment vertical="center"/>
    </xf>
    <xf numFmtId="5" fontId="127" fillId="0" borderId="268" applyAlignment="0" applyProtection="0"/>
    <xf numFmtId="39" fontId="7" fillId="41" borderId="267" applyFont="0" applyFill="0" applyBorder="0" applyAlignment="0" applyProtection="0"/>
    <xf numFmtId="0" fontId="174" fillId="0" borderId="266" applyNumberFormat="0" applyAlignment="0" applyProtection="0"/>
    <xf numFmtId="187" fontId="63" fillId="44" borderId="268">
      <alignment vertical="center"/>
    </xf>
    <xf numFmtId="314" fontId="134" fillId="0" borderId="268"/>
    <xf numFmtId="3" fontId="7" fillId="41" borderId="280" applyFont="0" applyFill="0" applyBorder="0" applyAlignment="0" applyProtection="0"/>
    <xf numFmtId="165" fontId="200" fillId="0" borderId="268" applyNumberFormat="0" applyFont="0" applyFill="0" applyAlignment="0" applyProtection="0"/>
    <xf numFmtId="214" fontId="7" fillId="41" borderId="280" applyFont="0" applyFill="0" applyBorder="0" applyAlignment="0" applyProtection="0"/>
    <xf numFmtId="7" fontId="41" fillId="0" borderId="268"/>
    <xf numFmtId="10" fontId="7" fillId="41" borderId="267" applyFont="0" applyFill="0" applyBorder="0" applyAlignment="0" applyProtection="0"/>
    <xf numFmtId="5" fontId="127" fillId="0" borderId="268" applyAlignment="0" applyProtection="0"/>
    <xf numFmtId="0" fontId="49" fillId="44" borderId="268" applyNumberFormat="0" applyFont="0" applyAlignment="0" applyProtection="0">
      <protection locked="0"/>
    </xf>
    <xf numFmtId="10" fontId="7" fillId="41" borderId="267" applyFont="0" applyFill="0" applyBorder="0" applyAlignment="0" applyProtection="0"/>
    <xf numFmtId="10" fontId="7" fillId="41" borderId="267" applyFont="0" applyFill="0" applyBorder="0" applyAlignment="0" applyProtection="0"/>
    <xf numFmtId="0" fontId="41" fillId="62" borderId="266">
      <alignment horizontal="center" vertical="center" wrapText="1"/>
      <protection hidden="1"/>
    </xf>
    <xf numFmtId="214" fontId="68" fillId="0" borderId="268"/>
    <xf numFmtId="6" fontId="169" fillId="0" borderId="274" applyBorder="0"/>
    <xf numFmtId="172" fontId="41" fillId="0" borderId="268"/>
    <xf numFmtId="0" fontId="90" fillId="0" borderId="266"/>
    <xf numFmtId="39" fontId="7" fillId="41" borderId="267" applyFont="0" applyFill="0" applyBorder="0" applyAlignment="0" applyProtection="0"/>
    <xf numFmtId="0" fontId="49" fillId="44" borderId="268" applyNumberFormat="0" applyFont="0" applyAlignment="0" applyProtection="0">
      <protection locked="0"/>
    </xf>
    <xf numFmtId="0" fontId="49" fillId="0" borderId="284" applyNumberFormat="0" applyFill="0" applyBorder="0" applyAlignment="0" applyProtection="0"/>
    <xf numFmtId="172" fontId="41" fillId="0" borderId="268"/>
    <xf numFmtId="0" fontId="41" fillId="62" borderId="266">
      <alignment horizontal="center" vertical="center" wrapText="1"/>
      <protection hidden="1"/>
    </xf>
    <xf numFmtId="0" fontId="313" fillId="96" borderId="276"/>
    <xf numFmtId="0" fontId="313" fillId="0" borderId="96"/>
    <xf numFmtId="165" fontId="200" fillId="0" borderId="268" applyNumberFormat="0" applyFont="0" applyFill="0" applyAlignment="0" applyProtection="0"/>
    <xf numFmtId="0" fontId="41" fillId="0" borderId="31" applyNumberFormat="0" applyAlignment="0" applyProtection="0">
      <alignment horizontal="left" vertical="center"/>
    </xf>
    <xf numFmtId="0" fontId="48" fillId="44" borderId="235" applyNumberFormat="0" applyFont="0" applyFill="0" applyAlignment="0" applyProtection="0">
      <protection locked="0"/>
    </xf>
    <xf numFmtId="0" fontId="1" fillId="28" borderId="0" applyNumberFormat="0" applyBorder="0" applyAlignment="0" applyProtection="0"/>
    <xf numFmtId="0" fontId="49" fillId="44" borderId="235" applyNumberFormat="0" applyFont="0" applyAlignment="0" applyProtection="0">
      <protection locked="0"/>
    </xf>
    <xf numFmtId="214" fontId="7" fillId="41" borderId="267" applyFont="0" applyFill="0" applyBorder="0" applyAlignment="0" applyProtection="0"/>
    <xf numFmtId="250" fontId="64" fillId="58" borderId="272"/>
    <xf numFmtId="0" fontId="38" fillId="68" borderId="269">
      <alignment horizontal="left" vertical="center" wrapText="1"/>
    </xf>
    <xf numFmtId="0" fontId="38" fillId="68" borderId="269">
      <alignment horizontal="left" vertical="center" wrapText="1"/>
    </xf>
    <xf numFmtId="39" fontId="7" fillId="41" borderId="267" applyFont="0" applyFill="0" applyBorder="0" applyAlignment="0" applyProtection="0"/>
    <xf numFmtId="250" fontId="64" fillId="58" borderId="272"/>
    <xf numFmtId="0" fontId="134" fillId="0" borderId="268" applyFont="0" applyFill="0" applyBorder="0" applyAlignment="0" applyProtection="0">
      <alignment horizontal="center"/>
    </xf>
    <xf numFmtId="0" fontId="49" fillId="0" borderId="273" applyNumberFormat="0" applyFill="0" applyBorder="0" applyAlignment="0" applyProtection="0"/>
    <xf numFmtId="0" fontId="48" fillId="44" borderId="268" applyNumberFormat="0" applyFont="0" applyFill="0" applyAlignment="0" applyProtection="0">
      <protection locked="0"/>
    </xf>
    <xf numFmtId="165" fontId="200" fillId="0" borderId="268" applyNumberFormat="0" applyFont="0" applyFill="0" applyAlignment="0" applyProtection="0"/>
    <xf numFmtId="39" fontId="7" fillId="41" borderId="267" applyFont="0" applyFill="0" applyBorder="0" applyAlignment="0" applyProtection="0"/>
    <xf numFmtId="0" fontId="38" fillId="68" borderId="269">
      <alignment horizontal="left" vertical="center" wrapText="1"/>
    </xf>
    <xf numFmtId="0" fontId="48" fillId="44" borderId="174" applyNumberFormat="0" applyFont="0" applyFill="0" applyAlignment="0" applyProtection="0">
      <protection locked="0"/>
    </xf>
    <xf numFmtId="3" fontId="7" fillId="41" borderId="267" applyFont="0" applyFill="0" applyBorder="0" applyAlignment="0" applyProtection="0"/>
    <xf numFmtId="6" fontId="169" fillId="0" borderId="286" applyBorder="0"/>
    <xf numFmtId="0" fontId="174" fillId="0" borderId="266" applyNumberFormat="0" applyAlignment="0" applyProtection="0"/>
    <xf numFmtId="5" fontId="127" fillId="0" borderId="235" applyAlignment="0" applyProtection="0"/>
    <xf numFmtId="0" fontId="7" fillId="0" borderId="16" applyNumberFormat="0" applyFill="0" applyAlignment="0" applyProtection="0"/>
    <xf numFmtId="39" fontId="7" fillId="41" borderId="267" applyFont="0" applyFill="0" applyBorder="0" applyAlignment="0" applyProtection="0"/>
    <xf numFmtId="214" fontId="68" fillId="0" borderId="235"/>
    <xf numFmtId="251" fontId="154" fillId="48" borderId="263" applyNumberFormat="0" applyBorder="0" applyAlignment="0">
      <alignment horizontal="centerContinuous" vertical="center"/>
      <protection hidden="1"/>
    </xf>
    <xf numFmtId="0" fontId="174" fillId="0" borderId="266" applyNumberFormat="0" applyAlignment="0" applyProtection="0"/>
    <xf numFmtId="0" fontId="41" fillId="62" borderId="266">
      <alignment horizontal="center" vertical="center" wrapText="1"/>
      <protection hidden="1"/>
    </xf>
    <xf numFmtId="165" fontId="200" fillId="0" borderId="235" applyNumberFormat="0" applyFont="0" applyFill="0" applyAlignment="0" applyProtection="0"/>
    <xf numFmtId="0" fontId="7" fillId="0" borderId="262" applyFill="0" applyProtection="0">
      <alignment horizontal="right"/>
    </xf>
    <xf numFmtId="0" fontId="7" fillId="0" borderId="262" applyFill="0" applyProtection="0">
      <alignment horizontal="right"/>
    </xf>
    <xf numFmtId="0" fontId="174" fillId="0" borderId="276" applyNumberFormat="0" applyAlignment="0" applyProtection="0"/>
    <xf numFmtId="250" fontId="64" fillId="58" borderId="272"/>
    <xf numFmtId="5" fontId="127" fillId="0" borderId="268" applyAlignment="0" applyProtection="0"/>
    <xf numFmtId="0" fontId="174" fillId="0" borderId="266" applyNumberFormat="0" applyAlignment="0" applyProtection="0"/>
    <xf numFmtId="39" fontId="7" fillId="41" borderId="267" applyFont="0" applyFill="0" applyBorder="0" applyAlignment="0" applyProtection="0"/>
    <xf numFmtId="0" fontId="174" fillId="0" borderId="276" applyNumberFormat="0" applyAlignment="0" applyProtection="0"/>
    <xf numFmtId="0" fontId="134" fillId="0" borderId="174"/>
    <xf numFmtId="221" fontId="1" fillId="0" borderId="268" applyNumberFormat="0" applyFill="0" applyAlignment="0" applyProtection="0"/>
    <xf numFmtId="3" fontId="7" fillId="41" borderId="267" applyFont="0" applyFill="0" applyBorder="0" applyAlignment="0" applyProtection="0"/>
    <xf numFmtId="9" fontId="7" fillId="41" borderId="267" applyFont="0" applyFill="0" applyBorder="0" applyAlignment="0" applyProtection="0"/>
    <xf numFmtId="3" fontId="7" fillId="41" borderId="267" applyFont="0" applyFill="0" applyBorder="0" applyAlignment="0" applyProtection="0"/>
    <xf numFmtId="0" fontId="90" fillId="0" borderId="266"/>
    <xf numFmtId="214" fontId="68" fillId="0" borderId="235"/>
    <xf numFmtId="0" fontId="49" fillId="44" borderId="235" applyNumberFormat="0" applyFont="0" applyAlignment="0" applyProtection="0">
      <protection locked="0"/>
    </xf>
    <xf numFmtId="0" fontId="48" fillId="44" borderId="235" applyNumberFormat="0" applyFont="0" applyFill="0" applyAlignment="0" applyProtection="0">
      <protection locked="0"/>
    </xf>
    <xf numFmtId="0" fontId="49" fillId="44" borderId="235" applyNumberFormat="0" applyFont="0" applyAlignment="0" applyProtection="0">
      <protection locked="0"/>
    </xf>
    <xf numFmtId="0" fontId="90" fillId="0" borderId="266"/>
    <xf numFmtId="39" fontId="7" fillId="41" borderId="267" applyFont="0" applyFill="0" applyBorder="0" applyAlignment="0" applyProtection="0"/>
    <xf numFmtId="0" fontId="261" fillId="0" borderId="273" applyNumberFormat="0" applyFill="0" applyBorder="0" applyAlignment="0" applyProtection="0"/>
    <xf numFmtId="2" fontId="7" fillId="41" borderId="267" applyFont="0" applyFill="0" applyBorder="0" applyAlignment="0" applyProtection="0"/>
    <xf numFmtId="10" fontId="7" fillId="41" borderId="267" applyFont="0" applyFill="0" applyBorder="0" applyAlignment="0" applyProtection="0"/>
    <xf numFmtId="0" fontId="48" fillId="44" borderId="268" applyNumberFormat="0" applyFont="0" applyFill="0" applyAlignment="0" applyProtection="0">
      <protection locked="0"/>
    </xf>
    <xf numFmtId="2" fontId="7" fillId="41" borderId="267" applyFont="0" applyFill="0" applyBorder="0" applyAlignment="0" applyProtection="0"/>
    <xf numFmtId="250" fontId="64" fillId="58" borderId="272"/>
    <xf numFmtId="6" fontId="169" fillId="0" borderId="274" applyBorder="0"/>
    <xf numFmtId="0" fontId="134" fillId="0" borderId="268" applyFont="0" applyFill="0" applyBorder="0" applyAlignment="0" applyProtection="0">
      <alignment horizontal="center"/>
    </xf>
    <xf numFmtId="5" fontId="127" fillId="0" borderId="268" applyAlignment="0" applyProtection="0"/>
    <xf numFmtId="0" fontId="38" fillId="68" borderId="269">
      <alignment horizontal="left" vertical="center" wrapText="1"/>
    </xf>
    <xf numFmtId="314" fontId="134" fillId="0" borderId="268"/>
    <xf numFmtId="2" fontId="7" fillId="41" borderId="267" applyFont="0" applyFill="0" applyBorder="0" applyAlignment="0" applyProtection="0"/>
    <xf numFmtId="0" fontId="48" fillId="44" borderId="268" applyNumberFormat="0" applyFont="0" applyFill="0" applyAlignment="0" applyProtection="0">
      <protection locked="0"/>
    </xf>
    <xf numFmtId="5" fontId="127" fillId="0" borderId="235" applyAlignment="0" applyProtection="0"/>
    <xf numFmtId="2" fontId="7" fillId="41" borderId="267" applyFont="0" applyFill="0" applyBorder="0" applyAlignment="0" applyProtection="0"/>
    <xf numFmtId="214" fontId="68" fillId="0" borderId="235"/>
    <xf numFmtId="0" fontId="174" fillId="0" borderId="266" applyNumberFormat="0" applyAlignment="0" applyProtection="0"/>
    <xf numFmtId="214" fontId="68" fillId="0" borderId="235"/>
    <xf numFmtId="5" fontId="127" fillId="0" borderId="235" applyAlignment="0" applyProtection="0"/>
    <xf numFmtId="0" fontId="174" fillId="0" borderId="266" applyNumberFormat="0" applyAlignment="0" applyProtection="0"/>
    <xf numFmtId="0" fontId="48" fillId="44" borderId="235" applyNumberFormat="0" applyFont="0" applyFill="0" applyAlignment="0" applyProtection="0">
      <protection locked="0"/>
    </xf>
    <xf numFmtId="165" fontId="200" fillId="0" borderId="235" applyNumberFormat="0" applyFont="0" applyFill="0" applyAlignment="0" applyProtection="0"/>
    <xf numFmtId="251" fontId="154" fillId="48" borderId="263" applyNumberFormat="0" applyBorder="0" applyAlignment="0">
      <alignment horizontal="centerContinuous" vertical="center"/>
      <protection hidden="1"/>
    </xf>
    <xf numFmtId="165" fontId="200" fillId="0" borderId="235" applyNumberFormat="0" applyFont="0" applyFill="0" applyAlignment="0" applyProtection="0"/>
    <xf numFmtId="0" fontId="50" fillId="0" borderId="273" applyNumberFormat="0" applyFill="0" applyAlignment="0" applyProtection="0"/>
    <xf numFmtId="0" fontId="41" fillId="62" borderId="266">
      <alignment horizontal="center" vertical="center" wrapText="1"/>
      <protection hidden="1"/>
    </xf>
    <xf numFmtId="0" fontId="41" fillId="62" borderId="266">
      <alignment horizontal="center" vertical="center" wrapText="1"/>
      <protection hidden="1"/>
    </xf>
    <xf numFmtId="214" fontId="68" fillId="0" borderId="235"/>
    <xf numFmtId="214" fontId="68" fillId="0" borderId="235"/>
    <xf numFmtId="214" fontId="68" fillId="0" borderId="235"/>
    <xf numFmtId="214" fontId="68" fillId="0" borderId="235"/>
    <xf numFmtId="165" fontId="200" fillId="0" borderId="174" applyNumberFormat="0" applyFont="0" applyFill="0" applyAlignment="0" applyProtection="0"/>
    <xf numFmtId="250" fontId="64" fillId="58" borderId="260"/>
    <xf numFmtId="250" fontId="64" fillId="58" borderId="260"/>
    <xf numFmtId="5" fontId="127" fillId="0" borderId="235" applyAlignment="0" applyProtection="0"/>
    <xf numFmtId="5" fontId="127" fillId="0" borderId="235" applyAlignment="0" applyProtection="0"/>
    <xf numFmtId="6" fontId="169" fillId="0" borderId="263" applyBorder="0"/>
    <xf numFmtId="6" fontId="169" fillId="0" borderId="263" applyBorder="0"/>
    <xf numFmtId="6" fontId="169" fillId="0" borderId="263" applyBorder="0"/>
    <xf numFmtId="6" fontId="169" fillId="0" borderId="263" applyBorder="0"/>
    <xf numFmtId="0" fontId="174" fillId="0" borderId="266" applyNumberFormat="0" applyAlignment="0" applyProtection="0"/>
    <xf numFmtId="0" fontId="174" fillId="0" borderId="266" applyNumberFormat="0" applyAlignment="0" applyProtection="0"/>
    <xf numFmtId="0" fontId="174" fillId="0" borderId="266" applyNumberFormat="0" applyAlignment="0" applyProtection="0"/>
    <xf numFmtId="0" fontId="41" fillId="62" borderId="266">
      <alignment horizontal="center" vertical="center" wrapText="1"/>
      <protection hidden="1"/>
    </xf>
    <xf numFmtId="0" fontId="41" fillId="62" borderId="266">
      <alignment horizontal="center" vertical="center" wrapText="1"/>
      <protection hidden="1"/>
    </xf>
    <xf numFmtId="0" fontId="41" fillId="62" borderId="266">
      <alignment horizontal="center" vertical="center" wrapText="1"/>
      <protection hidden="1"/>
    </xf>
    <xf numFmtId="0" fontId="48" fillId="44" borderId="235" applyNumberFormat="0" applyFont="0" applyFill="0" applyAlignment="0" applyProtection="0">
      <protection locked="0"/>
    </xf>
    <xf numFmtId="0" fontId="48" fillId="44" borderId="235" applyNumberFormat="0" applyFont="0" applyFill="0" applyAlignment="0" applyProtection="0">
      <protection locked="0"/>
    </xf>
    <xf numFmtId="165" fontId="200" fillId="0" borderId="235" applyNumberFormat="0" applyFont="0" applyFill="0" applyAlignment="0" applyProtection="0"/>
    <xf numFmtId="165" fontId="200" fillId="0" borderId="235" applyNumberFormat="0" applyFont="0" applyFill="0" applyAlignment="0" applyProtection="0"/>
    <xf numFmtId="165" fontId="200" fillId="0" borderId="235" applyNumberFormat="0" applyFont="0" applyFill="0" applyAlignment="0" applyProtection="0"/>
    <xf numFmtId="0" fontId="49" fillId="44" borderId="235" applyNumberFormat="0" applyFont="0" applyAlignment="0" applyProtection="0">
      <protection locked="0"/>
    </xf>
    <xf numFmtId="0" fontId="49" fillId="44" borderId="235" applyNumberFormat="0" applyFont="0" applyAlignment="0" applyProtection="0">
      <protection locked="0"/>
    </xf>
    <xf numFmtId="0" fontId="357" fillId="0" borderId="273" applyNumberFormat="0" applyFill="0" applyBorder="0" applyAlignment="0" applyProtection="0"/>
    <xf numFmtId="6" fontId="169" fillId="0" borderId="274" applyBorder="0"/>
    <xf numFmtId="39" fontId="7" fillId="41" borderId="280" applyFont="0" applyFill="0" applyBorder="0" applyAlignment="0" applyProtection="0"/>
    <xf numFmtId="0" fontId="7" fillId="0" borderId="275" applyFill="0" applyProtection="0">
      <alignment horizontal="right"/>
    </xf>
    <xf numFmtId="0" fontId="41" fillId="0" borderId="281">
      <alignment horizontal="left" vertical="center"/>
    </xf>
    <xf numFmtId="0" fontId="174" fillId="0" borderId="276" applyNumberFormat="0" applyAlignment="0" applyProtection="0"/>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2" fontId="7" fillId="41" borderId="280" applyFont="0" applyFill="0" applyBorder="0" applyAlignment="0" applyProtection="0"/>
    <xf numFmtId="0" fontId="313" fillId="0" borderId="276"/>
    <xf numFmtId="0" fontId="313" fillId="96" borderId="276"/>
    <xf numFmtId="0" fontId="49" fillId="0" borderId="273" applyNumberFormat="0" applyFill="0" applyBorder="0" applyAlignment="0" applyProtection="0"/>
    <xf numFmtId="0" fontId="50" fillId="0" borderId="284" applyNumberFormat="0" applyFill="0" applyAlignment="0" applyProtection="0"/>
    <xf numFmtId="0" fontId="38" fillId="68" borderId="279">
      <alignment horizontal="left" vertical="center" wrapText="1"/>
    </xf>
    <xf numFmtId="221" fontId="1" fillId="0" borderId="268" applyNumberFormat="0" applyFill="0" applyAlignment="0" applyProtection="0"/>
    <xf numFmtId="0" fontId="41" fillId="62" borderId="266">
      <alignment horizontal="center" vertical="center" wrapText="1"/>
      <protection hidden="1"/>
    </xf>
    <xf numFmtId="39" fontId="7" fillId="41" borderId="280" applyFont="0" applyFill="0" applyBorder="0" applyAlignment="0" applyProtection="0"/>
    <xf numFmtId="0" fontId="313" fillId="0" borderId="96"/>
    <xf numFmtId="214" fontId="68" fillId="0" borderId="268"/>
    <xf numFmtId="0" fontId="134" fillId="0" borderId="268" applyFont="0" applyFill="0" applyBorder="0" applyAlignment="0" applyProtection="0">
      <alignment horizontal="center"/>
    </xf>
    <xf numFmtId="0" fontId="241" fillId="0" borderId="235" applyNumberFormat="0" applyFont="0" applyFill="0" applyAlignment="0" applyProtection="0"/>
    <xf numFmtId="3" fontId="7" fillId="41" borderId="267" applyFont="0" applyFill="0" applyBorder="0" applyAlignment="0" applyProtection="0"/>
    <xf numFmtId="0" fontId="50" fillId="0" borderId="273" applyNumberFormat="0" applyFill="0" applyAlignment="0" applyProtection="0"/>
    <xf numFmtId="0" fontId="58" fillId="0" borderId="235" applyNumberFormat="0" applyFont="0" applyFill="0" applyBorder="0" applyAlignment="0" applyProtection="0">
      <alignment horizontal="right"/>
    </xf>
    <xf numFmtId="41" fontId="41" fillId="0" borderId="235"/>
    <xf numFmtId="171" fontId="41" fillId="0" borderId="235"/>
    <xf numFmtId="0" fontId="134" fillId="0" borderId="235"/>
    <xf numFmtId="246" fontId="1" fillId="0" borderId="235"/>
    <xf numFmtId="0" fontId="134" fillId="0" borderId="235"/>
    <xf numFmtId="44" fontId="41" fillId="0" borderId="235"/>
    <xf numFmtId="7" fontId="41" fillId="0" borderId="235"/>
    <xf numFmtId="3" fontId="7" fillId="41" borderId="267" applyFont="0" applyFill="0" applyBorder="0" applyAlignment="0" applyProtection="0"/>
    <xf numFmtId="246" fontId="1" fillId="0" borderId="268"/>
    <xf numFmtId="3" fontId="7" fillId="41" borderId="267" applyFont="0" applyFill="0" applyBorder="0" applyAlignment="0" applyProtection="0"/>
    <xf numFmtId="0" fontId="50" fillId="0" borderId="273" applyNumberFormat="0" applyFill="0" applyAlignment="0" applyProtection="0"/>
    <xf numFmtId="0" fontId="48" fillId="44" borderId="268" applyNumberFormat="0" applyFont="0" applyFill="0" applyAlignment="0" applyProtection="0">
      <protection locked="0"/>
    </xf>
    <xf numFmtId="0" fontId="90" fillId="0" borderId="266"/>
    <xf numFmtId="39" fontId="7" fillId="41" borderId="267" applyFont="0" applyFill="0" applyBorder="0" applyAlignment="0" applyProtection="0"/>
    <xf numFmtId="0" fontId="313" fillId="0" borderId="96"/>
    <xf numFmtId="0" fontId="90" fillId="0" borderId="266"/>
    <xf numFmtId="0" fontId="90" fillId="0" borderId="266"/>
    <xf numFmtId="165" fontId="200" fillId="0" borderId="268" applyNumberFormat="0" applyFont="0" applyFill="0" applyAlignment="0" applyProtection="0"/>
    <xf numFmtId="0" fontId="134" fillId="0" borderId="235" applyFont="0" applyFill="0" applyBorder="0" applyAlignment="0" applyProtection="0">
      <alignment horizontal="center"/>
    </xf>
    <xf numFmtId="0" fontId="134" fillId="0" borderId="235" applyFont="0" applyFill="0" applyBorder="0" applyAlignment="0" applyProtection="0">
      <alignment horizontal="center"/>
    </xf>
    <xf numFmtId="0" fontId="313" fillId="0" borderId="96"/>
    <xf numFmtId="172" fontId="238" fillId="44" borderId="235">
      <alignment horizontal="right" vertical="center"/>
    </xf>
    <xf numFmtId="187" fontId="63" fillId="44" borderId="235">
      <alignment vertical="center"/>
    </xf>
    <xf numFmtId="3" fontId="7" fillId="41" borderId="267" applyFont="0" applyFill="0" applyBorder="0" applyAlignment="0" applyProtection="0"/>
    <xf numFmtId="0" fontId="38" fillId="68" borderId="269">
      <alignment horizontal="left" vertical="center" wrapText="1"/>
    </xf>
    <xf numFmtId="0" fontId="7" fillId="0" borderId="262" applyFill="0" applyProtection="0">
      <alignment horizontal="right"/>
    </xf>
    <xf numFmtId="0" fontId="50" fillId="0" borderId="273" applyNumberFormat="0" applyFill="0" applyAlignment="0" applyProtection="0"/>
    <xf numFmtId="214" fontId="68" fillId="0" borderId="268"/>
    <xf numFmtId="0" fontId="174" fillId="0" borderId="266" applyNumberFormat="0" applyAlignment="0" applyProtection="0"/>
    <xf numFmtId="2" fontId="7" fillId="41" borderId="267" applyFont="0" applyFill="0" applyBorder="0" applyAlignment="0" applyProtection="0"/>
    <xf numFmtId="214" fontId="7" fillId="41" borderId="267" applyFont="0" applyFill="0" applyBorder="0" applyAlignment="0" applyProtection="0"/>
    <xf numFmtId="0" fontId="38" fillId="68" borderId="269">
      <alignment horizontal="left" vertical="center" wrapText="1"/>
    </xf>
    <xf numFmtId="6" fontId="169" fillId="0" borderId="263" applyBorder="0"/>
    <xf numFmtId="214" fontId="68" fillId="0" borderId="268"/>
    <xf numFmtId="221" fontId="1" fillId="0" borderId="20" applyNumberFormat="0" applyFill="0" applyAlignment="0" applyProtection="0"/>
    <xf numFmtId="221" fontId="1" fillId="0" borderId="20" applyNumberFormat="0" applyFill="0" applyAlignment="0" applyProtection="0"/>
    <xf numFmtId="221" fontId="1" fillId="0" borderId="235" applyNumberFormat="0" applyFill="0" applyAlignment="0" applyProtection="0"/>
    <xf numFmtId="250" fontId="64" fillId="58" borderId="272"/>
    <xf numFmtId="39" fontId="7" fillId="41" borderId="267" applyFont="0" applyFill="0" applyBorder="0" applyAlignment="0" applyProtection="0"/>
    <xf numFmtId="0" fontId="134" fillId="0" borderId="268" applyFont="0" applyFill="0" applyBorder="0" applyAlignment="0" applyProtection="0">
      <alignment horizontal="center"/>
    </xf>
    <xf numFmtId="0" fontId="90" fillId="0" borderId="266"/>
    <xf numFmtId="0" fontId="134" fillId="0" borderId="268"/>
    <xf numFmtId="0" fontId="49" fillId="44" borderId="268" applyNumberFormat="0" applyFont="0" applyAlignment="0" applyProtection="0">
      <protection locked="0"/>
    </xf>
    <xf numFmtId="0" fontId="174" fillId="0" borderId="266" applyNumberFormat="0" applyAlignment="0" applyProtection="0"/>
    <xf numFmtId="0" fontId="38" fillId="68" borderId="269">
      <alignment horizontal="left" vertical="center" wrapText="1"/>
    </xf>
    <xf numFmtId="214" fontId="7" fillId="41" borderId="267" applyFont="0" applyFill="0" applyBorder="0" applyAlignment="0" applyProtection="0"/>
    <xf numFmtId="9" fontId="7" fillId="41" borderId="267" applyFont="0" applyFill="0" applyBorder="0" applyAlignment="0" applyProtection="0"/>
    <xf numFmtId="0" fontId="49" fillId="44" borderId="268" applyNumberFormat="0" applyFont="0" applyAlignment="0" applyProtection="0">
      <protection locked="0"/>
    </xf>
    <xf numFmtId="0" fontId="174" fillId="0" borderId="266" applyNumberFormat="0" applyAlignment="0" applyProtection="0"/>
    <xf numFmtId="165" fontId="200" fillId="0" borderId="268" applyNumberFormat="0" applyFont="0" applyFill="0" applyAlignment="0" applyProtection="0"/>
    <xf numFmtId="165" fontId="200" fillId="0" borderId="174" applyNumberFormat="0" applyFont="0" applyFill="0" applyAlignment="0" applyProtection="0"/>
    <xf numFmtId="0" fontId="49" fillId="44" borderId="268" applyNumberFormat="0" applyFont="0" applyAlignment="0" applyProtection="0">
      <protection locked="0"/>
    </xf>
    <xf numFmtId="0" fontId="41" fillId="62" borderId="266">
      <alignment horizontal="center" vertical="center" wrapText="1"/>
      <protection hidden="1"/>
    </xf>
    <xf numFmtId="41" fontId="41" fillId="0" borderId="268"/>
    <xf numFmtId="0" fontId="313" fillId="0" borderId="96"/>
    <xf numFmtId="0" fontId="38" fillId="68" borderId="269">
      <alignment horizontal="left" vertical="center" wrapText="1"/>
    </xf>
    <xf numFmtId="0" fontId="38" fillId="68" borderId="269">
      <alignment horizontal="left" vertical="center" wrapText="1"/>
    </xf>
    <xf numFmtId="0" fontId="90" fillId="0" borderId="266"/>
    <xf numFmtId="0" fontId="41" fillId="0" borderId="270">
      <alignment horizontal="left" vertical="center"/>
    </xf>
    <xf numFmtId="0" fontId="48" fillId="44" borderId="268" applyNumberFormat="0" applyFont="0" applyFill="0" applyAlignment="0" applyProtection="0">
      <protection locked="0"/>
    </xf>
    <xf numFmtId="6" fontId="169" fillId="0" borderId="274" applyBorder="0"/>
    <xf numFmtId="0" fontId="50" fillId="0" borderId="273" applyNumberFormat="0" applyFill="0" applyAlignment="0" applyProtection="0"/>
    <xf numFmtId="2" fontId="7" fillId="41" borderId="267" applyFont="0" applyFill="0" applyBorder="0" applyAlignment="0" applyProtection="0"/>
    <xf numFmtId="0" fontId="50" fillId="0" borderId="273" applyNumberFormat="0" applyFill="0" applyAlignment="0" applyProtection="0"/>
    <xf numFmtId="0" fontId="344" fillId="0" borderId="273" applyNumberFormat="0" applyFill="0" applyBorder="0" applyAlignment="0" applyProtection="0"/>
    <xf numFmtId="250" fontId="64" fillId="58" borderId="272"/>
    <xf numFmtId="10" fontId="41" fillId="0" borderId="268"/>
    <xf numFmtId="0" fontId="41" fillId="0" borderId="270">
      <alignment horizontal="left" vertical="center"/>
    </xf>
    <xf numFmtId="171" fontId="41" fillId="0" borderId="268"/>
    <xf numFmtId="246" fontId="1" fillId="0" borderId="268"/>
    <xf numFmtId="10" fontId="41" fillId="0" borderId="174"/>
    <xf numFmtId="0" fontId="358" fillId="0" borderId="273" applyNumberFormat="0" applyFill="0" applyBorder="0" applyAlignment="0" applyProtection="0"/>
    <xf numFmtId="214" fontId="68" fillId="0" borderId="268"/>
    <xf numFmtId="39" fontId="7" fillId="41" borderId="267" applyFont="0" applyFill="0" applyBorder="0" applyAlignment="0" applyProtection="0"/>
    <xf numFmtId="0" fontId="48" fillId="44" borderId="268" applyNumberFormat="0" applyFont="0" applyFill="0" applyAlignment="0" applyProtection="0">
      <protection locked="0"/>
    </xf>
    <xf numFmtId="214" fontId="7" fillId="41" borderId="267" applyFont="0" applyFill="0" applyBorder="0" applyAlignment="0" applyProtection="0"/>
    <xf numFmtId="9" fontId="7" fillId="41" borderId="267" applyFont="0" applyFill="0" applyBorder="0" applyAlignment="0" applyProtection="0"/>
    <xf numFmtId="0" fontId="356" fillId="0" borderId="273" applyNumberFormat="0" applyFill="0" applyBorder="0" applyAlignment="0" applyProtection="0"/>
    <xf numFmtId="0" fontId="48" fillId="44" borderId="268" applyNumberFormat="0" applyFont="0" applyFill="0" applyAlignment="0" applyProtection="0">
      <protection locked="0"/>
    </xf>
    <xf numFmtId="250" fontId="64" fillId="58" borderId="272"/>
    <xf numFmtId="3" fontId="7" fillId="41" borderId="267" applyFont="0" applyFill="0" applyBorder="0" applyAlignment="0" applyProtection="0"/>
    <xf numFmtId="250" fontId="64" fillId="58" borderId="272"/>
    <xf numFmtId="0" fontId="38" fillId="68" borderId="269">
      <alignment horizontal="left" vertical="center" wrapText="1"/>
    </xf>
    <xf numFmtId="0" fontId="90" fillId="0" borderId="266"/>
    <xf numFmtId="214" fontId="68" fillId="0" borderId="268"/>
    <xf numFmtId="0" fontId="38" fillId="68" borderId="269">
      <alignment horizontal="left" vertical="center" wrapText="1"/>
    </xf>
    <xf numFmtId="0" fontId="41" fillId="0" borderId="31" applyNumberFormat="0" applyAlignment="0" applyProtection="0">
      <alignment horizontal="left" vertical="center"/>
    </xf>
    <xf numFmtId="0" fontId="41" fillId="0" borderId="246">
      <alignment horizontal="left" vertical="center"/>
    </xf>
    <xf numFmtId="0" fontId="50" fillId="0" borderId="242" applyNumberFormat="0" applyFill="0" applyAlignment="0" applyProtection="0"/>
    <xf numFmtId="0" fontId="241" fillId="0" borderId="268" applyNumberFormat="0" applyFont="0" applyFill="0" applyAlignment="0" applyProtection="0"/>
    <xf numFmtId="0" fontId="48" fillId="44" borderId="255" applyNumberFormat="0" applyFont="0" applyFill="0" applyAlignment="0" applyProtection="0">
      <protection locked="0"/>
    </xf>
    <xf numFmtId="0" fontId="49" fillId="44" borderId="255" applyNumberFormat="0" applyFont="0" applyAlignment="0" applyProtection="0">
      <protection locked="0"/>
    </xf>
    <xf numFmtId="9" fontId="7" fillId="41" borderId="267" applyFont="0" applyFill="0" applyBorder="0" applyAlignment="0" applyProtection="0"/>
    <xf numFmtId="0" fontId="7" fillId="0" borderId="174" applyNumberFormat="0" applyFont="0" applyFill="0" applyBorder="0" applyAlignment="0" applyProtection="0"/>
    <xf numFmtId="0" fontId="313" fillId="96" borderId="266"/>
    <xf numFmtId="0" fontId="41" fillId="62" borderId="266">
      <alignment horizontal="center" vertical="center" wrapText="1"/>
      <protection hidden="1"/>
    </xf>
    <xf numFmtId="39" fontId="7" fillId="41" borderId="267" applyFont="0" applyFill="0" applyBorder="0" applyAlignment="0" applyProtection="0"/>
    <xf numFmtId="0" fontId="50" fillId="0" borderId="273" applyNumberFormat="0" applyFill="0" applyAlignment="0" applyProtection="0"/>
    <xf numFmtId="214" fontId="68" fillId="0" borderId="174"/>
    <xf numFmtId="0" fontId="134" fillId="0" borderId="268" applyFont="0" applyFill="0" applyBorder="0" applyAlignment="0" applyProtection="0">
      <alignment horizontal="center"/>
    </xf>
    <xf numFmtId="0" fontId="50" fillId="0" borderId="278" applyFont="0" applyFill="0" applyBorder="0" applyAlignment="0" applyProtection="0"/>
    <xf numFmtId="182" fontId="316" fillId="0" borderId="31" applyNumberFormat="0" applyAlignment="0" applyProtection="0">
      <alignment horizontal="right" vertical="center"/>
    </xf>
    <xf numFmtId="0" fontId="313" fillId="0" borderId="96"/>
    <xf numFmtId="0" fontId="38" fillId="68" borderId="279">
      <alignment horizontal="left" vertical="center" wrapText="1"/>
    </xf>
    <xf numFmtId="0" fontId="7" fillId="0" borderId="262" applyFill="0" applyProtection="0">
      <alignment horizontal="right"/>
    </xf>
    <xf numFmtId="214" fontId="7" fillId="41" borderId="267" applyFont="0" applyFill="0" applyBorder="0" applyAlignment="0" applyProtection="0"/>
    <xf numFmtId="0" fontId="50" fillId="0" borderId="273" applyNumberFormat="0" applyFill="0" applyAlignment="0" applyProtection="0"/>
    <xf numFmtId="0" fontId="48" fillId="44" borderId="268" applyNumberFormat="0" applyFont="0" applyFill="0" applyAlignment="0" applyProtection="0">
      <protection locked="0"/>
    </xf>
    <xf numFmtId="5" fontId="127" fillId="0" borderId="255" applyAlignment="0" applyProtection="0"/>
    <xf numFmtId="0" fontId="7" fillId="0" borderId="231" applyFill="0" applyProtection="0">
      <alignment horizontal="right"/>
    </xf>
    <xf numFmtId="0" fontId="174" fillId="0" borderId="252" applyNumberFormat="0" applyAlignment="0" applyProtection="0"/>
    <xf numFmtId="0" fontId="38" fillId="68" borderId="237">
      <alignment horizontal="left" vertical="center" wrapText="1"/>
    </xf>
    <xf numFmtId="0" fontId="41" fillId="62" borderId="252">
      <alignment horizontal="center" vertical="center" wrapText="1"/>
      <protection hidden="1"/>
    </xf>
    <xf numFmtId="3"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0" fontId="174" fillId="0" borderId="266" applyNumberFormat="0" applyAlignment="0" applyProtection="0"/>
    <xf numFmtId="0" fontId="7" fillId="0" borderId="285" applyFill="0" applyProtection="0">
      <alignment horizontal="right"/>
    </xf>
    <xf numFmtId="0" fontId="344" fillId="0" borderId="273" applyNumberFormat="0" applyFill="0" applyBorder="0" applyAlignment="0" applyProtection="0"/>
    <xf numFmtId="0" fontId="313" fillId="0" borderId="96"/>
    <xf numFmtId="0" fontId="174" fillId="0" borderId="266" applyNumberFormat="0" applyAlignment="0" applyProtection="0"/>
    <xf numFmtId="0" fontId="50" fillId="0" borderId="273" applyNumberFormat="0" applyFill="0" applyAlignment="0" applyProtection="0"/>
    <xf numFmtId="214" fontId="7" fillId="41" borderId="267" applyFont="0" applyFill="0" applyBorder="0" applyAlignment="0" applyProtection="0"/>
    <xf numFmtId="5" fontId="127" fillId="0" borderId="268" applyAlignment="0" applyProtection="0"/>
    <xf numFmtId="0" fontId="172" fillId="0" borderId="64"/>
    <xf numFmtId="3" fontId="7" fillId="41" borderId="267" applyFont="0" applyFill="0" applyBorder="0" applyAlignment="0" applyProtection="0"/>
    <xf numFmtId="214" fontId="68" fillId="0" borderId="174"/>
    <xf numFmtId="39" fontId="7" fillId="41" borderId="280" applyFont="0" applyFill="0" applyBorder="0" applyAlignment="0" applyProtection="0"/>
    <xf numFmtId="0" fontId="41" fillId="62" borderId="266">
      <alignment horizontal="center" vertical="center" wrapText="1"/>
      <protection hidden="1"/>
    </xf>
    <xf numFmtId="165" fontId="200" fillId="0" borderId="268" applyNumberFormat="0" applyFont="0" applyFill="0" applyAlignment="0" applyProtection="0"/>
    <xf numFmtId="0" fontId="41" fillId="62" borderId="276">
      <alignment horizontal="center" vertical="center" wrapText="1"/>
      <protection hidden="1"/>
    </xf>
    <xf numFmtId="251" fontId="154" fillId="48" borderId="274" applyNumberFormat="0" applyBorder="0" applyAlignment="0">
      <alignment horizontal="centerContinuous" vertical="center"/>
      <protection hidden="1"/>
    </xf>
    <xf numFmtId="0" fontId="174" fillId="0" borderId="276" applyNumberFormat="0" applyAlignment="0" applyProtection="0"/>
    <xf numFmtId="0" fontId="50" fillId="0" borderId="242" applyNumberFormat="0" applyFill="0" applyAlignment="0" applyProtection="0"/>
    <xf numFmtId="0" fontId="50" fillId="0" borderId="242" applyNumberFormat="0" applyFill="0" applyAlignment="0" applyProtection="0"/>
    <xf numFmtId="250" fontId="64" fillId="58" borderId="272"/>
    <xf numFmtId="5" fontId="127" fillId="0" borderId="268" applyAlignment="0" applyProtection="0"/>
    <xf numFmtId="5" fontId="127" fillId="0" borderId="268" applyAlignment="0" applyProtection="0"/>
    <xf numFmtId="0" fontId="49" fillId="44" borderId="174" applyNumberFormat="0" applyFont="0" applyAlignment="0" applyProtection="0">
      <protection locked="0"/>
    </xf>
    <xf numFmtId="0" fontId="38" fillId="68" borderId="269">
      <alignment horizontal="left" vertical="center" wrapText="1"/>
    </xf>
    <xf numFmtId="9" fontId="7" fillId="41" borderId="267" applyFont="0" applyFill="0" applyBorder="0" applyAlignment="0" applyProtection="0"/>
    <xf numFmtId="187" fontId="63" fillId="44" borderId="268">
      <alignment vertical="center"/>
    </xf>
    <xf numFmtId="0" fontId="313" fillId="0" borderId="266"/>
    <xf numFmtId="41" fontId="41" fillId="0" borderId="268"/>
    <xf numFmtId="0" fontId="90" fillId="0" borderId="266"/>
    <xf numFmtId="9" fontId="7" fillId="41" borderId="267" applyFont="0" applyFill="0" applyBorder="0" applyAlignment="0" applyProtection="0"/>
    <xf numFmtId="0" fontId="313" fillId="96" borderId="266"/>
    <xf numFmtId="0" fontId="50" fillId="0" borderId="273" applyNumberFormat="0" applyFill="0" applyAlignment="0" applyProtection="0"/>
    <xf numFmtId="0" fontId="90" fillId="0" borderId="276"/>
    <xf numFmtId="0" fontId="38" fillId="68" borderId="269">
      <alignment horizontal="left" vertical="center" wrapText="1"/>
    </xf>
    <xf numFmtId="214" fontId="68" fillId="0" borderId="174"/>
    <xf numFmtId="214" fontId="7" fillId="41" borderId="267" applyFont="0" applyFill="0" applyBorder="0" applyAlignment="0" applyProtection="0"/>
    <xf numFmtId="165" fontId="200" fillId="0" borderId="268" applyNumberFormat="0" applyFont="0" applyFill="0" applyAlignment="0" applyProtection="0"/>
    <xf numFmtId="39" fontId="7" fillId="41" borderId="267" applyFont="0" applyFill="0" applyBorder="0" applyAlignment="0" applyProtection="0"/>
    <xf numFmtId="0" fontId="38" fillId="68" borderId="237">
      <alignment horizontal="left" vertical="center" wrapText="1"/>
    </xf>
    <xf numFmtId="250" fontId="64" fillId="58" borderId="241"/>
    <xf numFmtId="0" fontId="7" fillId="0" borderId="231" applyFill="0" applyProtection="0">
      <alignment horizontal="right"/>
    </xf>
    <xf numFmtId="250" fontId="64" fillId="58" borderId="241"/>
    <xf numFmtId="0" fontId="174" fillId="0" borderId="252" applyNumberFormat="0" applyAlignment="0" applyProtection="0"/>
    <xf numFmtId="0" fontId="38" fillId="68" borderId="237">
      <alignment horizontal="left" vertical="center" wrapText="1"/>
    </xf>
    <xf numFmtId="0" fontId="50" fillId="0" borderId="242" applyNumberFormat="0" applyFill="0" applyAlignment="0" applyProtection="0"/>
    <xf numFmtId="3"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0" fontId="41" fillId="62" borderId="252">
      <alignment horizontal="center" vertical="center" wrapText="1"/>
      <protection hidden="1"/>
    </xf>
    <xf numFmtId="3" fontId="7" fillId="41" borderId="238" applyFont="0" applyFill="0" applyBorder="0" applyAlignment="0" applyProtection="0"/>
    <xf numFmtId="39" fontId="7" fillId="41" borderId="238" applyFont="0" applyFill="0" applyBorder="0" applyAlignment="0" applyProtection="0"/>
    <xf numFmtId="214" fontId="7" fillId="41" borderId="238" applyFont="0" applyFill="0" applyBorder="0" applyAlignment="0" applyProtection="0"/>
    <xf numFmtId="10" fontId="7" fillId="41" borderId="238" applyFont="0" applyFill="0" applyBorder="0" applyAlignment="0" applyProtection="0"/>
    <xf numFmtId="9" fontId="7" fillId="41" borderId="238" applyFont="0" applyFill="0" applyBorder="0" applyAlignment="0" applyProtection="0"/>
    <xf numFmtId="2" fontId="7" fillId="41" borderId="238" applyFont="0" applyFill="0" applyBorder="0" applyAlignment="0" applyProtection="0"/>
    <xf numFmtId="0" fontId="313" fillId="0" borderId="96"/>
    <xf numFmtId="0" fontId="38" fillId="68" borderId="269">
      <alignment horizontal="left" vertical="center" wrapText="1"/>
    </xf>
    <xf numFmtId="187" fontId="63" fillId="44" borderId="268">
      <alignment vertical="center"/>
    </xf>
    <xf numFmtId="0" fontId="174" fillId="0" borderId="266" applyNumberFormat="0" applyAlignment="0" applyProtection="0"/>
    <xf numFmtId="10" fontId="7" fillId="41" borderId="267" applyFont="0" applyFill="0" applyBorder="0" applyAlignment="0" applyProtection="0"/>
    <xf numFmtId="0" fontId="41" fillId="62" borderId="266">
      <alignment horizontal="center" vertical="center" wrapText="1"/>
      <protection hidden="1"/>
    </xf>
    <xf numFmtId="5" fontId="127" fillId="0" borderId="255" applyAlignment="0" applyProtection="0"/>
    <xf numFmtId="5" fontId="127" fillId="0" borderId="255" applyAlignment="0" applyProtection="0"/>
    <xf numFmtId="0" fontId="38" fillId="68" borderId="256">
      <alignment horizontal="left" vertical="center" wrapText="1"/>
    </xf>
    <xf numFmtId="0" fontId="38" fillId="68" borderId="256">
      <alignment horizontal="left" vertical="center" wrapText="1"/>
    </xf>
    <xf numFmtId="0" fontId="38" fillId="68" borderId="256">
      <alignment horizontal="left" vertical="center" wrapText="1"/>
    </xf>
    <xf numFmtId="0" fontId="38" fillId="68" borderId="256">
      <alignment horizontal="left" vertical="center" wrapText="1"/>
    </xf>
    <xf numFmtId="3" fontId="7" fillId="41" borderId="267" applyFont="0" applyFill="0" applyBorder="0" applyAlignment="0" applyProtection="0"/>
    <xf numFmtId="3" fontId="7" fillId="41" borderId="267" applyFont="0" applyFill="0" applyBorder="0" applyAlignment="0" applyProtection="0"/>
    <xf numFmtId="3" fontId="7" fillId="41" borderId="267" applyFont="0" applyFill="0" applyBorder="0" applyAlignment="0" applyProtection="0"/>
    <xf numFmtId="3" fontId="7" fillId="41" borderId="267" applyFont="0" applyFill="0" applyBorder="0" applyAlignment="0" applyProtection="0"/>
    <xf numFmtId="39" fontId="7" fillId="41" borderId="267" applyFont="0" applyFill="0" applyBorder="0" applyAlignment="0" applyProtection="0"/>
    <xf numFmtId="39" fontId="7" fillId="41" borderId="267" applyFont="0" applyFill="0" applyBorder="0" applyAlignment="0" applyProtection="0"/>
    <xf numFmtId="39" fontId="7" fillId="41" borderId="267" applyFont="0" applyFill="0" applyBorder="0" applyAlignment="0" applyProtection="0"/>
    <xf numFmtId="39" fontId="7" fillId="41" borderId="267" applyFont="0" applyFill="0" applyBorder="0" applyAlignment="0" applyProtection="0"/>
    <xf numFmtId="214" fontId="7" fillId="41" borderId="267" applyFont="0" applyFill="0" applyBorder="0" applyAlignment="0" applyProtection="0"/>
    <xf numFmtId="214" fontId="7" fillId="41" borderId="267" applyFont="0" applyFill="0" applyBorder="0" applyAlignment="0" applyProtection="0"/>
    <xf numFmtId="214" fontId="7" fillId="41" borderId="267" applyFont="0" applyFill="0" applyBorder="0" applyAlignment="0" applyProtection="0"/>
    <xf numFmtId="214" fontId="7" fillId="41" borderId="267" applyFont="0" applyFill="0" applyBorder="0" applyAlignment="0" applyProtection="0"/>
    <xf numFmtId="10" fontId="7" fillId="41" borderId="267" applyFont="0" applyFill="0" applyBorder="0" applyAlignment="0" applyProtection="0"/>
    <xf numFmtId="10" fontId="7" fillId="41" borderId="267" applyFont="0" applyFill="0" applyBorder="0" applyAlignment="0" applyProtection="0"/>
    <xf numFmtId="10" fontId="7" fillId="41" borderId="267" applyFont="0" applyFill="0" applyBorder="0" applyAlignment="0" applyProtection="0"/>
    <xf numFmtId="10" fontId="7" fillId="41" borderId="267" applyFont="0" applyFill="0" applyBorder="0" applyAlignment="0" applyProtection="0"/>
    <xf numFmtId="9" fontId="7" fillId="41" borderId="267" applyFont="0" applyFill="0" applyBorder="0" applyAlignment="0" applyProtection="0"/>
    <xf numFmtId="9" fontId="7" fillId="41" borderId="267" applyFont="0" applyFill="0" applyBorder="0" applyAlignment="0" applyProtection="0"/>
    <xf numFmtId="9" fontId="7" fillId="41" borderId="267" applyFont="0" applyFill="0" applyBorder="0" applyAlignment="0" applyProtection="0"/>
    <xf numFmtId="9" fontId="7" fillId="41" borderId="267" applyFont="0" applyFill="0" applyBorder="0" applyAlignment="0" applyProtection="0"/>
    <xf numFmtId="2" fontId="7" fillId="41" borderId="267" applyFont="0" applyFill="0" applyBorder="0" applyAlignment="0" applyProtection="0"/>
    <xf numFmtId="2" fontId="7" fillId="41" borderId="267" applyFont="0" applyFill="0" applyBorder="0" applyAlignment="0" applyProtection="0"/>
    <xf numFmtId="2" fontId="7" fillId="41" borderId="267" applyFont="0" applyFill="0" applyBorder="0" applyAlignment="0" applyProtection="0"/>
    <xf numFmtId="2" fontId="7" fillId="41" borderId="267" applyFont="0" applyFill="0" applyBorder="0" applyAlignment="0" applyProtection="0"/>
    <xf numFmtId="0" fontId="48" fillId="44" borderId="255" applyNumberFormat="0" applyFont="0" applyFill="0" applyAlignment="0" applyProtection="0">
      <protection locked="0"/>
    </xf>
    <xf numFmtId="0" fontId="48" fillId="44" borderId="255" applyNumberFormat="0" applyFont="0" applyFill="0" applyAlignment="0" applyProtection="0">
      <protection locked="0"/>
    </xf>
    <xf numFmtId="165" fontId="200" fillId="0" borderId="255" applyNumberFormat="0" applyFont="0" applyFill="0" applyAlignment="0" applyProtection="0"/>
    <xf numFmtId="165" fontId="200" fillId="0" borderId="255" applyNumberFormat="0" applyFont="0" applyFill="0" applyAlignment="0" applyProtection="0"/>
    <xf numFmtId="165" fontId="200" fillId="0" borderId="255" applyNumberFormat="0" applyFont="0" applyFill="0" applyAlignment="0" applyProtection="0"/>
    <xf numFmtId="0" fontId="49" fillId="44" borderId="255" applyNumberFormat="0" applyFont="0" applyAlignment="0" applyProtection="0">
      <protection locked="0"/>
    </xf>
    <xf numFmtId="0" fontId="49" fillId="44" borderId="255" applyNumberFormat="0" applyFont="0" applyAlignment="0" applyProtection="0">
      <protection locked="0"/>
    </xf>
    <xf numFmtId="0" fontId="41" fillId="0" borderId="31" applyNumberFormat="0" applyAlignment="0" applyProtection="0">
      <alignment horizontal="left" vertical="center"/>
    </xf>
    <xf numFmtId="165" fontId="200" fillId="0" borderId="268" applyNumberFormat="0" applyFont="0" applyFill="0" applyAlignment="0" applyProtection="0"/>
    <xf numFmtId="0" fontId="174" fillId="0" borderId="266" applyNumberFormat="0" applyAlignment="0" applyProtection="0"/>
    <xf numFmtId="0" fontId="50" fillId="0" borderId="273" applyNumberFormat="0" applyFill="0" applyAlignment="0" applyProtection="0"/>
    <xf numFmtId="0" fontId="38" fillId="68" borderId="279">
      <alignment horizontal="left" vertical="center" wrapText="1"/>
    </xf>
    <xf numFmtId="0" fontId="41" fillId="62" borderId="276">
      <alignment horizontal="center" vertical="center" wrapText="1"/>
      <protection hidden="1"/>
    </xf>
    <xf numFmtId="0" fontId="50" fillId="0" borderId="284" applyNumberFormat="0" applyFill="0" applyAlignment="0" applyProtection="0"/>
    <xf numFmtId="0" fontId="7" fillId="0" borderId="275" applyFill="0" applyProtection="0">
      <alignment horizontal="right"/>
    </xf>
    <xf numFmtId="0" fontId="7" fillId="0" borderId="285" applyFill="0" applyProtection="0">
      <alignment horizontal="right"/>
    </xf>
    <xf numFmtId="0" fontId="49" fillId="44" borderId="174" applyNumberFormat="0" applyFont="0" applyAlignment="0" applyProtection="0">
      <protection locked="0"/>
    </xf>
    <xf numFmtId="0" fontId="344" fillId="0" borderId="273" applyNumberFormat="0" applyFill="0" applyBorder="0" applyAlignment="0" applyProtection="0"/>
    <xf numFmtId="39" fontId="7" fillId="41" borderId="280" applyFont="0" applyFill="0" applyBorder="0" applyAlignment="0" applyProtection="0"/>
    <xf numFmtId="0" fontId="260" fillId="0" borderId="284" applyNumberFormat="0" applyFill="0" applyBorder="0" applyAlignment="0" applyProtection="0"/>
    <xf numFmtId="0" fontId="7" fillId="0" borderId="285" applyFill="0" applyProtection="0">
      <alignment horizontal="right"/>
    </xf>
    <xf numFmtId="214" fontId="68" fillId="0" borderId="174"/>
    <xf numFmtId="0" fontId="90" fillId="0" borderId="266"/>
    <xf numFmtId="0" fontId="241" fillId="0" borderId="255" applyNumberFormat="0" applyFont="0" applyFill="0" applyAlignment="0" applyProtection="0"/>
    <xf numFmtId="5" fontId="127" fillId="0" borderId="268" applyAlignment="0" applyProtection="0"/>
    <xf numFmtId="0" fontId="58" fillId="0" borderId="255" applyNumberFormat="0" applyFont="0" applyFill="0" applyBorder="0" applyAlignment="0" applyProtection="0">
      <alignment horizontal="right"/>
    </xf>
    <xf numFmtId="41" fontId="41" fillId="0" borderId="255"/>
    <xf numFmtId="171" fontId="41" fillId="0" borderId="255"/>
    <xf numFmtId="0" fontId="134" fillId="0" borderId="255"/>
    <xf numFmtId="246" fontId="1" fillId="0" borderId="255"/>
    <xf numFmtId="0" fontId="134" fillId="0" borderId="255"/>
    <xf numFmtId="44" fontId="41" fillId="0" borderId="255"/>
    <xf numFmtId="7" fontId="41" fillId="0" borderId="255"/>
    <xf numFmtId="0" fontId="50" fillId="0" borderId="273" applyNumberFormat="0" applyFill="0" applyAlignment="0" applyProtection="0"/>
    <xf numFmtId="214" fontId="68" fillId="0" borderId="268"/>
    <xf numFmtId="9" fontId="7" fillId="41" borderId="267" applyFont="0" applyFill="0" applyBorder="0" applyAlignment="0" applyProtection="0"/>
    <xf numFmtId="214" fontId="7" fillId="41" borderId="267" applyFont="0" applyFill="0" applyBorder="0" applyAlignment="0" applyProtection="0"/>
    <xf numFmtId="6" fontId="169" fillId="0" borderId="274" applyBorder="0"/>
    <xf numFmtId="6" fontId="169" fillId="0" borderId="274" applyBorder="0"/>
    <xf numFmtId="10" fontId="7" fillId="41" borderId="267" applyFont="0" applyFill="0" applyBorder="0" applyAlignment="0" applyProtection="0"/>
    <xf numFmtId="0" fontId="134" fillId="0" borderId="255" applyFont="0" applyFill="0" applyBorder="0" applyAlignment="0" applyProtection="0">
      <alignment horizontal="center"/>
    </xf>
    <xf numFmtId="0" fontId="134" fillId="0" borderId="255" applyFont="0" applyFill="0" applyBorder="0" applyAlignment="0" applyProtection="0">
      <alignment horizontal="center"/>
    </xf>
    <xf numFmtId="2" fontId="7" fillId="41" borderId="267" applyFont="0" applyFill="0" applyBorder="0" applyAlignment="0" applyProtection="0"/>
    <xf numFmtId="172" fontId="238" fillId="44" borderId="255">
      <alignment horizontal="right" vertical="center"/>
    </xf>
    <xf numFmtId="187" fontId="63" fillId="44" borderId="255">
      <alignment vertical="center"/>
    </xf>
    <xf numFmtId="314" fontId="134" fillId="0" borderId="174"/>
    <xf numFmtId="0" fontId="41" fillId="0" borderId="270">
      <alignment horizontal="left" vertical="center"/>
    </xf>
    <xf numFmtId="214" fontId="68" fillId="0" borderId="268"/>
    <xf numFmtId="0" fontId="49" fillId="44" borderId="268" applyNumberFormat="0" applyFont="0" applyAlignment="0" applyProtection="0">
      <protection locked="0"/>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6" fontId="169" fillId="0" borderId="286" applyBorder="0"/>
    <xf numFmtId="0" fontId="49" fillId="44" borderId="268" applyNumberFormat="0" applyFont="0" applyAlignment="0" applyProtection="0">
      <protection locked="0"/>
    </xf>
    <xf numFmtId="165" fontId="200" fillId="0" borderId="268" applyNumberFormat="0" applyFont="0" applyFill="0" applyAlignment="0" applyProtection="0"/>
    <xf numFmtId="0" fontId="7" fillId="0" borderId="262" applyFill="0" applyProtection="0">
      <alignment horizontal="right"/>
    </xf>
    <xf numFmtId="0" fontId="344" fillId="0" borderId="273" applyNumberFormat="0" applyFill="0" applyBorder="0" applyAlignment="0" applyProtection="0"/>
    <xf numFmtId="10" fontId="7" fillId="41" borderId="267" applyFont="0" applyFill="0" applyBorder="0" applyAlignment="0" applyProtection="0"/>
    <xf numFmtId="39" fontId="7" fillId="41" borderId="267" applyFont="0" applyFill="0" applyBorder="0" applyAlignment="0" applyProtection="0"/>
    <xf numFmtId="9" fontId="41" fillId="0" borderId="255"/>
    <xf numFmtId="172" fontId="41" fillId="0" borderId="255"/>
    <xf numFmtId="10" fontId="41" fillId="0" borderId="255"/>
    <xf numFmtId="0" fontId="49" fillId="44" borderId="268" applyNumberFormat="0" applyFont="0" applyAlignment="0" applyProtection="0">
      <protection locked="0"/>
    </xf>
    <xf numFmtId="314" fontId="134" fillId="0" borderId="255"/>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7" fillId="0" borderId="255" applyNumberFormat="0" applyFont="0" applyFill="0" applyBorder="0" applyAlignment="0" applyProtection="0"/>
    <xf numFmtId="0" fontId="172" fillId="0" borderId="64"/>
    <xf numFmtId="0" fontId="172" fillId="0" borderId="64"/>
    <xf numFmtId="279" fontId="134" fillId="0" borderId="255"/>
    <xf numFmtId="275" fontId="134" fillId="0" borderId="255"/>
    <xf numFmtId="221" fontId="1" fillId="0" borderId="20" applyNumberFormat="0" applyFill="0" applyAlignment="0" applyProtection="0"/>
    <xf numFmtId="221" fontId="1" fillId="0" borderId="20" applyNumberFormat="0" applyFill="0" applyAlignment="0" applyProtection="0"/>
    <xf numFmtId="221" fontId="1" fillId="0" borderId="255" applyNumberFormat="0" applyFill="0" applyAlignment="0" applyProtection="0"/>
    <xf numFmtId="0" fontId="174" fillId="0" borderId="276" applyNumberFormat="0" applyAlignment="0" applyProtection="0"/>
    <xf numFmtId="0" fontId="241" fillId="0" borderId="268" applyNumberFormat="0" applyFont="0" applyFill="0" applyAlignment="0" applyProtection="0"/>
    <xf numFmtId="0" fontId="174" fillId="0" borderId="266" applyNumberFormat="0" applyAlignment="0" applyProtection="0"/>
    <xf numFmtId="214" fontId="68" fillId="0" borderId="268"/>
    <xf numFmtId="0" fontId="41" fillId="62" borderId="266">
      <alignment horizontal="center" vertical="center" wrapText="1"/>
      <protection hidden="1"/>
    </xf>
    <xf numFmtId="0" fontId="174" fillId="0" borderId="266" applyNumberFormat="0" applyAlignment="0" applyProtection="0"/>
    <xf numFmtId="3" fontId="7" fillId="41" borderId="280" applyFont="0" applyFill="0" applyBorder="0" applyAlignment="0" applyProtection="0"/>
    <xf numFmtId="0" fontId="50" fillId="0" borderId="273" applyNumberFormat="0" applyFill="0" applyAlignment="0" applyProtection="0"/>
    <xf numFmtId="165" fontId="200" fillId="0" borderId="268" applyNumberFormat="0" applyFont="0" applyFill="0" applyAlignment="0" applyProtection="0"/>
    <xf numFmtId="39" fontId="7" fillId="41" borderId="267" applyFont="0" applyFill="0" applyBorder="0" applyAlignment="0" applyProtection="0"/>
    <xf numFmtId="0" fontId="134" fillId="0" borderId="268"/>
    <xf numFmtId="9" fontId="41" fillId="0" borderId="268"/>
    <xf numFmtId="251" fontId="154" fillId="48" borderId="274" applyNumberFormat="0" applyBorder="0" applyAlignment="0">
      <alignment horizontal="centerContinuous" vertical="center"/>
      <protection hidden="1"/>
    </xf>
    <xf numFmtId="0" fontId="48" fillId="44" borderId="268" applyNumberFormat="0" applyFont="0" applyFill="0" applyAlignment="0" applyProtection="0">
      <protection locked="0"/>
    </xf>
    <xf numFmtId="0" fontId="58" fillId="0" borderId="268" applyNumberFormat="0" applyFont="0" applyFill="0" applyBorder="0" applyAlignment="0" applyProtection="0">
      <alignment horizontal="right"/>
    </xf>
    <xf numFmtId="0" fontId="50" fillId="0" borderId="273" applyNumberFormat="0" applyFill="0" applyAlignment="0" applyProtection="0"/>
    <xf numFmtId="214" fontId="7" fillId="41" borderId="267" applyFont="0" applyFill="0" applyBorder="0" applyAlignment="0" applyProtection="0"/>
    <xf numFmtId="0" fontId="313" fillId="96" borderId="266"/>
    <xf numFmtId="0" fontId="174" fillId="0" borderId="276" applyNumberFormat="0" applyAlignment="0" applyProtection="0"/>
    <xf numFmtId="0" fontId="48" fillId="44" borderId="268" applyNumberFormat="0" applyFont="0" applyFill="0" applyAlignment="0" applyProtection="0">
      <protection locked="0"/>
    </xf>
    <xf numFmtId="0" fontId="49" fillId="44" borderId="268" applyNumberFormat="0" applyFont="0" applyAlignment="0" applyProtection="0">
      <protection locked="0"/>
    </xf>
    <xf numFmtId="10" fontId="7" fillId="41" borderId="267" applyFont="0" applyFill="0" applyBorder="0" applyAlignment="0" applyProtection="0"/>
    <xf numFmtId="0" fontId="38" fillId="68" borderId="279">
      <alignment horizontal="left" vertical="center" wrapText="1"/>
    </xf>
    <xf numFmtId="1" fontId="176" fillId="63" borderId="271" applyNumberFormat="0" applyBorder="0" applyAlignment="0">
      <alignment horizontal="centerContinuous" vertical="center"/>
      <protection locked="0"/>
    </xf>
    <xf numFmtId="0" fontId="7" fillId="0" borderId="275" applyFill="0" applyProtection="0">
      <alignment horizontal="right"/>
    </xf>
    <xf numFmtId="9" fontId="7" fillId="41" borderId="267" applyFont="0" applyFill="0" applyBorder="0" applyAlignment="0" applyProtection="0"/>
    <xf numFmtId="10" fontId="7" fillId="41" borderId="267" applyFont="0" applyFill="0" applyBorder="0" applyAlignment="0" applyProtection="0"/>
    <xf numFmtId="187" fontId="63" fillId="44" borderId="268">
      <alignment vertical="center"/>
    </xf>
    <xf numFmtId="165" fontId="200" fillId="0" borderId="268" applyNumberFormat="0" applyFont="0" applyFill="0" applyAlignment="0" applyProtection="0"/>
    <xf numFmtId="0" fontId="260" fillId="0" borderId="273" applyNumberFormat="0" applyFill="0" applyBorder="0" applyAlignment="0" applyProtection="0"/>
    <xf numFmtId="0" fontId="313" fillId="0" borderId="266"/>
    <xf numFmtId="2" fontId="7" fillId="41" borderId="267" applyFont="0" applyFill="0" applyBorder="0" applyAlignment="0" applyProtection="0"/>
    <xf numFmtId="172" fontId="41" fillId="0" borderId="268"/>
    <xf numFmtId="3" fontId="7" fillId="41" borderId="267" applyFont="0" applyFill="0" applyBorder="0" applyAlignment="0" applyProtection="0"/>
    <xf numFmtId="39" fontId="7" fillId="41" borderId="280" applyFont="0" applyFill="0" applyBorder="0" applyAlignment="0" applyProtection="0"/>
    <xf numFmtId="0" fontId="7" fillId="0" borderId="275" applyFill="0" applyProtection="0">
      <alignment horizontal="right"/>
    </xf>
    <xf numFmtId="10" fontId="7" fillId="41" borderId="267" applyFont="0" applyFill="0" applyBorder="0" applyAlignment="0" applyProtection="0"/>
    <xf numFmtId="0" fontId="90" fillId="0" borderId="276"/>
    <xf numFmtId="0" fontId="48" fillId="44" borderId="268" applyNumberFormat="0" applyFont="0" applyFill="0" applyAlignment="0" applyProtection="0">
      <protection locked="0"/>
    </xf>
    <xf numFmtId="9" fontId="41" fillId="0" borderId="268"/>
    <xf numFmtId="0" fontId="90" fillId="0" borderId="266"/>
    <xf numFmtId="5" fontId="127" fillId="0" borderId="174" applyAlignment="0" applyProtection="0"/>
    <xf numFmtId="5" fontId="127" fillId="0" borderId="174" applyAlignment="0" applyProtection="0"/>
    <xf numFmtId="1" fontId="176" fillId="63" borderId="271" applyNumberFormat="0" applyBorder="0" applyAlignment="0">
      <alignment horizontal="centerContinuous" vertical="center"/>
      <protection locked="0"/>
    </xf>
    <xf numFmtId="214" fontId="7" fillId="41" borderId="267" applyFont="0" applyFill="0" applyBorder="0" applyAlignment="0" applyProtection="0"/>
    <xf numFmtId="0" fontId="313" fillId="0" borderId="96"/>
    <xf numFmtId="0" fontId="38" fillId="68" borderId="269">
      <alignment horizontal="left" vertical="center" wrapText="1"/>
    </xf>
    <xf numFmtId="3" fontId="7" fillId="41" borderId="267" applyFont="0" applyFill="0" applyBorder="0" applyAlignment="0" applyProtection="0"/>
    <xf numFmtId="39" fontId="7" fillId="41" borderId="267" applyFont="0" applyFill="0" applyBorder="0" applyAlignment="0" applyProtection="0"/>
    <xf numFmtId="0" fontId="41" fillId="0" borderId="31" applyNumberFormat="0" applyAlignment="0" applyProtection="0">
      <alignment horizontal="left" vertical="center"/>
    </xf>
    <xf numFmtId="0" fontId="48" fillId="44" borderId="255" applyNumberFormat="0" applyFont="0" applyFill="0" applyAlignment="0" applyProtection="0">
      <protection locked="0"/>
    </xf>
    <xf numFmtId="0" fontId="1" fillId="27" borderId="0" applyNumberFormat="0" applyBorder="0" applyAlignment="0" applyProtection="0"/>
    <xf numFmtId="0" fontId="49" fillId="44" borderId="255" applyNumberFormat="0" applyFont="0" applyAlignment="0" applyProtection="0">
      <protection locked="0"/>
    </xf>
    <xf numFmtId="39" fontId="7" fillId="41" borderId="267" applyFont="0" applyFill="0" applyBorder="0" applyAlignment="0" applyProtection="0"/>
    <xf numFmtId="0" fontId="50" fillId="0" borderId="284" applyNumberFormat="0" applyFill="0" applyAlignment="0" applyProtection="0"/>
    <xf numFmtId="214" fontId="68" fillId="0" borderId="268"/>
    <xf numFmtId="221" fontId="1" fillId="0" borderId="268" applyNumberFormat="0" applyFill="0" applyAlignment="0" applyProtection="0"/>
    <xf numFmtId="0" fontId="90" fillId="0" borderId="266"/>
    <xf numFmtId="0" fontId="260" fillId="0" borderId="273" applyNumberFormat="0" applyFill="0" applyBorder="0" applyAlignment="0" applyProtection="0"/>
    <xf numFmtId="0" fontId="41" fillId="62" borderId="266">
      <alignment horizontal="center" vertical="center" wrapText="1"/>
      <protection hidden="1"/>
    </xf>
    <xf numFmtId="0" fontId="48" fillId="44" borderId="268" applyNumberFormat="0" applyFont="0" applyFill="0" applyAlignment="0" applyProtection="0">
      <protection locked="0"/>
    </xf>
    <xf numFmtId="250" fontId="64" fillId="58" borderId="272"/>
    <xf numFmtId="0" fontId="48" fillId="44" borderId="268" applyNumberFormat="0" applyFont="0" applyFill="0" applyAlignment="0" applyProtection="0">
      <protection locked="0"/>
    </xf>
    <xf numFmtId="0" fontId="49" fillId="44" borderId="268" applyNumberFormat="0" applyFont="0" applyAlignment="0" applyProtection="0">
      <protection locked="0"/>
    </xf>
    <xf numFmtId="0" fontId="313" fillId="0" borderId="96"/>
    <xf numFmtId="5" fontId="127" fillId="0" borderId="255" applyAlignment="0" applyProtection="0"/>
    <xf numFmtId="214" fontId="68" fillId="0" borderId="255"/>
    <xf numFmtId="0" fontId="38" fillId="68" borderId="256">
      <alignment horizontal="left" vertical="center" wrapText="1"/>
    </xf>
    <xf numFmtId="165" fontId="200" fillId="0" borderId="255" applyNumberFormat="0" applyFont="0" applyFill="0" applyAlignment="0" applyProtection="0"/>
    <xf numFmtId="3" fontId="7" fillId="41" borderId="267" applyFont="0" applyFill="0" applyBorder="0" applyAlignment="0" applyProtection="0"/>
    <xf numFmtId="7" fontId="41" fillId="0" borderId="268"/>
    <xf numFmtId="251" fontId="154" fillId="48" borderId="274" applyNumberFormat="0" applyBorder="0" applyAlignment="0">
      <alignment horizontal="centerContinuous" vertical="center"/>
      <protection hidden="1"/>
    </xf>
    <xf numFmtId="0" fontId="49" fillId="44" borderId="268" applyNumberFormat="0" applyFont="0" applyAlignment="0" applyProtection="0">
      <protection locked="0"/>
    </xf>
    <xf numFmtId="9" fontId="7" fillId="41" borderId="280" applyFont="0" applyFill="0" applyBorder="0" applyAlignment="0" applyProtection="0"/>
    <xf numFmtId="2" fontId="7" fillId="41" borderId="267" applyFont="0" applyFill="0" applyBorder="0" applyAlignment="0" applyProtection="0"/>
    <xf numFmtId="3" fontId="7" fillId="41" borderId="267" applyFont="0" applyFill="0" applyBorder="0" applyAlignment="0" applyProtection="0"/>
    <xf numFmtId="172" fontId="238" fillId="44" borderId="268">
      <alignment horizontal="right" vertical="center"/>
    </xf>
    <xf numFmtId="0" fontId="49" fillId="44" borderId="268" applyNumberFormat="0" applyFont="0" applyAlignment="0" applyProtection="0">
      <protection locked="0"/>
    </xf>
    <xf numFmtId="0" fontId="49" fillId="44" borderId="268" applyNumberFormat="0" applyFont="0" applyAlignment="0" applyProtection="0">
      <protection locked="0"/>
    </xf>
    <xf numFmtId="285" fontId="50" fillId="92" borderId="277" applyNumberFormat="0" applyBorder="0" applyAlignment="0" applyProtection="0">
      <alignment vertical="center"/>
    </xf>
    <xf numFmtId="6" fontId="169" fillId="0" borderId="274" applyBorder="0"/>
    <xf numFmtId="0" fontId="41" fillId="62" borderId="266">
      <alignment horizontal="center" vertical="center" wrapText="1"/>
      <protection hidden="1"/>
    </xf>
    <xf numFmtId="0" fontId="38" fillId="68" borderId="269">
      <alignment horizontal="left" vertical="center" wrapText="1"/>
    </xf>
    <xf numFmtId="0" fontId="48" fillId="44" borderId="268" applyNumberFormat="0" applyFont="0" applyFill="0" applyAlignment="0" applyProtection="0">
      <protection locked="0"/>
    </xf>
    <xf numFmtId="214" fontId="7" fillId="41" borderId="267" applyFont="0" applyFill="0" applyBorder="0" applyAlignment="0" applyProtection="0"/>
    <xf numFmtId="2" fontId="7" fillId="41" borderId="267" applyFont="0" applyFill="0" applyBorder="0" applyAlignment="0" applyProtection="0"/>
    <xf numFmtId="44" fontId="41" fillId="0" borderId="268"/>
    <xf numFmtId="0" fontId="49" fillId="44" borderId="268" applyNumberFormat="0" applyFont="0" applyAlignment="0" applyProtection="0">
      <protection locked="0"/>
    </xf>
    <xf numFmtId="214" fontId="68" fillId="0" borderId="255"/>
    <xf numFmtId="0" fontId="49" fillId="44" borderId="255" applyNumberFormat="0" applyFont="0" applyAlignment="0" applyProtection="0">
      <protection locked="0"/>
    </xf>
    <xf numFmtId="0" fontId="48" fillId="44" borderId="255" applyNumberFormat="0" applyFont="0" applyFill="0" applyAlignment="0" applyProtection="0">
      <protection locked="0"/>
    </xf>
    <xf numFmtId="0" fontId="49" fillId="44" borderId="255" applyNumberFormat="0" applyFont="0" applyAlignment="0" applyProtection="0">
      <protection locked="0"/>
    </xf>
    <xf numFmtId="6" fontId="169" fillId="0" borderId="286" applyBorder="0"/>
    <xf numFmtId="0" fontId="38" fillId="68" borderId="269">
      <alignment horizontal="left" vertical="center" wrapText="1"/>
    </xf>
    <xf numFmtId="165" fontId="200" fillId="0" borderId="268" applyNumberFormat="0" applyFont="0" applyFill="0" applyAlignment="0" applyProtection="0"/>
    <xf numFmtId="0" fontId="38" fillId="68" borderId="269">
      <alignment horizontal="left" vertical="center" wrapText="1"/>
    </xf>
    <xf numFmtId="5" fontId="127" fillId="0" borderId="268" applyAlignment="0" applyProtection="0"/>
    <xf numFmtId="214" fontId="7" fillId="41" borderId="267" applyFont="0" applyFill="0" applyBorder="0" applyAlignment="0" applyProtection="0"/>
    <xf numFmtId="0" fontId="38" fillId="68" borderId="279">
      <alignment horizontal="left" vertical="center" wrapText="1"/>
    </xf>
    <xf numFmtId="0" fontId="90" fillId="0" borderId="266"/>
    <xf numFmtId="0" fontId="134" fillId="0" borderId="268" applyFont="0" applyFill="0" applyBorder="0" applyAlignment="0" applyProtection="0">
      <alignment horizontal="center"/>
    </xf>
    <xf numFmtId="251" fontId="154" fillId="48" borderId="274" applyNumberFormat="0" applyBorder="0" applyAlignment="0">
      <alignment horizontal="centerContinuous" vertical="center"/>
      <protection hidden="1"/>
    </xf>
    <xf numFmtId="214" fontId="7" fillId="41" borderId="267" applyFont="0" applyFill="0" applyBorder="0" applyAlignment="0" applyProtection="0"/>
    <xf numFmtId="214" fontId="68" fillId="0" borderId="268"/>
    <xf numFmtId="0" fontId="50" fillId="0" borderId="278" applyFont="0" applyFill="0" applyBorder="0" applyAlignment="0" applyProtection="0"/>
    <xf numFmtId="0" fontId="174" fillId="0" borderId="266" applyNumberFormat="0" applyAlignment="0" applyProtection="0"/>
    <xf numFmtId="0" fontId="41" fillId="62" borderId="266">
      <alignment horizontal="center" vertical="center" wrapText="1"/>
      <protection hidden="1"/>
    </xf>
    <xf numFmtId="0" fontId="90" fillId="0" borderId="266"/>
    <xf numFmtId="5" fontId="127" fillId="0" borderId="255" applyAlignment="0" applyProtection="0"/>
    <xf numFmtId="9" fontId="7" fillId="41" borderId="267" applyFont="0" applyFill="0" applyBorder="0" applyAlignment="0" applyProtection="0"/>
    <xf numFmtId="214" fontId="68" fillId="0" borderId="255"/>
    <xf numFmtId="9" fontId="7" fillId="41" borderId="267" applyFont="0" applyFill="0" applyBorder="0" applyAlignment="0" applyProtection="0"/>
    <xf numFmtId="0" fontId="38" fillId="68" borderId="256">
      <alignment horizontal="left" vertical="center" wrapText="1"/>
    </xf>
    <xf numFmtId="214" fontId="68" fillId="0" borderId="255"/>
    <xf numFmtId="214" fontId="7" fillId="41" borderId="267" applyFont="0" applyFill="0" applyBorder="0" applyAlignment="0" applyProtection="0"/>
    <xf numFmtId="5" fontId="127" fillId="0" borderId="255" applyAlignment="0" applyProtection="0"/>
    <xf numFmtId="0" fontId="38" fillId="68" borderId="256">
      <alignment horizontal="left" vertical="center" wrapText="1"/>
    </xf>
    <xf numFmtId="0" fontId="38" fillId="68" borderId="256">
      <alignment horizontal="left" vertical="center" wrapText="1"/>
    </xf>
    <xf numFmtId="0" fontId="48" fillId="44" borderId="255" applyNumberFormat="0" applyFont="0" applyFill="0" applyAlignment="0" applyProtection="0">
      <protection locked="0"/>
    </xf>
    <xf numFmtId="165" fontId="200" fillId="0" borderId="255" applyNumberFormat="0" applyFont="0" applyFill="0" applyAlignment="0" applyProtection="0"/>
    <xf numFmtId="39" fontId="7" fillId="41" borderId="267" applyFont="0" applyFill="0" applyBorder="0" applyAlignment="0" applyProtection="0"/>
    <xf numFmtId="165" fontId="200" fillId="0" borderId="255" applyNumberFormat="0" applyFont="0" applyFill="0" applyAlignment="0" applyProtection="0"/>
    <xf numFmtId="3" fontId="7" fillId="41" borderId="267" applyFont="0" applyFill="0" applyBorder="0" applyAlignment="0" applyProtection="0"/>
    <xf numFmtId="10" fontId="7" fillId="41" borderId="267" applyFont="0" applyFill="0" applyBorder="0" applyAlignment="0" applyProtection="0"/>
    <xf numFmtId="214" fontId="68" fillId="0" borderId="255"/>
    <xf numFmtId="214" fontId="68" fillId="0" borderId="255"/>
    <xf numFmtId="214" fontId="68" fillId="0" borderId="255"/>
    <xf numFmtId="214" fontId="68" fillId="0" borderId="255"/>
    <xf numFmtId="0" fontId="38" fillId="68" borderId="269">
      <alignment horizontal="left" vertical="center" wrapText="1"/>
    </xf>
    <xf numFmtId="9" fontId="7" fillId="41" borderId="267" applyFont="0" applyFill="0" applyBorder="0" applyAlignment="0" applyProtection="0"/>
    <xf numFmtId="10" fontId="7" fillId="41" borderId="267" applyFont="0" applyFill="0" applyBorder="0" applyAlignment="0" applyProtection="0"/>
    <xf numFmtId="0" fontId="313" fillId="96" borderId="266"/>
    <xf numFmtId="0" fontId="313" fillId="0" borderId="266"/>
    <xf numFmtId="5" fontId="127" fillId="0" borderId="255" applyAlignment="0" applyProtection="0"/>
    <xf numFmtId="5" fontId="127" fillId="0" borderId="255" applyAlignment="0" applyProtection="0"/>
    <xf numFmtId="0" fontId="38" fillId="68" borderId="256">
      <alignment horizontal="left" vertical="center" wrapText="1"/>
    </xf>
    <xf numFmtId="0" fontId="38" fillId="68" borderId="256">
      <alignment horizontal="left" vertical="center" wrapText="1"/>
    </xf>
    <xf numFmtId="0" fontId="38" fillId="68" borderId="256">
      <alignment horizontal="left" vertical="center" wrapText="1"/>
    </xf>
    <xf numFmtId="0" fontId="38" fillId="68" borderId="256">
      <alignment horizontal="left" vertical="center" wrapText="1"/>
    </xf>
    <xf numFmtId="0" fontId="48" fillId="44" borderId="255" applyNumberFormat="0" applyFont="0" applyFill="0" applyAlignment="0" applyProtection="0">
      <protection locked="0"/>
    </xf>
    <xf numFmtId="0" fontId="48" fillId="44" borderId="255" applyNumberFormat="0" applyFont="0" applyFill="0" applyAlignment="0" applyProtection="0">
      <protection locked="0"/>
    </xf>
    <xf numFmtId="165" fontId="200" fillId="0" borderId="255" applyNumberFormat="0" applyFont="0" applyFill="0" applyAlignment="0" applyProtection="0"/>
    <xf numFmtId="165" fontId="200" fillId="0" borderId="255" applyNumberFormat="0" applyFont="0" applyFill="0" applyAlignment="0" applyProtection="0"/>
    <xf numFmtId="165" fontId="200" fillId="0" borderId="255" applyNumberFormat="0" applyFont="0" applyFill="0" applyAlignment="0" applyProtection="0"/>
    <xf numFmtId="0" fontId="49" fillId="44" borderId="255" applyNumberFormat="0" applyFont="0" applyAlignment="0" applyProtection="0">
      <protection locked="0"/>
    </xf>
    <xf numFmtId="0" fontId="49" fillId="44" borderId="255" applyNumberFormat="0" applyFont="0" applyAlignment="0" applyProtection="0">
      <protection locked="0"/>
    </xf>
    <xf numFmtId="214" fontId="68" fillId="0" borderId="268"/>
    <xf numFmtId="1" fontId="176" fillId="63" borderId="271" applyNumberFormat="0" applyBorder="0" applyAlignment="0">
      <alignment horizontal="centerContinuous" vertical="center"/>
      <protection locked="0"/>
    </xf>
    <xf numFmtId="0" fontId="7" fillId="0" borderId="275" applyFill="0" applyProtection="0">
      <alignment horizontal="right"/>
    </xf>
    <xf numFmtId="251" fontId="154" fillId="48" borderId="274" applyNumberFormat="0" applyBorder="0" applyAlignment="0">
      <alignment horizontal="centerContinuous" vertical="center"/>
      <protection hidden="1"/>
    </xf>
    <xf numFmtId="0" fontId="38" fillId="68" borderId="279">
      <alignment horizontal="left" vertical="center" wrapText="1"/>
    </xf>
    <xf numFmtId="0" fontId="50" fillId="0" borderId="273" applyNumberFormat="0" applyFill="0" applyAlignment="0" applyProtection="0"/>
    <xf numFmtId="0" fontId="41" fillId="62" borderId="276">
      <alignment horizontal="center" vertical="center" wrapText="1"/>
      <protection hidden="1"/>
    </xf>
    <xf numFmtId="3" fontId="7" fillId="41" borderId="280" applyFont="0" applyFill="0" applyBorder="0" applyAlignment="0" applyProtection="0"/>
    <xf numFmtId="2" fontId="7" fillId="41" borderId="280" applyFont="0" applyFill="0" applyBorder="0" applyAlignment="0" applyProtection="0"/>
    <xf numFmtId="0" fontId="313" fillId="0" borderId="276"/>
    <xf numFmtId="0" fontId="38" fillId="68" borderId="279">
      <alignment horizontal="left" vertical="center" wrapText="1"/>
    </xf>
    <xf numFmtId="0" fontId="260" fillId="0" borderId="273" applyNumberFormat="0" applyFill="0" applyBorder="0" applyAlignment="0" applyProtection="0"/>
    <xf numFmtId="214" fontId="68" fillId="0" borderId="174"/>
    <xf numFmtId="0" fontId="174" fillId="0" borderId="276" applyNumberFormat="0" applyAlignment="0" applyProtection="0"/>
    <xf numFmtId="0" fontId="7" fillId="0" borderId="275" applyFill="0" applyProtection="0">
      <alignment horizontal="right"/>
    </xf>
    <xf numFmtId="0" fontId="38" fillId="68" borderId="279">
      <alignment horizontal="left" vertical="center" wrapText="1"/>
    </xf>
    <xf numFmtId="221" fontId="1" fillId="0" borderId="268" applyNumberFormat="0" applyFill="0" applyAlignment="0" applyProtection="0"/>
    <xf numFmtId="0" fontId="356" fillId="0" borderId="273" applyNumberFormat="0" applyFill="0" applyBorder="0" applyAlignment="0" applyProtection="0"/>
    <xf numFmtId="0" fontId="134" fillId="0" borderId="268" applyFont="0" applyFill="0" applyBorder="0" applyAlignment="0" applyProtection="0">
      <alignment horizontal="center"/>
    </xf>
    <xf numFmtId="0" fontId="241" fillId="0" borderId="255" applyNumberFormat="0" applyFont="0" applyFill="0" applyAlignment="0" applyProtection="0"/>
    <xf numFmtId="0" fontId="41" fillId="62" borderId="266">
      <alignment horizontal="center" vertical="center" wrapText="1"/>
      <protection hidden="1"/>
    </xf>
    <xf numFmtId="0" fontId="48" fillId="44" borderId="268" applyNumberFormat="0" applyFont="0" applyFill="0" applyAlignment="0" applyProtection="0">
      <protection locked="0"/>
    </xf>
    <xf numFmtId="0" fontId="58" fillId="0" borderId="255" applyNumberFormat="0" applyFont="0" applyFill="0" applyBorder="0" applyAlignment="0" applyProtection="0">
      <alignment horizontal="right"/>
    </xf>
    <xf numFmtId="41" fontId="41" fillId="0" borderId="255"/>
    <xf numFmtId="171" fontId="41" fillId="0" borderId="255"/>
    <xf numFmtId="0" fontId="134" fillId="0" borderId="255"/>
    <xf numFmtId="246" fontId="1" fillId="0" borderId="255"/>
    <xf numFmtId="0" fontId="134" fillId="0" borderId="255"/>
    <xf numFmtId="44" fontId="41" fillId="0" borderId="255"/>
    <xf numFmtId="7" fontId="41" fillId="0" borderId="255"/>
    <xf numFmtId="10" fontId="7" fillId="41" borderId="267" applyFont="0" applyFill="0" applyBorder="0" applyAlignment="0" applyProtection="0"/>
    <xf numFmtId="214" fontId="7" fillId="41" borderId="267" applyFont="0" applyFill="0" applyBorder="0" applyAlignment="0" applyProtection="0"/>
    <xf numFmtId="165" fontId="200" fillId="0" borderId="268" applyNumberFormat="0" applyFont="0" applyFill="0" applyAlignment="0" applyProtection="0"/>
    <xf numFmtId="214" fontId="68" fillId="0" borderId="174"/>
    <xf numFmtId="0" fontId="59" fillId="0" borderId="271" applyNumberFormat="0" applyFill="0" applyBorder="0" applyAlignment="0">
      <alignment horizontal="left" vertical="center"/>
    </xf>
    <xf numFmtId="214" fontId="7" fillId="41" borderId="267" applyFont="0" applyFill="0" applyBorder="0" applyAlignment="0" applyProtection="0"/>
    <xf numFmtId="9" fontId="7" fillId="41" borderId="280" applyFont="0" applyFill="0" applyBorder="0" applyAlignment="0" applyProtection="0"/>
    <xf numFmtId="0" fontId="38" fillId="68" borderId="269">
      <alignment horizontal="left" vertical="center" wrapText="1"/>
    </xf>
    <xf numFmtId="9" fontId="7" fillId="41" borderId="267" applyFont="0" applyFill="0" applyBorder="0" applyAlignment="0" applyProtection="0"/>
    <xf numFmtId="165" fontId="200" fillId="0" borderId="268" applyNumberFormat="0" applyFont="0" applyFill="0" applyAlignment="0" applyProtection="0"/>
    <xf numFmtId="165" fontId="200" fillId="0" borderId="268" applyNumberFormat="0" applyFont="0" applyFill="0" applyAlignment="0" applyProtection="0"/>
    <xf numFmtId="0" fontId="134" fillId="0" borderId="255" applyFont="0" applyFill="0" applyBorder="0" applyAlignment="0" applyProtection="0">
      <alignment horizontal="center"/>
    </xf>
    <xf numFmtId="0" fontId="134" fillId="0" borderId="255" applyFont="0" applyFill="0" applyBorder="0" applyAlignment="0" applyProtection="0">
      <alignment horizontal="center"/>
    </xf>
    <xf numFmtId="250" fontId="64" fillId="58" borderId="272"/>
    <xf numFmtId="172" fontId="238" fillId="44" borderId="255">
      <alignment horizontal="right" vertical="center"/>
    </xf>
    <xf numFmtId="187" fontId="63" fillId="44" borderId="255">
      <alignment vertical="center"/>
    </xf>
    <xf numFmtId="0" fontId="38" fillId="68" borderId="269">
      <alignment horizontal="left" vertical="center" wrapText="1"/>
    </xf>
    <xf numFmtId="251" fontId="154" fillId="48" borderId="263" applyNumberFormat="0" applyBorder="0" applyAlignment="0">
      <alignment horizontal="centerContinuous" vertical="center"/>
      <protection hidden="1"/>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41" fillId="0" borderId="31" applyNumberFormat="0" applyAlignment="0" applyProtection="0">
      <alignment horizontal="left" vertical="center"/>
    </xf>
    <xf numFmtId="0" fontId="38" fillId="68" borderId="269">
      <alignment horizontal="left" vertical="center" wrapText="1"/>
    </xf>
    <xf numFmtId="0" fontId="50" fillId="0" borderId="273" applyNumberFormat="0" applyFill="0" applyAlignment="0" applyProtection="0"/>
    <xf numFmtId="5" fontId="127" fillId="0" borderId="268" applyAlignment="0" applyProtection="0"/>
    <xf numFmtId="0" fontId="90" fillId="0" borderId="266"/>
    <xf numFmtId="5" fontId="127" fillId="0" borderId="174" applyAlignment="0" applyProtection="0"/>
    <xf numFmtId="6" fontId="169" fillId="0" borderId="274" applyBorder="0"/>
    <xf numFmtId="9" fontId="7" fillId="41" borderId="267" applyFont="0" applyFill="0" applyBorder="0" applyAlignment="0" applyProtection="0"/>
    <xf numFmtId="214" fontId="7" fillId="41" borderId="267" applyFont="0" applyFill="0" applyBorder="0" applyAlignment="0" applyProtection="0"/>
    <xf numFmtId="0" fontId="38" fillId="68" borderId="269">
      <alignment horizontal="left" vertical="center" wrapText="1"/>
    </xf>
    <xf numFmtId="6" fontId="169" fillId="0" borderId="263" applyBorder="0"/>
    <xf numFmtId="2" fontId="7" fillId="41" borderId="267" applyFont="0" applyFill="0" applyBorder="0" applyAlignment="0" applyProtection="0"/>
    <xf numFmtId="182" fontId="316" fillId="0" borderId="31" applyNumberFormat="0" applyAlignment="0" applyProtection="0">
      <alignment horizontal="right" vertical="center"/>
    </xf>
    <xf numFmtId="182" fontId="316" fillId="0" borderId="31" applyNumberFormat="0" applyAlignment="0" applyProtection="0">
      <alignment horizontal="right" vertical="center"/>
    </xf>
    <xf numFmtId="0" fontId="172" fillId="0" borderId="64"/>
    <xf numFmtId="0" fontId="172" fillId="0" borderId="64"/>
    <xf numFmtId="221" fontId="1" fillId="0" borderId="20" applyNumberFormat="0" applyFill="0" applyAlignment="0" applyProtection="0"/>
    <xf numFmtId="221" fontId="1" fillId="0" borderId="20" applyNumberFormat="0" applyFill="0" applyAlignment="0" applyProtection="0"/>
    <xf numFmtId="221" fontId="1" fillId="0" borderId="255" applyNumberFormat="0" applyFill="0" applyAlignment="0" applyProtection="0"/>
    <xf numFmtId="1" fontId="176" fillId="63" borderId="271" applyNumberFormat="0" applyBorder="0" applyAlignment="0">
      <alignment horizontal="centerContinuous" vertical="center"/>
      <protection locked="0"/>
    </xf>
    <xf numFmtId="251" fontId="154" fillId="48" borderId="263" applyNumberFormat="0" applyBorder="0" applyAlignment="0">
      <alignment horizontal="centerContinuous" vertical="center"/>
      <protection hidden="1"/>
    </xf>
    <xf numFmtId="0" fontId="58" fillId="0" borderId="268" applyNumberFormat="0" applyFont="0" applyFill="0" applyBorder="0" applyAlignment="0" applyProtection="0">
      <alignment horizontal="right"/>
    </xf>
    <xf numFmtId="0" fontId="49" fillId="44" borderId="268" applyNumberFormat="0" applyFont="0" applyAlignment="0" applyProtection="0">
      <protection locked="0"/>
    </xf>
    <xf numFmtId="0" fontId="50" fillId="0" borderId="273" applyNumberFormat="0" applyFill="0" applyAlignment="0" applyProtection="0"/>
    <xf numFmtId="0" fontId="50" fillId="0" borderId="284" applyNumberFormat="0" applyFill="0" applyAlignment="0" applyProtection="0"/>
    <xf numFmtId="0" fontId="174" fillId="0" borderId="266" applyNumberFormat="0" applyAlignment="0" applyProtection="0"/>
    <xf numFmtId="2" fontId="7" fillId="41" borderId="267" applyFont="0" applyFill="0" applyBorder="0" applyAlignment="0" applyProtection="0"/>
    <xf numFmtId="214" fontId="68" fillId="0" borderId="268"/>
    <xf numFmtId="165" fontId="200" fillId="0" borderId="268" applyNumberFormat="0" applyFont="0" applyFill="0" applyAlignment="0" applyProtection="0"/>
    <xf numFmtId="165" fontId="200" fillId="0" borderId="268" applyNumberFormat="0" applyFont="0" applyFill="0" applyAlignment="0" applyProtection="0"/>
    <xf numFmtId="214" fontId="68" fillId="0" borderId="174"/>
    <xf numFmtId="165" fontId="200" fillId="0" borderId="268" applyNumberFormat="0" applyFont="0" applyFill="0" applyAlignment="0" applyProtection="0"/>
    <xf numFmtId="0" fontId="58" fillId="0" borderId="268" applyNumberFormat="0" applyFont="0" applyFill="0" applyBorder="0" applyAlignment="0" applyProtection="0">
      <alignment horizontal="right"/>
    </xf>
    <xf numFmtId="0" fontId="7" fillId="0" borderId="262" applyFill="0" applyProtection="0">
      <alignment horizontal="right"/>
    </xf>
    <xf numFmtId="0" fontId="38" fillId="68" borderId="269">
      <alignment horizontal="left" vertical="center" wrapText="1"/>
    </xf>
    <xf numFmtId="0" fontId="7" fillId="0" borderId="16" applyNumberFormat="0" applyFill="0" applyAlignment="0" applyProtection="0"/>
    <xf numFmtId="9" fontId="7" fillId="41" borderId="267" applyFont="0" applyFill="0" applyBorder="0" applyAlignment="0" applyProtection="0"/>
    <xf numFmtId="5" fontId="127" fillId="0" borderId="268" applyAlignment="0" applyProtection="0"/>
    <xf numFmtId="165" fontId="200" fillId="0" borderId="268" applyNumberFormat="0" applyFont="0" applyFill="0" applyAlignment="0" applyProtection="0"/>
    <xf numFmtId="275" fontId="134" fillId="0" borderId="268"/>
    <xf numFmtId="6" fontId="169" fillId="0" borderId="274" applyBorder="0"/>
    <xf numFmtId="0" fontId="7" fillId="0" borderId="262" applyFill="0" applyProtection="0">
      <alignment horizontal="right"/>
    </xf>
    <xf numFmtId="214" fontId="68" fillId="0" borderId="268"/>
    <xf numFmtId="3" fontId="7" fillId="41" borderId="280" applyFont="0" applyFill="0" applyBorder="0" applyAlignment="0" applyProtection="0"/>
    <xf numFmtId="250" fontId="64" fillId="58" borderId="272"/>
    <xf numFmtId="0" fontId="134" fillId="0" borderId="268" applyFont="0" applyFill="0" applyBorder="0" applyAlignment="0" applyProtection="0">
      <alignment horizontal="center"/>
    </xf>
    <xf numFmtId="0" fontId="174" fillId="0" borderId="266" applyNumberFormat="0" applyAlignment="0" applyProtection="0"/>
    <xf numFmtId="0" fontId="313" fillId="0" borderId="96"/>
    <xf numFmtId="0" fontId="7" fillId="0" borderId="262" applyFill="0" applyProtection="0">
      <alignment horizontal="right"/>
    </xf>
    <xf numFmtId="214" fontId="68" fillId="0" borderId="174"/>
    <xf numFmtId="0" fontId="49" fillId="44" borderId="268" applyNumberFormat="0" applyFont="0" applyAlignment="0" applyProtection="0">
      <protection locked="0"/>
    </xf>
    <xf numFmtId="0" fontId="48" fillId="44" borderId="268" applyNumberFormat="0" applyFont="0" applyFill="0" applyAlignment="0" applyProtection="0">
      <protection locked="0"/>
    </xf>
    <xf numFmtId="0" fontId="49" fillId="44" borderId="268" applyNumberFormat="0" applyFont="0" applyAlignment="0" applyProtection="0">
      <protection locked="0"/>
    </xf>
    <xf numFmtId="5" fontId="127" fillId="0" borderId="268" applyAlignment="0" applyProtection="0"/>
    <xf numFmtId="214" fontId="68" fillId="0" borderId="268"/>
    <xf numFmtId="9" fontId="7" fillId="41" borderId="290" applyFont="0" applyFill="0" applyBorder="0" applyAlignment="0" applyProtection="0"/>
    <xf numFmtId="0" fontId="174" fillId="0" borderId="289" applyNumberFormat="0" applyAlignment="0" applyProtection="0"/>
    <xf numFmtId="214" fontId="68" fillId="0" borderId="268"/>
    <xf numFmtId="214" fontId="7" fillId="41" borderId="290" applyFont="0" applyFill="0" applyBorder="0" applyAlignment="0" applyProtection="0"/>
    <xf numFmtId="5" fontId="127" fillId="0" borderId="268" applyAlignment="0" applyProtection="0"/>
    <xf numFmtId="0" fontId="38" fillId="68" borderId="279">
      <alignment horizontal="left" vertical="center" wrapText="1"/>
    </xf>
    <xf numFmtId="0" fontId="174" fillId="0" borderId="289" applyNumberFormat="0" applyAlignment="0" applyProtection="0"/>
    <xf numFmtId="0" fontId="48" fillId="44" borderId="268" applyNumberFormat="0" applyFont="0" applyFill="0" applyAlignment="0" applyProtection="0">
      <protection locked="0"/>
    </xf>
    <xf numFmtId="165" fontId="200" fillId="0" borderId="174" applyNumberFormat="0" applyFont="0" applyFill="0" applyAlignment="0" applyProtection="0"/>
    <xf numFmtId="39" fontId="7" fillId="41" borderId="290" applyFont="0" applyFill="0" applyBorder="0" applyAlignment="0" applyProtection="0"/>
    <xf numFmtId="165" fontId="200" fillId="0" borderId="268" applyNumberFormat="0" applyFont="0" applyFill="0" applyAlignment="0" applyProtection="0"/>
    <xf numFmtId="0" fontId="41" fillId="62" borderId="289">
      <alignment horizontal="center" vertical="center" wrapText="1"/>
      <protection hidden="1"/>
    </xf>
    <xf numFmtId="3" fontId="7" fillId="41" borderId="290" applyFont="0" applyFill="0" applyBorder="0" applyAlignment="0" applyProtection="0"/>
    <xf numFmtId="10" fontId="7" fillId="41" borderId="290" applyFont="0" applyFill="0" applyBorder="0" applyAlignment="0" applyProtection="0"/>
    <xf numFmtId="0" fontId="41" fillId="62" borderId="289">
      <alignment horizontal="center" vertical="center" wrapText="1"/>
      <protection hidden="1"/>
    </xf>
    <xf numFmtId="214" fontId="68" fillId="0" borderId="174"/>
    <xf numFmtId="214" fontId="68" fillId="0" borderId="174"/>
    <xf numFmtId="214" fontId="68" fillId="0" borderId="174"/>
    <xf numFmtId="214" fontId="68" fillId="0" borderId="174"/>
    <xf numFmtId="250" fontId="64" fillId="58" borderId="283"/>
    <xf numFmtId="250" fontId="64" fillId="58" borderId="283"/>
    <xf numFmtId="5" fontId="127" fillId="0" borderId="268" applyAlignment="0" applyProtection="0"/>
    <xf numFmtId="5" fontId="127" fillId="0" borderId="268" applyAlignment="0" applyProtection="0"/>
    <xf numFmtId="6" fontId="169" fillId="0" borderId="286" applyBorder="0"/>
    <xf numFmtId="6" fontId="169" fillId="0" borderId="286" applyBorder="0"/>
    <xf numFmtId="6" fontId="169" fillId="0" borderId="286" applyBorder="0"/>
    <xf numFmtId="6" fontId="169" fillId="0" borderId="286" applyBorder="0"/>
    <xf numFmtId="0" fontId="174" fillId="0" borderId="289" applyNumberFormat="0" applyAlignment="0" applyProtection="0"/>
    <xf numFmtId="0" fontId="174" fillId="0" borderId="289" applyNumberFormat="0" applyAlignment="0" applyProtection="0"/>
    <xf numFmtId="0" fontId="174" fillId="0" borderId="289" applyNumberFormat="0" applyAlignment="0" applyProtection="0"/>
    <xf numFmtId="0" fontId="41" fillId="62" borderId="289">
      <alignment horizontal="center" vertical="center" wrapText="1"/>
      <protection hidden="1"/>
    </xf>
    <xf numFmtId="0" fontId="41" fillId="62" borderId="289">
      <alignment horizontal="center" vertical="center" wrapText="1"/>
      <protection hidden="1"/>
    </xf>
    <xf numFmtId="0" fontId="41" fillId="62" borderId="289">
      <alignment horizontal="center" vertical="center" wrapText="1"/>
      <protection hidden="1"/>
    </xf>
    <xf numFmtId="0" fontId="48" fillId="44" borderId="268" applyNumberFormat="0" applyFont="0" applyFill="0" applyAlignment="0" applyProtection="0">
      <protection locked="0"/>
    </xf>
    <xf numFmtId="0" fontId="48" fillId="44" borderId="268" applyNumberFormat="0" applyFont="0" applyFill="0" applyAlignment="0" applyProtection="0">
      <protection locked="0"/>
    </xf>
    <xf numFmtId="165" fontId="200" fillId="0" borderId="268" applyNumberFormat="0" applyFont="0" applyFill="0" applyAlignment="0" applyProtection="0"/>
    <xf numFmtId="165" fontId="200" fillId="0" borderId="268" applyNumberFormat="0" applyFont="0" applyFill="0" applyAlignment="0" applyProtection="0"/>
    <xf numFmtId="165" fontId="200" fillId="0" borderId="268" applyNumberFormat="0" applyFont="0" applyFill="0" applyAlignment="0" applyProtection="0"/>
    <xf numFmtId="0" fontId="49" fillId="44" borderId="268" applyNumberFormat="0" applyFont="0" applyAlignment="0" applyProtection="0">
      <protection locked="0"/>
    </xf>
    <xf numFmtId="0" fontId="49" fillId="44" borderId="268" applyNumberFormat="0" applyFont="0" applyAlignment="0" applyProtection="0">
      <protection locked="0"/>
    </xf>
    <xf numFmtId="0" fontId="241" fillId="0" borderId="268" applyNumberFormat="0" applyFont="0" applyFill="0" applyAlignment="0" applyProtection="0"/>
    <xf numFmtId="0" fontId="58" fillId="0" borderId="268" applyNumberFormat="0" applyFont="0" applyFill="0" applyBorder="0" applyAlignment="0" applyProtection="0">
      <alignment horizontal="right"/>
    </xf>
    <xf numFmtId="41" fontId="41" fillId="0" borderId="268"/>
    <xf numFmtId="171" fontId="41" fillId="0" borderId="268"/>
    <xf numFmtId="0" fontId="134" fillId="0" borderId="268"/>
    <xf numFmtId="246" fontId="1" fillId="0" borderId="268"/>
    <xf numFmtId="0" fontId="134" fillId="0" borderId="268"/>
    <xf numFmtId="44" fontId="41" fillId="0" borderId="268"/>
    <xf numFmtId="7" fontId="41" fillId="0" borderId="268"/>
    <xf numFmtId="0" fontId="90" fillId="0" borderId="289"/>
    <xf numFmtId="0" fontId="90" fillId="0" borderId="289"/>
    <xf numFmtId="0" fontId="134" fillId="0" borderId="268" applyFont="0" applyFill="0" applyBorder="0" applyAlignment="0" applyProtection="0">
      <alignment horizontal="center"/>
    </xf>
    <xf numFmtId="0" fontId="134" fillId="0" borderId="268" applyFont="0" applyFill="0" applyBorder="0" applyAlignment="0" applyProtection="0">
      <alignment horizontal="center"/>
    </xf>
    <xf numFmtId="172" fontId="238" fillId="44" borderId="268">
      <alignment horizontal="right" vertical="center"/>
    </xf>
    <xf numFmtId="187" fontId="63" fillId="44" borderId="268">
      <alignment vertical="center"/>
    </xf>
    <xf numFmtId="0" fontId="313" fillId="96" borderId="289"/>
    <xf numFmtId="0" fontId="313" fillId="96" borderId="289"/>
    <xf numFmtId="9" fontId="41" fillId="0" borderId="268"/>
    <xf numFmtId="172" fontId="41" fillId="0" borderId="268"/>
    <xf numFmtId="10" fontId="41" fillId="0" borderId="268"/>
    <xf numFmtId="314" fontId="134" fillId="0" borderId="268"/>
    <xf numFmtId="0" fontId="7" fillId="0" borderId="268" applyNumberFormat="0" applyFont="0" applyFill="0" applyBorder="0" applyAlignment="0" applyProtection="0"/>
    <xf numFmtId="0" fontId="90" fillId="0" borderId="289"/>
    <xf numFmtId="0" fontId="90" fillId="0" borderId="289"/>
    <xf numFmtId="279" fontId="134" fillId="0" borderId="268"/>
    <xf numFmtId="275" fontId="134" fillId="0" borderId="268"/>
    <xf numFmtId="221" fontId="1" fillId="0" borderId="268" applyNumberFormat="0" applyFill="0" applyAlignment="0" applyProtection="0"/>
    <xf numFmtId="0" fontId="313" fillId="0" borderId="96"/>
    <xf numFmtId="0" fontId="313" fillId="0" borderId="96"/>
    <xf numFmtId="0" fontId="313" fillId="0" borderId="289"/>
    <xf numFmtId="0" fontId="313" fillId="0" borderId="289"/>
    <xf numFmtId="0" fontId="50" fillId="0" borderId="288" applyFont="0" applyFill="0" applyBorder="0" applyAlignment="0" applyProtection="0"/>
    <xf numFmtId="0" fontId="48" fillId="44" borderId="268" applyNumberFormat="0" applyFont="0" applyFill="0" applyAlignment="0" applyProtection="0">
      <protection locked="0"/>
    </xf>
    <xf numFmtId="0" fontId="7" fillId="0" borderId="16" applyNumberFormat="0" applyFill="0" applyAlignment="0" applyProtection="0"/>
    <xf numFmtId="0" fontId="49" fillId="44" borderId="268" applyNumberFormat="0" applyFont="0" applyAlignment="0" applyProtection="0">
      <protection locked="0"/>
    </xf>
    <xf numFmtId="5" fontId="127" fillId="0" borderId="268" applyAlignment="0" applyProtection="0"/>
    <xf numFmtId="214" fontId="68" fillId="0" borderId="268"/>
    <xf numFmtId="251" fontId="154" fillId="48" borderId="286" applyNumberFormat="0" applyBorder="0" applyAlignment="0">
      <alignment horizontal="centerContinuous" vertical="center"/>
      <protection hidden="1"/>
    </xf>
    <xf numFmtId="0" fontId="174" fillId="0" borderId="289" applyNumberFormat="0" applyAlignment="0" applyProtection="0"/>
    <xf numFmtId="0" fontId="41" fillId="62" borderId="289">
      <alignment horizontal="center" vertical="center" wrapText="1"/>
      <protection hidden="1"/>
    </xf>
    <xf numFmtId="165" fontId="200" fillId="0" borderId="268" applyNumberFormat="0" applyFont="0" applyFill="0" applyAlignment="0" applyProtection="0"/>
    <xf numFmtId="214" fontId="68" fillId="0" borderId="268"/>
    <xf numFmtId="0" fontId="49" fillId="44" borderId="268" applyNumberFormat="0" applyFont="0" applyAlignment="0" applyProtection="0">
      <protection locked="0"/>
    </xf>
    <xf numFmtId="0" fontId="48" fillId="44" borderId="268" applyNumberFormat="0" applyFont="0" applyFill="0" applyAlignment="0" applyProtection="0">
      <protection locked="0"/>
    </xf>
    <xf numFmtId="0" fontId="49" fillId="44" borderId="268" applyNumberFormat="0" applyFont="0" applyAlignment="0" applyProtection="0">
      <protection locked="0"/>
    </xf>
    <xf numFmtId="5" fontId="127" fillId="0" borderId="268" applyAlignment="0" applyProtection="0"/>
    <xf numFmtId="214" fontId="68" fillId="0" borderId="268"/>
    <xf numFmtId="0" fontId="174" fillId="0" borderId="289" applyNumberFormat="0" applyAlignment="0" applyProtection="0"/>
    <xf numFmtId="214" fontId="68" fillId="0" borderId="268"/>
    <xf numFmtId="5" fontId="127" fillId="0" borderId="268" applyAlignment="0" applyProtection="0"/>
    <xf numFmtId="0" fontId="174" fillId="0" borderId="289" applyNumberFormat="0" applyAlignment="0" applyProtection="0"/>
    <xf numFmtId="0" fontId="48" fillId="44" borderId="268" applyNumberFormat="0" applyFont="0" applyFill="0" applyAlignment="0" applyProtection="0">
      <protection locked="0"/>
    </xf>
    <xf numFmtId="165" fontId="200" fillId="0" borderId="268" applyNumberFormat="0" applyFont="0" applyFill="0" applyAlignment="0" applyProtection="0"/>
    <xf numFmtId="251" fontId="154" fillId="48" borderId="286" applyNumberFormat="0" applyBorder="0" applyAlignment="0">
      <alignment horizontal="centerContinuous" vertical="center"/>
      <protection hidden="1"/>
    </xf>
    <xf numFmtId="165" fontId="200" fillId="0" borderId="268" applyNumberFormat="0" applyFont="0" applyFill="0" applyAlignment="0" applyProtection="0"/>
    <xf numFmtId="0" fontId="41" fillId="62" borderId="289">
      <alignment horizontal="center" vertical="center" wrapText="1"/>
      <protection hidden="1"/>
    </xf>
    <xf numFmtId="0" fontId="41" fillId="62" borderId="289">
      <alignment horizontal="center" vertical="center" wrapText="1"/>
      <protection hidden="1"/>
    </xf>
    <xf numFmtId="214" fontId="68" fillId="0" borderId="268"/>
    <xf numFmtId="214" fontId="68" fillId="0" borderId="268"/>
    <xf numFmtId="214" fontId="68" fillId="0" borderId="268"/>
    <xf numFmtId="214" fontId="68" fillId="0" borderId="268"/>
    <xf numFmtId="250" fontId="64" fillId="58" borderId="283"/>
    <xf numFmtId="250" fontId="64" fillId="58" borderId="283"/>
    <xf numFmtId="5" fontId="127" fillId="0" borderId="268" applyAlignment="0" applyProtection="0"/>
    <xf numFmtId="5" fontId="127" fillId="0" borderId="268" applyAlignment="0" applyProtection="0"/>
    <xf numFmtId="6" fontId="169" fillId="0" borderId="286" applyBorder="0"/>
    <xf numFmtId="6" fontId="169" fillId="0" borderId="286" applyBorder="0"/>
    <xf numFmtId="6" fontId="169" fillId="0" borderId="286" applyBorder="0"/>
    <xf numFmtId="6" fontId="169" fillId="0" borderId="286" applyBorder="0"/>
    <xf numFmtId="0" fontId="174" fillId="0" borderId="289" applyNumberFormat="0" applyAlignment="0" applyProtection="0"/>
    <xf numFmtId="0" fontId="174" fillId="0" borderId="289" applyNumberFormat="0" applyAlignment="0" applyProtection="0"/>
    <xf numFmtId="0" fontId="174" fillId="0" borderId="289" applyNumberFormat="0" applyAlignment="0" applyProtection="0"/>
    <xf numFmtId="0" fontId="41" fillId="62" borderId="289">
      <alignment horizontal="center" vertical="center" wrapText="1"/>
      <protection hidden="1"/>
    </xf>
    <xf numFmtId="0" fontId="41" fillId="62" borderId="289">
      <alignment horizontal="center" vertical="center" wrapText="1"/>
      <protection hidden="1"/>
    </xf>
    <xf numFmtId="0" fontId="41" fillId="62" borderId="289">
      <alignment horizontal="center" vertical="center" wrapText="1"/>
      <protection hidden="1"/>
    </xf>
    <xf numFmtId="0" fontId="48" fillId="44" borderId="268" applyNumberFormat="0" applyFont="0" applyFill="0" applyAlignment="0" applyProtection="0">
      <protection locked="0"/>
    </xf>
    <xf numFmtId="0" fontId="48" fillId="44" borderId="268" applyNumberFormat="0" applyFont="0" applyFill="0" applyAlignment="0" applyProtection="0">
      <protection locked="0"/>
    </xf>
    <xf numFmtId="165" fontId="200" fillId="0" borderId="268" applyNumberFormat="0" applyFont="0" applyFill="0" applyAlignment="0" applyProtection="0"/>
    <xf numFmtId="165" fontId="200" fillId="0" borderId="268" applyNumberFormat="0" applyFont="0" applyFill="0" applyAlignment="0" applyProtection="0"/>
    <xf numFmtId="165" fontId="200" fillId="0" borderId="268" applyNumberFormat="0" applyFont="0" applyFill="0" applyAlignment="0" applyProtection="0"/>
    <xf numFmtId="0" fontId="49" fillId="44" borderId="268" applyNumberFormat="0" applyFont="0" applyAlignment="0" applyProtection="0">
      <protection locked="0"/>
    </xf>
    <xf numFmtId="0" fontId="49" fillId="44" borderId="268" applyNumberFormat="0" applyFont="0" applyAlignment="0" applyProtection="0">
      <protection locked="0"/>
    </xf>
    <xf numFmtId="0" fontId="241" fillId="0" borderId="268" applyNumberFormat="0" applyFont="0" applyFill="0" applyAlignment="0" applyProtection="0"/>
    <xf numFmtId="0" fontId="58" fillId="0" borderId="268" applyNumberFormat="0" applyFont="0" applyFill="0" applyBorder="0" applyAlignment="0" applyProtection="0">
      <alignment horizontal="right"/>
    </xf>
    <xf numFmtId="41" fontId="41" fillId="0" borderId="268"/>
    <xf numFmtId="171" fontId="41" fillId="0" borderId="268"/>
    <xf numFmtId="0" fontId="134" fillId="0" borderId="268"/>
    <xf numFmtId="246" fontId="1" fillId="0" borderId="268"/>
    <xf numFmtId="0" fontId="134" fillId="0" borderId="268"/>
    <xf numFmtId="44" fontId="41" fillId="0" borderId="268"/>
    <xf numFmtId="7" fontId="41" fillId="0" borderId="268"/>
    <xf numFmtId="0" fontId="90" fillId="0" borderId="289"/>
    <xf numFmtId="0" fontId="90" fillId="0" borderId="289"/>
    <xf numFmtId="0" fontId="134" fillId="0" borderId="268" applyFont="0" applyFill="0" applyBorder="0" applyAlignment="0" applyProtection="0">
      <alignment horizontal="center"/>
    </xf>
    <xf numFmtId="0" fontId="134" fillId="0" borderId="268" applyFont="0" applyFill="0" applyBorder="0" applyAlignment="0" applyProtection="0">
      <alignment horizontal="center"/>
    </xf>
    <xf numFmtId="172" fontId="238" fillId="44" borderId="268">
      <alignment horizontal="right" vertical="center"/>
    </xf>
    <xf numFmtId="187" fontId="63" fillId="44" borderId="268">
      <alignment vertical="center"/>
    </xf>
    <xf numFmtId="221" fontId="1" fillId="0" borderId="268" applyNumberFormat="0" applyFill="0" applyAlignment="0" applyProtection="0"/>
    <xf numFmtId="0" fontId="313" fillId="0" borderId="96"/>
    <xf numFmtId="0" fontId="313" fillId="0" borderId="96"/>
    <xf numFmtId="0" fontId="41" fillId="0" borderId="270">
      <alignment horizontal="left" vertical="center"/>
    </xf>
    <xf numFmtId="0" fontId="50" fillId="0" borderId="273" applyNumberFormat="0" applyFill="0" applyAlignment="0" applyProtection="0"/>
    <xf numFmtId="0" fontId="48" fillId="44" borderId="174" applyNumberFormat="0" applyFont="0" applyFill="0" applyAlignment="0" applyProtection="0">
      <protection locked="0"/>
    </xf>
    <xf numFmtId="0" fontId="49" fillId="44" borderId="174" applyNumberFormat="0" applyFont="0" applyAlignment="0" applyProtection="0">
      <protection locked="0"/>
    </xf>
    <xf numFmtId="5" fontId="127" fillId="0" borderId="174" applyAlignment="0" applyProtection="0"/>
    <xf numFmtId="0" fontId="7" fillId="0" borderId="262" applyFill="0" applyProtection="0">
      <alignment horizontal="right"/>
    </xf>
    <xf numFmtId="0" fontId="174" fillId="0" borderId="276" applyNumberFormat="0" applyAlignment="0" applyProtection="0"/>
    <xf numFmtId="0" fontId="38" fillId="68" borderId="269">
      <alignment horizontal="left" vertical="center" wrapText="1"/>
    </xf>
    <xf numFmtId="0" fontId="41" fillId="62" borderId="276">
      <alignment horizontal="center" vertical="center" wrapText="1"/>
      <protection hidden="1"/>
    </xf>
    <xf numFmtId="3" fontId="7" fillId="41" borderId="280" applyFont="0" applyFill="0" applyBorder="0" applyAlignment="0" applyProtection="0"/>
    <xf numFmtId="39" fontId="7" fillId="41" borderId="280" applyFont="0" applyFill="0" applyBorder="0" applyAlignment="0" applyProtection="0"/>
    <xf numFmtId="214" fontId="7" fillId="41" borderId="280" applyFont="0" applyFill="0" applyBorder="0" applyAlignment="0" applyProtection="0"/>
    <xf numFmtId="10" fontId="7" fillId="41" borderId="280" applyFont="0" applyFill="0" applyBorder="0" applyAlignment="0" applyProtection="0"/>
    <xf numFmtId="9" fontId="7" fillId="41" borderId="280" applyFont="0" applyFill="0" applyBorder="0" applyAlignment="0" applyProtection="0"/>
    <xf numFmtId="2" fontId="7" fillId="41" borderId="280" applyFont="0" applyFill="0" applyBorder="0" applyAlignment="0" applyProtection="0"/>
    <xf numFmtId="0" fontId="50" fillId="0" borderId="273" applyNumberFormat="0" applyFill="0" applyAlignment="0" applyProtection="0"/>
    <xf numFmtId="0" fontId="50" fillId="0" borderId="273" applyNumberFormat="0" applyFill="0" applyAlignment="0" applyProtection="0"/>
    <xf numFmtId="0" fontId="38" fillId="68" borderId="269">
      <alignment horizontal="left" vertical="center" wrapText="1"/>
    </xf>
    <xf numFmtId="250" fontId="64" fillId="58" borderId="272"/>
    <xf numFmtId="0" fontId="7" fillId="0" borderId="262" applyFill="0" applyProtection="0">
      <alignment horizontal="right"/>
    </xf>
    <xf numFmtId="250" fontId="64" fillId="58" borderId="272"/>
    <xf numFmtId="0" fontId="174" fillId="0" borderId="276" applyNumberFormat="0" applyAlignment="0" applyProtection="0"/>
    <xf numFmtId="0" fontId="38" fillId="68" borderId="269">
      <alignment horizontal="left" vertical="center" wrapText="1"/>
    </xf>
    <xf numFmtId="0" fontId="50" fillId="0" borderId="273" applyNumberFormat="0" applyFill="0" applyAlignment="0" applyProtection="0"/>
    <xf numFmtId="3" fontId="7" fillId="41" borderId="280" applyFont="0" applyFill="0" applyBorder="0" applyAlignment="0" applyProtection="0"/>
    <xf numFmtId="39" fontId="7" fillId="41" borderId="280" applyFont="0" applyFill="0" applyBorder="0" applyAlignment="0" applyProtection="0"/>
    <xf numFmtId="214" fontId="7" fillId="41" borderId="280" applyFont="0" applyFill="0" applyBorder="0" applyAlignment="0" applyProtection="0"/>
    <xf numFmtId="10" fontId="7" fillId="41" borderId="280" applyFont="0" applyFill="0" applyBorder="0" applyAlignment="0" applyProtection="0"/>
    <xf numFmtId="9" fontId="7" fillId="41" borderId="280" applyFont="0" applyFill="0" applyBorder="0" applyAlignment="0" applyProtection="0"/>
    <xf numFmtId="2" fontId="7" fillId="41" borderId="280" applyFont="0" applyFill="0" applyBorder="0" applyAlignment="0" applyProtection="0"/>
    <xf numFmtId="0" fontId="41" fillId="62" borderId="276">
      <alignment horizontal="center" vertical="center" wrapText="1"/>
      <protection hidden="1"/>
    </xf>
    <xf numFmtId="3" fontId="7" fillId="41" borderId="280" applyFont="0" applyFill="0" applyBorder="0" applyAlignment="0" applyProtection="0"/>
    <xf numFmtId="39" fontId="7" fillId="41" borderId="280" applyFont="0" applyFill="0" applyBorder="0" applyAlignment="0" applyProtection="0"/>
    <xf numFmtId="214" fontId="7" fillId="41" borderId="280" applyFont="0" applyFill="0" applyBorder="0" applyAlignment="0" applyProtection="0"/>
    <xf numFmtId="10" fontId="7" fillId="41" borderId="280" applyFont="0" applyFill="0" applyBorder="0" applyAlignment="0" applyProtection="0"/>
    <xf numFmtId="9" fontId="7" fillId="41" borderId="280" applyFont="0" applyFill="0" applyBorder="0" applyAlignment="0" applyProtection="0"/>
    <xf numFmtId="2" fontId="7" fillId="41" borderId="280" applyFont="0" applyFill="0" applyBorder="0" applyAlignment="0" applyProtection="0"/>
    <xf numFmtId="5" fontId="127" fillId="0" borderId="174" applyAlignment="0" applyProtection="0"/>
    <xf numFmtId="5" fontId="127" fillId="0" borderId="174" applyAlignment="0" applyProtection="0"/>
    <xf numFmtId="0" fontId="38" fillId="68" borderId="279">
      <alignment horizontal="left" vertical="center" wrapText="1"/>
    </xf>
    <xf numFmtId="0" fontId="38" fillId="68" borderId="279">
      <alignment horizontal="left" vertical="center" wrapText="1"/>
    </xf>
    <xf numFmtId="0" fontId="38" fillId="68" borderId="279">
      <alignment horizontal="left" vertical="center" wrapText="1"/>
    </xf>
    <xf numFmtId="0" fontId="38" fillId="68" borderId="279">
      <alignment horizontal="left" vertical="center" wrapText="1"/>
    </xf>
    <xf numFmtId="3" fontId="7" fillId="41" borderId="290" applyFont="0" applyFill="0" applyBorder="0" applyAlignment="0" applyProtection="0"/>
    <xf numFmtId="3" fontId="7" fillId="41" borderId="290" applyFont="0" applyFill="0" applyBorder="0" applyAlignment="0" applyProtection="0"/>
    <xf numFmtId="3" fontId="7" fillId="41" borderId="290" applyFont="0" applyFill="0" applyBorder="0" applyAlignment="0" applyProtection="0"/>
    <xf numFmtId="3" fontId="7" fillId="41" borderId="290" applyFont="0" applyFill="0" applyBorder="0" applyAlignment="0" applyProtection="0"/>
    <xf numFmtId="39" fontId="7" fillId="41" borderId="290" applyFont="0" applyFill="0" applyBorder="0" applyAlignment="0" applyProtection="0"/>
    <xf numFmtId="39" fontId="7" fillId="41" borderId="290" applyFont="0" applyFill="0" applyBorder="0" applyAlignment="0" applyProtection="0"/>
    <xf numFmtId="39" fontId="7" fillId="41" borderId="290" applyFont="0" applyFill="0" applyBorder="0" applyAlignment="0" applyProtection="0"/>
    <xf numFmtId="39" fontId="7" fillId="41" borderId="290" applyFont="0" applyFill="0" applyBorder="0" applyAlignment="0" applyProtection="0"/>
    <xf numFmtId="214" fontId="7" fillId="41" borderId="290" applyFont="0" applyFill="0" applyBorder="0" applyAlignment="0" applyProtection="0"/>
    <xf numFmtId="214" fontId="7" fillId="41" borderId="290" applyFont="0" applyFill="0" applyBorder="0" applyAlignment="0" applyProtection="0"/>
    <xf numFmtId="214" fontId="7" fillId="41" borderId="290" applyFont="0" applyFill="0" applyBorder="0" applyAlignment="0" applyProtection="0"/>
    <xf numFmtId="214" fontId="7" fillId="41" borderId="290" applyFont="0" applyFill="0" applyBorder="0" applyAlignment="0" applyProtection="0"/>
    <xf numFmtId="10" fontId="7" fillId="41" borderId="290" applyFont="0" applyFill="0" applyBorder="0" applyAlignment="0" applyProtection="0"/>
    <xf numFmtId="10" fontId="7" fillId="41" borderId="290" applyFont="0" applyFill="0" applyBorder="0" applyAlignment="0" applyProtection="0"/>
    <xf numFmtId="10" fontId="7" fillId="41" borderId="290" applyFont="0" applyFill="0" applyBorder="0" applyAlignment="0" applyProtection="0"/>
    <xf numFmtId="10" fontId="7" fillId="41" borderId="290" applyFont="0" applyFill="0" applyBorder="0" applyAlignment="0" applyProtection="0"/>
    <xf numFmtId="9" fontId="7" fillId="41" borderId="290" applyFont="0" applyFill="0" applyBorder="0" applyAlignment="0" applyProtection="0"/>
    <xf numFmtId="9" fontId="7" fillId="41" borderId="290" applyFont="0" applyFill="0" applyBorder="0" applyAlignment="0" applyProtection="0"/>
    <xf numFmtId="9" fontId="7" fillId="41" borderId="290" applyFont="0" applyFill="0" applyBorder="0" applyAlignment="0" applyProtection="0"/>
    <xf numFmtId="9" fontId="7" fillId="41" borderId="290" applyFont="0" applyFill="0" applyBorder="0" applyAlignment="0" applyProtection="0"/>
    <xf numFmtId="2" fontId="7" fillId="41" borderId="290" applyFont="0" applyFill="0" applyBorder="0" applyAlignment="0" applyProtection="0"/>
    <xf numFmtId="2" fontId="7" fillId="41" borderId="290" applyFont="0" applyFill="0" applyBorder="0" applyAlignment="0" applyProtection="0"/>
    <xf numFmtId="2" fontId="7" fillId="41" borderId="290" applyFont="0" applyFill="0" applyBorder="0" applyAlignment="0" applyProtection="0"/>
    <xf numFmtId="2" fontId="7" fillId="41" borderId="290" applyFont="0" applyFill="0" applyBorder="0" applyAlignment="0" applyProtection="0"/>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165" fontId="200" fillId="0" borderId="174" applyNumberFormat="0" applyFont="0" applyFill="0" applyAlignment="0" applyProtection="0"/>
    <xf numFmtId="165" fontId="200" fillId="0" borderId="174" applyNumberFormat="0" applyFont="0" applyFill="0" applyAlignment="0" applyProtection="0"/>
    <xf numFmtId="165" fontId="200" fillId="0" borderId="174" applyNumberFormat="0" applyFon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0" fontId="241" fillId="0" borderId="174" applyNumberFormat="0" applyFont="0" applyFill="0" applyAlignment="0" applyProtection="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46" fontId="1" fillId="0" borderId="174"/>
    <xf numFmtId="0" fontId="134" fillId="0" borderId="174"/>
    <xf numFmtId="44" fontId="41" fillId="0" borderId="174"/>
    <xf numFmtId="7" fontId="41" fillId="0" borderId="174"/>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172" fontId="238" fillId="44" borderId="174">
      <alignment horizontal="right" vertical="center"/>
    </xf>
    <xf numFmtId="187" fontId="63" fillId="44" borderId="174">
      <alignment vertical="center"/>
    </xf>
    <xf numFmtId="9" fontId="41" fillId="0" borderId="174"/>
    <xf numFmtId="172" fontId="41" fillId="0" borderId="174"/>
    <xf numFmtId="10" fontId="41" fillId="0" borderId="174"/>
    <xf numFmtId="314" fontId="134" fillId="0" borderId="174"/>
    <xf numFmtId="0" fontId="7" fillId="0" borderId="174" applyNumberFormat="0" applyFont="0" applyFill="0" applyBorder="0" applyAlignment="0" applyProtection="0"/>
    <xf numFmtId="279" fontId="134" fillId="0" borderId="174"/>
    <xf numFmtId="275" fontId="134" fillId="0" borderId="174"/>
    <xf numFmtId="221" fontId="1" fillId="0" borderId="174" applyNumberFormat="0" applyFill="0" applyAlignment="0" applyProtection="0"/>
    <xf numFmtId="0" fontId="313" fillId="0" borderId="96"/>
    <xf numFmtId="0" fontId="313" fillId="0" borderId="96"/>
    <xf numFmtId="0" fontId="48" fillId="44" borderId="174" applyNumberFormat="0" applyFont="0" applyFill="0" applyAlignment="0" applyProtection="0">
      <protection locked="0"/>
    </xf>
    <xf numFmtId="0" fontId="7" fillId="0" borderId="16" applyNumberFormat="0" applyFill="0" applyAlignment="0" applyProtection="0"/>
    <xf numFmtId="0" fontId="49" fillId="44" borderId="174" applyNumberFormat="0" applyFont="0" applyAlignment="0" applyProtection="0">
      <protection locked="0"/>
    </xf>
    <xf numFmtId="5" fontId="127" fillId="0" borderId="174" applyAlignment="0" applyProtection="0"/>
    <xf numFmtId="214" fontId="68" fillId="0" borderId="174"/>
    <xf numFmtId="0" fontId="38" fillId="68" borderId="279">
      <alignment horizontal="left" vertical="center" wrapText="1"/>
    </xf>
    <xf numFmtId="165" fontId="200" fillId="0" borderId="174" applyNumberFormat="0" applyFont="0" applyFill="0" applyAlignment="0" applyProtection="0"/>
    <xf numFmtId="2" fontId="7" fillId="41" borderId="290" applyFont="0" applyFill="0" applyBorder="0" applyAlignment="0" applyProtection="0"/>
    <xf numFmtId="214" fontId="68" fillId="0" borderId="174"/>
    <xf numFmtId="0" fontId="49" fillId="44" borderId="174" applyNumberFormat="0" applyFont="0" applyAlignment="0" applyProtection="0">
      <protection locked="0"/>
    </xf>
    <xf numFmtId="0" fontId="48" fillId="44" borderId="174" applyNumberFormat="0" applyFont="0" applyFill="0" applyAlignment="0" applyProtection="0">
      <protection locked="0"/>
    </xf>
    <xf numFmtId="0" fontId="49" fillId="44" borderId="174" applyNumberFormat="0" applyFont="0" applyAlignment="0" applyProtection="0">
      <protection locked="0"/>
    </xf>
    <xf numFmtId="5" fontId="127" fillId="0" borderId="174" applyAlignment="0" applyProtection="0"/>
    <xf numFmtId="214" fontId="68" fillId="0" borderId="174"/>
    <xf numFmtId="9" fontId="7" fillId="41" borderId="290" applyFont="0" applyFill="0" applyBorder="0" applyAlignment="0" applyProtection="0"/>
    <xf numFmtId="0" fontId="38" fillId="68" borderId="279">
      <alignment horizontal="left" vertical="center" wrapText="1"/>
    </xf>
    <xf numFmtId="214" fontId="68" fillId="0" borderId="174"/>
    <xf numFmtId="214" fontId="7" fillId="41" borderId="290" applyFont="0" applyFill="0" applyBorder="0" applyAlignment="0" applyProtection="0"/>
    <xf numFmtId="5" fontId="127" fillId="0" borderId="174" applyAlignment="0" applyProtection="0"/>
    <xf numFmtId="0" fontId="38" fillId="68" borderId="279">
      <alignment horizontal="left" vertical="center" wrapText="1"/>
    </xf>
    <xf numFmtId="0" fontId="38" fillId="68" borderId="279">
      <alignment horizontal="left" vertical="center" wrapText="1"/>
    </xf>
    <xf numFmtId="0" fontId="48" fillId="44" borderId="174" applyNumberFormat="0" applyFont="0" applyFill="0" applyAlignment="0" applyProtection="0">
      <protection locked="0"/>
    </xf>
    <xf numFmtId="165" fontId="200" fillId="0" borderId="174" applyNumberFormat="0" applyFont="0" applyFill="0" applyAlignment="0" applyProtection="0"/>
    <xf numFmtId="39" fontId="7" fillId="41" borderId="290" applyFont="0" applyFill="0" applyBorder="0" applyAlignment="0" applyProtection="0"/>
    <xf numFmtId="165" fontId="200" fillId="0" borderId="174" applyNumberFormat="0" applyFont="0" applyFill="0" applyAlignment="0" applyProtection="0"/>
    <xf numFmtId="3" fontId="7" fillId="41" borderId="290" applyFont="0" applyFill="0" applyBorder="0" applyAlignment="0" applyProtection="0"/>
    <xf numFmtId="10" fontId="7" fillId="41" borderId="290" applyFont="0" applyFill="0" applyBorder="0" applyAlignment="0" applyProtection="0"/>
    <xf numFmtId="214" fontId="68" fillId="0" borderId="174"/>
    <xf numFmtId="214" fontId="68" fillId="0" borderId="174"/>
    <xf numFmtId="214" fontId="68" fillId="0" borderId="174"/>
    <xf numFmtId="214" fontId="68" fillId="0" borderId="174"/>
    <xf numFmtId="5" fontId="127" fillId="0" borderId="174" applyAlignment="0" applyProtection="0"/>
    <xf numFmtId="5" fontId="127" fillId="0" borderId="174" applyAlignment="0" applyProtection="0"/>
    <xf numFmtId="0" fontId="38" fillId="68" borderId="279">
      <alignment horizontal="left" vertical="center" wrapText="1"/>
    </xf>
    <xf numFmtId="0" fontId="38" fillId="68" borderId="279">
      <alignment horizontal="left" vertical="center" wrapText="1"/>
    </xf>
    <xf numFmtId="0" fontId="38" fillId="68" borderId="279">
      <alignment horizontal="left" vertical="center" wrapText="1"/>
    </xf>
    <xf numFmtId="0" fontId="38" fillId="68" borderId="279">
      <alignment horizontal="left" vertical="center" wrapText="1"/>
    </xf>
    <xf numFmtId="0" fontId="48" fillId="44" borderId="174" applyNumberFormat="0" applyFont="0" applyFill="0" applyAlignment="0" applyProtection="0">
      <protection locked="0"/>
    </xf>
    <xf numFmtId="0" fontId="48" fillId="44" borderId="174" applyNumberFormat="0" applyFont="0" applyFill="0" applyAlignment="0" applyProtection="0">
      <protection locked="0"/>
    </xf>
    <xf numFmtId="165" fontId="200" fillId="0" borderId="174" applyNumberFormat="0" applyFont="0" applyFill="0" applyAlignment="0" applyProtection="0"/>
    <xf numFmtId="165" fontId="200" fillId="0" borderId="174" applyNumberFormat="0" applyFont="0" applyFill="0" applyAlignment="0" applyProtection="0"/>
    <xf numFmtId="165" fontId="200" fillId="0" borderId="174" applyNumberFormat="0" applyFont="0" applyFill="0" applyAlignment="0" applyProtection="0"/>
    <xf numFmtId="0" fontId="49" fillId="44" borderId="174" applyNumberFormat="0" applyFont="0" applyAlignment="0" applyProtection="0">
      <protection locked="0"/>
    </xf>
    <xf numFmtId="0" fontId="49" fillId="44" borderId="174" applyNumberFormat="0" applyFont="0" applyAlignment="0" applyProtection="0">
      <protection locked="0"/>
    </xf>
    <xf numFmtId="0" fontId="241" fillId="0" borderId="174" applyNumberFormat="0" applyFont="0" applyFill="0" applyAlignment="0" applyProtection="0"/>
    <xf numFmtId="0" fontId="58" fillId="0" borderId="174" applyNumberFormat="0" applyFont="0" applyFill="0" applyBorder="0" applyAlignment="0" applyProtection="0">
      <alignment horizontal="right"/>
    </xf>
    <xf numFmtId="41" fontId="41" fillId="0" borderId="174"/>
    <xf numFmtId="171" fontId="41" fillId="0" borderId="174"/>
    <xf numFmtId="0" fontId="134" fillId="0" borderId="174"/>
    <xf numFmtId="246" fontId="1" fillId="0" borderId="174"/>
    <xf numFmtId="0" fontId="134" fillId="0" borderId="174"/>
    <xf numFmtId="44" fontId="41" fillId="0" borderId="174"/>
    <xf numFmtId="7" fontId="41" fillId="0" borderId="174"/>
    <xf numFmtId="0" fontId="134" fillId="0" borderId="174" applyFont="0" applyFill="0" applyBorder="0" applyAlignment="0" applyProtection="0">
      <alignment horizontal="center"/>
    </xf>
    <xf numFmtId="0" fontId="134" fillId="0" borderId="174" applyFont="0" applyFill="0" applyBorder="0" applyAlignment="0" applyProtection="0">
      <alignment horizontal="center"/>
    </xf>
    <xf numFmtId="172" fontId="238" fillId="44" borderId="174">
      <alignment horizontal="right" vertical="center"/>
    </xf>
    <xf numFmtId="187" fontId="63" fillId="44" borderId="174">
      <alignment vertical="center"/>
    </xf>
    <xf numFmtId="221" fontId="1" fillId="0" borderId="174" applyNumberFormat="0" applyFill="0" applyAlignment="0" applyProtection="0"/>
    <xf numFmtId="0" fontId="313" fillId="0" borderId="96"/>
    <xf numFmtId="0" fontId="313" fillId="0" borderId="96"/>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7"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1" fontId="93" fillId="0" borderId="0">
      <alignment horizontal="right"/>
    </xf>
    <xf numFmtId="1" fontId="93" fillId="0" borderId="0">
      <alignment horizontal="right"/>
    </xf>
    <xf numFmtId="1" fontId="93" fillId="0" borderId="0">
      <alignment horizontal="right"/>
    </xf>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4" fontId="79" fillId="0" borderId="0" applyFont="0" applyFill="0" applyBorder="0" applyAlignment="0" applyProtection="0"/>
    <xf numFmtId="0" fontId="1" fillId="0" borderId="0"/>
    <xf numFmtId="43" fontId="1" fillId="0" borderId="0" applyFont="0" applyFill="0" applyBorder="0" applyAlignment="0" applyProtection="0"/>
    <xf numFmtId="0" fontId="79" fillId="0" borderId="0"/>
    <xf numFmtId="0" fontId="1" fillId="0" borderId="0"/>
    <xf numFmtId="0" fontId="1" fillId="0" borderId="0"/>
    <xf numFmtId="0" fontId="385"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83" fontId="386" fillId="0" borderId="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0" fontId="50" fillId="0" borderId="284" applyNumberFormat="0" applyFill="0" applyAlignment="0" applyProtection="0"/>
    <xf numFmtId="44" fontId="7" fillId="0" borderId="0" applyFont="0" applyFill="0" applyBorder="0" applyAlignment="0" applyProtection="0"/>
    <xf numFmtId="0" fontId="73" fillId="0" borderId="0"/>
    <xf numFmtId="0" fontId="1" fillId="0" borderId="0"/>
    <xf numFmtId="0" fontId="1" fillId="0" borderId="0"/>
    <xf numFmtId="0" fontId="7" fillId="0" borderId="0"/>
    <xf numFmtId="0" fontId="1" fillId="0" borderId="0"/>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8" fillId="44" borderId="291" applyNumberFormat="0" applyFont="0" applyFill="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49" fillId="44" borderId="291" applyNumberFormat="0" applyFont="0" applyAlignment="0" applyProtection="0">
      <protection locked="0"/>
    </xf>
    <xf numFmtId="0" fontId="1" fillId="0" borderId="0"/>
    <xf numFmtId="0" fontId="79" fillId="0" borderId="0"/>
    <xf numFmtId="0" fontId="1" fillId="0" borderId="0"/>
    <xf numFmtId="9" fontId="1" fillId="0" borderId="0" applyFont="0" applyFill="0" applyBorder="0" applyAlignment="0" applyProtection="0"/>
    <xf numFmtId="0" fontId="7" fillId="0" borderId="0"/>
    <xf numFmtId="0" fontId="1" fillId="0" borderId="0"/>
    <xf numFmtId="0" fontId="47" fillId="0" borderId="0">
      <alignment vertical="top"/>
    </xf>
    <xf numFmtId="0" fontId="47" fillId="0" borderId="0">
      <alignment vertical="top"/>
    </xf>
    <xf numFmtId="0" fontId="47" fillId="0" borderId="0">
      <alignment vertical="top"/>
    </xf>
    <xf numFmtId="0" fontId="1" fillId="0" borderId="0"/>
    <xf numFmtId="0" fontId="7"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0" fontId="7" fillId="0" borderId="0"/>
    <xf numFmtId="244" fontId="7" fillId="0" borderId="0">
      <alignment horizontal="left" wrapText="1"/>
    </xf>
    <xf numFmtId="43"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7" fillId="0" borderId="0"/>
    <xf numFmtId="0" fontId="7" fillId="0" borderId="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7" fillId="0" borderId="0">
      <alignment vertical="center"/>
    </xf>
    <xf numFmtId="0" fontId="7" fillId="0" borderId="0"/>
    <xf numFmtId="43" fontId="7" fillId="0" borderId="0" applyFont="0" applyFill="0" applyBorder="0" applyAlignment="0" applyProtection="0"/>
    <xf numFmtId="174" fontId="7" fillId="0" borderId="0"/>
    <xf numFmtId="216" fontId="7" fillId="0" borderId="0"/>
    <xf numFmtId="0" fontId="1" fillId="0" borderId="0"/>
    <xf numFmtId="0" fontId="1" fillId="0" borderId="0"/>
    <xf numFmtId="0" fontId="387" fillId="0" borderId="0"/>
    <xf numFmtId="0" fontId="1" fillId="0" borderId="0"/>
    <xf numFmtId="43" fontId="1" fillId="0" borderId="0" applyFont="0" applyFill="0" applyBorder="0" applyAlignment="0" applyProtection="0"/>
    <xf numFmtId="0" fontId="388" fillId="0" borderId="0"/>
    <xf numFmtId="0" fontId="7"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389" fillId="104" borderId="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36" fillId="0" borderId="0"/>
    <xf numFmtId="0" fontId="73" fillId="0" borderId="0"/>
    <xf numFmtId="43" fontId="7"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43" fontId="36"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0" fontId="36"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cellStyleXfs>
  <cellXfs count="102">
    <xf numFmtId="0" fontId="0" fillId="0" borderId="0" xfId="0"/>
    <xf numFmtId="0" fontId="3" fillId="0" borderId="0" xfId="0" applyFont="1"/>
    <xf numFmtId="0" fontId="3" fillId="4" borderId="0" xfId="0" applyFont="1" applyFill="1"/>
    <xf numFmtId="0" fontId="3" fillId="4" borderId="0" xfId="0" applyFont="1" applyFill="1" applyAlignment="1">
      <alignment horizontal="center"/>
    </xf>
    <xf numFmtId="165" fontId="6" fillId="0" borderId="0" xfId="2" applyNumberFormat="1" applyFont="1" applyFill="1" applyAlignment="1">
      <alignment horizontal="left"/>
    </xf>
    <xf numFmtId="166" fontId="6" fillId="0" borderId="0" xfId="1" applyNumberFormat="1" applyFont="1" applyFill="1" applyBorder="1" applyAlignment="1">
      <alignment horizontal="right"/>
    </xf>
    <xf numFmtId="9" fontId="6" fillId="0" borderId="0" xfId="1" applyNumberFormat="1" applyFont="1" applyFill="1" applyAlignment="1">
      <alignment horizontal="right"/>
    </xf>
    <xf numFmtId="165" fontId="6" fillId="0" borderId="0" xfId="2" applyNumberFormat="1" applyFont="1" applyFill="1" applyAlignment="1">
      <alignment horizontal="right"/>
    </xf>
    <xf numFmtId="165" fontId="6" fillId="0" borderId="0" xfId="2" applyNumberFormat="1" applyFont="1" applyFill="1" applyBorder="1" applyAlignment="1">
      <alignment horizontal="right"/>
    </xf>
    <xf numFmtId="0" fontId="8" fillId="0" borderId="0" xfId="0" applyFont="1"/>
    <xf numFmtId="165" fontId="13" fillId="0" borderId="0" xfId="2" applyNumberFormat="1" applyFont="1" applyFill="1" applyAlignment="1">
      <alignment horizontal="left"/>
    </xf>
    <xf numFmtId="166" fontId="13" fillId="0" borderId="0" xfId="1" applyNumberFormat="1" applyFont="1" applyFill="1" applyBorder="1" applyAlignment="1">
      <alignment horizontal="right"/>
    </xf>
    <xf numFmtId="167" fontId="6" fillId="0" borderId="0" xfId="2" applyNumberFormat="1" applyFont="1" applyFill="1" applyAlignment="1">
      <alignment horizontal="right"/>
    </xf>
    <xf numFmtId="9" fontId="14" fillId="0" borderId="0" xfId="1" applyNumberFormat="1" applyFont="1" applyFill="1" applyAlignment="1">
      <alignment horizontal="right"/>
    </xf>
    <xf numFmtId="165" fontId="15" fillId="0" borderId="0" xfId="2" applyNumberFormat="1" applyFont="1" applyFill="1" applyAlignment="1">
      <alignment horizontal="left"/>
    </xf>
    <xf numFmtId="166" fontId="15" fillId="0" borderId="0" xfId="1" applyNumberFormat="1" applyFont="1" applyFill="1" applyBorder="1" applyAlignment="1">
      <alignment horizontal="right"/>
    </xf>
    <xf numFmtId="9" fontId="15" fillId="0" borderId="0" xfId="1" applyNumberFormat="1" applyFont="1" applyFill="1" applyAlignment="1">
      <alignment horizontal="right"/>
    </xf>
    <xf numFmtId="0" fontId="17" fillId="4" borderId="0" xfId="0" applyFont="1" applyFill="1" applyAlignment="1">
      <alignment horizontal="center"/>
    </xf>
    <xf numFmtId="164" fontId="3" fillId="4" borderId="0" xfId="0" applyNumberFormat="1" applyFont="1" applyFill="1" applyAlignment="1">
      <alignment horizontal="center"/>
    </xf>
    <xf numFmtId="167" fontId="6" fillId="0" borderId="0" xfId="1" applyNumberFormat="1" applyFont="1" applyFill="1" applyAlignment="1">
      <alignment horizontal="right"/>
    </xf>
    <xf numFmtId="167" fontId="6" fillId="0" borderId="0" xfId="2" applyNumberFormat="1" applyFont="1" applyFill="1" applyBorder="1" applyAlignment="1">
      <alignment horizontal="right"/>
    </xf>
    <xf numFmtId="0" fontId="4" fillId="4" borderId="0" xfId="0" applyFont="1" applyFill="1" applyAlignment="1">
      <alignment wrapText="1"/>
    </xf>
    <xf numFmtId="0" fontId="17" fillId="4" borderId="7" xfId="0" applyFont="1" applyFill="1" applyBorder="1" applyAlignment="1">
      <alignment horizontal="centerContinuous"/>
    </xf>
    <xf numFmtId="0" fontId="18" fillId="0" borderId="7" xfId="0" applyFont="1" applyBorder="1" applyAlignment="1">
      <alignment horizontal="centerContinuous"/>
    </xf>
    <xf numFmtId="0" fontId="3" fillId="4" borderId="7" xfId="0" applyFont="1" applyFill="1" applyBorder="1" applyAlignment="1">
      <alignment horizontal="centerContinuous"/>
    </xf>
    <xf numFmtId="0" fontId="0" fillId="0" borderId="0" xfId="0" applyAlignment="1">
      <alignment horizontal="center"/>
    </xf>
    <xf numFmtId="0" fontId="9" fillId="0" borderId="0" xfId="0" applyFont="1"/>
    <xf numFmtId="0" fontId="9" fillId="0" borderId="0" xfId="0" applyFont="1" applyAlignment="1">
      <alignment horizontal="center"/>
    </xf>
    <xf numFmtId="0" fontId="19" fillId="6" borderId="1" xfId="3" applyFont="1" applyFill="1" applyAlignment="1">
      <alignment horizontal="center" vertical="center" wrapText="1"/>
    </xf>
    <xf numFmtId="168" fontId="0" fillId="0" borderId="0" xfId="0" applyNumberFormat="1"/>
    <xf numFmtId="0" fontId="4" fillId="4" borderId="0" xfId="0" applyFont="1" applyFill="1" applyAlignment="1">
      <alignment horizontal="center"/>
    </xf>
    <xf numFmtId="14" fontId="4" fillId="4" borderId="0" xfId="0" applyNumberFormat="1" applyFont="1" applyFill="1" applyAlignment="1">
      <alignment horizontal="center"/>
    </xf>
    <xf numFmtId="167" fontId="0" fillId="0" borderId="0" xfId="0" applyNumberFormat="1"/>
    <xf numFmtId="0" fontId="19" fillId="8" borderId="1" xfId="3" applyFont="1" applyFill="1" applyAlignment="1">
      <alignment horizontal="center" vertical="center" wrapText="1"/>
    </xf>
    <xf numFmtId="0" fontId="21" fillId="4" borderId="0" xfId="0" applyFont="1" applyFill="1" applyAlignment="1">
      <alignment horizontal="centerContinuous"/>
    </xf>
    <xf numFmtId="0" fontId="22" fillId="4" borderId="0" xfId="0" applyFont="1" applyFill="1" applyAlignment="1">
      <alignment horizontal="centerContinuous"/>
    </xf>
    <xf numFmtId="42" fontId="6" fillId="0" borderId="0" xfId="2" applyNumberFormat="1" applyFont="1" applyFill="1" applyAlignment="1">
      <alignment horizontal="right"/>
    </xf>
    <xf numFmtId="42" fontId="6" fillId="0" borderId="0" xfId="2" applyNumberFormat="1" applyFont="1" applyFill="1" applyBorder="1" applyAlignment="1">
      <alignment horizontal="right"/>
    </xf>
    <xf numFmtId="0" fontId="19" fillId="2" borderId="1" xfId="3" applyFont="1" applyAlignment="1">
      <alignment horizontal="center" vertical="center" wrapText="1"/>
    </xf>
    <xf numFmtId="0" fontId="19" fillId="3" borderId="1" xfId="4" applyFont="1" applyBorder="1" applyAlignment="1">
      <alignment horizontal="center" vertical="center" wrapText="1"/>
    </xf>
    <xf numFmtId="0" fontId="19" fillId="5" borderId="1" xfId="3" applyFont="1" applyFill="1" applyAlignment="1">
      <alignment horizontal="center" vertical="center" wrapText="1"/>
    </xf>
    <xf numFmtId="0" fontId="19" fillId="6" borderId="6" xfId="3" applyFont="1" applyFill="1" applyBorder="1" applyAlignment="1">
      <alignment horizontal="center" vertical="center" wrapText="1"/>
    </xf>
    <xf numFmtId="0" fontId="19" fillId="8" borderId="3" xfId="3" applyFont="1" applyFill="1" applyBorder="1" applyAlignment="1">
      <alignment horizontal="center" vertical="center" wrapText="1"/>
    </xf>
    <xf numFmtId="0" fontId="19" fillId="7" borderId="3" xfId="3" applyFont="1" applyFill="1" applyBorder="1" applyAlignment="1">
      <alignment horizontal="center" vertical="center" wrapText="1"/>
    </xf>
    <xf numFmtId="0" fontId="19" fillId="7" borderId="1" xfId="3" applyFont="1" applyFill="1" applyAlignment="1">
      <alignment horizontal="center" vertical="center" wrapText="1"/>
    </xf>
    <xf numFmtId="0" fontId="19" fillId="7" borderId="2" xfId="3" applyFont="1" applyFill="1" applyBorder="1" applyAlignment="1">
      <alignment horizontal="center" vertical="center" wrapText="1"/>
    </xf>
    <xf numFmtId="0" fontId="19" fillId="7" borderId="4" xfId="3" applyFont="1" applyFill="1" applyBorder="1" applyAlignment="1">
      <alignment horizontal="center" vertical="center" wrapText="1"/>
    </xf>
    <xf numFmtId="0" fontId="19" fillId="7" borderId="5" xfId="3" applyFont="1" applyFill="1" applyBorder="1" applyAlignment="1">
      <alignment horizontal="center" vertical="center" wrapText="1"/>
    </xf>
    <xf numFmtId="169" fontId="3" fillId="4" borderId="0" xfId="0" applyNumberFormat="1" applyFont="1" applyFill="1"/>
    <xf numFmtId="168" fontId="3" fillId="4" borderId="0" xfId="0" applyNumberFormat="1" applyFont="1" applyFill="1"/>
    <xf numFmtId="0" fontId="13" fillId="0" borderId="0" xfId="0" applyFont="1"/>
    <xf numFmtId="0" fontId="13" fillId="0" borderId="0" xfId="0" applyFont="1" applyAlignment="1">
      <alignment horizontal="center"/>
    </xf>
    <xf numFmtId="0" fontId="5" fillId="0" borderId="0" xfId="0" applyFont="1" applyAlignment="1">
      <alignment horizontal="center"/>
    </xf>
    <xf numFmtId="0" fontId="13" fillId="0" borderId="0" xfId="0" applyFont="1" applyAlignment="1">
      <alignment horizontal="left"/>
    </xf>
    <xf numFmtId="14" fontId="13" fillId="0" borderId="0" xfId="0" applyNumberFormat="1" applyFont="1"/>
    <xf numFmtId="14" fontId="13" fillId="0" borderId="0" xfId="0" applyNumberFormat="1" applyFont="1" applyAlignment="1">
      <alignment horizontal="center"/>
    </xf>
    <xf numFmtId="14" fontId="13" fillId="0" borderId="0" xfId="0" applyNumberFormat="1" applyFont="1" applyAlignment="1">
      <alignment horizontal="left"/>
    </xf>
    <xf numFmtId="169" fontId="6" fillId="0" borderId="0" xfId="0" applyNumberFormat="1" applyFont="1" applyAlignment="1">
      <alignment horizontal="right"/>
    </xf>
    <xf numFmtId="167" fontId="6" fillId="0" borderId="0" xfId="0" applyNumberFormat="1" applyFont="1" applyAlignment="1">
      <alignment horizontal="right"/>
    </xf>
    <xf numFmtId="167" fontId="13" fillId="0" borderId="0" xfId="0" applyNumberFormat="1" applyFont="1" applyAlignment="1">
      <alignment horizontal="right"/>
    </xf>
    <xf numFmtId="165" fontId="3" fillId="0" borderId="0" xfId="0" applyNumberFormat="1" applyFont="1" applyAlignment="1">
      <alignment horizontal="right"/>
    </xf>
    <xf numFmtId="0" fontId="3" fillId="0" borderId="0" xfId="0" applyFont="1" applyAlignment="1">
      <alignment horizontal="center"/>
    </xf>
    <xf numFmtId="0" fontId="15" fillId="0" borderId="0" xfId="0" applyFont="1"/>
    <xf numFmtId="0" fontId="14" fillId="0" borderId="0" xfId="0" applyFont="1"/>
    <xf numFmtId="14" fontId="15" fillId="0" borderId="0" xfId="0" applyNumberFormat="1" applyFont="1" applyAlignment="1">
      <alignment horizontal="center"/>
    </xf>
    <xf numFmtId="0" fontId="3" fillId="0" borderId="0" xfId="0" applyFont="1" applyAlignment="1">
      <alignment horizontal="left"/>
    </xf>
    <xf numFmtId="0" fontId="20" fillId="0" borderId="0" xfId="0" applyFont="1" applyAlignment="1">
      <alignment horizontal="left"/>
    </xf>
    <xf numFmtId="0" fontId="6" fillId="0" borderId="0" xfId="0" applyFont="1" applyAlignment="1">
      <alignment horizontal="left"/>
    </xf>
    <xf numFmtId="167" fontId="20" fillId="0" borderId="0" xfId="0" applyNumberFormat="1" applyFont="1" applyAlignment="1">
      <alignment horizontal="right"/>
    </xf>
    <xf numFmtId="168" fontId="20" fillId="0" borderId="0" xfId="0" applyNumberFormat="1" applyFont="1" applyAlignment="1">
      <alignment horizontal="right"/>
    </xf>
    <xf numFmtId="0" fontId="3" fillId="0" borderId="0" xfId="0" applyFont="1" applyAlignment="1">
      <alignment horizontal="right"/>
    </xf>
    <xf numFmtId="169" fontId="6" fillId="0" borderId="0" xfId="0" applyNumberFormat="1" applyFont="1" applyAlignment="1">
      <alignment horizontal="left"/>
    </xf>
    <xf numFmtId="168" fontId="13" fillId="0" borderId="0" xfId="0" applyNumberFormat="1" applyFont="1" applyAlignment="1">
      <alignment horizontal="left"/>
    </xf>
    <xf numFmtId="168" fontId="6" fillId="0" borderId="0" xfId="0" applyNumberFormat="1" applyFont="1" applyAlignment="1">
      <alignment horizontal="right"/>
    </xf>
    <xf numFmtId="0" fontId="5" fillId="0" borderId="0" xfId="0" applyFont="1"/>
    <xf numFmtId="15" fontId="13" fillId="0" borderId="0" xfId="0" applyNumberFormat="1" applyFont="1" applyAlignment="1">
      <alignment horizontal="left"/>
    </xf>
    <xf numFmtId="15" fontId="13" fillId="0" borderId="0" xfId="0" applyNumberFormat="1" applyFont="1" applyAlignment="1">
      <alignment horizontal="center"/>
    </xf>
    <xf numFmtId="0" fontId="13" fillId="0" borderId="0" xfId="0" applyFont="1" applyAlignment="1">
      <alignment horizontal="right"/>
    </xf>
    <xf numFmtId="15" fontId="13" fillId="0" borderId="0" xfId="0" applyNumberFormat="1" applyFont="1"/>
    <xf numFmtId="0" fontId="12" fillId="0" borderId="0" xfId="0" applyFont="1"/>
    <xf numFmtId="42" fontId="9" fillId="0" borderId="0" xfId="0" applyNumberFormat="1" applyFont="1" applyAlignment="1">
      <alignment horizontal="right"/>
    </xf>
    <xf numFmtId="0" fontId="16" fillId="0" borderId="0" xfId="0" applyFont="1"/>
    <xf numFmtId="0" fontId="9" fillId="0" borderId="0" xfId="0" applyFont="1" applyAlignment="1">
      <alignment horizontal="right"/>
    </xf>
    <xf numFmtId="165" fontId="0" fillId="0" borderId="0" xfId="0" applyNumberFormat="1"/>
    <xf numFmtId="10" fontId="0" fillId="0" borderId="0" xfId="0" applyNumberFormat="1"/>
    <xf numFmtId="169" fontId="6" fillId="105" borderId="0" xfId="0" applyNumberFormat="1" applyFont="1" applyFill="1" applyAlignment="1">
      <alignment horizontal="right"/>
    </xf>
    <xf numFmtId="165" fontId="6" fillId="105" borderId="0" xfId="2" applyNumberFormat="1" applyFont="1" applyFill="1" applyAlignment="1">
      <alignment horizontal="right"/>
    </xf>
    <xf numFmtId="165" fontId="6" fillId="0" borderId="0" xfId="0" applyNumberFormat="1" applyFont="1" applyAlignment="1">
      <alignment horizontal="right"/>
    </xf>
    <xf numFmtId="165" fontId="6" fillId="6" borderId="0" xfId="2" applyNumberFormat="1" applyFont="1" applyFill="1" applyAlignment="1">
      <alignment horizontal="left"/>
    </xf>
    <xf numFmtId="166" fontId="6" fillId="6" borderId="0" xfId="1" applyNumberFormat="1" applyFont="1" applyFill="1" applyAlignment="1">
      <alignment horizontal="right"/>
    </xf>
    <xf numFmtId="167" fontId="6" fillId="6" borderId="0" xfId="2" applyNumberFormat="1" applyFont="1" applyFill="1" applyAlignment="1">
      <alignment horizontal="right"/>
    </xf>
    <xf numFmtId="166" fontId="6" fillId="6" borderId="0" xfId="1" applyNumberFormat="1" applyFont="1" applyFill="1" applyBorder="1" applyAlignment="1">
      <alignment horizontal="right"/>
    </xf>
    <xf numFmtId="167" fontId="6" fillId="0" borderId="0" xfId="1" applyNumberFormat="1" applyFont="1" applyAlignment="1">
      <alignment horizontal="right"/>
    </xf>
    <xf numFmtId="165" fontId="6" fillId="0" borderId="0" xfId="2" applyNumberFormat="1" applyFont="1" applyAlignment="1">
      <alignment horizontal="right"/>
    </xf>
    <xf numFmtId="44" fontId="0" fillId="0" borderId="0" xfId="0" applyNumberFormat="1"/>
    <xf numFmtId="0" fontId="19" fillId="8" borderId="2" xfId="3" applyFont="1" applyFill="1" applyBorder="1" applyAlignment="1">
      <alignment horizontal="center" vertical="center" wrapText="1"/>
    </xf>
    <xf numFmtId="167" fontId="6" fillId="0" borderId="0" xfId="1" applyNumberFormat="1" applyFont="1" applyFill="1" applyBorder="1" applyAlignment="1">
      <alignment horizontal="right"/>
    </xf>
    <xf numFmtId="165" fontId="6" fillId="6" borderId="0" xfId="2" applyNumberFormat="1" applyFont="1" applyFill="1" applyAlignment="1">
      <alignment horizontal="right"/>
    </xf>
    <xf numFmtId="165" fontId="6" fillId="6" borderId="0" xfId="2" applyNumberFormat="1" applyFont="1" applyFill="1" applyBorder="1" applyAlignment="1">
      <alignment horizontal="right"/>
    </xf>
    <xf numFmtId="165" fontId="6" fillId="6" borderId="0" xfId="0" applyNumberFormat="1" applyFont="1" applyFill="1" applyAlignment="1">
      <alignment horizontal="right"/>
    </xf>
    <xf numFmtId="167" fontId="6" fillId="6" borderId="0" xfId="1" applyNumberFormat="1" applyFont="1" applyFill="1" applyAlignment="1">
      <alignment horizontal="right"/>
    </xf>
    <xf numFmtId="172" fontId="0" fillId="0" borderId="0" xfId="0" applyNumberFormat="1" applyAlignment="1">
      <alignment horizontal="center"/>
    </xf>
  </cellXfs>
  <cellStyles count="48534">
    <cellStyle name="-" xfId="564" xr:uid="{3D394DB1-EF3C-4B27-9D9F-240E04FEA4EA}"/>
    <cellStyle name="&quot;X&quot; MEN" xfId="1408" xr:uid="{B82E35C3-D48C-41AE-82AB-472971EED8D2}"/>
    <cellStyle name="#" xfId="1409" xr:uid="{A55F3F7E-58E5-440A-9EE4-BF81EF11691A}"/>
    <cellStyle name="#,#," xfId="26831" xr:uid="{EFB015F5-6400-485D-B304-BBF3D2D00C42}"/>
    <cellStyle name="#_ETP-FGP Model v17" xfId="1410" xr:uid="{1A0A4889-66BA-4C90-9395-C421731B9594}"/>
    <cellStyle name="$" xfId="565" xr:uid="{37A0F980-FBFB-4175-9732-8536B014107C}"/>
    <cellStyle name="$ &amp; ¢" xfId="1411" xr:uid="{25268965-9069-4B69-B182-EB8252D719CE}"/>
    <cellStyle name="$ 0 decimal" xfId="566" xr:uid="{835154FB-F111-44E7-B7D7-D83900BA2F4A}"/>
    <cellStyle name="$ 1 decimal" xfId="567" xr:uid="{41697A5F-B8E2-4853-AC56-A7124CC5528A}"/>
    <cellStyle name="$ 2 decimals" xfId="568" xr:uid="{DF3BC45A-CBFA-4F7A-9C8A-C69F96FFA003}"/>
    <cellStyle name="$." xfId="569" xr:uid="{4993666B-4EA2-4A24-A316-1A9DFA103FC7}"/>
    <cellStyle name="$_ETP-FGP Model v17" xfId="1412" xr:uid="{30E288F0-B7B3-4513-BC0A-55B33B59A2D8}"/>
    <cellStyle name="$_ETP-FGP Model v17_1" xfId="1413" xr:uid="{916C2CEB-A318-4A9C-9D78-D227793DAEC9}"/>
    <cellStyle name="$_Football Field" xfId="1414" xr:uid="{8647D284-BE09-406D-A322-6799E8A6F809}"/>
    <cellStyle name="$_WACC" xfId="1415" xr:uid="{EC2BEF6E-9CF0-4146-BA4A-3EE07A6CB83D}"/>
    <cellStyle name="$0.0" xfId="245" xr:uid="{0045B3F9-7D59-467B-BE94-2730E1C8F4C6}"/>
    <cellStyle name="$0.00" xfId="246" xr:uid="{F645CBCF-03C1-4781-88D2-315E35C6E3A7}"/>
    <cellStyle name="$0.000" xfId="247" xr:uid="{05140020-9478-484C-BCB9-18F21EDD85D5}"/>
    <cellStyle name="$m" xfId="1416" xr:uid="{E0C673CC-F58F-4FC8-A07F-309766C90D68}"/>
    <cellStyle name="$q" xfId="1417" xr:uid="{E1A6E228-D6FE-47D1-812C-F76CE56070B8}"/>
    <cellStyle name="$q*" xfId="1418" xr:uid="{8220EF43-6D57-4D62-8B75-8F40510DA430}"/>
    <cellStyle name="$q_FGP_Heritage_v22 (7.10 Book)" xfId="1419" xr:uid="{417FA250-F383-4581-9F37-1A7663D4EC80}"/>
    <cellStyle name="$qA" xfId="1420" xr:uid="{0156852F-7DAC-4BB8-82A8-63FECF5C9671}"/>
    <cellStyle name="$qRange" xfId="1421" xr:uid="{44237C6F-1E07-43F0-B090-99DDDC1E1AF2}"/>
    <cellStyle name="%" xfId="570" xr:uid="{5E6B9181-0F4D-4010-846C-5BD073574F7C}"/>
    <cellStyle name="%'" xfId="571" xr:uid="{24362A33-7E89-4EC2-AA4F-DA39F229FC02}"/>
    <cellStyle name="%." xfId="572" xr:uid="{1777B3E9-F26D-449A-B4C2-4C01EFB39A82}"/>
    <cellStyle name="%.00" xfId="1422" xr:uid="{712AB523-EED2-44E9-9346-803F8AD27662}"/>
    <cellStyle name="%_ETP-FGP Model v17" xfId="1423" xr:uid="{F25D8C61-710A-4A7F-B06C-2C331C30257F}"/>
    <cellStyle name="%_valuations" xfId="2057" xr:uid="{33685A1C-0C99-4C47-97D6-5834B890F3F1}"/>
    <cellStyle name="******************************************" xfId="1107" xr:uid="{9FE1ECAA-F494-4343-A22A-655159302BC2}"/>
    <cellStyle name="." xfId="573" xr:uid="{76B3BC9B-5736-4647-92B6-629739F15C1D}"/>
    <cellStyle name=". 2" xfId="1328" xr:uid="{27BB41B3-B28D-45AD-9F00-06124856060E}"/>
    <cellStyle name=". 2 2" xfId="8047" xr:uid="{594391CF-943B-48CB-B466-98EDA49E0C00}"/>
    <cellStyle name=". 2 2 2" xfId="31133" xr:uid="{D36F38F8-DE7B-4E66-ACCD-A1FC1F5EA636}"/>
    <cellStyle name="..1" xfId="574" xr:uid="{0D30B1FC-BC66-4FDE-BE94-B6702A4BD53C}"/>
    <cellStyle name=".0" xfId="575" xr:uid="{39EAB3FC-D1F6-4237-9DCB-835AA4688AB9}"/>
    <cellStyle name=".0\" xfId="576" xr:uid="{48D47E7B-1710-43C9-AE1E-3ACEB52D9EDD}"/>
    <cellStyle name=".0\ 10" xfId="7811" xr:uid="{067DDC66-94E2-4F76-82B5-3E41136F64F5}"/>
    <cellStyle name=".0\ 10 2" xfId="17772" xr:uid="{9EAF110A-61A6-4D3B-A027-52213F47EEA1}"/>
    <cellStyle name=".0\ 10 2 2" xfId="40137" xr:uid="{CDEE471E-9691-4320-8CF5-D6427AD9F693}"/>
    <cellStyle name=".0\ 10 3" xfId="23716" xr:uid="{65227414-C348-4113-95EB-759197FC6BB9}"/>
    <cellStyle name=".0\ 10 3 2" xfId="46012" xr:uid="{387DB934-43D1-49DA-89A5-7420415E0F5A}"/>
    <cellStyle name=".0\ 10 4" xfId="23444" xr:uid="{F54A68A6-FD30-4604-8C4E-D14DD175F56F}"/>
    <cellStyle name=".0\ 10 4 2" xfId="45740" xr:uid="{DDD0AAE8-6D97-4022-A5BE-E2832EC596C4}"/>
    <cellStyle name=".0\ 10 5" xfId="31006" xr:uid="{3757C527-CD3B-4299-81AE-CC87FBB20A1D}"/>
    <cellStyle name=".0\ 11" xfId="7980" xr:uid="{62045231-35E3-42CD-9161-A17B670B6A4E}"/>
    <cellStyle name=".0\ 11 2" xfId="17886" xr:uid="{F0B1BD70-2737-425D-A0F9-1B43E2C47D83}"/>
    <cellStyle name=".0\ 11 2 2" xfId="40251" xr:uid="{2B39331B-326A-4459-9735-EB628C14CF4D}"/>
    <cellStyle name=".0\ 11 3" xfId="23817" xr:uid="{A4EE90F6-C507-4D93-8323-81F3029A7C38}"/>
    <cellStyle name=".0\ 11 3 2" xfId="46113" xr:uid="{0A9B0AD5-4689-41F0-9767-FA470BC995E8}"/>
    <cellStyle name=".0\ 11 4" xfId="25651" xr:uid="{F347D743-40F9-4D83-A116-82E2258523D9}"/>
    <cellStyle name=".0\ 11 4 2" xfId="47947" xr:uid="{349E40C9-929E-450D-BDA2-4573001CFFCB}"/>
    <cellStyle name=".0\ 11 5" xfId="31099" xr:uid="{402B02AB-3EDB-413C-9C36-9B55843D9646}"/>
    <cellStyle name=".0\ 12" xfId="9010" xr:uid="{0AC9A42D-42E4-4CD9-BB37-3B57FCD8606E}"/>
    <cellStyle name=".0\ 12 2" xfId="18565" xr:uid="{6D3CFA49-E779-4F54-8851-EF029A96C262}"/>
    <cellStyle name=".0\ 12 2 2" xfId="40930" xr:uid="{3A478DE6-9A63-4A8B-86F5-2CB4E8FE104D}"/>
    <cellStyle name=".0\ 12 3" xfId="24391" xr:uid="{0D001EA5-1BA5-4C42-8863-24F31177F54A}"/>
    <cellStyle name=".0\ 12 3 2" xfId="46687" xr:uid="{89A75955-FC54-4D93-871C-E63EE6E06C8C}"/>
    <cellStyle name=".0\ 12 4" xfId="25135" xr:uid="{61DE8BE4-4241-432F-B7D4-F3E40E7BDF22}"/>
    <cellStyle name=".0\ 12 4 2" xfId="47431" xr:uid="{05C5BE71-7925-4D04-9F2C-20B8467E2749}"/>
    <cellStyle name=".0\ 12 5" xfId="31649" xr:uid="{A32873D8-A628-4709-AC30-549BE2C6A4F6}"/>
    <cellStyle name=".0\ 13" xfId="8606" xr:uid="{CBA416DB-ED80-4354-841C-1B30C3739914}"/>
    <cellStyle name=".0\ 13 2" xfId="18324" xr:uid="{517BE75A-F8A8-4E96-82E8-806528CD522A}"/>
    <cellStyle name=".0\ 13 2 2" xfId="40689" xr:uid="{A510AA23-C49A-48CD-A174-42B16B2D1CE7}"/>
    <cellStyle name=".0\ 13 3" xfId="24197" xr:uid="{0667379A-F150-4A72-AE80-389D2018CF73}"/>
    <cellStyle name=".0\ 13 3 2" xfId="46493" xr:uid="{BCFAB3F4-AB90-4EE0-98BF-26775AB048D0}"/>
    <cellStyle name=".0\ 13 4" xfId="18561" xr:uid="{2410D0D2-DE46-4E99-B522-57A6812DD3E7}"/>
    <cellStyle name=".0\ 13 4 2" xfId="40926" xr:uid="{FFA68D82-80CC-4A5E-BB5A-70F17990DE5D}"/>
    <cellStyle name=".0\ 13 5" xfId="31466" xr:uid="{90AF749B-09B7-4E7E-9E67-9F4E8B6C5A50}"/>
    <cellStyle name=".0\ 14" xfId="9297" xr:uid="{CF041854-9672-4216-A485-1DAEC3AE7815}"/>
    <cellStyle name=".0\ 14 2" xfId="18728" xr:uid="{25839739-6436-4381-BE70-56CCBCA0987F}"/>
    <cellStyle name=".0\ 14 2 2" xfId="41093" xr:uid="{8DA229A5-F155-447C-BE9E-7CF72F6E2F6D}"/>
    <cellStyle name=".0\ 14 3" xfId="24529" xr:uid="{352B5EBB-76F3-4820-94DD-772E240745E5}"/>
    <cellStyle name=".0\ 14 3 2" xfId="46825" xr:uid="{9F67B61F-DA90-4EED-819A-699ECD32B435}"/>
    <cellStyle name=".0\ 14 4" xfId="25375" xr:uid="{838A4E07-373F-49F9-9CA5-8CB798FADEE9}"/>
    <cellStyle name=".0\ 14 4 2" xfId="47671" xr:uid="{5E1DE75D-1C9E-41BD-A78F-7CE95A95A83B}"/>
    <cellStyle name=".0\ 14 5" xfId="31775" xr:uid="{0687D13A-1E8E-4CC1-B9BB-66151D03F545}"/>
    <cellStyle name=".0\ 15" xfId="12943" xr:uid="{A0219E2F-F646-4574-BA57-D363BB1910E0}"/>
    <cellStyle name=".0\ 15 2" xfId="35316" xr:uid="{F7FC9CCB-13FE-46DB-ABBD-D19ED4464DE4}"/>
    <cellStyle name=".0\ 16" xfId="16122" xr:uid="{FBE222B5-98E8-4D5F-9229-1D2879D62CD5}"/>
    <cellStyle name=".0\ 16 2" xfId="38488" xr:uid="{32D9528D-A9D4-43E5-A086-42C8A83E9B34}"/>
    <cellStyle name=".0\ 17" xfId="24237" xr:uid="{63D21993-148A-4B95-B51D-57D9478F728D}"/>
    <cellStyle name=".0\ 17 2" xfId="46533" xr:uid="{3068B19B-227C-4A4B-83E3-19AB8741DF7C}"/>
    <cellStyle name=".0\ 18" xfId="27012" xr:uid="{F7AF0CC7-1C28-4328-BDF9-BFC263E086D9}"/>
    <cellStyle name=".0\ 2" xfId="1329" xr:uid="{2461AAE0-5D4C-460E-9AA6-A2FD85FAE989}"/>
    <cellStyle name=".0\ 2 10" xfId="13299" xr:uid="{1E83750A-1E08-4F1C-B0FB-93C1254DF74E}"/>
    <cellStyle name=".0\ 2 10 2" xfId="35670" xr:uid="{A28877E9-A264-40AE-A9C4-232ACA0EF356}"/>
    <cellStyle name=".0\ 2 11" xfId="13992" xr:uid="{AD338356-F32F-4A00-BAA7-6EDCC3440C21}"/>
    <cellStyle name=".0\ 2 11 2" xfId="36362" xr:uid="{972F5CAD-17E7-4EAF-9F87-978D8FF2250F}"/>
    <cellStyle name=".0\ 2 12" xfId="15448" xr:uid="{4902E548-F99B-4A2F-B437-CF25A37767F1}"/>
    <cellStyle name=".0\ 2 12 2" xfId="37814" xr:uid="{E5883564-C4C4-40DA-9152-DA6F28DF12FB}"/>
    <cellStyle name=".0\ 2 2" xfId="1506" xr:uid="{C1EEE25F-C154-4A92-9E18-97293A40BA77}"/>
    <cellStyle name=".0\ 2 2 10" xfId="9204" xr:uid="{36F826E4-25AF-4A7D-B4A2-27C593E7588D}"/>
    <cellStyle name=".0\ 2 2 10 2" xfId="18655" xr:uid="{1C6E8075-742B-4661-BBF3-38D31AD31F43}"/>
    <cellStyle name=".0\ 2 2 10 2 2" xfId="41020" xr:uid="{44520481-82E6-48EB-9BE2-C631C099CC2C}"/>
    <cellStyle name=".0\ 2 2 10 3" xfId="24477" xr:uid="{42AEA3E6-680A-4227-BC9F-D9AC3121A3BE}"/>
    <cellStyle name=".0\ 2 2 10 3 2" xfId="46773" xr:uid="{542B2255-2E92-48FE-9F4C-7D0637A3C16C}"/>
    <cellStyle name=".0\ 2 2 10 4" xfId="12999" xr:uid="{72E09616-03CA-46DF-8AA1-19943F719D4A}"/>
    <cellStyle name=".0\ 2 2 10 4 2" xfId="35370" xr:uid="{D603C169-76EC-4535-979B-4BA28C1386D0}"/>
    <cellStyle name=".0\ 2 2 10 5" xfId="31722" xr:uid="{DB941DA1-36A5-421B-A725-5AF0E206FBB3}"/>
    <cellStyle name=".0\ 2 2 11" xfId="6381" xr:uid="{8943550A-EA57-4392-AA25-56089F014D8E}"/>
    <cellStyle name=".0\ 2 2 11 2" xfId="16515" xr:uid="{7F88023D-9FD5-487E-A578-457DEB78078D}"/>
    <cellStyle name=".0\ 2 2 11 2 2" xfId="38880" xr:uid="{51994046-5964-4A9A-AA69-852966205A04}"/>
    <cellStyle name=".0\ 2 2 11 3" xfId="23122" xr:uid="{EB6A445F-7D9C-4FBC-889D-67179437431A}"/>
    <cellStyle name=".0\ 2 2 11 3 2" xfId="45418" xr:uid="{35D4E5F5-8CBA-4E0A-813C-46E9352AD561}"/>
    <cellStyle name=".0\ 2 2 11 4" xfId="16214" xr:uid="{AB619E9C-620B-4C74-844C-839A2B3F1E80}"/>
    <cellStyle name=".0\ 2 2 11 4 2" xfId="38579" xr:uid="{A91DB5CE-DF64-4DD0-ABD7-5F818E468284}"/>
    <cellStyle name=".0\ 2 2 11 5" xfId="29808" xr:uid="{CB419599-55AE-4690-9953-51BC32E12656}"/>
    <cellStyle name=".0\ 2 2 12" xfId="9964" xr:uid="{CE07A975-395B-4255-B805-301796E01C4E}"/>
    <cellStyle name=".0\ 2 2 12 2" xfId="19378" xr:uid="{3B49B17D-60A4-4666-8D56-78E76D55D364}"/>
    <cellStyle name=".0\ 2 2 12 2 2" xfId="41743" xr:uid="{CE389CC4-5218-4D40-B4F2-FD5C5399F405}"/>
    <cellStyle name=".0\ 2 2 12 3" xfId="24851" xr:uid="{0B5B197A-1CE1-4639-BA77-76B2B3865A45}"/>
    <cellStyle name=".0\ 2 2 12 3 2" xfId="47147" xr:uid="{52152141-4ECC-454C-A26B-88C65F52A3B6}"/>
    <cellStyle name=".0\ 2 2 12 4" xfId="25694" xr:uid="{82110722-1F7B-4E65-87CF-F383AF3ECA8D}"/>
    <cellStyle name=".0\ 2 2 12 4 2" xfId="47990" xr:uid="{8649533A-38D1-47E0-B511-ABA5271CF11E}"/>
    <cellStyle name=".0\ 2 2 12 5" xfId="32422" xr:uid="{37C200B2-B215-4E5A-9766-0FE06DD7931B}"/>
    <cellStyle name=".0\ 2 2 13" xfId="13353" xr:uid="{2F86E977-C4B5-432A-A5BE-CBAC78AFFE7C}"/>
    <cellStyle name=".0\ 2 2 13 2" xfId="35724" xr:uid="{2D06736C-F2C2-4496-BAC5-D07E83C68201}"/>
    <cellStyle name=".0\ 2 2 14" xfId="18724" xr:uid="{A55BC47F-E7C1-4414-8F87-D191AF0A46FF}"/>
    <cellStyle name=".0\ 2 2 14 2" xfId="41089" xr:uid="{AA9DE786-C40E-4A6E-A39F-21DBF5B08A06}"/>
    <cellStyle name=".0\ 2 2 15" xfId="12926" xr:uid="{5BBCA90D-9D52-466B-9393-B00457500646}"/>
    <cellStyle name=".0\ 2 2 15 2" xfId="35299" xr:uid="{E7538939-F0A3-4B87-97E6-7959C8ED8F1F}"/>
    <cellStyle name=".0\ 2 2 16" xfId="27258" xr:uid="{F5E36273-6F66-4A3A-AAD6-D59AE9745DE9}"/>
    <cellStyle name=".0\ 2 2 2" xfId="4025" xr:uid="{9A1F7CA9-BCFC-4FAE-B42D-EB61B8A1B01D}"/>
    <cellStyle name=".0\ 2 2 2 10" xfId="13639" xr:uid="{A6FDB517-2B4B-4FAD-8D7B-57133EFAAE6D}"/>
    <cellStyle name=".0\ 2 2 2 10 2" xfId="36010" xr:uid="{967A2166-5A1C-4359-A70D-A976605AB462}"/>
    <cellStyle name=".0\ 2 2 2 11" xfId="12946" xr:uid="{57EF5080-3670-4EB1-9C9A-12E73051BAF8}"/>
    <cellStyle name=".0\ 2 2 2 11 2" xfId="35319" xr:uid="{C5537F3B-14BB-495E-A5A6-0BF190EC191C}"/>
    <cellStyle name=".0\ 2 2 2 2" xfId="7298" xr:uid="{F50AB078-4620-4DDC-8204-3F82B5E3171C}"/>
    <cellStyle name=".0\ 2 2 2 2 2" xfId="17307" xr:uid="{64E03019-FD24-4CE9-AE6F-A91EA32B1754}"/>
    <cellStyle name=".0\ 2 2 2 2 2 2" xfId="39672" xr:uid="{BEB624E2-0471-453B-90F0-9BEEB9EFF6B2}"/>
    <cellStyle name=".0\ 2 2 2 2 3" xfId="23471" xr:uid="{96C1067D-7C6E-49BB-970C-7702E0750A29}"/>
    <cellStyle name=".0\ 2 2 2 2 3 2" xfId="45767" xr:uid="{5C9FD84A-2EC3-42FE-A5AF-E1349CD5B708}"/>
    <cellStyle name=".0\ 2 2 2 2 4" xfId="18076" xr:uid="{D68504EF-DD63-44D4-BCD3-A5E6655266E0}"/>
    <cellStyle name=".0\ 2 2 2 2 4 2" xfId="40441" xr:uid="{FB7F74F0-FAA2-4C82-B24D-BD2032975F1A}"/>
    <cellStyle name=".0\ 2 2 2 2 5" xfId="30556" xr:uid="{EC696250-3A0B-43A2-BBDB-02BF5FDFC4F2}"/>
    <cellStyle name=".0\ 2 2 2 3" xfId="8383" xr:uid="{F066F539-468B-4613-BD8A-78E819012525}"/>
    <cellStyle name=".0\ 2 2 2 3 2" xfId="18160" xr:uid="{CC2002CE-B671-4504-A668-5B82C7E8954F}"/>
    <cellStyle name=".0\ 2 2 2 3 2 2" xfId="40525" xr:uid="{D6A13986-956D-4385-8684-C039BE894079}"/>
    <cellStyle name=".0\ 2 2 2 3 3" xfId="24052" xr:uid="{66F56BE2-5735-46CB-98D3-441144AC6299}"/>
    <cellStyle name=".0\ 2 2 2 3 3 2" xfId="46348" xr:uid="{8535312C-31E1-4405-8D17-76A6F78D0DAE}"/>
    <cellStyle name=".0\ 2 2 2 3 4" xfId="25213" xr:uid="{CB84CC10-37EC-463D-8D7F-D38378C3A0B6}"/>
    <cellStyle name=".0\ 2 2 2 3 4 2" xfId="47509" xr:uid="{61A949C0-CA76-42E2-84C9-9448AFF3527A}"/>
    <cellStyle name=".0\ 2 2 2 3 5" xfId="31327" xr:uid="{DECE3A18-FA81-4B98-8CED-9D2BC3CA9DE9}"/>
    <cellStyle name=".0\ 2 2 2 4" xfId="7921" xr:uid="{A1B5534D-230B-4D60-95A3-BE12792ED910}"/>
    <cellStyle name=".0\ 2 2 2 4 2" xfId="17842" xr:uid="{2E782EAD-88F1-4E89-A153-B4A235B8FE94}"/>
    <cellStyle name=".0\ 2 2 2 4 2 2" xfId="40207" xr:uid="{F7EDEC42-1EB8-4601-B14A-ADF5A7E09B33}"/>
    <cellStyle name=".0\ 2 2 2 4 3" xfId="23779" xr:uid="{D9BC0186-0DFC-48D3-83E4-FD1E0677994C}"/>
    <cellStyle name=".0\ 2 2 2 4 3 2" xfId="46075" xr:uid="{5FAED3A6-4CF7-419A-ADF1-9AC8217BF469}"/>
    <cellStyle name=".0\ 2 2 2 4 4" xfId="23443" xr:uid="{8FD4E834-0BAF-4970-AE19-147AD5027D88}"/>
    <cellStyle name=".0\ 2 2 2 4 4 2" xfId="45739" xr:uid="{23EB4908-7EBF-481E-9CDF-D2BB891BC85A}"/>
    <cellStyle name=".0\ 2 2 2 4 5" xfId="31061" xr:uid="{6F4C81AF-F4DF-4764-82D4-C77EA5085769}"/>
    <cellStyle name=".0\ 2 2 2 5" xfId="5451" xr:uid="{65367F12-7944-4535-A37E-B851F59B0BE1}"/>
    <cellStyle name=".0\ 2 2 2 5 2" xfId="15837" xr:uid="{F59E4003-1145-4D8B-95AB-63F79E68CA5A}"/>
    <cellStyle name=".0\ 2 2 2 5 2 2" xfId="38203" xr:uid="{D48969C6-CA8C-4BC5-B125-7ABE4750836B}"/>
    <cellStyle name=".0\ 2 2 2 5 3" xfId="22583" xr:uid="{A0A1E047-3E7A-443A-B19C-881302595151}"/>
    <cellStyle name=".0\ 2 2 2 5 3 2" xfId="44879" xr:uid="{8D05255A-D003-4ECA-AB30-8D5E095B1FA2}"/>
    <cellStyle name=".0\ 2 2 2 5 4" xfId="22110" xr:uid="{FBD31C61-D643-4363-889A-1C440F127DC2}"/>
    <cellStyle name=".0\ 2 2 2 5 4 2" xfId="44406" xr:uid="{9831E20A-B52A-49E7-A837-AF1C9EF13143}"/>
    <cellStyle name=".0\ 2 2 2 5 5" xfId="29202" xr:uid="{DE481D7B-EBA8-4D7B-902E-6038B675AF90}"/>
    <cellStyle name=".0\ 2 2 2 6" xfId="8969" xr:uid="{284533B2-FE4E-4B64-8902-0CC43167F504}"/>
    <cellStyle name=".0\ 2 2 2 6 2" xfId="18554" xr:uid="{1990D8EC-7958-4EDC-B88A-AD27D099C816}"/>
    <cellStyle name=".0\ 2 2 2 6 2 2" xfId="40919" xr:uid="{9D408F9F-D355-4266-9444-21CBA00DC1B3}"/>
    <cellStyle name=".0\ 2 2 2 6 3" xfId="24382" xr:uid="{429B5BD1-A33B-4DCE-A283-8E595244F91A}"/>
    <cellStyle name=".0\ 2 2 2 6 3 2" xfId="46678" xr:uid="{F2FD72C4-2818-441A-BA85-9A13B4EC7568}"/>
    <cellStyle name=".0\ 2 2 2 6 4" xfId="23199" xr:uid="{3C201B4C-D04F-4576-8A0A-E5D0870D49B9}"/>
    <cellStyle name=".0\ 2 2 2 6 4 2" xfId="45495" xr:uid="{CB16500D-D3EC-4D05-BD61-193DF5174537}"/>
    <cellStyle name=".0\ 2 2 2 6 5" xfId="31646" xr:uid="{E2CF9950-07AC-4AE4-B0AE-E787B98FC7BA}"/>
    <cellStyle name=".0\ 2 2 2 7" xfId="5943" xr:uid="{03086DDF-8E65-448B-8A8E-2FD7801BB1B2}"/>
    <cellStyle name=".0\ 2 2 2 7 2" xfId="16200" xr:uid="{CC5DD191-F5DC-4609-993D-35620E7573C2}"/>
    <cellStyle name=".0\ 2 2 2 7 2 2" xfId="38565" xr:uid="{82391BA9-68B5-4430-BEED-5927BBC816DA}"/>
    <cellStyle name=".0\ 2 2 2 7 3" xfId="22873" xr:uid="{CEA0E203-3DA5-4135-BA30-371C36DA7775}"/>
    <cellStyle name=".0\ 2 2 2 7 3 2" xfId="45169" xr:uid="{B3424C48-9B06-4601-8A41-CA25BDD24D84}"/>
    <cellStyle name=".0\ 2 2 2 7 4" xfId="13050" xr:uid="{4136942E-29A8-44CB-9354-AF6A72907075}"/>
    <cellStyle name=".0\ 2 2 2 7 4 2" xfId="35421" xr:uid="{5550AB62-3633-40F2-A9D3-F161C1FE0817}"/>
    <cellStyle name=".0\ 2 2 2 7 5" xfId="29522" xr:uid="{80FE755B-2B32-4AC9-8976-D2ABF78D1AE0}"/>
    <cellStyle name=".0\ 2 2 2 8" xfId="10798" xr:uid="{AC81AC9A-130F-444C-8B12-FB508EE1D649}"/>
    <cellStyle name=".0\ 2 2 2 8 2" xfId="20212" xr:uid="{6587740A-875B-4847-A9F2-3E184510BE3B}"/>
    <cellStyle name=".0\ 2 2 2 8 2 2" xfId="42508" xr:uid="{6C499C1A-8909-4EB3-844A-52E3357CB00D}"/>
    <cellStyle name=".0\ 2 2 2 8 3" xfId="25091" xr:uid="{F22AEDA3-57B3-4B54-9DA5-03AB57998BA5}"/>
    <cellStyle name=".0\ 2 2 2 8 3 2" xfId="47387" xr:uid="{0D84FEEC-0C73-4765-9548-C3A01523C9B5}"/>
    <cellStyle name=".0\ 2 2 2 8 4" xfId="25776" xr:uid="{7EBEBA89-EDF4-4EEC-99EF-B8F2ABEE3827}"/>
    <cellStyle name=".0\ 2 2 2 8 4 2" xfId="48072" xr:uid="{195FA797-E347-4289-BC2C-F8260C52D41A}"/>
    <cellStyle name=".0\ 2 2 2 8 5" xfId="33187" xr:uid="{0E213798-8719-4464-B85B-22DC33C525DF}"/>
    <cellStyle name=".0\ 2 2 2 9" xfId="12333" xr:uid="{74FB2D06-104A-4C9F-9137-81E2614F60BB}"/>
    <cellStyle name=".0\ 2 2 2 9 2" xfId="21739" xr:uid="{EF82E7A2-2842-4DFE-B6C7-D1A721DCB997}"/>
    <cellStyle name=".0\ 2 2 2 9 2 2" xfId="44035" xr:uid="{EBACE4AC-6F35-4656-811B-31D4A5D1A521}"/>
    <cellStyle name=".0\ 2 2 2 9 3" xfId="25552" xr:uid="{845CB5D5-41EB-4631-8BA1-0B0EA9A61C6E}"/>
    <cellStyle name=".0\ 2 2 2 9 3 2" xfId="47848" xr:uid="{67EC56E6-69D6-4F46-9016-5031F5B66739}"/>
    <cellStyle name=".0\ 2 2 2 9 4" xfId="25943" xr:uid="{8EF8659C-E8F2-4D55-9124-C4CB595DA7A4}"/>
    <cellStyle name=".0\ 2 2 2 9 4 2" xfId="48239" xr:uid="{4BC8F47B-5A74-4AE6-B9DC-B6F7F3C1AFAC}"/>
    <cellStyle name=".0\ 2 2 2 9 5" xfId="34713" xr:uid="{A486E998-90B7-49AA-8B12-39F2AAC6D694}"/>
    <cellStyle name=".0\ 2 2 2_change in summary tables" xfId="8822" xr:uid="{D2203409-333F-4842-A552-29EEA5BB3958}"/>
    <cellStyle name=".0\ 2 2 3" xfId="5531" xr:uid="{9A39F442-568F-445D-AB58-0D5179FBFCDC}"/>
    <cellStyle name=".0\ 2 2 3 2" xfId="15897" xr:uid="{681FFA40-4FCE-4EF6-930E-BD1376931621}"/>
    <cellStyle name=".0\ 2 2 3 2 2" xfId="38263" xr:uid="{E8943DE7-1759-4B86-AACB-0F792DCCDFB1}"/>
    <cellStyle name=".0\ 2 2 3 3" xfId="22641" xr:uid="{8E5D1EFA-FB96-471C-8325-3E5DD8BBDA7A}"/>
    <cellStyle name=".0\ 2 2 3 3 2" xfId="44937" xr:uid="{1CCCC816-0AD6-49B3-A3F2-12C44EA36B11}"/>
    <cellStyle name=".0\ 2 2 3 4" xfId="16099" xr:uid="{8FC9DD53-6D27-47E8-901A-D8F92A5205DB}"/>
    <cellStyle name=".0\ 2 2 3 4 2" xfId="38465" xr:uid="{CBA9A340-27E3-4797-AFA1-7C9E57F55B88}"/>
    <cellStyle name=".0\ 2 2 3 5" xfId="29251" xr:uid="{52567958-B268-43B9-A528-FA87749CC4F7}"/>
    <cellStyle name=".0\ 2 2 4" xfId="5017" xr:uid="{BE4179DB-E104-4651-AA97-1BF6887375AB}"/>
    <cellStyle name=".0\ 2 2 4 2" xfId="15473" xr:uid="{A3E4E9E9-B496-4E27-93A3-3D73E0E2881B}"/>
    <cellStyle name=".0\ 2 2 4 2 2" xfId="37839" xr:uid="{B5947A3A-4F74-42F5-B7E0-738D260FEDE1}"/>
    <cellStyle name=".0\ 2 2 4 3" xfId="22408" xr:uid="{33F6088F-5FF6-476E-8281-57670B63977A}"/>
    <cellStyle name=".0\ 2 2 4 3 2" xfId="44704" xr:uid="{D54BCFE9-E12E-4CA8-8BBF-7AC603119C2F}"/>
    <cellStyle name=".0\ 2 2 4 4" xfId="12704" xr:uid="{B63132E7-0947-4ECC-88AE-4B5C1C589A09}"/>
    <cellStyle name=".0\ 2 2 4 4 2" xfId="35080" xr:uid="{68654547-C57E-45DA-8F8A-F03FE723F7D3}"/>
    <cellStyle name=".0\ 2 2 4 5" xfId="28861" xr:uid="{34A3B1EC-1459-42A5-832C-D26E86D8C3EE}"/>
    <cellStyle name=".0\ 2 2 5" xfId="6415" xr:uid="{200362AE-276E-49E4-8A7D-5DBE7B84770B}"/>
    <cellStyle name=".0\ 2 2 5 2" xfId="16541" xr:uid="{6E234F64-1ECF-47F2-AF0A-D1937C0BD90E}"/>
    <cellStyle name=".0\ 2 2 5 2 2" xfId="38906" xr:uid="{B91F03DA-66C6-4A1C-878A-3DFEDB13C141}"/>
    <cellStyle name=".0\ 2 2 5 3" xfId="23144" xr:uid="{16A45C37-15D3-4008-83A7-7B7B78156DF5}"/>
    <cellStyle name=".0\ 2 2 5 3 2" xfId="45440" xr:uid="{B244705E-7E0C-4B18-AAD8-48171FC9317E}"/>
    <cellStyle name=".0\ 2 2 5 4" xfId="18470" xr:uid="{E351CB30-FEC6-4CD5-B394-529DE658BA0F}"/>
    <cellStyle name=".0\ 2 2 5 4 2" xfId="40835" xr:uid="{8E9C0B74-AAD6-4B65-8EAD-344372944B3C}"/>
    <cellStyle name=".0\ 2 2 5 5" xfId="29830" xr:uid="{A643C20B-E9DB-4408-B902-7FB62A45D7E8}"/>
    <cellStyle name=".0\ 2 2 6" xfId="6278" xr:uid="{51459C8F-4416-413C-ADE9-FBAFE569B6CA}"/>
    <cellStyle name=".0\ 2 2 6 2" xfId="16433" xr:uid="{C35E5BE8-A25D-4593-AF9D-17C447324B05}"/>
    <cellStyle name=".0\ 2 2 6 2 2" xfId="38798" xr:uid="{1BA993CB-BB35-4697-AC86-8FBBEAB7247A}"/>
    <cellStyle name=".0\ 2 2 6 3" xfId="23045" xr:uid="{361F4856-75BC-4781-A6A6-F986D396EACB}"/>
    <cellStyle name=".0\ 2 2 6 3 2" xfId="45341" xr:uid="{E23701CC-A3BE-4CD6-8D07-CA503B5D8E78}"/>
    <cellStyle name=".0\ 2 2 6 4" xfId="25004" xr:uid="{212D8EBC-6F20-4DCC-AED9-C12471A5148A}"/>
    <cellStyle name=".0\ 2 2 6 4 2" xfId="47300" xr:uid="{F932278C-E188-4A8F-95AB-BEF39E2FB302}"/>
    <cellStyle name=".0\ 2 2 6 5" xfId="29729" xr:uid="{78146958-4F07-481A-BC60-456E84DB9F78}"/>
    <cellStyle name=".0\ 2 2 7" xfId="5596" xr:uid="{6E8FF4A3-6B96-434E-B03C-FE354DB4AA8B}"/>
    <cellStyle name=".0\ 2 2 7 2" xfId="15953" xr:uid="{C2C259AB-E42A-4A1D-ACA1-9CC33534D2AE}"/>
    <cellStyle name=".0\ 2 2 7 2 2" xfId="38319" xr:uid="{57ED5B4D-1F01-4C5F-B213-024C76A7CA6F}"/>
    <cellStyle name=".0\ 2 2 7 3" xfId="22691" xr:uid="{9313476F-1E87-48F3-8023-377E508AA34A}"/>
    <cellStyle name=".0\ 2 2 7 3 2" xfId="44987" xr:uid="{0390B563-D183-43AA-8BD5-DA3F9D169B31}"/>
    <cellStyle name=".0\ 2 2 7 4" xfId="13862" xr:uid="{BB2C6D4E-E6F8-4EAE-BC3F-84C02EC9D797}"/>
    <cellStyle name=".0\ 2 2 7 4 2" xfId="36232" xr:uid="{C601F160-B0C3-431B-B4EC-B29D7E7EE211}"/>
    <cellStyle name=".0\ 2 2 7 5" xfId="29303" xr:uid="{A64F6724-67CC-4EFD-9528-C0B4B8200659}"/>
    <cellStyle name=".0\ 2 2 8" xfId="6342" xr:uid="{BDD01EE0-FB4B-4D2D-BB87-5E2444CDBB93}"/>
    <cellStyle name=".0\ 2 2 8 2" xfId="16482" xr:uid="{D1891862-C8C2-4AEF-9968-6FE97B7FAA9A}"/>
    <cellStyle name=".0\ 2 2 8 2 2" xfId="38847" xr:uid="{B69349F7-CC9F-40AF-9EC4-59736E0B9521}"/>
    <cellStyle name=".0\ 2 2 8 3" xfId="23096" xr:uid="{EBE63043-ADA4-480F-9CA7-DB60449A9CB7}"/>
    <cellStyle name=".0\ 2 2 8 3 2" xfId="45392" xr:uid="{2DE2006C-D64C-4CF5-885A-9A10978FA335}"/>
    <cellStyle name=".0\ 2 2 8 4" xfId="13556" xr:uid="{09346228-6ECD-4D88-B48D-894775DDA81E}"/>
    <cellStyle name=".0\ 2 2 8 4 2" xfId="35927" xr:uid="{CD2395B9-E245-4BE5-B4F9-20BE57163AFA}"/>
    <cellStyle name=".0\ 2 2 8 5" xfId="29775" xr:uid="{5133E42F-12A2-44FE-9353-2078EBAD2A2E}"/>
    <cellStyle name=".0\ 2 2 9" xfId="7943" xr:uid="{84D16BA6-1CAB-41C8-B47D-E902FAD7FE5C}"/>
    <cellStyle name=".0\ 2 2 9 2" xfId="17856" xr:uid="{36D9762B-632F-4D36-89B0-4B0CFA9CD6F3}"/>
    <cellStyle name=".0\ 2 2 9 2 2" xfId="40221" xr:uid="{1EF21E23-BF09-47ED-A9EF-A675710D8A0F}"/>
    <cellStyle name=".0\ 2 2 9 3" xfId="23790" xr:uid="{FF208CDC-BB5A-46B3-AE23-48959DF0D38D}"/>
    <cellStyle name=".0\ 2 2 9 3 2" xfId="46086" xr:uid="{A22ACBFA-E80E-4378-8EC7-8CE86ECBA2AD}"/>
    <cellStyle name=".0\ 2 2 9 4" xfId="22180" xr:uid="{A2045B09-5084-41DE-8B81-9713B701B9C3}"/>
    <cellStyle name=".0\ 2 2 9 4 2" xfId="44476" xr:uid="{7ACED10B-2E81-4511-83D2-C9DAEBAB3929}"/>
    <cellStyle name=".0\ 2 2 9 5" xfId="31073" xr:uid="{B9824411-6CA8-4CAC-8331-C6D1739A8087}"/>
    <cellStyle name=".0\ 2 2_change in summary tables" xfId="9079" xr:uid="{7862FBCE-BCEF-4D0D-82E1-A6E240608334}"/>
    <cellStyle name=".0\ 2 3" xfId="3990" xr:uid="{A9EA4D45-D3A8-4041-8148-AF4211F2400B}"/>
    <cellStyle name=".0\ 2 3 10" xfId="13679" xr:uid="{30185386-BF40-4D4C-BB0D-22BE691077E6}"/>
    <cellStyle name=".0\ 2 3 10 2" xfId="36050" xr:uid="{F7FAB2A2-7665-49D9-992B-2ED418CB9F79}"/>
    <cellStyle name=".0\ 2 3 11" xfId="28108" xr:uid="{65908675-9290-4103-8F83-749B0CD2577F}"/>
    <cellStyle name=".0\ 2 3 2" xfId="7265" xr:uid="{98E40F59-9D6C-4F65-A5B4-566C5AFF2162}"/>
    <cellStyle name=".0\ 2 3 2 2" xfId="17276" xr:uid="{A7124BC6-921E-4DA0-8361-D0B3657506DC}"/>
    <cellStyle name=".0\ 2 3 2 2 2" xfId="39641" xr:uid="{BFD6D842-A1C9-42A5-B7B9-619435276AF6}"/>
    <cellStyle name=".0\ 2 3 2 3" xfId="23448" xr:uid="{0E1DA249-4E74-49CB-A2D4-5DC61355A257}"/>
    <cellStyle name=".0\ 2 3 2 3 2" xfId="45744" xr:uid="{32FD31C4-71BF-48EE-BCD2-9F2025572547}"/>
    <cellStyle name=".0\ 2 3 2 4" xfId="15547" xr:uid="{4F20E465-5B42-45FC-A15E-E5358C40C0F6}"/>
    <cellStyle name=".0\ 2 3 2 4 2" xfId="37913" xr:uid="{4E0C0DBF-0C63-4F6D-8EDD-520BDE5256D1}"/>
    <cellStyle name=".0\ 2 3 2 5" xfId="30525" xr:uid="{1C3E4C1A-375F-43D1-8797-CE5AE70475DE}"/>
    <cellStyle name=".0\ 2 3 3" xfId="8354" xr:uid="{7160C903-4F24-4C3F-8B30-7EA0FD9E2E3C}"/>
    <cellStyle name=".0\ 2 3 3 2" xfId="18135" xr:uid="{C91A9FAF-DEE8-464E-8393-F2A71DC925C4}"/>
    <cellStyle name=".0\ 2 3 3 2 2" xfId="40500" xr:uid="{6635D0B7-9E70-4C65-98DF-F53AD5A019E0}"/>
    <cellStyle name=".0\ 2 3 3 3" xfId="24027" xr:uid="{49FF99E9-D135-4754-B4DC-301D90A4C32A}"/>
    <cellStyle name=".0\ 2 3 3 3 2" xfId="46323" xr:uid="{D96C4A7E-F257-4391-9F7E-B765C6D91E8B}"/>
    <cellStyle name=".0\ 2 3 3 4" xfId="23392" xr:uid="{23D6098B-CFC1-4EB3-8FA4-B802639BA361}"/>
    <cellStyle name=".0\ 2 3 3 4 2" xfId="45688" xr:uid="{068D7A17-2478-4A48-87B4-C136DB4643E6}"/>
    <cellStyle name=".0\ 2 3 3 5" xfId="31303" xr:uid="{7E377C23-9A1A-4A28-8177-424F7AB4E4B9}"/>
    <cellStyle name=".0\ 2 3 4" xfId="6709" xr:uid="{B5083F87-701C-49E8-91A0-63A1E58C63B6}"/>
    <cellStyle name=".0\ 2 3 4 2" xfId="16747" xr:uid="{CB2619E0-FFDE-441E-8145-C73B0EDC78DE}"/>
    <cellStyle name=".0\ 2 3 4 2 2" xfId="39112" xr:uid="{016C5648-8268-41AE-9591-14B28CC5CA7D}"/>
    <cellStyle name=".0\ 2 3 4 3" xfId="23299" xr:uid="{DC866078-9DED-4FFA-A697-7ECCBC9A79DC}"/>
    <cellStyle name=".0\ 2 3 4 3 2" xfId="45595" xr:uid="{2539287C-1012-4F86-9D1A-5EB5FAEB17B7}"/>
    <cellStyle name=".0\ 2 3 4 4" xfId="16439" xr:uid="{EECDA33A-048B-4063-AB06-A5CB66C8526D}"/>
    <cellStyle name=".0\ 2 3 4 4 2" xfId="38804" xr:uid="{A62B8C0B-23F0-45C0-8455-2EED7FED59EF}"/>
    <cellStyle name=".0\ 2 3 4 5" xfId="30003" xr:uid="{44B1BF1D-87E3-4E13-90C8-020EC9A30F39}"/>
    <cellStyle name=".0\ 2 3 5" xfId="7815" xr:uid="{4BB71B4C-1443-4D0E-9037-C371BE2EC11C}"/>
    <cellStyle name=".0\ 2 3 5 2" xfId="17776" xr:uid="{7932D253-4CA2-4477-B9BA-D649C88F5FB2}"/>
    <cellStyle name=".0\ 2 3 5 2 2" xfId="40141" xr:uid="{C043C891-3679-4DF6-8B7C-0998B9D1A813}"/>
    <cellStyle name=".0\ 2 3 5 3" xfId="23719" xr:uid="{0EC512FD-47EA-48D4-92EC-7A39AAA54081}"/>
    <cellStyle name=".0\ 2 3 5 3 2" xfId="46015" xr:uid="{E2A42C20-E533-4112-9BA9-2688FDA314A4}"/>
    <cellStyle name=".0\ 2 3 5 4" xfId="25225" xr:uid="{68D06D5B-F012-4A97-B5AF-16C6D74E9640}"/>
    <cellStyle name=".0\ 2 3 5 4 2" xfId="47521" xr:uid="{30339A67-157D-47E6-BBA5-DEC3E3B1E54B}"/>
    <cellStyle name=".0\ 2 3 5 5" xfId="31009" xr:uid="{15DE3387-851D-4530-ABAB-F942461DC932}"/>
    <cellStyle name=".0\ 2 3 6" xfId="6319" xr:uid="{E37523B1-41B9-4C2B-8337-D38DA786F420}"/>
    <cellStyle name=".0\ 2 3 6 2" xfId="16468" xr:uid="{293B1829-9516-41AA-9067-53E88DFEF31F}"/>
    <cellStyle name=".0\ 2 3 6 2 2" xfId="38833" xr:uid="{23CC8F96-C7ED-4A2C-A9D8-F0E83842A003}"/>
    <cellStyle name=".0\ 2 3 6 3" xfId="23079" xr:uid="{C9E6BCB4-FB0B-4EEB-8DCF-2D8CA10638DE}"/>
    <cellStyle name=".0\ 2 3 6 3 2" xfId="45375" xr:uid="{DA2AF7E5-398A-4D2B-87D8-648675D68E4F}"/>
    <cellStyle name=".0\ 2 3 6 4" xfId="16621" xr:uid="{A1D6EE75-9166-45DC-8F2A-6B2438C764CD}"/>
    <cellStyle name=".0\ 2 3 6 4 2" xfId="38986" xr:uid="{10B7D21D-0FD6-4F28-B300-26D8D7AAB582}"/>
    <cellStyle name=".0\ 2 3 6 5" xfId="29761" xr:uid="{7A186281-55E7-419C-B2F1-C4B04EB6D303}"/>
    <cellStyle name=".0\ 2 3 7" xfId="6869" xr:uid="{ECD4EB0D-0DE8-4887-8962-22CD4C27DE55}"/>
    <cellStyle name=".0\ 2 3 7 2" xfId="16883" xr:uid="{C098CD02-ED98-49A1-A6AC-7841EA436BFF}"/>
    <cellStyle name=".0\ 2 3 7 2 2" xfId="39248" xr:uid="{6CEE75B5-ECFD-4286-BFED-27C51445D17F}"/>
    <cellStyle name=".0\ 2 3 7 3" xfId="23354" xr:uid="{3539FC39-536F-47F8-873E-7F8712A3D831}"/>
    <cellStyle name=".0\ 2 3 7 3 2" xfId="45650" xr:uid="{E23C6598-D2D3-490E-9937-2710282DEAA2}"/>
    <cellStyle name=".0\ 2 3 7 4" xfId="24819" xr:uid="{50ADD637-FB34-46FA-B395-3D368D86B3B5}"/>
    <cellStyle name=".0\ 2 3 7 4 2" xfId="47115" xr:uid="{102F885C-47DC-4B54-A4E5-676904992B62}"/>
    <cellStyle name=".0\ 2 3 7 5" xfId="30132" xr:uid="{87DAE6D8-BACE-4E5E-9934-7729E73D215C}"/>
    <cellStyle name=".0\ 2 3 8" xfId="10779" xr:uid="{95DE7E44-EFC1-4B46-A2F4-74D0BEBA4B73}"/>
    <cellStyle name=".0\ 2 3 8 2" xfId="20193" xr:uid="{77DC0C38-DBB1-48FD-972D-33F5ABBA9661}"/>
    <cellStyle name=".0\ 2 3 8 2 2" xfId="42489" xr:uid="{30B8304C-CF00-45BD-812C-B3EE5B61518F}"/>
    <cellStyle name=".0\ 2 3 8 3" xfId="25079" xr:uid="{93F90EEE-CAC3-4D66-A9B4-14F75A462C20}"/>
    <cellStyle name=".0\ 2 3 8 3 2" xfId="47375" xr:uid="{F45135E9-748C-4E46-AFAC-415FDCA9AD2B}"/>
    <cellStyle name=".0\ 2 3 8 4" xfId="25765" xr:uid="{1F1938D4-1EF2-426F-9D63-9BCA7E72958C}"/>
    <cellStyle name=".0\ 2 3 8 4 2" xfId="48061" xr:uid="{E119F6E2-6D38-4E37-A205-00F5358D487C}"/>
    <cellStyle name=".0\ 2 3 8 5" xfId="33168" xr:uid="{A8CF5C46-04DC-4D24-A5C5-3670DA82C769}"/>
    <cellStyle name=".0\ 2 3 9" xfId="12311" xr:uid="{C13B7AF0-222E-407D-9541-FB0E16648B34}"/>
    <cellStyle name=".0\ 2 3 9 2" xfId="21717" xr:uid="{E8412258-EA43-43BB-8966-E9C5AEA6B607}"/>
    <cellStyle name=".0\ 2 3 9 2 2" xfId="44013" xr:uid="{F1B67C13-07BD-43DB-9670-1011590A1348}"/>
    <cellStyle name=".0\ 2 3 9 3" xfId="25538" xr:uid="{688A5C76-6231-4176-BD53-19629DE454B4}"/>
    <cellStyle name=".0\ 2 3 9 3 2" xfId="47834" xr:uid="{A78CCA4E-1ED2-41C0-AD4D-DA0A1F70819B}"/>
    <cellStyle name=".0\ 2 3 9 4" xfId="25929" xr:uid="{CFC1D949-E009-4C58-B969-A6A1FC6D953E}"/>
    <cellStyle name=".0\ 2 3 9 4 2" xfId="48225" xr:uid="{34428FEA-01A3-4BC7-8AF1-D3FFFF032B4A}"/>
    <cellStyle name=".0\ 2 3 9 5" xfId="34691" xr:uid="{CD4673E5-F4E0-4291-B782-DCC9F54C7433}"/>
    <cellStyle name=".0\ 2 3_change in summary tables" xfId="5763" xr:uid="{001AFA3A-7D3A-4035-A183-CD557513D416}"/>
    <cellStyle name=".0\ 2 4" xfId="5403" xr:uid="{2ED6AE15-3772-4797-8077-E85E4597E54F}"/>
    <cellStyle name=".0\ 2 4 2" xfId="15798" xr:uid="{BB0D309C-D30C-4108-86DD-322A27333C14}"/>
    <cellStyle name=".0\ 2 4 2 2" xfId="38164" xr:uid="{72F8B0F8-F05A-4FBE-B70B-C3DD81DBD2C8}"/>
    <cellStyle name=".0\ 2 4 3" xfId="22550" xr:uid="{C1DA6E37-45F3-4886-97FE-401B56B150E9}"/>
    <cellStyle name=".0\ 2 4 3 2" xfId="44846" xr:uid="{C1AC510A-E975-4445-82B0-F152D6EF5E57}"/>
    <cellStyle name=".0\ 2 4 4" xfId="25401" xr:uid="{58513CB7-97F4-4C8F-AC50-E6520EDBE4AC}"/>
    <cellStyle name=".0\ 2 4 4 2" xfId="47697" xr:uid="{CFA35135-0D62-4413-920E-6F9FA5B946C5}"/>
    <cellStyle name=".0\ 2 4 5" xfId="29168" xr:uid="{E5D88108-27BE-4D6B-9C9C-43EB4C70EB24}"/>
    <cellStyle name=".0\ 2 5" xfId="6292" xr:uid="{6C059826-59FE-4DFB-9237-D866BF8FFB30}"/>
    <cellStyle name=".0\ 2 5 2" xfId="16443" xr:uid="{BEDFE38F-4881-4864-8A08-5DCE2EEF5D45}"/>
    <cellStyle name=".0\ 2 5 2 2" xfId="38808" xr:uid="{E7795785-8426-4B3B-92F7-28FE03C407F1}"/>
    <cellStyle name=".0\ 2 5 3" xfId="23053" xr:uid="{9767F4FD-55F0-4ACF-89E4-EB9235161BB2}"/>
    <cellStyle name=".0\ 2 5 3 2" xfId="45349" xr:uid="{84678F1A-85EC-4F10-8416-80F9EB65FA43}"/>
    <cellStyle name=".0\ 2 5 4" xfId="25483" xr:uid="{CB63F507-8C72-4CC5-987C-7858A73A70E1}"/>
    <cellStyle name=".0\ 2 5 4 2" xfId="47779" xr:uid="{E480F199-9C3B-4B24-92FC-32065DA00A8B}"/>
    <cellStyle name=".0\ 2 5 5" xfId="29736" xr:uid="{45087DC9-4DD3-481F-AFF8-A0A49FF1B022}"/>
    <cellStyle name=".0\ 2 6" xfId="5907" xr:uid="{11D7DC45-EFCB-4988-B42C-33C53885987D}"/>
    <cellStyle name=".0\ 2 6 2" xfId="16171" xr:uid="{F767B9EC-68D3-4D1B-B91A-E3BC3DD89E72}"/>
    <cellStyle name=".0\ 2 6 2 2" xfId="38537" xr:uid="{B373F63B-6179-4EA9-9DBB-3EC22A7C9404}"/>
    <cellStyle name=".0\ 2 6 3" xfId="22851" xr:uid="{254780F6-580E-426E-95AD-E69A6CE7DD41}"/>
    <cellStyle name=".0\ 2 6 3 2" xfId="45147" xr:uid="{6FB95353-9E5C-4528-817A-EFA54F386B51}"/>
    <cellStyle name=".0\ 2 6 4" xfId="25388" xr:uid="{F8064F1B-44A8-44EA-85B5-1DD674507629}"/>
    <cellStyle name=".0\ 2 6 4 2" xfId="47684" xr:uid="{06D4792F-7C20-4985-BE96-A4B6FF818BEE}"/>
    <cellStyle name=".0\ 2 6 5" xfId="29498" xr:uid="{B4EA2705-460B-4256-80C3-E244D2A8BBAE}"/>
    <cellStyle name=".0\ 2 7" xfId="4598" xr:uid="{CFADB29D-E539-4812-9DA7-F4FEF4C73616}"/>
    <cellStyle name=".0\ 2 7 2" xfId="15151" xr:uid="{BDED7B36-B06C-42E0-BF29-8F4554A90F24}"/>
    <cellStyle name=".0\ 2 7 2 2" xfId="37517" xr:uid="{067DA824-9514-434F-96C7-6C0FC34F2432}"/>
    <cellStyle name=".0\ 2 7 3" xfId="22218" xr:uid="{1B5E49F4-8636-44E1-9E79-100E2ED6948A}"/>
    <cellStyle name=".0\ 2 7 3 2" xfId="44514" xr:uid="{4AE176E1-FA8C-46FF-94C7-06C5F0FB612C}"/>
    <cellStyle name=".0\ 2 7 4" xfId="22522" xr:uid="{23B2D3E3-FCB9-4437-B736-07AC5656B498}"/>
    <cellStyle name=".0\ 2 7 4 2" xfId="44818" xr:uid="{FF16953D-EEC4-4C1C-8BCB-11D310F68E5F}"/>
    <cellStyle name=".0\ 2 7 5" xfId="28575" xr:uid="{9CBB98AE-0182-4085-AB35-C70931BA047F}"/>
    <cellStyle name=".0\ 2 8" xfId="9488" xr:uid="{EC82479C-F0A5-4DA9-82A5-900BBF71B2AE}"/>
    <cellStyle name=".0\ 2 8 2" xfId="18906" xr:uid="{A305289C-F39A-44DE-BC41-9087DAB99EEF}"/>
    <cellStyle name=".0\ 2 8 2 2" xfId="41271" xr:uid="{19C580B3-6027-447C-B595-0062CEC5DFF3}"/>
    <cellStyle name=".0\ 2 8 3" xfId="24696" xr:uid="{2571D4C2-2A5C-45EB-B668-322567C74D42}"/>
    <cellStyle name=".0\ 2 8 3 2" xfId="46992" xr:uid="{07B7820F-353F-43FD-9A30-C8D3C92B1A52}"/>
    <cellStyle name=".0\ 2 8 4" xfId="16702" xr:uid="{306B0DF7-90E0-4481-9585-66ABA2366BA8}"/>
    <cellStyle name=".0\ 2 8 4 2" xfId="39067" xr:uid="{165A9E33-4BAF-4F85-BA56-A23F5A6E8E4A}"/>
    <cellStyle name=".0\ 2 8 5" xfId="31950" xr:uid="{FE88C778-F35F-4909-B1C5-43FEAD603046}"/>
    <cellStyle name=".0\ 2 9" xfId="9940" xr:uid="{C4466BF0-17D3-4AB9-8338-3B0B70481F40}"/>
    <cellStyle name=".0\ 2 9 2" xfId="19354" xr:uid="{8C32FF68-CCBF-4F73-84C5-221437950CD0}"/>
    <cellStyle name=".0\ 2 9 2 2" xfId="41719" xr:uid="{11883118-3BC9-4CDE-B777-750E0A524660}"/>
    <cellStyle name=".0\ 2 9 3" xfId="24835" xr:uid="{F2B7C37B-8EC5-4B6B-8E5D-DA8490152DD8}"/>
    <cellStyle name=".0\ 2 9 3 2" xfId="47131" xr:uid="{DFA4310D-9842-40F3-B4DA-13C5411D21BA}"/>
    <cellStyle name=".0\ 2 9 4" xfId="25678" xr:uid="{7EE3115A-F648-4197-BCBE-CFF5A421401D}"/>
    <cellStyle name=".0\ 2 9 4 2" xfId="47974" xr:uid="{360381FA-93D1-4A1D-A489-3F34434CB77B}"/>
    <cellStyle name=".0\ 2 9 5" xfId="32398" xr:uid="{31602CD8-2640-49C5-AE6B-14B54EB56191}"/>
    <cellStyle name=".0\ 2_change in summary tables" xfId="6420" xr:uid="{45D149E7-FD16-4D7C-B560-16EB4B18807D}"/>
    <cellStyle name=".0\ 3" xfId="1344" xr:uid="{D4BC5355-76F2-4CBC-AB72-58F0B950A353}"/>
    <cellStyle name=".0\ 3 2" xfId="1507" xr:uid="{FA432587-E2E1-4D71-B0D7-F0561A7C4DF1}"/>
    <cellStyle name=".0\ 3 2 10" xfId="6019" xr:uid="{FB9243BD-851D-4A8B-BA76-13BF0C3E23E8}"/>
    <cellStyle name=".0\ 3 2 10 2" xfId="16255" xr:uid="{3E92436D-4D22-40D3-8C72-DE7F33549C8E}"/>
    <cellStyle name=".0\ 3 2 10 2 2" xfId="38620" xr:uid="{169ADFAD-2DC2-42D1-A919-088881F7F39F}"/>
    <cellStyle name=".0\ 3 2 10 3" xfId="22912" xr:uid="{AF5F8EBB-1881-4B68-90C9-A70762781401}"/>
    <cellStyle name=".0\ 3 2 10 3 2" xfId="45208" xr:uid="{4AD857EF-3809-49A1-9DB7-ED3001B688C0}"/>
    <cellStyle name=".0\ 3 2 10 4" xfId="14767" xr:uid="{667AD1F1-C3B9-4D21-B38A-6E67C01C6D24}"/>
    <cellStyle name=".0\ 3 2 10 4 2" xfId="37133" xr:uid="{5D25B6E8-1C37-43CD-98F6-4FE12EF9FD57}"/>
    <cellStyle name=".0\ 3 2 10 5" xfId="29570" xr:uid="{94B65FDE-5DF2-4412-9193-04760B6DCCBC}"/>
    <cellStyle name=".0\ 3 2 11" xfId="9432" xr:uid="{66B8A88C-7A78-441F-8E30-653A1A6F58AC}"/>
    <cellStyle name=".0\ 3 2 11 2" xfId="18851" xr:uid="{3240B795-6AE7-4F0A-AD44-44A4FE2F273B}"/>
    <cellStyle name=".0\ 3 2 11 2 2" xfId="41216" xr:uid="{48F8439B-FB0A-45C0-8813-A951CB643E81}"/>
    <cellStyle name=".0\ 3 2 11 3" xfId="24640" xr:uid="{856496EA-31D1-4F17-9B82-CB300085A3B7}"/>
    <cellStyle name=".0\ 3 2 11 3 2" xfId="46936" xr:uid="{45C9AC60-7B07-463F-96D2-B36184F21D98}"/>
    <cellStyle name=".0\ 3 2 11 4" xfId="13096" xr:uid="{DCDB0B16-1740-49D2-A307-07457D9B308B}"/>
    <cellStyle name=".0\ 3 2 11 4 2" xfId="35467" xr:uid="{914ADC89-AB49-4A20-BE3E-9A86A0F50665}"/>
    <cellStyle name=".0\ 3 2 11 5" xfId="31895" xr:uid="{C0708264-6319-48B7-985D-9AB67809602D}"/>
    <cellStyle name=".0\ 3 2 12" xfId="9965" xr:uid="{7C6BAA53-C9C8-4FEB-A75A-322083B4FAD9}"/>
    <cellStyle name=".0\ 3 2 12 2" xfId="19379" xr:uid="{A2A6F6E6-E609-40B5-9E8F-2560F115BC6D}"/>
    <cellStyle name=".0\ 3 2 12 2 2" xfId="41744" xr:uid="{78F5573E-124C-4BF5-B3CF-CDE8EA25C91F}"/>
    <cellStyle name=".0\ 3 2 12 3" xfId="24852" xr:uid="{49FAC77C-F605-4493-878F-B6157BE50641}"/>
    <cellStyle name=".0\ 3 2 12 3 2" xfId="47148" xr:uid="{7747C0D6-3793-45C6-AF6B-DD55929D9731}"/>
    <cellStyle name=".0\ 3 2 12 4" xfId="25695" xr:uid="{F8794896-2FC6-48C8-94CC-93965F3BF4C6}"/>
    <cellStyle name=".0\ 3 2 12 4 2" xfId="47991" xr:uid="{E2EAB5B8-3A70-4F2D-B09C-0BA7CD2E09CF}"/>
    <cellStyle name=".0\ 3 2 12 5" xfId="32423" xr:uid="{C8F40DC3-39D3-47C8-9FB2-A2DCB1945B17}"/>
    <cellStyle name=".0\ 3 2 13" xfId="13354" xr:uid="{571033D0-B71E-4025-B497-8311F45C152D}"/>
    <cellStyle name=".0\ 3 2 13 2" xfId="35725" xr:uid="{78799A76-0B6F-43C4-9B40-1984A537740C}"/>
    <cellStyle name=".0\ 3 2 14" xfId="17904" xr:uid="{A4CFBEC7-085B-4772-9B09-6863C5E00432}"/>
    <cellStyle name=".0\ 3 2 14 2" xfId="40269" xr:uid="{D0B96F39-A5ED-4EDE-9EF7-376059D60D06}"/>
    <cellStyle name=".0\ 3 2 15" xfId="24402" xr:uid="{99940053-1D41-440C-9A16-099D1ABA092B}"/>
    <cellStyle name=".0\ 3 2 15 2" xfId="46698" xr:uid="{A4D39011-ADEA-451E-9FBD-8AA3A6037818}"/>
    <cellStyle name=".0\ 3 2 16" xfId="27259" xr:uid="{78D54511-F01D-4E72-96BB-7CDAFF9CD730}"/>
    <cellStyle name=".0\ 3 2 2" xfId="4026" xr:uid="{BE0B9984-828E-4E99-9EFC-F4FD5A672890}"/>
    <cellStyle name=".0\ 3 2 2 10" xfId="13638" xr:uid="{72F250E4-D019-435D-9956-C34039C55443}"/>
    <cellStyle name=".0\ 3 2 2 10 2" xfId="36009" xr:uid="{C7B3B03A-DA75-4E55-AEB3-DF32FF99CDA8}"/>
    <cellStyle name=".0\ 3 2 2 11" xfId="14758" xr:uid="{5C1F93DC-76DB-4AB0-818A-E00F9F48E06C}"/>
    <cellStyle name=".0\ 3 2 2 11 2" xfId="37124" xr:uid="{56F112B7-62F4-46C9-A184-2D34FF77639A}"/>
    <cellStyle name=".0\ 3 2 2 2" xfId="7299" xr:uid="{BF3560DF-234B-46C0-B9B5-867082B17766}"/>
    <cellStyle name=".0\ 3 2 2 2 2" xfId="17308" xr:uid="{810A48C3-D456-4D9C-A46A-C6B5A0E4E0F6}"/>
    <cellStyle name=".0\ 3 2 2 2 2 2" xfId="39673" xr:uid="{170E3781-E004-412A-9940-3316CBC32696}"/>
    <cellStyle name=".0\ 3 2 2 2 3" xfId="23472" xr:uid="{ED5DA6D9-ADFD-4250-8A10-77CB68425713}"/>
    <cellStyle name=".0\ 3 2 2 2 3 2" xfId="45768" xr:uid="{DB512FDB-2D93-49F4-8D6B-8B02C8384FAE}"/>
    <cellStyle name=".0\ 3 2 2 2 4" xfId="13052" xr:uid="{42459CFF-0ECF-4C8E-9825-1DABF628B089}"/>
    <cellStyle name=".0\ 3 2 2 2 4 2" xfId="35423" xr:uid="{47094F28-0D20-4BD0-8230-6A169035FE78}"/>
    <cellStyle name=".0\ 3 2 2 2 5" xfId="30557" xr:uid="{CB503C6B-8A82-4FDC-8DDA-D47991554580}"/>
    <cellStyle name=".0\ 3 2 2 3" xfId="8384" xr:uid="{FE820FF5-DD1A-427C-B90D-7340756D8DA7}"/>
    <cellStyle name=".0\ 3 2 2 3 2" xfId="18161" xr:uid="{1EC76A20-5BEB-4949-9BD2-7ACEE5D7BA55}"/>
    <cellStyle name=".0\ 3 2 2 3 2 2" xfId="40526" xr:uid="{6CDA9B59-DB7D-4795-B628-FC7381816B5A}"/>
    <cellStyle name=".0\ 3 2 2 3 3" xfId="24053" xr:uid="{3CBE4426-1157-41CF-A15E-BDBB22AF5A52}"/>
    <cellStyle name=".0\ 3 2 2 3 3 2" xfId="46349" xr:uid="{9094DFCD-E08D-4F1F-AE1C-1464843F23E7}"/>
    <cellStyle name=".0\ 3 2 2 3 4" xfId="23665" xr:uid="{EBC466F3-E344-4931-8097-9A4D22BF51A5}"/>
    <cellStyle name=".0\ 3 2 2 3 4 2" xfId="45961" xr:uid="{02F80779-EF35-4483-8005-55EE4C4E7C63}"/>
    <cellStyle name=".0\ 3 2 2 3 5" xfId="31328" xr:uid="{2C74548F-5CE4-4EF0-B301-41754459E4D1}"/>
    <cellStyle name=".0\ 3 2 2 4" xfId="6265" xr:uid="{AEB4D4C9-E2EB-4024-A2CE-A24EC0490D28}"/>
    <cellStyle name=".0\ 3 2 2 4 2" xfId="16426" xr:uid="{FDF8F45A-F0D0-4F0E-B43A-2453AB3A0255}"/>
    <cellStyle name=".0\ 3 2 2 4 2 2" xfId="38791" xr:uid="{5BD4D03B-FAFD-4F67-92BD-BC3A8571E185}"/>
    <cellStyle name=".0\ 3 2 2 4 3" xfId="23039" xr:uid="{7CF67E9D-2B9B-4A24-BB50-5BE565353B07}"/>
    <cellStyle name=".0\ 3 2 2 4 3 2" xfId="45335" xr:uid="{8CD11004-4EB6-49C3-BE28-131BA91EB77D}"/>
    <cellStyle name=".0\ 3 2 2 4 4" xfId="24822" xr:uid="{DF2865DD-57B6-4B51-943F-CB8FE1F48A45}"/>
    <cellStyle name=".0\ 3 2 2 4 4 2" xfId="47118" xr:uid="{5D20181F-DD7C-42A9-9283-4F42A820E430}"/>
    <cellStyle name=".0\ 3 2 2 4 5" xfId="29724" xr:uid="{3003C0FA-5351-4424-8A07-89322ACFD55D}"/>
    <cellStyle name=".0\ 3 2 2 5" xfId="7768" xr:uid="{71C29FF6-114E-4CF9-AFEF-AFD1C39C71F9}"/>
    <cellStyle name=".0\ 3 2 2 5 2" xfId="17744" xr:uid="{5CBEC44D-D6B0-4CA0-B9D0-C395B0A9C6C6}"/>
    <cellStyle name=".0\ 3 2 2 5 2 2" xfId="40109" xr:uid="{886E4577-E5ED-4165-978B-C4CB33C607D1}"/>
    <cellStyle name=".0\ 3 2 2 5 3" xfId="23692" xr:uid="{636D8D86-63AD-40C9-89E8-45ADCB585742}"/>
    <cellStyle name=".0\ 3 2 2 5 3 2" xfId="45988" xr:uid="{ADE34FBC-E45E-4E02-A62B-1F0CB7C139D6}"/>
    <cellStyle name=".0\ 3 2 2 5 4" xfId="23319" xr:uid="{C8CDEB61-7C4A-4D75-BE7C-1C1CBF6D1BA7}"/>
    <cellStyle name=".0\ 3 2 2 5 4 2" xfId="45615" xr:uid="{EDF245DF-821E-4F13-ACA1-3892B416F42B}"/>
    <cellStyle name=".0\ 3 2 2 5 5" xfId="30983" xr:uid="{AC559DE2-BC62-40A3-8155-D08018D62DE3}"/>
    <cellStyle name=".0\ 3 2 2 6" xfId="8805" xr:uid="{9D2AC0FB-71E7-48C5-8764-5D707F26DA6B}"/>
    <cellStyle name=".0\ 3 2 2 6 2" xfId="18448" xr:uid="{A8921AEC-DA93-4C99-B7F9-0BFC1CE047D9}"/>
    <cellStyle name=".0\ 3 2 2 6 2 2" xfId="40813" xr:uid="{B9372A85-7358-4501-A3EA-04EFE1BDB0C4}"/>
    <cellStyle name=".0\ 3 2 2 6 3" xfId="24301" xr:uid="{7BC03DCC-8179-47F0-BBB1-D21F1F4F2A42}"/>
    <cellStyle name=".0\ 3 2 2 6 3 2" xfId="46597" xr:uid="{6798BEFA-7720-4567-95F9-8304F44849AF}"/>
    <cellStyle name=".0\ 3 2 2 6 4" xfId="14210" xr:uid="{69EBA32B-CA2E-4C46-9EFC-6AC5AB8211DC}"/>
    <cellStyle name=".0\ 3 2 2 6 4 2" xfId="36576" xr:uid="{4AD28236-392E-45D6-99ED-7C3D0BF707CC}"/>
    <cellStyle name=".0\ 3 2 2 6 5" xfId="31564" xr:uid="{D8C5F8FB-8A8E-4908-BEA5-E75568C1BCB1}"/>
    <cellStyle name=".0\ 3 2 2 7" xfId="9491" xr:uid="{E7C0655F-CF0B-4BFB-AA0C-6F3FB96B5815}"/>
    <cellStyle name=".0\ 3 2 2 7 2" xfId="18909" xr:uid="{63418B97-D621-4875-8113-F2A7F2868B81}"/>
    <cellStyle name=".0\ 3 2 2 7 2 2" xfId="41274" xr:uid="{0DECC3B4-4AE1-440C-8360-8CA967FE2818}"/>
    <cellStyle name=".0\ 3 2 2 7 3" xfId="24699" xr:uid="{7C95ABD8-C103-4789-A3B9-30E7E88A53EA}"/>
    <cellStyle name=".0\ 3 2 2 7 3 2" xfId="46995" xr:uid="{BF5B5FFF-0565-4821-8F24-EA4AF41DBCFB}"/>
    <cellStyle name=".0\ 3 2 2 7 4" xfId="16638" xr:uid="{6D296864-FE52-4B01-9850-FF51CB2279F3}"/>
    <cellStyle name=".0\ 3 2 2 7 4 2" xfId="39003" xr:uid="{22C87162-1E00-43C0-B9F1-C7EC7420AA2B}"/>
    <cellStyle name=".0\ 3 2 2 7 5" xfId="31953" xr:uid="{DB45F1A4-A872-45E6-8131-F2F09AA799EB}"/>
    <cellStyle name=".0\ 3 2 2 8" xfId="10799" xr:uid="{25A6BBB0-74E8-41F7-A67C-012A0FA7E3C0}"/>
    <cellStyle name=".0\ 3 2 2 8 2" xfId="20213" xr:uid="{35B39D96-A091-4762-A61B-4CD79092E07C}"/>
    <cellStyle name=".0\ 3 2 2 8 2 2" xfId="42509" xr:uid="{2DDCF978-B725-45EF-8A76-082CA43ABD48}"/>
    <cellStyle name=".0\ 3 2 2 8 3" xfId="25092" xr:uid="{CC28368A-4795-407A-82E7-FE90BB40641D}"/>
    <cellStyle name=".0\ 3 2 2 8 3 2" xfId="47388" xr:uid="{C153CB98-F744-4D3B-A267-8C77613E7B70}"/>
    <cellStyle name=".0\ 3 2 2 8 4" xfId="25777" xr:uid="{448EBF73-BEDE-4066-B589-0DBD86189229}"/>
    <cellStyle name=".0\ 3 2 2 8 4 2" xfId="48073" xr:uid="{86B3D39F-166B-4269-B884-3C766A3DDF94}"/>
    <cellStyle name=".0\ 3 2 2 8 5" xfId="33188" xr:uid="{B21F38E2-CB97-4C26-AB72-EAD62B68B10B}"/>
    <cellStyle name=".0\ 3 2 2 9" xfId="12334" xr:uid="{129CA2EA-8EBB-41EB-988B-663C313A4FDA}"/>
    <cellStyle name=".0\ 3 2 2 9 2" xfId="21740" xr:uid="{9B762464-51B7-4BE3-B375-AD0A0332CEF0}"/>
    <cellStyle name=".0\ 3 2 2 9 2 2" xfId="44036" xr:uid="{1803B7B0-1880-4083-A8D7-119AD96C4E5A}"/>
    <cellStyle name=".0\ 3 2 2 9 3" xfId="25553" xr:uid="{52CFEE7F-1A76-4091-AA89-73597BED38F8}"/>
    <cellStyle name=".0\ 3 2 2 9 3 2" xfId="47849" xr:uid="{37D94253-EBBB-4DD2-BD0F-C74531001652}"/>
    <cellStyle name=".0\ 3 2 2 9 4" xfId="25944" xr:uid="{C6A16030-2818-441B-AE89-016AEDE853A2}"/>
    <cellStyle name=".0\ 3 2 2 9 4 2" xfId="48240" xr:uid="{FD9626C5-3028-4CA2-BDAB-BCB27FC002E9}"/>
    <cellStyle name=".0\ 3 2 2 9 5" xfId="34714" xr:uid="{2FE396B9-3DB1-4884-9F8E-BD8F4DD08404}"/>
    <cellStyle name=".0\ 3 2 2_change in summary tables" xfId="4765" xr:uid="{5FE40204-B096-4911-877B-DDADD8B18BE1}"/>
    <cellStyle name=".0\ 3 2 3" xfId="5532" xr:uid="{E7CDB10E-6480-48F6-89D7-903EE73FEEF1}"/>
    <cellStyle name=".0\ 3 2 3 2" xfId="15898" xr:uid="{980FE302-4912-421A-B9A8-3AFE6284DFA3}"/>
    <cellStyle name=".0\ 3 2 3 2 2" xfId="38264" xr:uid="{D06E2C66-9A36-4B0C-B4BA-453AB511BDF0}"/>
    <cellStyle name=".0\ 3 2 3 3" xfId="22642" xr:uid="{01642B67-27B7-439B-9A85-CBF4F9764616}"/>
    <cellStyle name=".0\ 3 2 3 3 2" xfId="44938" xr:uid="{0E945ACB-A429-41C6-928F-EBBFB534E427}"/>
    <cellStyle name=".0\ 3 2 3 4" xfId="13837" xr:uid="{0E2609E6-DE70-45C8-8C21-6D9B17CFB9E7}"/>
    <cellStyle name=".0\ 3 2 3 4 2" xfId="36207" xr:uid="{74283078-342B-4AEE-A687-A0954AF2F954}"/>
    <cellStyle name=".0\ 3 2 3 5" xfId="29252" xr:uid="{03DB3B41-42D7-4F8D-8C12-6ED02BA079A4}"/>
    <cellStyle name=".0\ 3 2 4" xfId="6728" xr:uid="{5191EFAB-0D19-45F9-95AA-4B5773C0D4D6}"/>
    <cellStyle name=".0\ 3 2 4 2" xfId="16761" xr:uid="{89B120D2-6270-450C-870F-535D2E7233A8}"/>
    <cellStyle name=".0\ 3 2 4 2 2" xfId="39126" xr:uid="{D5893682-76C2-428B-B92F-8AE0BC10AA21}"/>
    <cellStyle name=".0\ 3 2 4 3" xfId="23304" xr:uid="{8045D983-B4E2-4297-A60D-7895215A183B}"/>
    <cellStyle name=".0\ 3 2 4 3 2" xfId="45600" xr:uid="{8BA54AD6-F679-4F25-8D39-390CC87BC012}"/>
    <cellStyle name=".0\ 3 2 4 4" xfId="22514" xr:uid="{E48EE3CD-E2EF-46FD-A400-1CE82FF9A18A}"/>
    <cellStyle name=".0\ 3 2 4 4 2" xfId="44810" xr:uid="{4D2EE96E-71D6-4F3A-9500-A2C029F7DE97}"/>
    <cellStyle name=".0\ 3 2 4 5" xfId="30015" xr:uid="{B2B81007-117C-440B-9B97-C1CEAEEE6CD0}"/>
    <cellStyle name=".0\ 3 2 5" xfId="5877" xr:uid="{9BC44735-6CFE-468E-BFD0-B7FA6C256DCB}"/>
    <cellStyle name=".0\ 3 2 5 2" xfId="16157" xr:uid="{04472B4F-E758-4149-814B-F7E96BAAE5C5}"/>
    <cellStyle name=".0\ 3 2 5 2 2" xfId="38523" xr:uid="{A5E0C3BE-7A3F-45CC-99F9-3518D2161122}"/>
    <cellStyle name=".0\ 3 2 5 3" xfId="22835" xr:uid="{858708FA-B287-4EBF-AD1B-22E084791928}"/>
    <cellStyle name=".0\ 3 2 5 3 2" xfId="45131" xr:uid="{D29734D4-69F1-478E-AF20-51E1FD48C787}"/>
    <cellStyle name=".0\ 3 2 5 4" xfId="25607" xr:uid="{62C6FEA5-8B6A-49A0-B466-BAF9FDAB74C8}"/>
    <cellStyle name=".0\ 3 2 5 4 2" xfId="47903" xr:uid="{095BB1EB-744E-4B7E-A3C3-531BBEF22D99}"/>
    <cellStyle name=".0\ 3 2 5 5" xfId="29486" xr:uid="{AEBB9586-FABC-46F0-82E6-E5FFF88F492B}"/>
    <cellStyle name=".0\ 3 2 6" xfId="4687" xr:uid="{973015B9-AA79-49F0-82E4-7DCDFE531507}"/>
    <cellStyle name=".0\ 3 2 6 2" xfId="15222" xr:uid="{7C86F111-F7DD-4AEC-8FD1-EA356EF2A5AE}"/>
    <cellStyle name=".0\ 3 2 6 2 2" xfId="37588" xr:uid="{E2ABECDA-D04B-462E-A6C8-4DCBC13D95A0}"/>
    <cellStyle name=".0\ 3 2 6 3" xfId="22258" xr:uid="{F4A169B4-6F27-47CA-B29E-E7C099495B08}"/>
    <cellStyle name=".0\ 3 2 6 3 2" xfId="44554" xr:uid="{6A9EDD13-7BF4-483D-9E10-FB2F9EBF4D66}"/>
    <cellStyle name=".0\ 3 2 6 4" xfId="24296" xr:uid="{0A58BD99-F35E-4253-9C20-5EFDF78404C4}"/>
    <cellStyle name=".0\ 3 2 6 4 2" xfId="46592" xr:uid="{6F8079E0-8A65-471A-B012-311D58852FE6}"/>
    <cellStyle name=".0\ 3 2 6 5" xfId="28640" xr:uid="{F7A5E68A-8E3F-4D19-8ADC-B59030427161}"/>
    <cellStyle name=".0\ 3 2 7" xfId="5630" xr:uid="{46EE4C2E-C4C5-45FA-8C17-7DA5B4B63379}"/>
    <cellStyle name=".0\ 3 2 7 2" xfId="15981" xr:uid="{53C53D2D-B114-4BC3-BD08-2C40DB7EB9D1}"/>
    <cellStyle name=".0\ 3 2 7 2 2" xfId="38347" xr:uid="{593D22C3-CC72-485C-A321-0199C27CA602}"/>
    <cellStyle name=".0\ 3 2 7 3" xfId="22716" xr:uid="{2F773417-8E75-4E9B-A7A6-338FC622310D}"/>
    <cellStyle name=".0\ 3 2 7 3 2" xfId="45012" xr:uid="{6983D232-7DB6-42E2-A689-5D3C69861D13}"/>
    <cellStyle name=".0\ 3 2 7 4" xfId="14075" xr:uid="{D8412728-B8A3-4F3A-A5DA-41AF2795D7F4}"/>
    <cellStyle name=".0\ 3 2 7 4 2" xfId="36445" xr:uid="{A3173D75-E2C2-4A9D-9618-FA934BB5F49A}"/>
    <cellStyle name=".0\ 3 2 7 5" xfId="29328" xr:uid="{986F0B47-ED78-4107-A0E2-80DD853FA5CF}"/>
    <cellStyle name=".0\ 3 2 8" xfId="5875" xr:uid="{0CD89397-F8CA-48AF-9876-22C38BC3CF6D}"/>
    <cellStyle name=".0\ 3 2 8 2" xfId="16156" xr:uid="{698272EB-EC42-46DD-A675-51DE39B98958}"/>
    <cellStyle name=".0\ 3 2 8 2 2" xfId="38522" xr:uid="{080F38AB-E361-4DB1-8A99-9EBD29428F80}"/>
    <cellStyle name=".0\ 3 2 8 3" xfId="22834" xr:uid="{555998F5-3475-45EB-9DB1-8F5DE16B002F}"/>
    <cellStyle name=".0\ 3 2 8 3 2" xfId="45130" xr:uid="{A4CCCB79-42FD-4B0D-825A-2DC001BA4CA2}"/>
    <cellStyle name=".0\ 3 2 8 4" xfId="24918" xr:uid="{9E66CCA6-876D-4AC3-B887-FFAD49D5AB89}"/>
    <cellStyle name=".0\ 3 2 8 4 2" xfId="47214" xr:uid="{9A315F89-C0CE-4147-8A51-EF9D0B598BDD}"/>
    <cellStyle name=".0\ 3 2 8 5" xfId="29485" xr:uid="{E0EFACA4-8401-4F0B-99DB-0BCFBFFD7809}"/>
    <cellStyle name=".0\ 3 2 9" xfId="8680" xr:uid="{ECFECA76-676D-4F89-9DC7-6E5F81D0E046}"/>
    <cellStyle name=".0\ 3 2 9 2" xfId="18373" xr:uid="{35F53021-74E5-4D94-BF07-4979A6B1E521}"/>
    <cellStyle name=".0\ 3 2 9 2 2" xfId="40738" xr:uid="{0D57DEB8-0156-4194-85F6-59BD3DEF2C3E}"/>
    <cellStyle name=".0\ 3 2 9 3" xfId="24236" xr:uid="{C807CA8F-C603-4560-AC0B-6DAC5FDF0A81}"/>
    <cellStyle name=".0\ 3 2 9 3 2" xfId="46532" xr:uid="{E1581B99-35E2-41F7-87FD-32690C8B6E7B}"/>
    <cellStyle name=".0\ 3 2 9 4" xfId="22317" xr:uid="{2CBAB0DD-FB15-420D-A1C0-DA7BD486843E}"/>
    <cellStyle name=".0\ 3 2 9 4 2" xfId="44613" xr:uid="{C8EF7DD1-B352-4D66-BB86-40488FA7ABC2}"/>
    <cellStyle name=".0\ 3 2 9 5" xfId="31504" xr:uid="{A4C46510-1C6E-40FA-BA27-1764F2B47D28}"/>
    <cellStyle name=".0\ 3 2_change in summary tables" xfId="6750" xr:uid="{820E527F-E9AB-4DB0-8297-CBAD34A3449F}"/>
    <cellStyle name=".0\ 3 3" xfId="3999" xr:uid="{A9989F65-4820-4F2B-840D-9CA8E8495CD1}"/>
    <cellStyle name=".0\ 3 3 10" xfId="13668" xr:uid="{F11C9A61-C134-4C99-AD43-70A03688E127}"/>
    <cellStyle name=".0\ 3 3 10 2" xfId="36039" xr:uid="{6A4D4724-E7D2-4290-8F23-4462840DD415}"/>
    <cellStyle name=".0\ 3 3 11" xfId="28111" xr:uid="{68C783B2-DDE7-4501-91B7-0E7CCE3889E5}"/>
    <cellStyle name=".0\ 3 3 2" xfId="7273" xr:uid="{8A00A527-C1EE-468A-8BDE-0C4582AF1FD2}"/>
    <cellStyle name=".0\ 3 3 2 2" xfId="17283" xr:uid="{7A389C92-6031-4F46-9D3D-4B1C7F6EFFC7}"/>
    <cellStyle name=".0\ 3 3 2 2 2" xfId="39648" xr:uid="{F0266432-9F30-4FCA-866B-D136B978FE1E}"/>
    <cellStyle name=".0\ 3 3 2 3" xfId="23455" xr:uid="{0FB54B04-EF01-4260-AC28-A8BBF7B74A12}"/>
    <cellStyle name=".0\ 3 3 2 3 2" xfId="45751" xr:uid="{189A7143-7ABF-456F-BE38-22F562AE8EF1}"/>
    <cellStyle name=".0\ 3 3 2 4" xfId="12987" xr:uid="{B75D3512-8035-4AD4-A252-1B6022996F93}"/>
    <cellStyle name=".0\ 3 3 2 4 2" xfId="35358" xr:uid="{50A68AE5-DA7B-4347-977D-AB419FA1249B}"/>
    <cellStyle name=".0\ 3 3 2 5" xfId="30532" xr:uid="{91E021BF-A8DA-4AB1-AE17-D404D0455C75}"/>
    <cellStyle name=".0\ 3 3 3" xfId="8363" xr:uid="{690BE7F3-26A5-4C64-9BC5-90B5C2B35ED3}"/>
    <cellStyle name=".0\ 3 3 3 2" xfId="18142" xr:uid="{CA542DC5-F66E-4BB8-8921-B46CE1840A89}"/>
    <cellStyle name=".0\ 3 3 3 2 2" xfId="40507" xr:uid="{7A1E2917-65B7-4982-A085-3D9D1DE3C9D4}"/>
    <cellStyle name=".0\ 3 3 3 3" xfId="24034" xr:uid="{184B20A5-751C-423F-9E0E-E0D46914E9A6}"/>
    <cellStyle name=".0\ 3 3 3 3 2" xfId="46330" xr:uid="{CDDC0266-6D90-4CC2-81AF-6A8E0887B7C9}"/>
    <cellStyle name=".0\ 3 3 3 4" xfId="23445" xr:uid="{78AE87FF-191C-4DFF-B6D9-1BABFC4894F6}"/>
    <cellStyle name=".0\ 3 3 3 4 2" xfId="45741" xr:uid="{F91CE27F-6209-44ED-8BFA-9ED9F46B66BB}"/>
    <cellStyle name=".0\ 3 3 3 5" xfId="31309" xr:uid="{841F90E9-DBC4-4F89-B1F4-816001AF4377}"/>
    <cellStyle name=".0\ 3 3 4" xfId="8222" xr:uid="{E2F56F80-8A60-42BA-839B-9915F74C19F1}"/>
    <cellStyle name=".0\ 3 3 4 2" xfId="18040" xr:uid="{C76D05DE-278F-41A1-A01E-8FDDFC84C5F2}"/>
    <cellStyle name=".0\ 3 3 4 2 2" xfId="40405" xr:uid="{4BE5068E-F09E-4E7E-9734-02FE50907FA3}"/>
    <cellStyle name=".0\ 3 3 4 3" xfId="23940" xr:uid="{E1B81221-FE1F-492C-9F95-0148F0C0F920}"/>
    <cellStyle name=".0\ 3 3 4 3 2" xfId="46236" xr:uid="{2E9468DF-2C70-424B-8244-BDA1E652B5E1}"/>
    <cellStyle name=".0\ 3 3 4 4" xfId="23477" xr:uid="{6BDE99B8-CEF6-4AE5-AD2F-5D2391B1E789}"/>
    <cellStyle name=".0\ 3 3 4 4 2" xfId="45773" xr:uid="{D20303A2-086B-4C2D-8160-9500B9205E79}"/>
    <cellStyle name=".0\ 3 3 4 5" xfId="31219" xr:uid="{BAFF6E84-25A5-4C1D-BC76-9540BB4DE1E0}"/>
    <cellStyle name=".0\ 3 3 5" xfId="8815" xr:uid="{FE2338E4-538D-47E2-92A2-A589CA1891A4}"/>
    <cellStyle name=".0\ 3 3 5 2" xfId="18454" xr:uid="{85230074-F357-4089-A5C6-41D1268A8136}"/>
    <cellStyle name=".0\ 3 3 5 2 2" xfId="40819" xr:uid="{D2D461BE-CD53-4159-969A-410309ADD979}"/>
    <cellStyle name=".0\ 3 3 5 3" xfId="24306" xr:uid="{5E4050A6-EB49-438E-9C37-D1FE1A89F675}"/>
    <cellStyle name=".0\ 3 3 5 3 2" xfId="46602" xr:uid="{E4D5B37D-D97C-48EA-B05A-AE41DE15115C}"/>
    <cellStyle name=".0\ 3 3 5 4" xfId="23366" xr:uid="{C715E5C9-B2F8-4FAF-979E-ED80EC544815}"/>
    <cellStyle name=".0\ 3 3 5 4 2" xfId="45662" xr:uid="{DA6443B1-5C02-462C-A7AA-3084B1EF1613}"/>
    <cellStyle name=".0\ 3 3 5 5" xfId="31569" xr:uid="{60969D6A-EB3A-44AA-9A63-4D22DF837266}"/>
    <cellStyle name=".0\ 3 3 6" xfId="4639" xr:uid="{C89A7983-D967-4BB0-8A98-876572462F10}"/>
    <cellStyle name=".0\ 3 3 6 2" xfId="15186" xr:uid="{EFDDEFE1-F0F3-4DE7-B0AE-2D3F222C30D1}"/>
    <cellStyle name=".0\ 3 3 6 2 2" xfId="37552" xr:uid="{462C03A4-E67D-4EF9-9A38-77FD25EBF343}"/>
    <cellStyle name=".0\ 3 3 6 3" xfId="22232" xr:uid="{9EA22A6C-C9AB-4438-BF14-C27DBE8D998E}"/>
    <cellStyle name=".0\ 3 3 6 3 2" xfId="44528" xr:uid="{5B204557-A9D8-4F28-8C8C-5AC83124F00E}"/>
    <cellStyle name=".0\ 3 3 6 4" xfId="23511" xr:uid="{B8DA2307-A3C9-467D-93BA-ED1BA5605D83}"/>
    <cellStyle name=".0\ 3 3 6 4 2" xfId="45807" xr:uid="{A78E9036-ECEE-4935-885B-A9273F39AEA4}"/>
    <cellStyle name=".0\ 3 3 6 5" xfId="28608" xr:uid="{6F96DAF6-BE98-4AC6-A2A2-D409AC891E94}"/>
    <cellStyle name=".0\ 3 3 7" xfId="9497" xr:uid="{571AA006-70A5-4FC1-AA0F-4D12CADB90F8}"/>
    <cellStyle name=".0\ 3 3 7 2" xfId="18915" xr:uid="{46362AC6-C22A-477A-9D1A-FC0614441395}"/>
    <cellStyle name=".0\ 3 3 7 2 2" xfId="41280" xr:uid="{337349D8-F382-432B-9255-1A6426EA289A}"/>
    <cellStyle name=".0\ 3 3 7 3" xfId="24705" xr:uid="{E1F8958A-0126-4027-9A5B-D1C0516B7733}"/>
    <cellStyle name=".0\ 3 3 7 3 2" xfId="47001" xr:uid="{922910DC-E0F4-42B3-B2A5-A758F98DBA97}"/>
    <cellStyle name=".0\ 3 3 7 4" xfId="13502" xr:uid="{532F1E05-8AEA-4D17-B9E4-2A792D2C870A}"/>
    <cellStyle name=".0\ 3 3 7 4 2" xfId="35873" xr:uid="{EB9437CA-9454-4E9F-9909-40F0BB7BD144}"/>
    <cellStyle name=".0\ 3 3 7 5" xfId="31959" xr:uid="{ACF9D1AA-2D72-4652-A062-504B7A742235}"/>
    <cellStyle name=".0\ 3 3 8" xfId="10781" xr:uid="{A3AB5C78-60E3-4562-8D00-B21AD466544C}"/>
    <cellStyle name=".0\ 3 3 8 2" xfId="20195" xr:uid="{5966F899-FA19-48E2-8EA1-3C54509DA417}"/>
    <cellStyle name=".0\ 3 3 8 2 2" xfId="42491" xr:uid="{0E969995-FAD9-4F10-9B4E-DEBC0EE050A1}"/>
    <cellStyle name=".0\ 3 3 8 3" xfId="25081" xr:uid="{B9930CDC-1532-4A84-A659-4BE59F7F3177}"/>
    <cellStyle name=".0\ 3 3 8 3 2" xfId="47377" xr:uid="{5542C113-CBB3-4A6B-BE21-CD5530A9491F}"/>
    <cellStyle name=".0\ 3 3 8 4" xfId="25767" xr:uid="{A19E2156-600D-47BE-A8DC-AF517828C9B7}"/>
    <cellStyle name=".0\ 3 3 8 4 2" xfId="48063" xr:uid="{C92CF201-6D25-47CA-88F8-F210C525EC2D}"/>
    <cellStyle name=".0\ 3 3 8 5" xfId="33170" xr:uid="{9D6C5040-B0B0-42EB-BCD2-15171C2A9912}"/>
    <cellStyle name=".0\ 3 3 9" xfId="12314" xr:uid="{9EB574D7-B6E6-4560-99A1-5556570CAFFF}"/>
    <cellStyle name=".0\ 3 3 9 2" xfId="21720" xr:uid="{487BDCF9-844B-495C-81DB-F1F7866CEF4C}"/>
    <cellStyle name=".0\ 3 3 9 2 2" xfId="44016" xr:uid="{00610429-17CD-41AA-80FA-2A00D1F51010}"/>
    <cellStyle name=".0\ 3 3 9 3" xfId="25541" xr:uid="{2C951E43-6F4B-4A00-9BA2-C0182D0684B4}"/>
    <cellStyle name=".0\ 3 3 9 3 2" xfId="47837" xr:uid="{0A1BDC69-995F-45D4-99FA-CFB86FC23B97}"/>
    <cellStyle name=".0\ 3 3 9 4" xfId="25932" xr:uid="{976ACCFC-1E81-4B87-8C7F-09DBFBBBC376}"/>
    <cellStyle name=".0\ 3 3 9 4 2" xfId="48228" xr:uid="{45F990EC-26C9-452F-A8B9-BF2D4DCF6701}"/>
    <cellStyle name=".0\ 3 3 9 5" xfId="34694" xr:uid="{B92BA9F3-7AE6-423A-98F8-AB73F01D64A9}"/>
    <cellStyle name=".0\ 3 3_change in summary tables" xfId="6094" xr:uid="{0CE8B139-DC65-4591-9E30-9A4C09634664}"/>
    <cellStyle name=".0\ 3 4" xfId="4968" xr:uid="{08F1EE4C-EB34-4B87-AAA2-1E0851850C1E}"/>
    <cellStyle name=".0\ 3 4 2" xfId="15439" xr:uid="{35D1D3A6-55DF-4858-BC8F-2D3D1BC53400}"/>
    <cellStyle name=".0\ 3 4 2 2" xfId="37805" xr:uid="{50A34BE2-1711-4B39-8A84-45FA810C52D2}"/>
    <cellStyle name=".0\ 3 4 3" xfId="22378" xr:uid="{AC49C119-014C-40B0-A4FD-5E34ACFE3199}"/>
    <cellStyle name=".0\ 3 4 3 2" xfId="44674" xr:uid="{0D9FF3E1-BB31-476F-A719-70B0604CA0D0}"/>
    <cellStyle name=".0\ 3 4 4" xfId="22124" xr:uid="{CE66B5C6-2139-4E93-9873-6DAEB0BBA335}"/>
    <cellStyle name=".0\ 3 4 4 2" xfId="44420" xr:uid="{8CEF89D4-8409-4B4C-A5BA-4299FED3B5A1}"/>
    <cellStyle name=".0\ 3 4 5" xfId="28833" xr:uid="{86945E7B-938A-4C97-95E5-941CC959F462}"/>
    <cellStyle name=".0\ 3 5" xfId="8347" xr:uid="{8D7A6312-9C78-44DD-ABAD-2D014848481B}"/>
    <cellStyle name=".0\ 3 5 2" xfId="18129" xr:uid="{7884BC09-25E3-411F-A72D-17724330BA7D}"/>
    <cellStyle name=".0\ 3 5 2 2" xfId="40494" xr:uid="{840597DB-F0B6-4BDD-9E3E-2EFE2E077F2E}"/>
    <cellStyle name=".0\ 3 5 3" xfId="24021" xr:uid="{2B8D238C-CDEE-4058-BFD4-D90CBDF0CB37}"/>
    <cellStyle name=".0\ 3 5 3 2" xfId="46317" xr:uid="{2638CE13-739E-45AF-9478-A5765F97F299}"/>
    <cellStyle name=".0\ 3 5 4" xfId="23010" xr:uid="{E691E7E1-3333-4445-B5CC-BD978B12718B}"/>
    <cellStyle name=".0\ 3 5 4 2" xfId="45306" xr:uid="{36655CA6-5BC1-4A64-B93B-9168F4131203}"/>
    <cellStyle name=".0\ 3 5 5" xfId="31297" xr:uid="{C67C2668-8EE3-4C21-A883-73DB5ACB9D05}"/>
    <cellStyle name=".0\ 3 6" xfId="9943" xr:uid="{EBF3DCBE-9FF1-4E52-A046-57D5F0C70A3A}"/>
    <cellStyle name=".0\ 3 6 2" xfId="19357" xr:uid="{71D8A2EA-CAB8-4034-A68F-E16336C17F90}"/>
    <cellStyle name=".0\ 3 6 2 2" xfId="41722" xr:uid="{D8497609-AB2E-4CD1-AEA2-8F3DC9D18DB5}"/>
    <cellStyle name=".0\ 3 6 3" xfId="24838" xr:uid="{C8D54F24-8927-4B7A-8299-5E0793F3E570}"/>
    <cellStyle name=".0\ 3 6 3 2" xfId="47134" xr:uid="{C34B11CE-DBB9-4309-8790-ABB999B2BB71}"/>
    <cellStyle name=".0\ 3 6 4" xfId="25681" xr:uid="{6A19D604-ED35-49EC-A7C4-F70DCB54BC1D}"/>
    <cellStyle name=".0\ 3 6 4 2" xfId="47977" xr:uid="{0D3C4107-8805-4105-BFC9-63731AE61A62}"/>
    <cellStyle name=".0\ 3 6 5" xfId="32401" xr:uid="{7F39ACBD-61B9-462C-A862-D445ADDC696E}"/>
    <cellStyle name=".0\ 3_change in summary tables" xfId="6853" xr:uid="{F53A53D3-9180-4BE8-A68D-D513A8B2BBBA}"/>
    <cellStyle name=".0\ 4" xfId="1221" xr:uid="{4A0E444C-5B18-4E9F-8F32-3C0896B0655C}"/>
    <cellStyle name=".0\ 4 10" xfId="4976" xr:uid="{19C51F15-CAB6-45E7-B62A-EA5E2E10A3CB}"/>
    <cellStyle name=".0\ 4 10 2" xfId="15445" xr:uid="{F2EE7B55-F00D-4939-A312-202FBC0D4C56}"/>
    <cellStyle name=".0\ 4 10 2 2" xfId="37811" xr:uid="{13A92699-844A-46E2-A54A-A1021EDC7963}"/>
    <cellStyle name=".0\ 4 10 3" xfId="22383" xr:uid="{D953DEFC-6BAB-4DD4-BA62-04D56E5D4A15}"/>
    <cellStyle name=".0\ 4 10 3 2" xfId="44679" xr:uid="{5E5375AF-CE57-4856-AF41-DB3DEABD25E1}"/>
    <cellStyle name=".0\ 4 10 4" xfId="22123" xr:uid="{6C512C09-2671-49D6-968A-55A6A1999779}"/>
    <cellStyle name=".0\ 4 10 4 2" xfId="44419" xr:uid="{556EFE52-B5CD-4D57-BC98-C8E92E3B8E1E}"/>
    <cellStyle name=".0\ 4 10 5" xfId="28838" xr:uid="{E9341F69-54D3-4E7F-9872-45F16F772993}"/>
    <cellStyle name=".0\ 4 11" xfId="8852" xr:uid="{DAAC116F-C99F-4066-8BBA-0B937293CC72}"/>
    <cellStyle name=".0\ 4 11 2" xfId="18476" xr:uid="{30920551-0324-409A-903A-E529716AEE61}"/>
    <cellStyle name=".0\ 4 11 2 2" xfId="40841" xr:uid="{1EB69BE2-0C7D-4EA0-B521-26722CE90FB5}"/>
    <cellStyle name=".0\ 4 11 3" xfId="24319" xr:uid="{D65E1BE1-7866-46D2-9117-151DADCF74E5}"/>
    <cellStyle name=".0\ 4 11 3 2" xfId="46615" xr:uid="{B17338EB-4002-4FC5-BDA3-EBF4EF4CFD62}"/>
    <cellStyle name=".0\ 4 11 4" xfId="25654" xr:uid="{440CF70D-B45F-4187-9E69-5DC2068611CC}"/>
    <cellStyle name=".0\ 4 11 4 2" xfId="47950" xr:uid="{1F366BE6-EC57-4F38-B6E1-17A109BB32A4}"/>
    <cellStyle name=".0\ 4 11 5" xfId="31583" xr:uid="{8B45F45C-6F02-4F0D-A254-55AF07A3CEC0}"/>
    <cellStyle name=".0\ 4 12" xfId="6663" xr:uid="{CBFB1352-E231-4601-AC08-118A0AD2FEA6}"/>
    <cellStyle name=".0\ 4 12 2" xfId="16712" xr:uid="{B8B49CF4-0D13-4A12-96B0-EC53EA255BAE}"/>
    <cellStyle name=".0\ 4 12 2 2" xfId="39077" xr:uid="{2E23DD25-71D5-4D31-892A-3AE4755C2470}"/>
    <cellStyle name=".0\ 4 12 3" xfId="23272" xr:uid="{0EBFBCC1-D2D7-4E53-854E-ADDA68107388}"/>
    <cellStyle name=".0\ 4 12 3 2" xfId="45568" xr:uid="{8DAA2399-A115-4970-9B1E-30CAB22845ED}"/>
    <cellStyle name=".0\ 4 12 4" xfId="25270" xr:uid="{25EA49E8-BD53-4D5C-9007-2B21B8D32CEF}"/>
    <cellStyle name=".0\ 4 12 4 2" xfId="47566" xr:uid="{89533145-C939-44D2-A788-DE23F5FFA9C9}"/>
    <cellStyle name=".0\ 4 12 5" xfId="29973" xr:uid="{38544427-32CE-4016-B683-830300590F3B}"/>
    <cellStyle name=".0\ 4 13" xfId="9841" xr:uid="{9005A41E-F446-49AF-BFA4-C347DCD23080}"/>
    <cellStyle name=".0\ 4 13 2" xfId="19255" xr:uid="{737F77F0-4309-4975-8DB9-B488B5184147}"/>
    <cellStyle name=".0\ 4 13 2 2" xfId="41620" xr:uid="{4D41032F-FD38-49B6-8BCE-4016ECD278CA}"/>
    <cellStyle name=".0\ 4 13 3" xfId="24810" xr:uid="{A00465B8-58F1-4A91-A591-E6DCA2BB78A2}"/>
    <cellStyle name=".0\ 4 13 3 2" xfId="47106" xr:uid="{DC179F53-D4B2-4968-9220-E02D5683F998}"/>
    <cellStyle name=".0\ 4 13 4" xfId="25673" xr:uid="{2D814E1A-9150-42BB-8934-60E9B76320ED}"/>
    <cellStyle name=".0\ 4 13 4 2" xfId="47969" xr:uid="{4C0F76E1-0E56-4060-B99A-A8D0AB2F990B}"/>
    <cellStyle name=".0\ 4 13 5" xfId="32299" xr:uid="{BD66B53B-AB7C-4729-AC47-1151BEFB8CC9}"/>
    <cellStyle name=".0\ 4 14" xfId="13198" xr:uid="{A0C15C53-FBC5-4F8E-B80A-8C811476257B}"/>
    <cellStyle name=".0\ 4 14 2" xfId="35569" xr:uid="{C20D35F7-1FD5-4DD3-BDE8-F8CF83A9F93B}"/>
    <cellStyle name=".0\ 4 15" xfId="13017" xr:uid="{1C91DA15-BC5A-4B99-8DC5-58FC646AC5AC}"/>
    <cellStyle name=".0\ 4 15 2" xfId="35388" xr:uid="{43589C9E-CBF8-48AA-A15A-8FCF64811EE7}"/>
    <cellStyle name=".0\ 4 16" xfId="25174" xr:uid="{DE1D562A-59DC-4F07-8EB5-3F7419C76419}"/>
    <cellStyle name=".0\ 4 16 2" xfId="47470" xr:uid="{7DAD8280-7F2F-4006-A949-A0E8E7771A1E}"/>
    <cellStyle name=".0\ 4 17" xfId="27127" xr:uid="{71ECBCAB-FDED-4515-B9A4-64252374728E}"/>
    <cellStyle name=".0\ 4 2" xfId="1508" xr:uid="{B5FC8487-8054-4029-992F-EB0EC6EAA1FF}"/>
    <cellStyle name=".0\ 4 2 10" xfId="6484" xr:uid="{A6693531-4D5A-44B1-B400-2274EA0C6B27}"/>
    <cellStyle name=".0\ 4 2 10 2" xfId="16588" xr:uid="{67F3F8F1-B773-4B0F-810D-485E8BB22626}"/>
    <cellStyle name=".0\ 4 2 10 2 2" xfId="38953" xr:uid="{FAEA3C3C-F0F2-46BC-A2EB-1EB8284FAC6A}"/>
    <cellStyle name=".0\ 4 2 10 3" xfId="23178" xr:uid="{B4C37C8B-5EF6-4C62-BAE1-2902A0F728D8}"/>
    <cellStyle name=".0\ 4 2 10 3 2" xfId="45474" xr:uid="{7197FB4F-54D8-4635-AE13-B2250FBBDFE5}"/>
    <cellStyle name=".0\ 4 2 10 4" xfId="25294" xr:uid="{2375600B-462B-4138-B9D2-52FE52AFFB31}"/>
    <cellStyle name=".0\ 4 2 10 4 2" xfId="47590" xr:uid="{3ED5561C-3D6D-45E4-A6FA-69F233FF57B1}"/>
    <cellStyle name=".0\ 4 2 10 5" xfId="29870" xr:uid="{13803EEA-B3D7-4E30-BA5C-663B92D49371}"/>
    <cellStyle name=".0\ 4 2 11" xfId="6391" xr:uid="{73EF976B-B369-488B-8FF2-966FAFFA0BF7}"/>
    <cellStyle name=".0\ 4 2 11 2" xfId="16522" xr:uid="{53AB3549-C2A0-4ACC-9243-CFC9377242FA}"/>
    <cellStyle name=".0\ 4 2 11 2 2" xfId="38887" xr:uid="{E0695A88-F2F5-4AF4-9FFA-744F13B8E90D}"/>
    <cellStyle name=".0\ 4 2 11 3" xfId="23127" xr:uid="{F03B650D-8AC1-4DEA-9F54-850C9C442EBE}"/>
    <cellStyle name=".0\ 4 2 11 3 2" xfId="45423" xr:uid="{FC82088E-8429-4D28-8102-7B12CF55681E}"/>
    <cellStyle name=".0\ 4 2 11 4" xfId="16646" xr:uid="{844282F8-2193-443A-B9F0-127741A8F7A1}"/>
    <cellStyle name=".0\ 4 2 11 4 2" xfId="39011" xr:uid="{4032C603-8C5D-401F-973B-F053EC9499D9}"/>
    <cellStyle name=".0\ 4 2 11 5" xfId="29813" xr:uid="{08163108-28C2-4919-B0C0-50B5FEA47BF0}"/>
    <cellStyle name=".0\ 4 2 12" xfId="9966" xr:uid="{17F2264E-EA71-46C8-AB95-177DD9433362}"/>
    <cellStyle name=".0\ 4 2 12 2" xfId="19380" xr:uid="{9A413AF3-F66A-417C-B711-C139422E958A}"/>
    <cellStyle name=".0\ 4 2 12 2 2" xfId="41745" xr:uid="{C7025DC3-54DB-4F6D-BDAB-B4D27D809AA8}"/>
    <cellStyle name=".0\ 4 2 12 3" xfId="24853" xr:uid="{A92D56F6-5369-48BD-9491-2DA9E218EB1B}"/>
    <cellStyle name=".0\ 4 2 12 3 2" xfId="47149" xr:uid="{DBB5FBF9-D637-4E94-884D-77E5F8ED4A95}"/>
    <cellStyle name=".0\ 4 2 12 4" xfId="25696" xr:uid="{C0C20D85-A2C0-41F2-B12A-0CDC6C114EC9}"/>
    <cellStyle name=".0\ 4 2 12 4 2" xfId="47992" xr:uid="{C68FBECC-BBA8-44EF-B6A2-7F9840C101F3}"/>
    <cellStyle name=".0\ 4 2 12 5" xfId="32424" xr:uid="{CA88D10C-D465-4E04-BE28-78BEBE6014FE}"/>
    <cellStyle name=".0\ 4 2 13" xfId="13355" xr:uid="{34FDCB4D-66BD-4AE0-93DE-CC75FC5D4A54}"/>
    <cellStyle name=".0\ 4 2 13 2" xfId="35726" xr:uid="{A65B253A-A8A2-46FD-969C-0F0549D6C447}"/>
    <cellStyle name=".0\ 4 2 14" xfId="18727" xr:uid="{C62766EF-1A15-42A7-A22B-9CE8D6A25090}"/>
    <cellStyle name=".0\ 4 2 14 2" xfId="41092" xr:uid="{89E2795F-C66C-42CF-AEF0-773B0AE5B215}"/>
    <cellStyle name=".0\ 4 2 15" xfId="24409" xr:uid="{DE064CD5-490A-4DD4-82EE-8F7B4D92CD44}"/>
    <cellStyle name=".0\ 4 2 15 2" xfId="46705" xr:uid="{B70803FF-358B-4DD7-837F-C1591DB11E42}"/>
    <cellStyle name=".0\ 4 2 16" xfId="27260" xr:uid="{D2274175-C545-4399-A884-618F38E9FCF4}"/>
    <cellStyle name=".0\ 4 2 2" xfId="4027" xr:uid="{8DFAF8AE-E014-4BA4-B75A-30E066A958EA}"/>
    <cellStyle name=".0\ 4 2 2 10" xfId="13637" xr:uid="{A70E9869-CCA1-4372-A78D-62960809E9E5}"/>
    <cellStyle name=".0\ 4 2 2 10 2" xfId="36008" xr:uid="{EB698B6F-9D58-477F-B44C-4E9789BC6B46}"/>
    <cellStyle name=".0\ 4 2 2 11" xfId="22878" xr:uid="{CB582B13-560C-42F9-B608-1792BD9BE994}"/>
    <cellStyle name=".0\ 4 2 2 11 2" xfId="45174" xr:uid="{C5612915-3190-40A6-8539-09E3EE34D845}"/>
    <cellStyle name=".0\ 4 2 2 2" xfId="7300" xr:uid="{C0ED66A3-EA6F-4809-8AE9-0732A7E1C6EC}"/>
    <cellStyle name=".0\ 4 2 2 2 2" xfId="17309" xr:uid="{7401063E-7DCE-475A-91B8-57E0B6E29854}"/>
    <cellStyle name=".0\ 4 2 2 2 2 2" xfId="39674" xr:uid="{867786E4-8B3C-40CC-860A-A6DD0A82B876}"/>
    <cellStyle name=".0\ 4 2 2 2 3" xfId="23473" xr:uid="{B16607D8-5B0F-4FFE-B057-5773BC0BBDA8}"/>
    <cellStyle name=".0\ 4 2 2 2 3 2" xfId="45769" xr:uid="{8226EC63-936C-4921-8183-F92AA0F0FF07}"/>
    <cellStyle name=".0\ 4 2 2 2 4" xfId="13418" xr:uid="{DDD79706-B652-4933-894F-43389C0BD95B}"/>
    <cellStyle name=".0\ 4 2 2 2 4 2" xfId="35789" xr:uid="{1991BC6E-A257-4F1A-9F2E-612726D50C4B}"/>
    <cellStyle name=".0\ 4 2 2 2 5" xfId="30558" xr:uid="{CB0FD96C-54F4-4F6F-BD09-8BA37A6D3F06}"/>
    <cellStyle name=".0\ 4 2 2 3" xfId="8385" xr:uid="{A291EC2E-6122-46EB-BCD0-D233AA7BEA81}"/>
    <cellStyle name=".0\ 4 2 2 3 2" xfId="18162" xr:uid="{52808C69-7220-4E5D-A92A-4B530F39851A}"/>
    <cellStyle name=".0\ 4 2 2 3 2 2" xfId="40527" xr:uid="{BB410C05-4250-44E1-B5D9-454EC216CE11}"/>
    <cellStyle name=".0\ 4 2 2 3 3" xfId="24054" xr:uid="{449D86B3-81E6-4C85-BE2F-D14E9ADF0087}"/>
    <cellStyle name=".0\ 4 2 2 3 3 2" xfId="46350" xr:uid="{EBD8D673-9FC5-4FA0-AE3C-54C84273FD53}"/>
    <cellStyle name=".0\ 4 2 2 3 4" xfId="22182" xr:uid="{2269F787-4BA8-43AB-845A-A73F421FE7DA}"/>
    <cellStyle name=".0\ 4 2 2 3 4 2" xfId="44478" xr:uid="{6B1D7411-3A58-4BF4-8B93-D0FD9ABCAE70}"/>
    <cellStyle name=".0\ 4 2 2 3 5" xfId="31329" xr:uid="{613746EC-BDB0-4F64-ACDB-D68101902A39}"/>
    <cellStyle name=".0\ 4 2 2 4" xfId="5053" xr:uid="{EBBAFB87-3912-4720-8694-59689C40B0CC}"/>
    <cellStyle name=".0\ 4 2 2 4 2" xfId="15493" xr:uid="{2C41CEBA-F8EB-4893-97BD-6ACA5BB64FA6}"/>
    <cellStyle name=".0\ 4 2 2 4 2 2" xfId="37859" xr:uid="{1C7A18BC-019F-4424-8FB8-8ECD5A0C26CA}"/>
    <cellStyle name=".0\ 4 2 2 4 3" xfId="22428" xr:uid="{26D8C03B-96F9-4C59-9452-99887B51E886}"/>
    <cellStyle name=".0\ 4 2 2 4 3 2" xfId="44724" xr:uid="{D4E24C3A-2AC4-4C28-8F33-F4914E18DD15}"/>
    <cellStyle name=".0\ 4 2 2 4 4" xfId="25168" xr:uid="{25C2ACFF-F246-421C-9F5B-B62191E3DCC1}"/>
    <cellStyle name=".0\ 4 2 2 4 4 2" xfId="47464" xr:uid="{1F2A771E-A783-4A8F-BD2C-F93CA34A6B37}"/>
    <cellStyle name=".0\ 4 2 2 4 5" xfId="28880" xr:uid="{AE276073-C9C3-4A6B-BE72-E608F310239A}"/>
    <cellStyle name=".0\ 4 2 2 5" xfId="7907" xr:uid="{5A83C56F-F5EE-4869-975C-8E1D4519C7EF}"/>
    <cellStyle name=".0\ 4 2 2 5 2" xfId="17835" xr:uid="{0F74A3E7-C463-4649-A397-4825AA7EC3F8}"/>
    <cellStyle name=".0\ 4 2 2 5 2 2" xfId="40200" xr:uid="{7E7A6E24-5A26-4DF0-878C-FE7C22ADD501}"/>
    <cellStyle name=".0\ 4 2 2 5 3" xfId="23774" xr:uid="{A9F396DE-4AA0-4E7B-AFE1-53535BFA8DF1}"/>
    <cellStyle name=".0\ 4 2 2 5 3 2" xfId="46070" xr:uid="{EE5E6516-06C6-4972-83D6-E6B573BCB5CC}"/>
    <cellStyle name=".0\ 4 2 2 5 4" xfId="24789" xr:uid="{3F5F68E4-06AC-435C-AC08-A09A5E58F14B}"/>
    <cellStyle name=".0\ 4 2 2 5 4 2" xfId="47085" xr:uid="{250F5D16-E6F7-4234-8BB4-AD744FED7050}"/>
    <cellStyle name=".0\ 4 2 2 5 5" xfId="31056" xr:uid="{59D2EC64-5957-4A46-AFEB-8C805CDE65DF}"/>
    <cellStyle name=".0\ 4 2 2 6" xfId="4981" xr:uid="{F8EADE65-82E0-4E0F-81CE-73A4C52DC61C}"/>
    <cellStyle name=".0\ 4 2 2 6 2" xfId="15450" xr:uid="{90C5EBD6-B821-4E30-95DA-A80C2D8DC21B}"/>
    <cellStyle name=".0\ 4 2 2 6 2 2" xfId="37816" xr:uid="{B5CA024E-4398-43A3-90E5-C7A1FF393719}"/>
    <cellStyle name=".0\ 4 2 2 6 3" xfId="22386" xr:uid="{217955C7-66E4-4680-8EA3-E43231E8993C}"/>
    <cellStyle name=".0\ 4 2 2 6 3 2" xfId="44682" xr:uid="{D9F7D9FA-A6F4-4E63-96CF-66B305FB53A2}"/>
    <cellStyle name=".0\ 4 2 2 6 4" xfId="13029" xr:uid="{F9F59A4E-C12A-429C-9AD9-F377F16A60FF}"/>
    <cellStyle name=".0\ 4 2 2 6 4 2" xfId="35400" xr:uid="{0B10C4E4-A5FD-485C-B1C7-7972F1190918}"/>
    <cellStyle name=".0\ 4 2 2 6 5" xfId="28841" xr:uid="{20B33D94-BA58-463D-AC19-378F33E60978}"/>
    <cellStyle name=".0\ 4 2 2 7" xfId="6321" xr:uid="{46C0803E-257B-4FB4-8383-01B5C7B4CAA6}"/>
    <cellStyle name=".0\ 4 2 2 7 2" xfId="16469" xr:uid="{955448AC-691D-46E8-A45B-7EC3B31F9B40}"/>
    <cellStyle name=".0\ 4 2 2 7 2 2" xfId="38834" xr:uid="{14560357-B53A-447A-A90F-C7939D468876}"/>
    <cellStyle name=".0\ 4 2 2 7 3" xfId="23080" xr:uid="{03A4B232-8746-4A97-B04F-B3FCCE45F4FB}"/>
    <cellStyle name=".0\ 4 2 2 7 3 2" xfId="45376" xr:uid="{C1FA85A2-1DBE-48CF-8397-639AEE99A961}"/>
    <cellStyle name=".0\ 4 2 2 7 4" xfId="25239" xr:uid="{B8C04303-7D5A-457C-994F-537191540AFB}"/>
    <cellStyle name=".0\ 4 2 2 7 4 2" xfId="47535" xr:uid="{D41C2099-82D5-4066-82A4-311CEE0755E3}"/>
    <cellStyle name=".0\ 4 2 2 7 5" xfId="29762" xr:uid="{8F06D1B8-23E7-43A1-A768-8404887D3E07}"/>
    <cellStyle name=".0\ 4 2 2 8" xfId="10800" xr:uid="{7A25BE4C-4A54-4BE9-962A-FBAD7B5AD9A2}"/>
    <cellStyle name=".0\ 4 2 2 8 2" xfId="20214" xr:uid="{247FD8EA-1D2B-4DC8-B952-0EE9AF19CE9E}"/>
    <cellStyle name=".0\ 4 2 2 8 2 2" xfId="42510" xr:uid="{7150DB12-6943-452D-AABE-479234859375}"/>
    <cellStyle name=".0\ 4 2 2 8 3" xfId="25093" xr:uid="{4C962E6A-98D4-49C1-80E4-113EE664A820}"/>
    <cellStyle name=".0\ 4 2 2 8 3 2" xfId="47389" xr:uid="{85BB8EA8-EC01-41E3-85B4-B848ED9A07E1}"/>
    <cellStyle name=".0\ 4 2 2 8 4" xfId="25778" xr:uid="{989CF84B-B399-49CA-9F1E-6C7338609E9D}"/>
    <cellStyle name=".0\ 4 2 2 8 4 2" xfId="48074" xr:uid="{2611BBF7-AD43-4003-954E-BC5A744F5B25}"/>
    <cellStyle name=".0\ 4 2 2 8 5" xfId="33189" xr:uid="{816C088B-AD71-468E-8C9A-7A4E20CBB39A}"/>
    <cellStyle name=".0\ 4 2 2 9" xfId="12335" xr:uid="{5A073F17-AEB2-41CE-A428-973603A58BA8}"/>
    <cellStyle name=".0\ 4 2 2 9 2" xfId="21741" xr:uid="{1BF95CA8-FC90-4E6D-9D1E-8D7BBE19B7BA}"/>
    <cellStyle name=".0\ 4 2 2 9 2 2" xfId="44037" xr:uid="{C8EF466B-76EF-4E5C-B094-E6079715857D}"/>
    <cellStyle name=".0\ 4 2 2 9 3" xfId="25554" xr:uid="{08EA2C3E-7649-480A-AE94-0B85484DB8FB}"/>
    <cellStyle name=".0\ 4 2 2 9 3 2" xfId="47850" xr:uid="{6C528715-76C9-4486-B40C-E3A9F0C2A549}"/>
    <cellStyle name=".0\ 4 2 2 9 4" xfId="25945" xr:uid="{1CF72E0C-A4B0-49DD-B1B4-9F4C89E15BAF}"/>
    <cellStyle name=".0\ 4 2 2 9 4 2" xfId="48241" xr:uid="{19F98142-C1C9-4ACB-91DE-1096FF75A497}"/>
    <cellStyle name=".0\ 4 2 2 9 5" xfId="34715" xr:uid="{3823A4DC-52D5-4E12-9E55-CD6FAA978DD4}"/>
    <cellStyle name=".0\ 4 2 2_change in summary tables" xfId="8182" xr:uid="{33E87368-4704-4E9B-872C-7DB6C0414C3D}"/>
    <cellStyle name=".0\ 4 2 3" xfId="5533" xr:uid="{6D8FFC79-1155-41D3-9B4C-FD3830C5ADD9}"/>
    <cellStyle name=".0\ 4 2 3 2" xfId="15899" xr:uid="{99D1A8FF-884F-4EEC-ABB7-7DE6616C60FB}"/>
    <cellStyle name=".0\ 4 2 3 2 2" xfId="38265" xr:uid="{8E2B2037-3622-4FDE-A44C-80DFAE4137D6}"/>
    <cellStyle name=".0\ 4 2 3 3" xfId="22643" xr:uid="{A344966C-3DC4-4585-B57A-543394C1EE86}"/>
    <cellStyle name=".0\ 4 2 3 3 2" xfId="44939" xr:uid="{DEC75421-C916-4538-A1A1-3E7C9C5B2F21}"/>
    <cellStyle name=".0\ 4 2 3 4" xfId="13838" xr:uid="{2530D5B5-E321-4873-A8C1-F023C1AF4475}"/>
    <cellStyle name=".0\ 4 2 3 4 2" xfId="36208" xr:uid="{FAA2FA35-E5C6-45AF-B518-2C08F05C226B}"/>
    <cellStyle name=".0\ 4 2 3 5" xfId="29253" xr:uid="{C2B2F778-4AD6-4233-9C3A-25E186AC6A11}"/>
    <cellStyle name=".0\ 4 2 4" xfId="5584" xr:uid="{86F98A5F-3A81-45E1-B9F6-85A77871872C}"/>
    <cellStyle name=".0\ 4 2 4 2" xfId="15946" xr:uid="{36FF4FA7-4215-4134-9696-0B998D0C8EF5}"/>
    <cellStyle name=".0\ 4 2 4 2 2" xfId="38312" xr:uid="{E4DE0DB5-A6F7-422B-B34D-AB97F9122B7E}"/>
    <cellStyle name=".0\ 4 2 4 3" xfId="22684" xr:uid="{DA74C18A-75F6-41B0-8D6A-1737192B5467}"/>
    <cellStyle name=".0\ 4 2 4 3 2" xfId="44980" xr:uid="{F88B4916-4FB7-4772-B07F-1F43F5DD5F8C}"/>
    <cellStyle name=".0\ 4 2 4 4" xfId="13856" xr:uid="{A18E7422-3EA6-4668-81FB-3A8532638903}"/>
    <cellStyle name=".0\ 4 2 4 4 2" xfId="36226" xr:uid="{7982376B-2D00-4A21-B097-A99AF749BDC7}"/>
    <cellStyle name=".0\ 4 2 4 5" xfId="29297" xr:uid="{2FCB4608-88DC-4CBF-B01F-086EA2675C6D}"/>
    <cellStyle name=".0\ 4 2 5" xfId="5754" xr:uid="{178E7516-E67E-48D1-8597-4CCC531778B1}"/>
    <cellStyle name=".0\ 4 2 5 2" xfId="16087" xr:uid="{BA04E17D-5E80-4AB1-8CA7-AF1B73527135}"/>
    <cellStyle name=".0\ 4 2 5 2 2" xfId="38453" xr:uid="{68CB2E78-F6F2-4A7A-80D4-CB25EF21C8A7}"/>
    <cellStyle name=".0\ 4 2 5 3" xfId="22774" xr:uid="{52462A42-8059-4BD6-80D8-6B9F7AF741FA}"/>
    <cellStyle name=".0\ 4 2 5 3 2" xfId="45070" xr:uid="{B97A522D-229B-4EE8-A582-CC3CE5114A61}"/>
    <cellStyle name=".0\ 4 2 5 4" xfId="24474" xr:uid="{BCB9B259-A05C-4A27-AB70-6D423CF02F0E}"/>
    <cellStyle name=".0\ 4 2 5 4 2" xfId="46770" xr:uid="{3B757C54-F21F-4733-B407-36881DA06510}"/>
    <cellStyle name=".0\ 4 2 5 5" xfId="29429" xr:uid="{1788C8BE-2826-4DB9-B272-32EE2132E6C8}"/>
    <cellStyle name=".0\ 4 2 6" xfId="8444" xr:uid="{8C9A3EA2-4F0A-4D98-8457-641F86EA7468}"/>
    <cellStyle name=".0\ 4 2 6 2" xfId="18211" xr:uid="{6A846F32-6025-457D-9547-8917FC98214A}"/>
    <cellStyle name=".0\ 4 2 6 2 2" xfId="40576" xr:uid="{666A7F54-CEEC-407F-9135-C6E7C2C0A014}"/>
    <cellStyle name=".0\ 4 2 6 3" xfId="24102" xr:uid="{80791A39-D039-40E8-9DBD-007E4E94482B}"/>
    <cellStyle name=".0\ 4 2 6 3 2" xfId="46398" xr:uid="{1C7CD4AC-1E83-4500-B7D0-7DEA58027F5B}"/>
    <cellStyle name=".0\ 4 2 6 4" xfId="23476" xr:uid="{E157B8FA-883A-4ADB-9B6A-08C9AAA50131}"/>
    <cellStyle name=".0\ 4 2 6 4 2" xfId="45772" xr:uid="{28261101-727F-45B4-9AE9-5E511DF35613}"/>
    <cellStyle name=".0\ 4 2 6 5" xfId="31376" xr:uid="{80D08E8F-E36C-455E-A35F-AE8F01E82ABE}"/>
    <cellStyle name=".0\ 4 2 7" xfId="4730" xr:uid="{EC443D9D-C94E-4F93-A6A0-18C5ECE15909}"/>
    <cellStyle name=".0\ 4 2 7 2" xfId="15252" xr:uid="{43199406-ED10-48E6-8EBD-41D1EB918D89}"/>
    <cellStyle name=".0\ 4 2 7 2 2" xfId="37618" xr:uid="{9A5A8FD7-FA66-4F21-BB71-01F8EB989D33}"/>
    <cellStyle name=".0\ 4 2 7 3" xfId="22283" xr:uid="{1862D4EB-6F03-4668-8E46-23B628944447}"/>
    <cellStyle name=".0\ 4 2 7 3 2" xfId="44579" xr:uid="{54C44B3F-4A0C-41A1-A6F7-6DF2F6D12F8D}"/>
    <cellStyle name=".0\ 4 2 7 4" xfId="23429" xr:uid="{F75B0A58-88EC-4734-B541-EF410FF51141}"/>
    <cellStyle name=".0\ 4 2 7 4 2" xfId="45725" xr:uid="{B62B002C-377B-4C49-A0B0-8BE36AB76070}"/>
    <cellStyle name=".0\ 4 2 7 5" xfId="28663" xr:uid="{0764F19F-35E3-4F6B-9971-ACEB12634BF5}"/>
    <cellStyle name=".0\ 4 2 8" xfId="8139" xr:uid="{86A7FFB9-9297-48FE-A67A-4A2353E45595}"/>
    <cellStyle name=".0\ 4 2 8 2" xfId="17986" xr:uid="{3D15043F-BA0F-4DA3-8C15-E9E008E7AEB2}"/>
    <cellStyle name=".0\ 4 2 8 2 2" xfId="40351" xr:uid="{3D213E20-32B2-42DC-AB56-099603D6E50B}"/>
    <cellStyle name=".0\ 4 2 8 3" xfId="23899" xr:uid="{170951D8-0F87-4710-A6BF-D23A2075BC8F}"/>
    <cellStyle name=".0\ 4 2 8 3 2" xfId="46195" xr:uid="{B08AFB4A-7660-462C-A214-13AC44A80725}"/>
    <cellStyle name=".0\ 4 2 8 4" xfId="25531" xr:uid="{78C1391E-9BAE-4715-98CF-B4AF37BDC9EC}"/>
    <cellStyle name=".0\ 4 2 8 4 2" xfId="47827" xr:uid="{31B8D7B7-2828-4A78-AFEE-C62BC02A73D3}"/>
    <cellStyle name=".0\ 4 2 8 5" xfId="31176" xr:uid="{7B484091-98EF-4744-A4A6-59CCD3B76D22}"/>
    <cellStyle name=".0\ 4 2 9" xfId="5014" xr:uid="{2AB8B638-ADF4-4C08-A288-6FC1E7971DB0}"/>
    <cellStyle name=".0\ 4 2 9 2" xfId="15470" xr:uid="{8ECF98D6-1742-43F9-82CB-F61A3C6897F1}"/>
    <cellStyle name=".0\ 4 2 9 2 2" xfId="37836" xr:uid="{E2E98336-D40E-4F1D-B4B1-935F10638A59}"/>
    <cellStyle name=".0\ 4 2 9 3" xfId="22405" xr:uid="{B32F74AE-B8D4-459E-BB2D-CF548ED1C4F1}"/>
    <cellStyle name=".0\ 4 2 9 3 2" xfId="44701" xr:uid="{EC3FDA70-442E-4E54-87DB-45E4A078D646}"/>
    <cellStyle name=".0\ 4 2 9 4" xfId="13533" xr:uid="{F889BF92-038E-4B2C-B0CA-42E9F17AB027}"/>
    <cellStyle name=".0\ 4 2 9 4 2" xfId="35904" xr:uid="{FED19D51-FE25-491F-A784-F438F3689F48}"/>
    <cellStyle name=".0\ 4 2 9 5" xfId="28858" xr:uid="{A3AC5DF1-140C-4AF4-BCBC-ED97CD501391}"/>
    <cellStyle name=".0\ 4 2_change in summary tables" xfId="9005" xr:uid="{A3AE4B46-4199-4BB8-86AE-943DD9450D75}"/>
    <cellStyle name=".0\ 4 3" xfId="3891" xr:uid="{2B856A83-5801-412D-9E5E-9EB4FB205D62}"/>
    <cellStyle name=".0\ 4 3 10" xfId="13733" xr:uid="{A320B0ED-CCD7-4BE1-AD8D-C6D1B258BE6A}"/>
    <cellStyle name=".0\ 4 3 10 2" xfId="36104" xr:uid="{928DC689-B7B4-4488-84F2-9F6024EC5DFF}"/>
    <cellStyle name=".0\ 4 3 11" xfId="16189" xr:uid="{A3D0A532-E00E-4400-842F-C9FCE005DCE4}"/>
    <cellStyle name=".0\ 4 3 11 2" xfId="38554" xr:uid="{D658E315-7A31-40A8-9CA2-2974DB73D466}"/>
    <cellStyle name=".0\ 4 3 2" xfId="7166" xr:uid="{2C8449FD-9F6E-4AFA-9B2B-CCC394B63E23}"/>
    <cellStyle name=".0\ 4 3 2 2" xfId="17177" xr:uid="{8DF511A8-1A76-4F15-B99F-860AB1278748}"/>
    <cellStyle name=".0\ 4 3 2 2 2" xfId="39542" xr:uid="{7432B172-E19A-4B86-9AFF-DE5158AC65BD}"/>
    <cellStyle name=".0\ 4 3 2 3" xfId="23424" xr:uid="{8CAC27F1-4C16-40E9-B232-AF8972B08D7B}"/>
    <cellStyle name=".0\ 4 3 2 3 2" xfId="45720" xr:uid="{4DE1DEDD-7CA5-42FD-A2FB-970AF1767FA1}"/>
    <cellStyle name=".0\ 4 3 2 4" xfId="14058" xr:uid="{F960D325-A7BE-4AF9-A7F2-9F9E7E150AC4}"/>
    <cellStyle name=".0\ 4 3 2 4 2" xfId="36428" xr:uid="{1F34E11C-0B63-4FFB-857F-293FB983697D}"/>
    <cellStyle name=".0\ 4 3 2 5" xfId="30426" xr:uid="{0492AC02-A10E-4DD8-80AF-47FAAE0ED020}"/>
    <cellStyle name=".0\ 4 3 3" xfId="8295" xr:uid="{A13AD957-A532-4788-A868-1CD4ABD85B8E}"/>
    <cellStyle name=".0\ 4 3 3 2" xfId="18094" xr:uid="{E6B8309F-57E9-4F3B-8FA1-EEADBCEC22DB}"/>
    <cellStyle name=".0\ 4 3 3 2 2" xfId="40459" xr:uid="{1D5BE38B-5001-41F8-B3EE-63629145BC59}"/>
    <cellStyle name=".0\ 4 3 3 3" xfId="23987" xr:uid="{36B83D2A-DAA1-48A7-AA33-7586A3AC6483}"/>
    <cellStyle name=".0\ 4 3 3 3 2" xfId="46283" xr:uid="{6F90D322-B055-4806-B020-272145510BD6}"/>
    <cellStyle name=".0\ 4 3 3 4" xfId="22172" xr:uid="{9BBB0866-A1C0-4D17-A39A-E3C6AE8B3D74}"/>
    <cellStyle name=".0\ 4 3 3 4 2" xfId="44468" xr:uid="{CC4E3A8A-0877-4952-A81B-7788494F075F}"/>
    <cellStyle name=".0\ 4 3 3 5" xfId="31264" xr:uid="{05166941-F60A-4F08-87C5-991C7A24D613}"/>
    <cellStyle name=".0\ 4 3 4" xfId="7614" xr:uid="{6852D6F3-1FC5-4299-80C2-0EFC24C4845F}"/>
    <cellStyle name=".0\ 4 3 4 2" xfId="17605" xr:uid="{2C4B971D-A57B-4CA6-8B45-A91807E9BE46}"/>
    <cellStyle name=".0\ 4 3 4 2 2" xfId="39970" xr:uid="{5470D92A-4C04-44B6-B3C6-258D9120ED65}"/>
    <cellStyle name=".0\ 4 3 4 3" xfId="23623" xr:uid="{D1DB88FA-0225-48BE-BA9B-3FFD71841865}"/>
    <cellStyle name=".0\ 4 3 4 3 2" xfId="45919" xr:uid="{270B8C7F-A468-4380-B819-C803AC45EBC3}"/>
    <cellStyle name=".0\ 4 3 4 4" xfId="17838" xr:uid="{B2F49C20-07C7-4266-99EB-F2C3C1F1F0D2}"/>
    <cellStyle name=".0\ 4 3 4 4 2" xfId="40203" xr:uid="{55B417F0-A670-4BC1-A1D7-9C28DC3951FC}"/>
    <cellStyle name=".0\ 4 3 4 5" xfId="30851" xr:uid="{5A9B86E7-CEF2-4F37-9760-48834BA06D29}"/>
    <cellStyle name=".0\ 4 3 5" xfId="5098" xr:uid="{B083C31E-0B8F-4059-B794-0C149133AF24}"/>
    <cellStyle name=".0\ 4 3 5 2" xfId="15518" xr:uid="{CAFA80B4-2213-4772-8C38-794133FA777D}"/>
    <cellStyle name=".0\ 4 3 5 2 2" xfId="37884" xr:uid="{5A274E2E-F279-4902-8BA2-7866B81D6ED3}"/>
    <cellStyle name=".0\ 4 3 5 3" xfId="22451" xr:uid="{2B4785F2-19B8-4588-956E-B288306F1D96}"/>
    <cellStyle name=".0\ 4 3 5 3 2" xfId="44747" xr:uid="{CF089434-0F8B-4B9B-93B7-E7938FF43455}"/>
    <cellStyle name=".0\ 4 3 5 4" xfId="14090" xr:uid="{3CF93A21-DCEA-478F-AC1C-4D74A871F4C5}"/>
    <cellStyle name=".0\ 4 3 5 4 2" xfId="36459" xr:uid="{F9F49D45-04D0-4DCD-8BAB-D8E27BDC0D26}"/>
    <cellStyle name=".0\ 4 3 5 5" xfId="28903" xr:uid="{8E5170AA-3A54-4830-B1B4-964FCFFA6CFE}"/>
    <cellStyle name=".0\ 4 3 6" xfId="4677" xr:uid="{FB34E445-07F0-4944-9F78-E5198724DF18}"/>
    <cellStyle name=".0\ 4 3 6 2" xfId="15215" xr:uid="{9EFCF387-71FF-4758-830D-0F230393343B}"/>
    <cellStyle name=".0\ 4 3 6 2 2" xfId="37581" xr:uid="{CCB6CC49-15F6-4F81-9477-42B6A5FDDE58}"/>
    <cellStyle name=".0\ 4 3 6 3" xfId="22250" xr:uid="{3E8D0E19-5EAD-4BA1-AB86-E7DC649E4C51}"/>
    <cellStyle name=".0\ 4 3 6 3 2" xfId="44546" xr:uid="{5F7C73C1-3D8D-478B-B846-5CA97C9AE2D6}"/>
    <cellStyle name=".0\ 4 3 6 4" xfId="25574" xr:uid="{A2D1C12D-44EA-4255-BBFC-22E23DF28D8B}"/>
    <cellStyle name=".0\ 4 3 6 4 2" xfId="47870" xr:uid="{3D101BA7-A1CB-47F8-8BA1-F501267CB504}"/>
    <cellStyle name=".0\ 4 3 6 5" xfId="28635" xr:uid="{9D947B38-5DF9-4842-8012-C0D46298CF49}"/>
    <cellStyle name=".0\ 4 3 7" xfId="9316" xr:uid="{47435A5D-74D4-48E7-A86B-B2F09DB3A399}"/>
    <cellStyle name=".0\ 4 3 7 2" xfId="18737" xr:uid="{EED7A2D4-D930-47D6-8710-091F6272DADF}"/>
    <cellStyle name=".0\ 4 3 7 2 2" xfId="41102" xr:uid="{CF0BCC3E-FC8E-4564-9CDC-2319A27D5B1F}"/>
    <cellStyle name=".0\ 4 3 7 3" xfId="24537" xr:uid="{42320FF0-064A-4DF8-978E-AEF99F9447EE}"/>
    <cellStyle name=".0\ 4 3 7 3 2" xfId="46833" xr:uid="{3AFEB1B0-E8D7-43FF-A62D-8C9803E0ABCA}"/>
    <cellStyle name=".0\ 4 3 7 4" xfId="25586" xr:uid="{A4143FAB-BCB2-4C01-A047-3A469A7A6876}"/>
    <cellStyle name=".0\ 4 3 7 4 2" xfId="47882" xr:uid="{136D7B5C-368A-4B15-B1B3-6999C020B007}"/>
    <cellStyle name=".0\ 4 3 7 5" xfId="31783" xr:uid="{6B15117F-CA3B-40E1-9E9D-71F86ACE947D}"/>
    <cellStyle name=".0\ 4 3 8" xfId="10680" xr:uid="{539B89D2-A23C-497E-B76D-D464A7B6FA76}"/>
    <cellStyle name=".0\ 4 3 8 2" xfId="20094" xr:uid="{69A9B911-0C25-48CF-AA72-8D31087C5EB4}"/>
    <cellStyle name=".0\ 4 3 8 2 2" xfId="42390" xr:uid="{FF947ED7-3069-4DD8-99AA-E8CF828C3146}"/>
    <cellStyle name=".0\ 4 3 8 3" xfId="25058" xr:uid="{0A01A66D-2E8C-44E6-A6B7-A04E39D96CB6}"/>
    <cellStyle name=".0\ 4 3 8 3 2" xfId="47354" xr:uid="{5093AB0E-4386-4EB5-81DA-663A0ED406C7}"/>
    <cellStyle name=".0\ 4 3 8 4" xfId="25760" xr:uid="{DA1512BD-7146-469E-95A4-7C79E8821971}"/>
    <cellStyle name=".0\ 4 3 8 4 2" xfId="48056" xr:uid="{5917CC17-41AB-4703-B701-3F51C4120209}"/>
    <cellStyle name=".0\ 4 3 8 5" xfId="33069" xr:uid="{DCFEE4A8-BF0B-4142-8BFF-344D056F9D3D}"/>
    <cellStyle name=".0\ 4 3 9" xfId="12212" xr:uid="{E00ADA47-EF42-416E-AA89-71CDD81B6A5D}"/>
    <cellStyle name=".0\ 4 3 9 2" xfId="21618" xr:uid="{FAE023D6-BB80-4FE0-8A79-2E484F5E3527}"/>
    <cellStyle name=".0\ 4 3 9 2 2" xfId="43914" xr:uid="{1E36AFDE-5F56-4B1B-BC7B-B095B6DBDD68}"/>
    <cellStyle name=".0\ 4 3 9 3" xfId="25516" xr:uid="{695D5D97-F9D4-405F-995C-CEA17386B46A}"/>
    <cellStyle name=".0\ 4 3 9 3 2" xfId="47812" xr:uid="{38E2F69D-91B3-4B32-87C6-BC2ABB27CC42}"/>
    <cellStyle name=".0\ 4 3 9 4" xfId="25924" xr:uid="{C87C38DD-983D-4830-ABA1-9840BD20EA58}"/>
    <cellStyle name=".0\ 4 3 9 4 2" xfId="48220" xr:uid="{FC673E9E-759F-4808-B4F7-1208462F1295}"/>
    <cellStyle name=".0\ 4 3 9 5" xfId="34592" xr:uid="{D6E17ABB-FE4B-4F35-8ED6-5F75DB426C22}"/>
    <cellStyle name=".0\ 4 3_change in summary tables" xfId="6270" xr:uid="{A0856EA5-60B2-466B-B377-D80AEDD669E6}"/>
    <cellStyle name=".0\ 4 4" xfId="5301" xr:uid="{0BA66703-C849-49B1-B264-FC6B7089168B}"/>
    <cellStyle name=".0\ 4 4 2" xfId="15696" xr:uid="{4A22A822-AE41-4715-93C4-1A2360AB14FC}"/>
    <cellStyle name=".0\ 4 4 2 2" xfId="38062" xr:uid="{DDA52DBB-B773-4796-9E51-E941F12ABA4C}"/>
    <cellStyle name=".0\ 4 4 3" xfId="22531" xr:uid="{6B9F94C1-FDB3-4BAE-A9FD-88BDA3839B5E}"/>
    <cellStyle name=".0\ 4 4 3 2" xfId="44827" xr:uid="{6D296BEE-B89C-49DE-8E1A-7947ABF4F7A5}"/>
    <cellStyle name=".0\ 4 4 4" xfId="13803" xr:uid="{04569869-F733-4B35-A4E7-9DEA0C9BFA0B}"/>
    <cellStyle name=".0\ 4 4 4 2" xfId="36173" xr:uid="{D2186C52-2688-4511-B185-9B4763BE49E9}"/>
    <cellStyle name=".0\ 4 4 5" xfId="29067" xr:uid="{E0C84084-68A1-4FF5-B125-1182DF3C957C}"/>
    <cellStyle name=".0\ 4 5" xfId="7398" xr:uid="{22365F52-DFB0-4AE0-97D1-18011695AD31}"/>
    <cellStyle name=".0\ 4 5 2" xfId="17404" xr:uid="{77FDF4F7-9379-4A11-8F16-1167C37287AA}"/>
    <cellStyle name=".0\ 4 5 2 2" xfId="39769" xr:uid="{502DAE15-55C5-412A-B7E6-EC66ADB089E0}"/>
    <cellStyle name=".0\ 4 5 3" xfId="23519" xr:uid="{9167094A-613B-492F-812A-461E3A5CC4A6}"/>
    <cellStyle name=".0\ 4 5 3 2" xfId="45815" xr:uid="{9F85D66F-3446-4283-A9BA-640B446FBC51}"/>
    <cellStyle name=".0\ 4 5 4" xfId="13394" xr:uid="{7DB0C074-730B-4A35-8E37-7A03D60C3832}"/>
    <cellStyle name=".0\ 4 5 4 2" xfId="35765" xr:uid="{D8BD391A-B5C2-4286-85FA-0DD5CFBCE8B7}"/>
    <cellStyle name=".0\ 4 5 5" xfId="30653" xr:uid="{05302652-460A-4359-840A-CD22201A5505}"/>
    <cellStyle name=".0\ 4 6" xfId="5752" xr:uid="{8DEB664B-707B-4677-B9A8-929E5DF71378}"/>
    <cellStyle name=".0\ 4 6 2" xfId="16085" xr:uid="{BD0E4003-7559-47A0-AE2C-6F4A6B607CE9}"/>
    <cellStyle name=".0\ 4 6 2 2" xfId="38451" xr:uid="{962D7C5E-FC26-42D0-9A12-D9254C15E4D1}"/>
    <cellStyle name=".0\ 4 6 3" xfId="22773" xr:uid="{8BB31B0E-F567-47C7-9611-7A21356092A3}"/>
    <cellStyle name=".0\ 4 6 3 2" xfId="45069" xr:uid="{82829142-0FCE-4918-95E2-7722FDD450E1}"/>
    <cellStyle name=".0\ 4 6 4" xfId="24922" xr:uid="{E59B4094-6E7C-45EA-927A-3A1D8E2EBE5F}"/>
    <cellStyle name=".0\ 4 6 4 2" xfId="47218" xr:uid="{92BFC200-696C-419D-A8BB-3647C3A566B4}"/>
    <cellStyle name=".0\ 4 6 5" xfId="29428" xr:uid="{88DAB429-55FB-4594-9781-07C5E708740A}"/>
    <cellStyle name=".0\ 4 7" xfId="4909" xr:uid="{2E59057A-E503-4D3B-85BB-C588EAD3654C}"/>
    <cellStyle name=".0\ 4 7 2" xfId="15402" xr:uid="{7B56A664-FDBD-4830-BC53-5157595379DE}"/>
    <cellStyle name=".0\ 4 7 2 2" xfId="37768" xr:uid="{400DDD2D-72BC-4EAB-BCD0-A17C83CD6452}"/>
    <cellStyle name=".0\ 4 7 3" xfId="22345" xr:uid="{7147C693-3849-4970-9D41-C988A886DFA9}"/>
    <cellStyle name=".0\ 4 7 3 2" xfId="44641" xr:uid="{48FDDD11-3F63-43D6-BD17-BD331D447B1B}"/>
    <cellStyle name=".0\ 4 7 4" xfId="23433" xr:uid="{DCF8E348-6533-45A5-924E-9868DB84FDC2}"/>
    <cellStyle name=".0\ 4 7 4 2" xfId="45729" xr:uid="{15886918-0577-4CE7-9C50-DFBE5428245A}"/>
    <cellStyle name=".0\ 4 7 5" xfId="28805" xr:uid="{3BAAD846-2B2A-478B-93A3-7906BB08C2F4}"/>
    <cellStyle name=".0\ 4 8" xfId="6582" xr:uid="{052EF6A3-150A-4221-A286-91CB3238FA4F}"/>
    <cellStyle name=".0\ 4 8 2" xfId="16661" xr:uid="{295846E1-36CA-42E9-AA5A-8F50D23519D3}"/>
    <cellStyle name=".0\ 4 8 2 2" xfId="39026" xr:uid="{D57526E9-4B96-46F2-97AA-96BB3F1577B3}"/>
    <cellStyle name=".0\ 4 8 3" xfId="23231" xr:uid="{C93AEFDB-960B-4715-8AAE-D36E962B8F6C}"/>
    <cellStyle name=".0\ 4 8 3 2" xfId="45527" xr:uid="{9764C1BE-04DC-473D-A300-FCB3962FFA3F}"/>
    <cellStyle name=".0\ 4 8 4" xfId="18111" xr:uid="{E5D36DFE-6119-4B82-86D3-54F5E453D179}"/>
    <cellStyle name=".0\ 4 8 4 2" xfId="40476" xr:uid="{2B70DEEE-DB12-4297-A9C1-A7D543CC5F1E}"/>
    <cellStyle name=".0\ 4 8 5" xfId="29933" xr:uid="{ADCF7769-AEE8-41F9-9A17-93806A0F4139}"/>
    <cellStyle name=".0\ 4 9" xfId="6640" xr:uid="{9EC9D0CA-5888-4159-8230-0086D7D0579C}"/>
    <cellStyle name=".0\ 4 9 2" xfId="16699" xr:uid="{C04A2E02-05CD-4EB4-9725-CAE0609A3DDD}"/>
    <cellStyle name=".0\ 4 9 2 2" xfId="39064" xr:uid="{AC45BE50-E85B-4240-B266-17229DA7154A}"/>
    <cellStyle name=".0\ 4 9 3" xfId="23257" xr:uid="{620B6229-B2F6-4248-8AE7-13DDF79D155C}"/>
    <cellStyle name=".0\ 4 9 3 2" xfId="45553" xr:uid="{0C1FCBBE-F449-4BCD-BCFF-22F0771E535C}"/>
    <cellStyle name=".0\ 4 9 4" xfId="24784" xr:uid="{3BEA4BE8-DA7D-4567-90E7-CA9805285343}"/>
    <cellStyle name=".0\ 4 9 4 2" xfId="47080" xr:uid="{A9866097-FAD2-490B-8055-28810654D8F1}"/>
    <cellStyle name=".0\ 4 9 5" xfId="29963" xr:uid="{16B8993F-B7F5-4DF0-A168-A3BA7283F31B}"/>
    <cellStyle name=".0\ 4_change in summary tables" xfId="5452" xr:uid="{1BAEE81F-6F3A-4913-8B87-470F5249C3A2}"/>
    <cellStyle name=".0\ 5" xfId="1509" xr:uid="{675F7BDA-12E9-4B33-9506-1E28C97305F2}"/>
    <cellStyle name=".0\ 5 10" xfId="5056" xr:uid="{3935054B-43EE-4872-9E0F-D8B6CAE1AC05}"/>
    <cellStyle name=".0\ 5 10 2" xfId="15495" xr:uid="{39C1F1BD-C49A-40C8-B8F1-A331BB137254}"/>
    <cellStyle name=".0\ 5 10 2 2" xfId="37861" xr:uid="{C0EE7F94-7FEB-475D-99A0-20F7F95D8141}"/>
    <cellStyle name=".0\ 5 10 3" xfId="22430" xr:uid="{8E198886-95FC-42D5-AE09-CCCF529ECA61}"/>
    <cellStyle name=".0\ 5 10 3 2" xfId="44726" xr:uid="{A42CE1A6-9017-4A53-8894-E586D933EC23}"/>
    <cellStyle name=".0\ 5 10 4" xfId="12735" xr:uid="{C1878153-962C-4B7B-9AD2-C0781C47365E}"/>
    <cellStyle name=".0\ 5 10 4 2" xfId="35111" xr:uid="{CE2213C6-F9FC-4B23-BDC1-2A827EF2C11C}"/>
    <cellStyle name=".0\ 5 10 5" xfId="28882" xr:uid="{67EE3C7B-D984-4CC1-AA94-9FBA4BAF05ED}"/>
    <cellStyle name=".0\ 5 11" xfId="9431" xr:uid="{020AF580-1209-4E0B-AEC0-D1C4A5F17E56}"/>
    <cellStyle name=".0\ 5 11 2" xfId="18850" xr:uid="{66F1B9FE-E5BB-46DA-958D-EBA770CCCE4A}"/>
    <cellStyle name=".0\ 5 11 2 2" xfId="41215" xr:uid="{0B7E2A9B-97DB-4BC2-B820-526A1E6ED162}"/>
    <cellStyle name=".0\ 5 11 3" xfId="24639" xr:uid="{0844102B-B0AF-41C3-B689-D408063E63DD}"/>
    <cellStyle name=".0\ 5 11 3 2" xfId="46935" xr:uid="{4AB91C0C-FDAF-49D7-A042-928F48131BAE}"/>
    <cellStyle name=".0\ 5 11 4" xfId="23545" xr:uid="{2559A47C-48C8-4500-A3EA-79FF8F6AAEB5}"/>
    <cellStyle name=".0\ 5 11 4 2" xfId="45841" xr:uid="{BA5DDB14-36FA-4E46-A2B7-66A36BA1BBF4}"/>
    <cellStyle name=".0\ 5 11 5" xfId="31894" xr:uid="{9ACF9FA2-F903-450A-839F-1CE057C3F65C}"/>
    <cellStyle name=".0\ 5 12" xfId="9967" xr:uid="{7EC0646F-CCA1-4558-A0C8-1D9A8ADD4B9B}"/>
    <cellStyle name=".0\ 5 12 2" xfId="19381" xr:uid="{D1CDD48D-ED3A-435E-B18D-4FC8D9AF0854}"/>
    <cellStyle name=".0\ 5 12 2 2" xfId="41746" xr:uid="{0F474833-A037-4C05-ADA3-46F811234E80}"/>
    <cellStyle name=".0\ 5 12 3" xfId="24854" xr:uid="{4A05BB04-0B85-4507-9C0B-2AC4406F40AC}"/>
    <cellStyle name=".0\ 5 12 3 2" xfId="47150" xr:uid="{0C5AB327-D37F-42DC-8969-880AEDDB157A}"/>
    <cellStyle name=".0\ 5 12 4" xfId="25697" xr:uid="{71E9E605-E4CF-49E0-AB07-8F10BA8E49F5}"/>
    <cellStyle name=".0\ 5 12 4 2" xfId="47993" xr:uid="{FBCCD412-D3CF-4C11-9AD6-F73752B49B56}"/>
    <cellStyle name=".0\ 5 12 5" xfId="32425" xr:uid="{BA44D598-8430-485D-A6E1-FEC1355F6CB4}"/>
    <cellStyle name=".0\ 5 13" xfId="13356" xr:uid="{6220A638-E070-499D-A596-36DF8D94EEB8}"/>
    <cellStyle name=".0\ 5 13 2" xfId="35727" xr:uid="{E61D92BD-A343-4EA0-9BCE-B34E7B2C5099}"/>
    <cellStyle name=".0\ 5 14" xfId="16275" xr:uid="{E5BBDB9D-7BA1-467D-B878-2021079E6FFF}"/>
    <cellStyle name=".0\ 5 14 2" xfId="38640" xr:uid="{ED8044DC-8F70-40CC-B3F2-520FE9071D4E}"/>
    <cellStyle name=".0\ 5 15" xfId="25431" xr:uid="{68C4934F-214E-4022-9042-048C9AD6C4DB}"/>
    <cellStyle name=".0\ 5 15 2" xfId="47727" xr:uid="{86D88676-DC43-49BE-8BA3-9C1FF7264478}"/>
    <cellStyle name=".0\ 5 16" xfId="27261" xr:uid="{7D0F1CBC-6FD4-4C62-8760-3F8EEB63F61A}"/>
    <cellStyle name=".0\ 5 2" xfId="4028" xr:uid="{211B3A89-4FE7-4291-8662-FEE4976A3586}"/>
    <cellStyle name=".0\ 5 2 10" xfId="13636" xr:uid="{C5562840-8D5A-4558-B086-40687594F859}"/>
    <cellStyle name=".0\ 5 2 10 2" xfId="36007" xr:uid="{1DBE42CC-1D2A-4AC2-873F-AA5BAF8CC69B}"/>
    <cellStyle name=".0\ 5 2 11" xfId="24887" xr:uid="{3613837B-7AD0-4FBF-BEB6-63DC54043865}"/>
    <cellStyle name=".0\ 5 2 11 2" xfId="47183" xr:uid="{EA4C7022-C68D-499B-AA34-0B08DC868751}"/>
    <cellStyle name=".0\ 5 2 2" xfId="7301" xr:uid="{00D93679-1413-45B6-A54E-E8AB0A0BC9A3}"/>
    <cellStyle name=".0\ 5 2 2 2" xfId="17310" xr:uid="{00EA5653-2744-4DD8-87D3-4C98E0277209}"/>
    <cellStyle name=".0\ 5 2 2 2 2" xfId="39675" xr:uid="{BB8BEC65-BB88-41EE-93FE-2784427A340B}"/>
    <cellStyle name=".0\ 5 2 2 3" xfId="23474" xr:uid="{197A5AA6-EA80-4E89-B876-628E3F5429E4}"/>
    <cellStyle name=".0\ 5 2 2 3 2" xfId="45770" xr:uid="{0EDE0E37-586E-4AB2-8C1C-A437EB43C9FC}"/>
    <cellStyle name=".0\ 5 2 2 4" xfId="16106" xr:uid="{1756E4AD-CF9C-464E-A9F1-F7B98FA70F0D}"/>
    <cellStyle name=".0\ 5 2 2 4 2" xfId="38472" xr:uid="{BB54EC22-87D3-469D-8452-E315EB594A81}"/>
    <cellStyle name=".0\ 5 2 2 5" xfId="30559" xr:uid="{ACC1E829-C801-4E6B-BE32-13CFED12B35D}"/>
    <cellStyle name=".0\ 5 2 3" xfId="8386" xr:uid="{3966725C-FB58-4B40-B435-4026106418D4}"/>
    <cellStyle name=".0\ 5 2 3 2" xfId="18163" xr:uid="{374FC871-75B8-474B-B727-585ABE0BE6F5}"/>
    <cellStyle name=".0\ 5 2 3 2 2" xfId="40528" xr:uid="{5CE860A7-1626-43EB-863F-A2913A7F5A3D}"/>
    <cellStyle name=".0\ 5 2 3 3" xfId="24055" xr:uid="{A41CEA57-EB72-46D0-89EC-E8CF308A90C9}"/>
    <cellStyle name=".0\ 5 2 3 3 2" xfId="46351" xr:uid="{DEA216E1-9489-4444-8E2F-FAB643F1E2E4}"/>
    <cellStyle name=".0\ 5 2 3 4" xfId="18077" xr:uid="{8B9432E6-FFA3-4EB2-8F05-84DD52E7F06A}"/>
    <cellStyle name=".0\ 5 2 3 4 2" xfId="40442" xr:uid="{757441F4-3692-4485-8FDD-50B1FB881CDD}"/>
    <cellStyle name=".0\ 5 2 3 5" xfId="31330" xr:uid="{BD4E8B02-E251-46D7-B2D0-868503DE4963}"/>
    <cellStyle name=".0\ 5 2 4" xfId="5742" xr:uid="{C3FFCF38-511D-4528-B0F2-2DDA37DCC6DC}"/>
    <cellStyle name=".0\ 5 2 4 2" xfId="16080" xr:uid="{3A3E6876-4B5D-4115-9C81-FE3CF4D8AB34}"/>
    <cellStyle name=".0\ 5 2 4 2 2" xfId="38446" xr:uid="{D87BF5E2-1C84-4571-82BC-F4E5C2BF1AA7}"/>
    <cellStyle name=".0\ 5 2 4 3" xfId="22769" xr:uid="{A17EC28C-E436-406C-9DAA-5CC1104DAB0E}"/>
    <cellStyle name=".0\ 5 2 4 3 2" xfId="45065" xr:uid="{1A58D8EF-BB01-4AFD-9F2A-4031A8B55233}"/>
    <cellStyle name=".0\ 5 2 4 4" xfId="23886" xr:uid="{11886C2D-4A09-404B-B2F6-20F084E1AECA}"/>
    <cellStyle name=".0\ 5 2 4 4 2" xfId="46182" xr:uid="{CA9DBD67-0222-4C5E-A2CA-D26F5BB40828}"/>
    <cellStyle name=".0\ 5 2 4 5" xfId="29423" xr:uid="{0E313A02-07D4-414D-95CD-BD1429AF8F8E}"/>
    <cellStyle name=".0\ 5 2 5" xfId="7875" xr:uid="{C91322F3-6BD5-465E-BA14-5CCA2024C123}"/>
    <cellStyle name=".0\ 5 2 5 2" xfId="17814" xr:uid="{EAB25010-3A56-4FBE-A87E-4F238F445F1B}"/>
    <cellStyle name=".0\ 5 2 5 2 2" xfId="40179" xr:uid="{0F11C41F-BDC7-41EC-AC56-E2DE50DB042F}"/>
    <cellStyle name=".0\ 5 2 5 3" xfId="23753" xr:uid="{F04D38A3-0CEA-49FE-A8D1-647430ED6541}"/>
    <cellStyle name=".0\ 5 2 5 3 2" xfId="46049" xr:uid="{53C0D6C4-C57C-4860-B55D-80B9EFA5D653}"/>
    <cellStyle name=".0\ 5 2 5 4" xfId="23787" xr:uid="{B4D73390-F543-44F8-8CCA-112364DB043C}"/>
    <cellStyle name=".0\ 5 2 5 4 2" xfId="46083" xr:uid="{89CDBF48-FD4E-45CA-837C-BF65202295C3}"/>
    <cellStyle name=".0\ 5 2 5 5" xfId="31039" xr:uid="{08A14A01-ED3D-423A-B12C-3DD4E533DC54}"/>
    <cellStyle name=".0\ 5 2 6" xfId="8916" xr:uid="{79FC37D5-031F-4331-A20F-676488941B31}"/>
    <cellStyle name=".0\ 5 2 6 2" xfId="18510" xr:uid="{D7506716-CAE4-4C19-8B71-E09F06853A8E}"/>
    <cellStyle name=".0\ 5 2 6 2 2" xfId="40875" xr:uid="{B8336B97-1D64-48C3-ADE5-5A921EF2B9DD}"/>
    <cellStyle name=".0\ 5 2 6 3" xfId="24345" xr:uid="{05F28DE2-FD2E-436F-B614-DF6E3AD6A7A0}"/>
    <cellStyle name=".0\ 5 2 6 3 2" xfId="46641" xr:uid="{941D1EA7-7C96-43B5-A52E-D93E7D333856}"/>
    <cellStyle name=".0\ 5 2 6 4" xfId="13071" xr:uid="{963B400B-0BE1-4765-844F-F6EFCD3C6112}"/>
    <cellStyle name=".0\ 5 2 6 4 2" xfId="35442" xr:uid="{D2611783-5E4C-4E35-9625-746DF13DBCE0}"/>
    <cellStyle name=".0\ 5 2 6 5" xfId="31609" xr:uid="{1103985F-C6DB-42EF-B063-1B5D958A1333}"/>
    <cellStyle name=".0\ 5 2 7" xfId="9490" xr:uid="{52129F5E-4265-46CA-A21C-E032183ED95C}"/>
    <cellStyle name=".0\ 5 2 7 2" xfId="18908" xr:uid="{3C124EF7-331D-43B0-9B26-82E558025624}"/>
    <cellStyle name=".0\ 5 2 7 2 2" xfId="41273" xr:uid="{57F6ACB2-EFA8-4A7E-811D-6C4DF02F14F1}"/>
    <cellStyle name=".0\ 5 2 7 3" xfId="24698" xr:uid="{599FAD62-0F45-4BE2-9F0A-6DC67A2C1CFD}"/>
    <cellStyle name=".0\ 5 2 7 3 2" xfId="46994" xr:uid="{10858FAD-9C7B-438F-90F2-34FAAA23A11B}"/>
    <cellStyle name=".0\ 5 2 7 4" xfId="18224" xr:uid="{C550858E-BAE7-4643-8240-DB68B84F1C26}"/>
    <cellStyle name=".0\ 5 2 7 4 2" xfId="40589" xr:uid="{ED7FFEA9-CB57-4CD4-8822-FF01812DF0AB}"/>
    <cellStyle name=".0\ 5 2 7 5" xfId="31952" xr:uid="{DE802919-4C7D-4736-8E0D-DC30D47450F6}"/>
    <cellStyle name=".0\ 5 2 8" xfId="10801" xr:uid="{BC45455B-AFAC-4872-B1E8-153EF49F0CAD}"/>
    <cellStyle name=".0\ 5 2 8 2" xfId="20215" xr:uid="{D8F28FA7-4159-4A8A-9579-4CE73E846839}"/>
    <cellStyle name=".0\ 5 2 8 2 2" xfId="42511" xr:uid="{D6E94E0F-AE29-4150-B8A2-C343B198B289}"/>
    <cellStyle name=".0\ 5 2 8 3" xfId="25094" xr:uid="{6E623DA1-7D63-4D8B-B0A5-E5C711B36E3D}"/>
    <cellStyle name=".0\ 5 2 8 3 2" xfId="47390" xr:uid="{40290AC8-E04B-4144-8815-D68979F92149}"/>
    <cellStyle name=".0\ 5 2 8 4" xfId="25779" xr:uid="{7E058DBC-73E8-43C3-924A-D2DE1752C7C6}"/>
    <cellStyle name=".0\ 5 2 8 4 2" xfId="48075" xr:uid="{B882ADDD-7715-480E-80A0-292822C52DEA}"/>
    <cellStyle name=".0\ 5 2 8 5" xfId="33190" xr:uid="{A1270827-87E8-49E1-B710-CE56448F3BD5}"/>
    <cellStyle name=".0\ 5 2 9" xfId="12336" xr:uid="{38711A8E-7EC9-4528-9378-CDEF9E7A0D82}"/>
    <cellStyle name=".0\ 5 2 9 2" xfId="21742" xr:uid="{F7B4CADA-50C7-4F3E-927A-53ECBD92D50B}"/>
    <cellStyle name=".0\ 5 2 9 2 2" xfId="44038" xr:uid="{D441ADCB-F4AB-4F58-9E62-4D6E5D5B3330}"/>
    <cellStyle name=".0\ 5 2 9 3" xfId="25555" xr:uid="{8130CDFC-4E82-4C14-AA91-319BD180709C}"/>
    <cellStyle name=".0\ 5 2 9 3 2" xfId="47851" xr:uid="{BD84705D-8860-44EE-96AB-094C174A6127}"/>
    <cellStyle name=".0\ 5 2 9 4" xfId="25946" xr:uid="{1439B716-E9ED-4C41-99C5-EA2F8380320B}"/>
    <cellStyle name=".0\ 5 2 9 4 2" xfId="48242" xr:uid="{13884CE9-776E-48B7-B9EB-AF3A4E901271}"/>
    <cellStyle name=".0\ 5 2 9 5" xfId="34716" xr:uid="{FCA5B181-63FD-4737-A575-B5F63A6136BA}"/>
    <cellStyle name=".0\ 5 2_change in summary tables" xfId="6818" xr:uid="{1A0D7266-F2FC-439A-9873-237882C6899D}"/>
    <cellStyle name=".0\ 5 3" xfId="5534" xr:uid="{20C22FF3-4646-400E-9B0E-177EDFC1EAF4}"/>
    <cellStyle name=".0\ 5 3 2" xfId="15900" xr:uid="{4BC8D2DE-486C-4502-9B62-EAF1575AEB62}"/>
    <cellStyle name=".0\ 5 3 2 2" xfId="38266" xr:uid="{52E1C5F8-AC55-40BF-890B-D5E389B7238E}"/>
    <cellStyle name=".0\ 5 3 3" xfId="22644" xr:uid="{3C00A897-46D7-479D-B527-6B76121304E8}"/>
    <cellStyle name=".0\ 5 3 3 2" xfId="44940" xr:uid="{3791EDD7-A1C2-4281-8215-62122E3299B7}"/>
    <cellStyle name=".0\ 5 3 4" xfId="12685" xr:uid="{CE63F6A6-ED76-46F9-91D3-781DCAEBE2D4}"/>
    <cellStyle name=".0\ 5 3 4 2" xfId="35061" xr:uid="{F2853D2B-B5C2-4A82-9757-4608DBEC2F04}"/>
    <cellStyle name=".0\ 5 3 5" xfId="29254" xr:uid="{1F798223-7868-4A62-80E0-281F6C1CF3EC}"/>
    <cellStyle name=".0\ 5 4" xfId="4635" xr:uid="{A5BC855E-30B3-468E-BF7A-C56FADC6CECA}"/>
    <cellStyle name=".0\ 5 4 2" xfId="15183" xr:uid="{E4D988A6-30AB-4CCC-B3E7-F1E13B9EC88F}"/>
    <cellStyle name=".0\ 5 4 2 2" xfId="37549" xr:uid="{2FCED2AC-FD93-4376-BA61-8A5D5F26E887}"/>
    <cellStyle name=".0\ 5 4 3" xfId="22229" xr:uid="{C89A8A5A-126B-4D3C-89B5-5FE3B1AED5B1}"/>
    <cellStyle name=".0\ 5 4 3 2" xfId="44525" xr:uid="{628E3CCF-A398-448E-A780-60CFA457BCC5}"/>
    <cellStyle name=".0\ 5 4 4" xfId="22755" xr:uid="{11D0A9D4-590A-4A34-A13C-C02E1B3610B5}"/>
    <cellStyle name=".0\ 5 4 4 2" xfId="45051" xr:uid="{8416504B-2A26-4D9C-8BF3-148BCC099D42}"/>
    <cellStyle name=".0\ 5 4 5" xfId="28605" xr:uid="{7B4AA3F4-15E3-407F-8576-14E8DC27A7F0}"/>
    <cellStyle name=".0\ 5 5" xfId="8244" xr:uid="{8178A998-52FE-4838-9300-AA0D697FEA9A}"/>
    <cellStyle name=".0\ 5 5 2" xfId="18058" xr:uid="{55C61D5F-AC82-450E-86D9-6B1372B574A2}"/>
    <cellStyle name=".0\ 5 5 2 2" xfId="40423" xr:uid="{77D5701E-FEEA-48F5-ACA8-34EC5AB7676A}"/>
    <cellStyle name=".0\ 5 5 3" xfId="23956" xr:uid="{F7988C33-2455-47B2-B7D6-0AD6431736CA}"/>
    <cellStyle name=".0\ 5 5 3 2" xfId="46252" xr:uid="{D16523E9-9203-4E74-B9CA-B31839277789}"/>
    <cellStyle name=".0\ 5 5 4" xfId="22952" xr:uid="{06A188F4-5008-4ECB-AE65-81F27EF2B617}"/>
    <cellStyle name=".0\ 5 5 4 2" xfId="45248" xr:uid="{99BE40E8-A865-48B6-A23B-5D6BCD2BF4E1}"/>
    <cellStyle name=".0\ 5 5 5" xfId="31236" xr:uid="{4A743C02-AAA5-441B-9504-48AF8F595167}"/>
    <cellStyle name=".0\ 5 6" xfId="8510" xr:uid="{6528A281-7759-47B8-803A-2410A3675262}"/>
    <cellStyle name=".0\ 5 6 2" xfId="18256" xr:uid="{C662A2B7-684F-4512-8F72-2A4B09867BB6}"/>
    <cellStyle name=".0\ 5 6 2 2" xfId="40621" xr:uid="{38104A63-FE82-48DC-A06E-E14C6E4AE750}"/>
    <cellStyle name=".0\ 5 6 3" xfId="24135" xr:uid="{CA50C0BA-D3AA-4528-9C99-EFD7B5B9FA57}"/>
    <cellStyle name=".0\ 5 6 3 2" xfId="46431" xr:uid="{30287A3C-7FFE-48DC-A481-8AB94AA6DAD2}"/>
    <cellStyle name=".0\ 5 6 4" xfId="23337" xr:uid="{C739C8C8-D7EF-4AEB-B758-8FB110A41D70}"/>
    <cellStyle name=".0\ 5 6 4 2" xfId="45633" xr:uid="{F5AFA5F5-49E3-4C36-BA4F-E499BFC663C8}"/>
    <cellStyle name=".0\ 5 6 5" xfId="31406" xr:uid="{EC7F6A05-D4D1-4F38-B4F9-2E08A10A17F9}"/>
    <cellStyle name=".0\ 5 7" xfId="7905" xr:uid="{53731516-87CB-424C-8F98-67AABEF525C2}"/>
    <cellStyle name=".0\ 5 7 2" xfId="17834" xr:uid="{7BA1EEF3-3607-4C52-BA51-7A12D11CEC52}"/>
    <cellStyle name=".0\ 5 7 2 2" xfId="40199" xr:uid="{3D15965E-D350-4E92-9513-1CA332088393}"/>
    <cellStyle name=".0\ 5 7 3" xfId="23773" xr:uid="{C8B9B603-1AD6-4558-AEC6-6F0CF33A1A19}"/>
    <cellStyle name=".0\ 5 7 3 2" xfId="46069" xr:uid="{0FF2CE6A-D8E2-405C-ACB7-2A335A808B62}"/>
    <cellStyle name=".0\ 5 7 4" xfId="23153" xr:uid="{D068C5AE-E917-4986-8841-6A75354400CD}"/>
    <cellStyle name=".0\ 5 7 4 2" xfId="45449" xr:uid="{33D222A9-2FEA-4929-A4F9-74C83D13574D}"/>
    <cellStyle name=".0\ 5 7 5" xfId="31055" xr:uid="{5A4569B0-4509-46E4-BCBA-2F9118E97610}"/>
    <cellStyle name=".0\ 5 8" xfId="6146" xr:uid="{9368041B-0253-481C-A87D-BB360B50187B}"/>
    <cellStyle name=".0\ 5 8 2" xfId="16340" xr:uid="{14E8B96E-797E-4D38-B87C-C2174B305E45}"/>
    <cellStyle name=".0\ 5 8 2 2" xfId="38705" xr:uid="{A3B69B45-5377-4406-BDB1-4300AB14B8A5}"/>
    <cellStyle name=".0\ 5 8 3" xfId="22973" xr:uid="{628BE474-02BF-4325-BEDB-C5CD9399233B}"/>
    <cellStyle name=".0\ 5 8 3 2" xfId="45269" xr:uid="{2801EDEF-DF1C-4610-9A89-B744E3780FEC}"/>
    <cellStyle name=".0\ 5 8 4" xfId="13051" xr:uid="{12560AF4-E8A4-4C8B-B134-E1831D1B4AC6}"/>
    <cellStyle name=".0\ 5 8 4 2" xfId="35422" xr:uid="{87D2C4A0-4351-4D90-85C2-48534E424B0C}"/>
    <cellStyle name=".0\ 5 8 5" xfId="29645" xr:uid="{AAEC5B15-496C-4F46-94C2-758C3C74E887}"/>
    <cellStyle name=".0\ 5 9" xfId="7788" xr:uid="{4FCF6D3A-CE45-42B6-AD7F-5FFD40034F69}"/>
    <cellStyle name=".0\ 5 9 2" xfId="17756" xr:uid="{FFA62C87-E2BA-406E-849A-DA9AA8CDF47F}"/>
    <cellStyle name=".0\ 5 9 2 2" xfId="40121" xr:uid="{10DCE6E3-F6B8-4B97-8455-B37ED4419A5E}"/>
    <cellStyle name=".0\ 5 9 3" xfId="23699" xr:uid="{A35ABF79-D2FF-4756-ABB6-034116B8FDE0}"/>
    <cellStyle name=".0\ 5 9 3 2" xfId="45995" xr:uid="{43F78D11-592B-4C27-A31B-E410D130BE38}"/>
    <cellStyle name=".0\ 5 9 4" xfId="22526" xr:uid="{5B8741D3-C75F-4556-A129-09AF87C4A749}"/>
    <cellStyle name=".0\ 5 9 4 2" xfId="44822" xr:uid="{49548210-CABB-46FC-AAF0-004294064337}"/>
    <cellStyle name=".0\ 5 9 5" xfId="30992" xr:uid="{D26FB2DF-5C0D-4A1E-AC30-16994627354C}"/>
    <cellStyle name=".0\ 5_change in summary tables" xfId="6207" xr:uid="{15211D60-1FDA-4A10-B890-D3FF07A1A69E}"/>
    <cellStyle name=".0\ 6" xfId="3774" xr:uid="{49E376BD-C86B-4ADD-9D11-F57F60CF1E77}"/>
    <cellStyle name=".0\ 6 10" xfId="17806" xr:uid="{010A836C-110F-41D4-98D1-76F3C51AE779}"/>
    <cellStyle name=".0\ 6 10 2" xfId="40171" xr:uid="{8575B9C2-4942-4A4A-9109-7F4EDC162843}"/>
    <cellStyle name=".0\ 6 11" xfId="18274" xr:uid="{71FB22E7-C4F8-4A20-907F-2D4CC79CD2B2}"/>
    <cellStyle name=".0\ 6 11 2" xfId="40639" xr:uid="{72931E40-CD4C-4BE2-A3CB-77F92D4E8689}"/>
    <cellStyle name=".0\ 6 2" xfId="7050" xr:uid="{E793A547-845D-4295-B8B5-E2FEE6637150}"/>
    <cellStyle name=".0\ 6 2 2" xfId="17062" xr:uid="{577FDF31-8C6E-4BED-960D-EA6106910FD3}"/>
    <cellStyle name=".0\ 6 2 2 2" xfId="39427" xr:uid="{E63A4588-7FF7-4296-9589-2811F5BA27BA}"/>
    <cellStyle name=".0\ 6 2 3" xfId="23397" xr:uid="{5750FBA4-6C7F-4C9C-8347-FF02EFD847CE}"/>
    <cellStyle name=".0\ 6 2 3 2" xfId="45693" xr:uid="{9A39227B-2D69-4B64-82C6-DF640B71CD72}"/>
    <cellStyle name=".0\ 6 2 4" xfId="22513" xr:uid="{7E047EA2-B7E3-42AF-8F1C-D05F51E27EF6}"/>
    <cellStyle name=".0\ 6 2 4 2" xfId="44809" xr:uid="{E6E202A1-B6AC-4D78-A85A-75D682710B5D}"/>
    <cellStyle name=".0\ 6 2 5" xfId="30311" xr:uid="{5E9699EF-383A-490E-A135-5FB4E1EF8B36}"/>
    <cellStyle name=".0\ 6 3" xfId="8234" xr:uid="{54818DF4-1853-499A-9697-3091F9503733}"/>
    <cellStyle name=".0\ 6 3 2" xfId="18049" xr:uid="{A5BA6606-80B9-4A17-9D3A-122F8C602DA9}"/>
    <cellStyle name=".0\ 6 3 2 2" xfId="40414" xr:uid="{9B9103BA-6E45-45F2-85A9-AFED1C61E19D}"/>
    <cellStyle name=".0\ 6 3 3" xfId="23946" xr:uid="{727C99EF-F0C0-41EC-9B9A-C61611E0F2CD}"/>
    <cellStyle name=".0\ 6 3 3 2" xfId="46242" xr:uid="{C8BB1FE1-0EB0-447F-9585-F4D6F973277D}"/>
    <cellStyle name=".0\ 6 3 4" xfId="14018" xr:uid="{FA7E20D9-4400-4AC9-8C4E-3CE7DB9E7B16}"/>
    <cellStyle name=".0\ 6 3 4 2" xfId="36388" xr:uid="{8FC83BF0-F459-4341-A953-EDF2D523A6A3}"/>
    <cellStyle name=".0\ 6 3 5" xfId="31227" xr:uid="{85232C9B-2257-406F-B4A0-A432D0628D90}"/>
    <cellStyle name=".0\ 6 4" xfId="6607" xr:uid="{76F8EEE4-3CC9-4409-BCD4-E3DEAA42B04D}"/>
    <cellStyle name=".0\ 6 4 2" xfId="16679" xr:uid="{960BA2D5-EB63-4689-BB10-94A37AC7A205}"/>
    <cellStyle name=".0\ 6 4 2 2" xfId="39044" xr:uid="{9B1382F5-DF30-4C78-9580-5F7E69A9F173}"/>
    <cellStyle name=".0\ 6 4 3" xfId="23246" xr:uid="{A91192BD-A559-4460-8CA2-26F9738A3F4F}"/>
    <cellStyle name=".0\ 6 4 3 2" xfId="45542" xr:uid="{C41010F6-88A1-4141-9AB9-B195C2D75C44}"/>
    <cellStyle name=".0\ 6 4 4" xfId="12698" xr:uid="{DF660A00-7D2B-4BB9-A879-9CFC4FC7C1B6}"/>
    <cellStyle name=".0\ 6 4 4 2" xfId="35074" xr:uid="{8B5FFAC8-38EB-493F-8F5F-373156755800}"/>
    <cellStyle name=".0\ 6 4 5" xfId="29947" xr:uid="{B935F630-1C63-4802-BE58-26B69A91CF55}"/>
    <cellStyle name=".0\ 6 5" xfId="5912" xr:uid="{0D3BCA2C-D257-402E-999A-5FF54CC54D57}"/>
    <cellStyle name=".0\ 6 5 2" xfId="16174" xr:uid="{795594E5-5516-4D60-8B1E-8563F07CD2CC}"/>
    <cellStyle name=".0\ 6 5 2 2" xfId="38540" xr:uid="{1412AF89-13B5-41FB-807D-D1E6C80A89FB}"/>
    <cellStyle name=".0\ 6 5 3" xfId="22854" xr:uid="{51433180-9E10-4C93-A3B7-2902F46DCCB7}"/>
    <cellStyle name=".0\ 6 5 3 2" xfId="45150" xr:uid="{85E0A413-BA81-455B-9250-1D19CBB842D5}"/>
    <cellStyle name=".0\ 6 5 4" xfId="23578" xr:uid="{31A2E75E-71DD-4256-BF8D-261326780DF3}"/>
    <cellStyle name=".0\ 6 5 4 2" xfId="45874" xr:uid="{FD991B2F-2BBE-4177-8E90-FDB285879D7C}"/>
    <cellStyle name=".0\ 6 5 5" xfId="29501" xr:uid="{69A6EB38-DCC8-4E3A-825E-9B7479969469}"/>
    <cellStyle name=".0\ 6 6" xfId="8612" xr:uid="{EFD5E79F-58EE-4928-B69C-D4EB4269E08A}"/>
    <cellStyle name=".0\ 6 6 2" xfId="18329" xr:uid="{EEF9082E-EB9C-4C71-A36B-6C6BA78C1B01}"/>
    <cellStyle name=".0\ 6 6 2 2" xfId="40694" xr:uid="{18F9F402-A9B0-4E09-9A28-4C01E05485E5}"/>
    <cellStyle name=".0\ 6 6 3" xfId="24199" xr:uid="{7FE390BE-4DDC-42F1-88CA-CCA8EA7E5AAF}"/>
    <cellStyle name=".0\ 6 6 3 2" xfId="46495" xr:uid="{2B4642B5-6021-47E5-A888-58F2731A5671}"/>
    <cellStyle name=".0\ 6 6 4" xfId="25666" xr:uid="{32564E4B-B631-4409-863E-EC3AC7E3D3F8}"/>
    <cellStyle name=".0\ 6 6 4 2" xfId="47962" xr:uid="{944C70CF-577A-4627-8F5F-1912361F710A}"/>
    <cellStyle name=".0\ 6 6 5" xfId="31468" xr:uid="{E7D9CFD7-1408-41E2-B565-32A9C1A7060F}"/>
    <cellStyle name=".0\ 6 7" xfId="9324" xr:uid="{2A87CB59-C25A-4E4B-980C-C841CA7AEA3B}"/>
    <cellStyle name=".0\ 6 7 2" xfId="18745" xr:uid="{EA2CBF24-825F-4F2F-BC9C-8DBD3F09D181}"/>
    <cellStyle name=".0\ 6 7 2 2" xfId="41110" xr:uid="{C24B740F-2AA7-47DF-A50D-7AE68CE4EE16}"/>
    <cellStyle name=".0\ 6 7 3" xfId="24545" xr:uid="{32C7F0F9-5F9E-4F17-9D7D-9926C7846717}"/>
    <cellStyle name=".0\ 6 7 3 2" xfId="46841" xr:uid="{4BAEA675-D33C-43FA-94F8-39332E86119D}"/>
    <cellStyle name=".0\ 6 7 4" xfId="24901" xr:uid="{3C28B243-70DE-40BB-B030-B9C1E6A65C93}"/>
    <cellStyle name=".0\ 6 7 4 2" xfId="47197" xr:uid="{F43DC074-FDF3-4656-84C3-95953297D59E}"/>
    <cellStyle name=".0\ 6 7 5" xfId="31791" xr:uid="{F16F34A9-871A-4B87-A512-32D8C3D364F9}"/>
    <cellStyle name=".0\ 6 8" xfId="10571" xr:uid="{7E02F857-CF76-4F97-88CD-879927821DA5}"/>
    <cellStyle name=".0\ 6 8 2" xfId="19985" xr:uid="{70256D96-BDF8-4FF2-BFEA-06102CE18BA3}"/>
    <cellStyle name=".0\ 6 8 2 2" xfId="42281" xr:uid="{F55DAB70-3655-4C3C-B968-00DF3BAAE337}"/>
    <cellStyle name=".0\ 6 8 3" xfId="25039" xr:uid="{5AE4D7C4-DA96-4586-AFB0-9806E3E8990E}"/>
    <cellStyle name=".0\ 6 8 3 2" xfId="47335" xr:uid="{CD716E62-AD81-46FD-BB5F-F6F62731F85E}"/>
    <cellStyle name=".0\ 6 8 4" xfId="25755" xr:uid="{6615DF23-B3ED-42D5-9684-5FFCA4BC2078}"/>
    <cellStyle name=".0\ 6 8 4 2" xfId="48051" xr:uid="{14BE6E2F-3DC7-492F-9C83-7B638252CC0D}"/>
    <cellStyle name=".0\ 6 8 5" xfId="32960" xr:uid="{B4A71824-CDEC-4E6A-9704-D6D57585E515}"/>
    <cellStyle name=".0\ 6 9" xfId="12104" xr:uid="{1BE4BEF8-B1C4-4CB9-B7CE-E2B2309B299D}"/>
    <cellStyle name=".0\ 6 9 2" xfId="21510" xr:uid="{6ADCE0A5-3F44-44D2-B1E5-99AF09990E56}"/>
    <cellStyle name=".0\ 6 9 2 2" xfId="43806" xr:uid="{5D84E241-8A73-4CBE-BE8F-0AB4C5C7B64A}"/>
    <cellStyle name=".0\ 6 9 3" xfId="25494" xr:uid="{A207FC5F-E4B1-46CB-9660-E5CC4E4B6662}"/>
    <cellStyle name=".0\ 6 9 3 2" xfId="47790" xr:uid="{A9B9DA04-1CF6-4829-AB5D-15E08691F11D}"/>
    <cellStyle name=".0\ 6 9 4" xfId="25920" xr:uid="{56A96E38-174D-4070-B020-4A6418ED44C2}"/>
    <cellStyle name=".0\ 6 9 4 2" xfId="48216" xr:uid="{461AD2D6-233E-47FD-8068-AEC28671DF53}"/>
    <cellStyle name=".0\ 6 9 5" xfId="34484" xr:uid="{5AD8FB5D-E1B9-4AD4-9162-B6A68242B648}"/>
    <cellStyle name=".0\ 6_change in summary tables" xfId="7770" xr:uid="{18128705-E101-4D38-9126-9973DC9737D3}"/>
    <cellStyle name=".0\ 7" xfId="4895" xr:uid="{89021E26-7657-4C6A-9501-B19988B2A136}"/>
    <cellStyle name=".0\ 7 2" xfId="15394" xr:uid="{94F9065B-4268-42F1-887F-5E208E5F99FA}"/>
    <cellStyle name=".0\ 7 2 2" xfId="37760" xr:uid="{0E9250D5-5185-44B0-AE77-97324B7E2408}"/>
    <cellStyle name=".0\ 7 3" xfId="22339" xr:uid="{8157C038-D4B6-4586-82AA-C81BC67520FC}"/>
    <cellStyle name=".0\ 7 3 2" xfId="44635" xr:uid="{611DDC91-8230-4A62-ACA0-AC749314C0E3}"/>
    <cellStyle name=".0\ 7 4" xfId="24779" xr:uid="{1104FA6C-F729-48CD-9603-33B9367F9A1E}"/>
    <cellStyle name=".0\ 7 4 2" xfId="47075" xr:uid="{993EC673-F84C-4ACE-BC29-4D742D9B80A9}"/>
    <cellStyle name=".0\ 7 5" xfId="28797" xr:uid="{A99B1FBB-8397-42F7-9087-BB6359E3AB27}"/>
    <cellStyle name=".0\ 8" xfId="4871" xr:uid="{9C6A77A0-F16C-4077-AC09-AFF8710BC380}"/>
    <cellStyle name=".0\ 8 2" xfId="15378" xr:uid="{40BC68EE-2099-4606-8316-D52683848D7A}"/>
    <cellStyle name=".0\ 8 2 2" xfId="37744" xr:uid="{606040FB-01F1-4570-9836-70E5B791735F}"/>
    <cellStyle name=".0\ 8 3" xfId="22329" xr:uid="{9ABCB25B-73D6-4F7F-9628-F9307E8F8FA9}"/>
    <cellStyle name=".0\ 8 3 2" xfId="44625" xr:uid="{61AACE13-219E-44B9-B8EE-35FACBCD1D1D}"/>
    <cellStyle name=".0\ 8 4" xfId="15414" xr:uid="{5022DFED-77A1-4D76-A727-81BEA5039D15}"/>
    <cellStyle name=".0\ 8 4 2" xfId="37780" xr:uid="{C7EF01FF-F634-437A-8AEC-5275CB82687F}"/>
    <cellStyle name=".0\ 8 5" xfId="28782" xr:uid="{90D0B207-F801-4843-A5B6-9BD8CCC3B883}"/>
    <cellStyle name=".0\ 9" xfId="7622" xr:uid="{BB1B793C-1E17-42A8-9A7A-4BDD05C684EB}"/>
    <cellStyle name=".0\ 9 2" xfId="17612" xr:uid="{0CA7FD84-51F0-45EC-9891-DC9AB54DA5D7}"/>
    <cellStyle name=".0\ 9 2 2" xfId="39977" xr:uid="{5B04BBEA-A4AC-4413-BDDC-31BD4F61D75D}"/>
    <cellStyle name=".0\ 9 3" xfId="23626" xr:uid="{F5AC6B44-4466-4345-83E2-4002FAE4FBEC}"/>
    <cellStyle name=".0\ 9 3 2" xfId="45922" xr:uid="{E48F5B84-F132-4CAA-AED3-887488E13D31}"/>
    <cellStyle name=".0\ 9 4" xfId="23660" xr:uid="{6CD43794-483F-4472-9AC6-46E9DCA435D5}"/>
    <cellStyle name=".0\ 9 4 2" xfId="45956" xr:uid="{926AC874-0F4D-4A97-98EC-A13747E27B74}"/>
    <cellStyle name=".0\ 9 5" xfId="30856" xr:uid="{A58876ED-75D0-44EB-9848-B59F102A6F73}"/>
    <cellStyle name=".0\_change in summary tables" xfId="8622" xr:uid="{DEFCB47F-59DC-4708-95DE-1DAD4604343C}"/>
    <cellStyle name=".00" xfId="577" xr:uid="{F3A4A150-F596-4121-96AA-7FC453C26EFA}"/>
    <cellStyle name=".000" xfId="578" xr:uid="{5824B06C-75F9-4EFA-B75F-33DFC7946143}"/>
    <cellStyle name=".1" xfId="579" xr:uid="{A68236C4-185C-446B-AE42-D3F7D8E99A4C}"/>
    <cellStyle name=".2" xfId="580" xr:uid="{14CC93BE-F4C3-4576-9011-60715FAEB769}"/>
    <cellStyle name=".3" xfId="581" xr:uid="{FC801521-BA08-434E-8BA3-75C9B04445B0}"/>
    <cellStyle name=".d" xfId="582" xr:uid="{C151EC1A-C1DA-4F19-A1C3-C2906AF21266}"/>
    <cellStyle name=";.1" xfId="583" xr:uid="{649622F6-BD05-46D7-8D24-0111D635FCFF}"/>
    <cellStyle name=";;;" xfId="584" xr:uid="{0DE8FD6C-0954-4ABA-927A-4B313146AA34}"/>
    <cellStyle name="?? [0]_VERA" xfId="585" xr:uid="{A1EAA6CE-BDF3-4613-A5B3-C4601867E262}"/>
    <cellStyle name="?????_VERA" xfId="586" xr:uid="{580615D0-B1FB-49AD-9996-3B4A7DC7FFD8}"/>
    <cellStyle name="??_VERA" xfId="587" xr:uid="{4045A203-5D5E-46D7-A431-3B8EFE64BFA5}"/>
    <cellStyle name="]_x000d__x000a_Zoomed=1_x000d__x000a_Row=0_x000d__x000a_Column=0_x000d__x000a_Height=0_x000d__x000a_Width=0_x000d__x000a_FontName=FoxFont_x000d__x000a_FontStyle=0_x000d__x000a_FontSize=9_x000d__x000a_PrtFontName=FoxPrin" xfId="1424" xr:uid="{5DB8A8D6-F218-44C1-BA7C-32C2E908E2DD}"/>
    <cellStyle name="_!Master Backup_v70" xfId="1425" xr:uid="{C365F81C-56FD-47AE-B18D-5E725240BF20}"/>
    <cellStyle name="_%(SignOnly)" xfId="1426" xr:uid="{A95B9403-9827-484D-B02D-832F3B8C4B3C}"/>
    <cellStyle name="_%(SignOnly)_FGP_Heritage_v22 (7.10 Book)" xfId="1427" xr:uid="{D49C805A-C675-48B0-A36D-FE4DB087C140}"/>
    <cellStyle name="_%(SignOnly)_Hunter_Combo_v1" xfId="1428" xr:uid="{8D25EB10-9EAE-47EC-90F8-44F9760F8DCB}"/>
    <cellStyle name="_%(SignOnly)_Hunter_Combo_v1_FGP_Heritage_v22 (7.10 Book)" xfId="1429" xr:uid="{41B22E0D-3911-4E18-8E2D-5D48045811EF}"/>
    <cellStyle name="_%(SignSpaceOnly)" xfId="1430" xr:uid="{C6E2FC1B-05A9-481C-A294-684248718BBB}"/>
    <cellStyle name="_%(SignSpaceOnly)_FGP_Heritage_v22 (7.10 Book)" xfId="1431" xr:uid="{058D9B06-E075-4776-8CC5-FD8110E4330F}"/>
    <cellStyle name="_%(SignSpaceOnly)_Hunter_Combo_v1" xfId="1432" xr:uid="{D5DA7ECF-70FE-40AA-AEB5-ED03AC158D97}"/>
    <cellStyle name="_%(SignSpaceOnly)_Hunter_Combo_v1_FGP_Heritage_v22 (7.10 Book)" xfId="1433" xr:uid="{1636AB0D-6166-40E8-BEF1-0767DA73F1A8}"/>
    <cellStyle name="_2007 08 Apex Model v20" xfId="1434" xr:uid="{659AA412-138C-4E6D-9961-E79E8B6BD684}"/>
    <cellStyle name="_2007 Depreciation version 0" xfId="1435" xr:uid="{DA6F33A3-30DC-4984-8122-B089E250754D}"/>
    <cellStyle name="_2007_EPD_PAA_v08" xfId="1436" xr:uid="{FDD27FEE-1744-4996-8B56-17100923A6E7}"/>
    <cellStyle name="_2008 Capital Summary w_Depreciation" xfId="1437" xr:uid="{F59B2FF0-3452-40E1-9E7D-13883A2655FD}"/>
    <cellStyle name="_5010769L" xfId="1438" xr:uid="{002302BB-4D35-4DDE-AAE4-0D9A70C08233}"/>
    <cellStyle name="_5020231dl" xfId="1439" xr:uid="{394FA98D-D94E-4E61-8FF7-383A387458FA}"/>
    <cellStyle name="_5040177L" xfId="1440" xr:uid="{AB0760DF-1D66-471E-87A9-45C91B8022AF}"/>
    <cellStyle name="_5040178L" xfId="1441" xr:uid="{5E172BBB-FAF6-44F2-9912-D8E87FA18B2A}"/>
    <cellStyle name="_5040453l" xfId="1442" xr:uid="{02E7ED89-C9DC-4F3F-B2C0-0ABEC13B2E32}"/>
    <cellStyle name="_5040738L" xfId="1443" xr:uid="{3C65BD59-1532-4646-AD70-028FD2F02BED}"/>
    <cellStyle name="_5090906L" xfId="1444" xr:uid="{CDF13DCA-874F-4F46-8C16-931EF1999179}"/>
    <cellStyle name="_Alt5" xfId="1445" xr:uid="{DED018CE-1084-482C-87EB-5703B5A9F844}"/>
    <cellStyle name="_APU_FGP_v101" xfId="1446" xr:uid="{59BDBED1-77B1-4CF6-A23B-20F8D40BEB0B}"/>
    <cellStyle name="_APU_FGP_v55" xfId="1447" xr:uid="{375FC0ED-D90A-48BA-B432-579FBA2A7998}"/>
    <cellStyle name="_APU_FGP_v65" xfId="1448" xr:uid="{4052883C-0742-4BAA-90B0-CD898B3F9253}"/>
    <cellStyle name="_APU_FGP_v91 (temp)" xfId="1449" xr:uid="{026DB9A1-2C09-49FA-B323-E6F79802C9BF}"/>
    <cellStyle name="_APU_FGP_v97" xfId="1450" xr:uid="{256552F4-2865-41B0-8048-6215B6577B67}"/>
    <cellStyle name="_Basis calculation" xfId="1451" xr:uid="{CEA1323A-1EBC-4168-A9D2-A1D04692044D}"/>
    <cellStyle name="_Capitalization v6" xfId="1452" xr:uid="{3281AA4F-1C03-45B6-AE4F-A6C3A80A4FD8}"/>
    <cellStyle name="_CEG Gas Fired Model v01" xfId="1453" xr:uid="{C9239F72-8876-442D-8053-C914894BEBA1}"/>
    <cellStyle name="_CIP6 Revenue Forecast 10 May 2005-Alt Fuel Esc" xfId="1454" xr:uid="{3267EB6B-6708-450E-A17D-B7EEE6883385}"/>
    <cellStyle name="_CIP6 Revenue Forecast 10 May 2005-Alt Fuel Esc_!Master Backup_v70" xfId="1455" xr:uid="{F5240703-7C1D-4F27-8EC5-62509DC2F806}"/>
    <cellStyle name="_CIP6 Revenue Forecast 10 May 2005-Alt Fuel Esc_APU_FGP_v101" xfId="1456" xr:uid="{73F9AE87-C06A-4B49-8FCB-3C54CD12D54F}"/>
    <cellStyle name="_CIP6 Revenue Forecast 10 May 2005-Alt Fuel Esc_Citi Simple Standalone Model_APU_v7" xfId="1457" xr:uid="{476351B0-5AE8-4E4A-9940-B90A9DE9131E}"/>
    <cellStyle name="_Citi Combination Model_APU_FGP_v64" xfId="1458" xr:uid="{CD0C84B1-9730-482A-B429-0311D43322A9}"/>
    <cellStyle name="_Citi Simple Standalone Model_APU_v7" xfId="1459" xr:uid="{14D07BEB-3B39-47D1-8E5F-C0AB2C77DD60}"/>
    <cellStyle name="_Column1" xfId="1460" xr:uid="{4C38474B-3B26-49A5-B570-3E59EBDB2A4B}"/>
    <cellStyle name="_Column1_ETP-FGP Model v17" xfId="1461" xr:uid="{6A92F237-2F15-490E-941F-BE4226CC979B}"/>
    <cellStyle name="_Column2" xfId="1462" xr:uid="{BBBF9F7F-4541-4646-BF96-60ABFE460132}"/>
    <cellStyle name="_Column3" xfId="1463" xr:uid="{AC5F77D3-C538-4EDB-810C-D5CD354809A5}"/>
    <cellStyle name="_Column4" xfId="1464" xr:uid="{F5374F5A-AE19-460C-ABBE-44BD56E4B8FD}"/>
    <cellStyle name="_Column5" xfId="1465" xr:uid="{09DE3C43-319B-4F76-B018-E605BC8EC43C}"/>
    <cellStyle name="_Column6" xfId="1466" xr:uid="{11F0F183-8850-4962-A041-2A40937A5717}"/>
    <cellStyle name="_Column7" xfId="1467" xr:uid="{C02D2B18-8DE7-452C-9D82-AA279F4D0A95}"/>
    <cellStyle name="_Comma" xfId="1468" xr:uid="{A10FC96F-5A0B-4CE5-B9C1-CE3447CC9174}"/>
    <cellStyle name="_Comma_Hunter_Combo_v1" xfId="1469" xr:uid="{B3405522-CF05-4713-8C87-E0ADFEB02365}"/>
    <cellStyle name="_Comma_Hunter_Combo_v1_FGP_Heritage_v22 (7.10 Book)" xfId="1470" xr:uid="{DF65F601-CF6F-4FE5-86DC-F27E30774923}"/>
    <cellStyle name="_Comma_WY Backup vCurrent" xfId="1471" xr:uid="{E7ACE824-8320-454D-B5F9-ED16DCEBC00E}"/>
    <cellStyle name="_Comma_WY Backup vCurrent_FGP_Heritage_v22 (7.10 Book)" xfId="1472" xr:uid="{05C17E28-C9F3-42E2-ABE1-B7CA5466AA19}"/>
    <cellStyle name="_Comma_WY Backup vCurrent_Magellan Market Data" xfId="1473" xr:uid="{F5CBFFD3-4492-4D47-BF58-C2852D03419C}"/>
    <cellStyle name="_Comma_WY Backup vCurrent_Magellan Market Data_FGP_Backup_v04" xfId="1474" xr:uid="{519CC2E3-9868-4320-AC2C-625F77FB96F6}"/>
    <cellStyle name="_Comma_WY Backup vCurrent_Magellan Market Data_FGP_Backup_v04_FGP_Heritage_v22 (7.10 Book)" xfId="1475" xr:uid="{43C63F10-EEF6-42FE-A542-89C2D4090DB2}"/>
    <cellStyle name="_Comma_WY Backup vCurrent_Magellan Market Data_FGP_Heritage_v22 (7.10 Book)" xfId="1476" xr:uid="{2FF8A650-A9F6-4D5B-A02F-49C634FDF7F8}"/>
    <cellStyle name="_Copy of Citi Combination Model_APU_FGP_v58" xfId="1477" xr:uid="{573C2AA0-DC65-4F8D-8EAD-145859627573}"/>
    <cellStyle name="_Corporate_V51" xfId="588" xr:uid="{97DD4B00-9FFA-46B3-B1AF-2D515BEE865D}"/>
    <cellStyle name="_Currency" xfId="1478" xr:uid="{A607F13A-E31E-4B9E-A562-CD5A13EAFE7A}"/>
    <cellStyle name="_Currency_~0061532" xfId="1479" xr:uid="{D7AB94BC-36C8-4B87-A48D-D4947CFDE9DB}"/>
    <cellStyle name="_Currency_~0061532_Nickel" xfId="1480" xr:uid="{EFD33620-1F25-4EA4-A848-2921612B3F6B}"/>
    <cellStyle name="_Currency_~0061532_Nickel_1" xfId="1481" xr:uid="{5A9C6E89-F64C-46B9-ADF3-A7D46CA89E7F}"/>
    <cellStyle name="_Currency_~0061532_Nickel_1_FGP_Heritage_v22 (7.10 Book)" xfId="1482" xr:uid="{19181301-401D-4ABD-BC6E-95BF86CB6099}"/>
    <cellStyle name="_Currency_~0061532_Nickel_1_FGP_Heritage_v22 (7.10 Book)_valuations" xfId="2058" xr:uid="{889BD4FF-8481-458E-BD0D-FC16E61274A7}"/>
    <cellStyle name="_Currency_~0061532_PL4 uk" xfId="1483" xr:uid="{670A4D1A-080D-4E3C-9719-B5096DFE0C4D}"/>
    <cellStyle name="_Currency_~0061532_PL4 uk_1" xfId="1484" xr:uid="{1A0764A2-EC2F-4DED-AB28-3C4542C9760E}"/>
    <cellStyle name="_Currency_~0061532_PL4 uk_FGP_Heritage_v22 (7.10 Book)" xfId="1485" xr:uid="{8D3E1095-EFFE-4646-A306-633FE5A88CBE}"/>
    <cellStyle name="_Currency_Alamosa Standalone6" xfId="1486" xr:uid="{F57F469D-8E1D-40B1-9CA2-9591651A3E3E}"/>
    <cellStyle name="_Currency_Chelsea Model v24" xfId="1487" xr:uid="{FF73B4C6-68C6-40E0-A1BD-C76B0AFA57E5}"/>
    <cellStyle name="_Currency_Chelsea Model v24_APU_FGP_v101" xfId="1488" xr:uid="{757D8ECB-8862-455B-8C97-686009A17642}"/>
    <cellStyle name="_Currency_Chelsea Model v24_APU_FGP_v101_FGP_Heritage_v22 (7.10 Book)" xfId="1489" xr:uid="{DE24EA34-74C6-4062-A5C3-37DE8B803693}"/>
    <cellStyle name="_Currency_Chelsea Model v24_Citi Simple Standalone Model_APU_v7" xfId="1490" xr:uid="{3A581120-2E80-4482-BD44-DA2ABD3447B7}"/>
    <cellStyle name="_Currency_Chelsea Model v24_Citi Simple Standalone Model_APU_v7_FGP_Heritage_v22 (7.10 Book)" xfId="1491" xr:uid="{FA4159E5-BB90-4953-9345-A08E520413E0}"/>
    <cellStyle name="_Currency_Chelsea Model v24_EPD_TPP_Combo_v09" xfId="1492" xr:uid="{29E312FC-F422-4419-A11A-CF824D739D4E}"/>
    <cellStyle name="_Currency_Chelsea Model v24_EPD_TPP_Combo_v09 (2)" xfId="1493" xr:uid="{CD87AF3D-DB41-4EEB-B868-6889866BE95B}"/>
    <cellStyle name="_Currency_Chelsea Model v24_EPD_TPP_Combo_v09 (2)_FGP_Heritage_v22 (7.10 Book)" xfId="1494" xr:uid="{F76F2FA8-D7B9-4237-82A8-77A4AF5D7B2A}"/>
    <cellStyle name="_Currency_Chelsea Model v24_EPD_TPP_Combo_v09_FGP_Heritage_v22 (7.10 Book)" xfId="1495" xr:uid="{5267B777-F617-44A6-BD98-9EE564542A64}"/>
    <cellStyle name="_Currency_Chelsea Model v24_FGP_Heritage_v22 (7.10 Book)" xfId="1496" xr:uid="{48E101B8-8E12-420B-9CCD-51041C456BFB}"/>
    <cellStyle name="_Currency_Chelsea Model v24_Research Column Charts" xfId="1497" xr:uid="{FE2AB457-6770-418D-AB58-196E2F50CC1B}"/>
    <cellStyle name="_Currency_Chelsea Model v24_Research Column Charts_FGP_Heritage_v22 (7.10 Book)" xfId="1498" xr:uid="{8D8FE31F-6D1E-4D9C-BB8D-0450451542E0}"/>
    <cellStyle name="_Currency_Chelsea Model v24_Research Column Charts_Magellan Market Data" xfId="1499" xr:uid="{DE2D194A-CE1D-4F9E-93A6-F7A6C5CE3335}"/>
    <cellStyle name="_Currency_Chelsea Model v24_Research Column Charts_Magellan Market Data_FGP_Backup_v04" xfId="1500" xr:uid="{DB93BB29-2E2C-46EB-9931-C4DABA25FA8A}"/>
    <cellStyle name="_Currency_Chelsea Model v24_Research Column Charts_Magellan Market Data_FGP_Backup_v04_FGP_Heritage_v22 (7.10 Book)" xfId="1501" xr:uid="{4605079F-DB3D-462A-A8E9-EF78EEA45775}"/>
    <cellStyle name="_Currency_Chelsea Model v24_Research Column Charts_Magellan Market Data_FGP_Heritage_v22 (7.10 Book)" xfId="1502" xr:uid="{C7416759-2E3B-4FCB-8A2D-98E67FF56EE1}"/>
    <cellStyle name="_Currency_ETP-FGP Model v17" xfId="1503" xr:uid="{1A5584BA-231D-4BF9-A36C-801D54B97330}"/>
    <cellStyle name="_Currency_FGP_Heritage_v22 (7.10 Book)" xfId="2059" xr:uid="{E2C110E3-BB3A-477A-9631-6128BB62886B}"/>
    <cellStyle name="_Currency_FGP_Heritage_v22 (7.10 Book) 2" xfId="4190" xr:uid="{260941D3-27AF-4055-8A26-1FA74D8254E3}"/>
    <cellStyle name="_Currency_FGP_Heritage_v22 (7.10 Book) 2 2" xfId="14772" xr:uid="{B5ACA3D9-B632-4DEF-B73B-F3617FC3A14B}"/>
    <cellStyle name="_Currency_FGP_Heritage_v22 (7.10 Book) 2 2 2" xfId="37138" xr:uid="{18154833-EAEB-47ED-A482-34813A6E0902}"/>
    <cellStyle name="_Currency_FGP_Heritage_v22 (7.10 Book) 2 3" xfId="28195" xr:uid="{E6BCDDDB-1548-4840-9D76-0ABB2B773FE3}"/>
    <cellStyle name="_Currency_FGP_Heritage_v22 (7.10 Book) 3" xfId="13582" xr:uid="{7EA9FB2D-8E17-4EB5-A9BA-265E2D39586C}"/>
    <cellStyle name="_Currency_FGP_Heritage_v22 (7.10 Book) 3 2" xfId="35953" xr:uid="{E185C7D4-3FCD-4A4A-B999-5D275A45024C}"/>
    <cellStyle name="_Currency_FGP_Heritage_v22 (7.10 Book) 4" xfId="27354" xr:uid="{2C0B2693-9771-4E32-A373-7EFF65465CB6}"/>
    <cellStyle name="_Currency_Football Field" xfId="2060" xr:uid="{416DDE50-B4E4-4B03-BC2E-1452D0742DB6}"/>
    <cellStyle name="_Currency_Heidelberg Ability to Pay_v01" xfId="2061" xr:uid="{F9714491-CC5E-4923-A2F1-9AF21BBF5CCB}"/>
    <cellStyle name="_Currency_Hunter_Combo_v1" xfId="2062" xr:uid="{9C53726D-FBF5-40BB-B1C8-09D6E1AA2D6B}"/>
    <cellStyle name="_Currency_Hunter_Combo_v1_FGP_Heritage_v22 (7.10 Book)" xfId="2063" xr:uid="{8AB007E5-7AFC-4E3C-A5A3-DAB37CA4C749}"/>
    <cellStyle name="_Currency_Hunter_Combo_v1_FGP_Heritage_v22 (7.10 Book) 2" xfId="4191" xr:uid="{09AE36DE-47CB-48D1-848C-53028EE4048C}"/>
    <cellStyle name="_Currency_Hunter_Combo_v1_FGP_Heritage_v22 (7.10 Book) 2 2" xfId="7433" xr:uid="{E26D0BC3-3308-49CD-8F70-D49FCE3472C0}"/>
    <cellStyle name="_Currency_Hunter_Combo_v1_FGP_Heritage_v22 (7.10 Book) 2 2 2" xfId="17427" xr:uid="{A0091D9D-3F8F-4F9D-9A9D-A065050707C4}"/>
    <cellStyle name="_Currency_Hunter_Combo_v1_FGP_Heritage_v22 (7.10 Book) 2 2 2 2" xfId="39792" xr:uid="{397D66FF-D3F4-4C90-A5ED-6EB0ED6D26F9}"/>
    <cellStyle name="_Currency_Hunter_Combo_v1_FGP_Heritage_v22 (7.10 Book) 2 2 3" xfId="30672" xr:uid="{62321B46-AC3C-4F60-B5CE-83A648525697}"/>
    <cellStyle name="_Currency_Hunter_Combo_v1_FGP_Heritage_v22 (7.10 Book) 2 3" xfId="10878" xr:uid="{BB6853F3-6939-435A-8A05-2E95FF9E029B}"/>
    <cellStyle name="_Currency_Hunter_Combo_v1_FGP_Heritage_v22 (7.10 Book) 2 3 2" xfId="20292" xr:uid="{F47438F2-EFDA-4055-977A-9E6AD7134EAA}"/>
    <cellStyle name="_Currency_Hunter_Combo_v1_FGP_Heritage_v22 (7.10 Book) 2 3 2 2" xfId="42588" xr:uid="{3A944189-61B3-4DC2-9803-6E8F6A56B32F}"/>
    <cellStyle name="_Currency_Hunter_Combo_v1_FGP_Heritage_v22 (7.10 Book) 2 3 3" xfId="33267" xr:uid="{8DB78723-5E21-4EE2-AC37-B8EA5A67F8AC}"/>
    <cellStyle name="_Currency_Hunter_Combo_v1_FGP_Heritage_v22 (7.10 Book) 2 4" xfId="12405" xr:uid="{E0BFADE0-FE8E-42D0-A1E7-9F7BCCDEAA4E}"/>
    <cellStyle name="_Currency_Hunter_Combo_v1_FGP_Heritage_v22 (7.10 Book) 2 4 2" xfId="21811" xr:uid="{DE687948-CA5D-44B0-92D7-1D21EAB7CA42}"/>
    <cellStyle name="_Currency_Hunter_Combo_v1_FGP_Heritage_v22 (7.10 Book) 2 4 2 2" xfId="44107" xr:uid="{872FBF63-262E-44C3-9CAF-D21154C0076E}"/>
    <cellStyle name="_Currency_Hunter_Combo_v1_FGP_Heritage_v22 (7.10 Book) 2 4 3" xfId="34785" xr:uid="{F9E72E80-16C6-44A4-9242-15A9C8AA765B}"/>
    <cellStyle name="_Currency_Hunter_Combo_v1_FGP_Heritage_v22 (7.10 Book) 2 5" xfId="14773" xr:uid="{4CA41E04-0ED3-43B8-B17A-0F3E509AE000}"/>
    <cellStyle name="_Currency_Hunter_Combo_v1_FGP_Heritage_v22 (7.10 Book) 2 5 2" xfId="37139" xr:uid="{69DDEBB2-D088-4CDC-9B3B-1B46C5DDE320}"/>
    <cellStyle name="_Currency_Hunter_Combo_v1_FGP_Heritage_v22 (7.10 Book) 2 6" xfId="28196" xr:uid="{6645EA61-DACD-4410-8C99-4EB78848393A}"/>
    <cellStyle name="_Currency_Hunter_Combo_v1_FGP_Heritage_v22 (7.10 Book) 3" xfId="5938" xr:uid="{9BFC7DF6-C9E8-4640-B74F-51A2522C83B3}"/>
    <cellStyle name="_Currency_Hunter_Combo_v1_FGP_Heritage_v22 (7.10 Book) 3 2" xfId="16196" xr:uid="{064D2026-FF64-4CAA-9771-9F267254C159}"/>
    <cellStyle name="_Currency_Hunter_Combo_v1_FGP_Heritage_v22 (7.10 Book) 3 2 2" xfId="38561" xr:uid="{3BFD712C-64C4-4D13-A9AA-64EB6608359B}"/>
    <cellStyle name="_Currency_Hunter_Combo_v1_FGP_Heritage_v22 (7.10 Book) 3 3" xfId="29518" xr:uid="{9FD2BF18-7EB3-407F-84CD-A39764D3D930}"/>
    <cellStyle name="_Currency_Hunter_Combo_v1_FGP_Heritage_v22 (7.10 Book) 4" xfId="10113" xr:uid="{012C9C38-EFA2-454A-89A0-09C29F10A844}"/>
    <cellStyle name="_Currency_Hunter_Combo_v1_FGP_Heritage_v22 (7.10 Book) 4 2" xfId="19527" xr:uid="{1140B7F3-0646-47DC-91DA-4D57FE883357}"/>
    <cellStyle name="_Currency_Hunter_Combo_v1_FGP_Heritage_v22 (7.10 Book) 4 2 2" xfId="41823" xr:uid="{FBBFF185-C542-4601-A83D-106F667F9093}"/>
    <cellStyle name="_Currency_Hunter_Combo_v1_FGP_Heritage_v22 (7.10 Book) 4 3" xfId="32502" xr:uid="{36D7E053-BBF0-407A-83DE-B257C7E86C51}"/>
    <cellStyle name="_Currency_Hunter_Combo_v1_FGP_Heritage_v22 (7.10 Book) 5" xfId="11655" xr:uid="{8E938D94-43AB-42E2-9190-7B41D8A9B268}"/>
    <cellStyle name="_Currency_Hunter_Combo_v1_FGP_Heritage_v22 (7.10 Book) 5 2" xfId="21061" xr:uid="{470C456A-E121-4BFB-9CDB-5CDA08021D6A}"/>
    <cellStyle name="_Currency_Hunter_Combo_v1_FGP_Heritage_v22 (7.10 Book) 5 2 2" xfId="43357" xr:uid="{BD981904-8DA4-4752-880A-AC24555BD656}"/>
    <cellStyle name="_Currency_Hunter_Combo_v1_FGP_Heritage_v22 (7.10 Book) 5 3" xfId="34035" xr:uid="{7C2C5B12-DC33-4B20-AA3F-A3CB4AA7F34A}"/>
    <cellStyle name="_Currency_Hunter_Combo_v1_FGP_Heritage_v22 (7.10 Book) 6" xfId="13583" xr:uid="{E2B51F07-22FC-4E0E-A226-A06368354694}"/>
    <cellStyle name="_Currency_Hunter_Combo_v1_FGP_Heritage_v22 (7.10 Book) 6 2" xfId="35954" xr:uid="{B6CF62B9-B26A-4757-9556-B24811C307FD}"/>
    <cellStyle name="_Currency_Hunter_Combo_v1_FGP_Heritage_v22 (7.10 Book) 7" xfId="27355" xr:uid="{940B3964-6500-47F8-A583-C811D746DCA4}"/>
    <cellStyle name="_Currency_Leopard Model.060522" xfId="2064" xr:uid="{5F5BA37A-7D05-44FD-9880-1CF8D18C3C13}"/>
    <cellStyle name="_Currency_PL4 uk" xfId="2065" xr:uid="{8471EA52-6B6B-4DDC-95F3-86CF1DC691EB}"/>
    <cellStyle name="_Currency_PL4 uk_1" xfId="2066" xr:uid="{0DF7C823-1583-4555-B498-1852DF3132B0}"/>
    <cellStyle name="_Currency_PL4 uk_FGP_Heritage_v22 (7.10 Book)" xfId="2067" xr:uid="{A11AE2C4-8164-431F-9D65-CA2206DDB6A5}"/>
    <cellStyle name="_Currency_PL4 uk_FGP_Heritage_v22 (7.10 Book) 2" xfId="4192" xr:uid="{029650B3-C4DC-4BD8-AB84-C60FCD93778B}"/>
    <cellStyle name="_Currency_PL4 uk_FGP_Heritage_v22 (7.10 Book) 2 2" xfId="14774" xr:uid="{5919C336-D5C9-4974-99B1-C3D87A6F4B64}"/>
    <cellStyle name="_Currency_PL4 uk_FGP_Heritage_v22 (7.10 Book) 2 2 2" xfId="37140" xr:uid="{45121CB9-06AF-4DCF-890A-7B84A5B546E3}"/>
    <cellStyle name="_Currency_PL4 uk_FGP_Heritage_v22 (7.10 Book) 2 3" xfId="28197" xr:uid="{992A19CF-9627-4764-BD04-8BACE981F749}"/>
    <cellStyle name="_Currency_PL4 uk_FGP_Heritage_v22 (7.10 Book) 3" xfId="13584" xr:uid="{5A7398C6-25DC-4548-9513-F784203E9FF8}"/>
    <cellStyle name="_Currency_PL4 uk_FGP_Heritage_v22 (7.10 Book) 3 2" xfId="35955" xr:uid="{C926F286-419A-4F2F-ACB7-19DDDB8972AC}"/>
    <cellStyle name="_Currency_PL4 uk_FGP_Heritage_v22 (7.10 Book) 4" xfId="27356" xr:uid="{11CDFAEE-7BC4-44C6-8117-5EFA5AADDF76}"/>
    <cellStyle name="_Currency_Presentation Backup v1" xfId="2068" xr:uid="{7A1D0ED2-CA18-401E-A846-BF13FD698C84}"/>
    <cellStyle name="_Currency_Presentation Backup v1_FGP_Heritage_v22 (7.10 Book)" xfId="2069" xr:uid="{B379C569-E785-4B56-8B03-FEEFE1E54CD2}"/>
    <cellStyle name="_Currency_Presentation Backup v1_FGP_Heritage_v22 (7.10 Book) 2" xfId="4193" xr:uid="{C8499C0F-A363-4D78-9FB6-B0DD4F2D8465}"/>
    <cellStyle name="_Currency_Presentation Backup v1_FGP_Heritage_v22 (7.10 Book) 2 2" xfId="7435" xr:uid="{D70C408A-2885-4131-BCB1-FF1430BEC340}"/>
    <cellStyle name="_Currency_Presentation Backup v1_FGP_Heritage_v22 (7.10 Book) 2 2 2" xfId="17428" xr:uid="{77C1F55D-5915-44DC-8E01-974D47DA9D53}"/>
    <cellStyle name="_Currency_Presentation Backup v1_FGP_Heritage_v22 (7.10 Book) 2 2 2 2" xfId="39793" xr:uid="{3D887078-F6B1-42A5-8F1A-82C58876E27E}"/>
    <cellStyle name="_Currency_Presentation Backup v1_FGP_Heritage_v22 (7.10 Book) 2 2 3" xfId="30673" xr:uid="{7CE43689-A00D-45D3-8D3C-7D931AB6595D}"/>
    <cellStyle name="_Currency_Presentation Backup v1_FGP_Heritage_v22 (7.10 Book) 2 3" xfId="10879" xr:uid="{C6A29C57-9906-400C-A674-448A06A9FEAE}"/>
    <cellStyle name="_Currency_Presentation Backup v1_FGP_Heritage_v22 (7.10 Book) 2 3 2" xfId="20293" xr:uid="{65670ECB-F01A-489A-992A-DBF1C66B52F9}"/>
    <cellStyle name="_Currency_Presentation Backup v1_FGP_Heritage_v22 (7.10 Book) 2 3 2 2" xfId="42589" xr:uid="{F42A1C38-D991-4A5B-AF19-161BB5E1A9A4}"/>
    <cellStyle name="_Currency_Presentation Backup v1_FGP_Heritage_v22 (7.10 Book) 2 3 3" xfId="33268" xr:uid="{321A3A2A-EE29-4B0E-9D78-59BDD17E4B8F}"/>
    <cellStyle name="_Currency_Presentation Backup v1_FGP_Heritage_v22 (7.10 Book) 2 4" xfId="12406" xr:uid="{5D0CBA12-03C0-4276-8070-542003159D8E}"/>
    <cellStyle name="_Currency_Presentation Backup v1_FGP_Heritage_v22 (7.10 Book) 2 4 2" xfId="21812" xr:uid="{3B0CE280-C57D-402E-B312-D7567BBD99BE}"/>
    <cellStyle name="_Currency_Presentation Backup v1_FGP_Heritage_v22 (7.10 Book) 2 4 2 2" xfId="44108" xr:uid="{5238940D-F21F-44FF-A17E-C28BE5D193DC}"/>
    <cellStyle name="_Currency_Presentation Backup v1_FGP_Heritage_v22 (7.10 Book) 2 4 3" xfId="34786" xr:uid="{05C56B9B-E059-45B9-838C-41E747BC084F}"/>
    <cellStyle name="_Currency_Presentation Backup v1_FGP_Heritage_v22 (7.10 Book) 2 5" xfId="14775" xr:uid="{D3428B84-9B90-4BBD-9D3A-EAB9E48E4E45}"/>
    <cellStyle name="_Currency_Presentation Backup v1_FGP_Heritage_v22 (7.10 Book) 2 5 2" xfId="37141" xr:uid="{41B1355E-FE9E-4489-948B-030AFC63FB1F}"/>
    <cellStyle name="_Currency_Presentation Backup v1_FGP_Heritage_v22 (7.10 Book) 2 6" xfId="28198" xr:uid="{EDE00796-6CF6-4BEF-8E53-88E6FA264B37}"/>
    <cellStyle name="_Currency_Presentation Backup v1_FGP_Heritage_v22 (7.10 Book) 3" xfId="5942" xr:uid="{45CD4E24-3F2B-4B19-997B-8D492A53CA85}"/>
    <cellStyle name="_Currency_Presentation Backup v1_FGP_Heritage_v22 (7.10 Book) 3 2" xfId="16199" xr:uid="{EC976BA1-095D-43EE-BA09-6B82084992BB}"/>
    <cellStyle name="_Currency_Presentation Backup v1_FGP_Heritage_v22 (7.10 Book) 3 2 2" xfId="38564" xr:uid="{7FC97089-477D-4F95-B8D7-F9F7D83FA754}"/>
    <cellStyle name="_Currency_Presentation Backup v1_FGP_Heritage_v22 (7.10 Book) 3 3" xfId="29521" xr:uid="{90CF6578-2306-4750-AC80-BE34CA0FC64C}"/>
    <cellStyle name="_Currency_Presentation Backup v1_FGP_Heritage_v22 (7.10 Book) 4" xfId="10114" xr:uid="{D5971E84-83AA-4911-B09B-881092AE5294}"/>
    <cellStyle name="_Currency_Presentation Backup v1_FGP_Heritage_v22 (7.10 Book) 4 2" xfId="19528" xr:uid="{4371582F-95A8-4B79-A366-EE7324A12E2E}"/>
    <cellStyle name="_Currency_Presentation Backup v1_FGP_Heritage_v22 (7.10 Book) 4 2 2" xfId="41824" xr:uid="{52C13F19-678F-413B-B467-B70DD2574AEF}"/>
    <cellStyle name="_Currency_Presentation Backup v1_FGP_Heritage_v22 (7.10 Book) 4 3" xfId="32503" xr:uid="{39861598-6B6B-4AF2-9931-E58C7E581983}"/>
    <cellStyle name="_Currency_Presentation Backup v1_FGP_Heritage_v22 (7.10 Book) 5" xfId="11656" xr:uid="{7E4A27D2-2A2C-4B6A-A0DA-E7E77F2465BE}"/>
    <cellStyle name="_Currency_Presentation Backup v1_FGP_Heritage_v22 (7.10 Book) 5 2" xfId="21062" xr:uid="{4831D9D1-A185-4648-A637-923FB9D6D277}"/>
    <cellStyle name="_Currency_Presentation Backup v1_FGP_Heritage_v22 (7.10 Book) 5 2 2" xfId="43358" xr:uid="{408BE066-C857-4FA4-9688-069CC1C3F18E}"/>
    <cellStyle name="_Currency_Presentation Backup v1_FGP_Heritage_v22 (7.10 Book) 5 3" xfId="34036" xr:uid="{254461B5-1C1F-48D9-A91D-80642A46DDA7}"/>
    <cellStyle name="_Currency_Presentation Backup v1_FGP_Heritage_v22 (7.10 Book) 6" xfId="13585" xr:uid="{08A3E72F-88CE-4B96-9F0F-FCF9E9409944}"/>
    <cellStyle name="_Currency_Presentation Backup v1_FGP_Heritage_v22 (7.10 Book) 6 2" xfId="35956" xr:uid="{FDC047E0-0BFF-46EB-B52C-AF5C85E9BC7F}"/>
    <cellStyle name="_Currency_Presentation Backup v1_FGP_Heritage_v22 (7.10 Book) 7" xfId="27357" xr:uid="{73F1D79E-04D1-4715-ABEF-8D53FA5A30A7}"/>
    <cellStyle name="_Currency_Roberts Standalone14 Quarterly 2" xfId="2070" xr:uid="{C991CC43-6109-4E93-B317-EFF10172A42E}"/>
    <cellStyle name="_Currency_WY Backup vCurrent" xfId="2071" xr:uid="{3336612A-D1A5-4245-A11B-D505DA6FA07D}"/>
    <cellStyle name="_Currency_WY Backup vCurrent_FGP_Heritage_v22 (7.10 Book)" xfId="2072" xr:uid="{FE64189B-112C-4705-9B20-4BFC7E64752E}"/>
    <cellStyle name="_Currency_WY Backup vCurrent_FGP_Heritage_v22 (7.10 Book) 2" xfId="4194" xr:uid="{A34577E2-3553-4BC6-8909-8D1CC68CE9F8}"/>
    <cellStyle name="_Currency_WY Backup vCurrent_FGP_Heritage_v22 (7.10 Book) 2 2" xfId="7436" xr:uid="{A7832E47-579B-42C0-924B-2322445D6072}"/>
    <cellStyle name="_Currency_WY Backup vCurrent_FGP_Heritage_v22 (7.10 Book) 2 2 2" xfId="17429" xr:uid="{4358EF13-7386-4A6A-A165-4735D3675BAA}"/>
    <cellStyle name="_Currency_WY Backup vCurrent_FGP_Heritage_v22 (7.10 Book) 2 2 2 2" xfId="39794" xr:uid="{443A1698-7858-440E-B21E-85BCE09D227F}"/>
    <cellStyle name="_Currency_WY Backup vCurrent_FGP_Heritage_v22 (7.10 Book) 2 2 3" xfId="30674" xr:uid="{C9F717D9-B10F-45FB-B482-93448F1A8B1B}"/>
    <cellStyle name="_Currency_WY Backup vCurrent_FGP_Heritage_v22 (7.10 Book) 2 3" xfId="10880" xr:uid="{BE53CD4E-A7BF-43C5-B678-5605F0484109}"/>
    <cellStyle name="_Currency_WY Backup vCurrent_FGP_Heritage_v22 (7.10 Book) 2 3 2" xfId="20294" xr:uid="{FDDD7D96-AE3F-435B-95CF-9B2FF5D91160}"/>
    <cellStyle name="_Currency_WY Backup vCurrent_FGP_Heritage_v22 (7.10 Book) 2 3 2 2" xfId="42590" xr:uid="{B82B0FA4-3292-43B3-AA22-7070515B3895}"/>
    <cellStyle name="_Currency_WY Backup vCurrent_FGP_Heritage_v22 (7.10 Book) 2 3 3" xfId="33269" xr:uid="{277FF2C1-CC82-43C6-A959-9D7A48EF2383}"/>
    <cellStyle name="_Currency_WY Backup vCurrent_FGP_Heritage_v22 (7.10 Book) 2 4" xfId="12407" xr:uid="{6F77E217-5703-4D2D-87E5-4EFD9657473C}"/>
    <cellStyle name="_Currency_WY Backup vCurrent_FGP_Heritage_v22 (7.10 Book) 2 4 2" xfId="21813" xr:uid="{344B60DD-3BAB-4B73-AF3B-01ED05B7BF41}"/>
    <cellStyle name="_Currency_WY Backup vCurrent_FGP_Heritage_v22 (7.10 Book) 2 4 2 2" xfId="44109" xr:uid="{73796394-7D33-4007-AF12-4BE760E2AB10}"/>
    <cellStyle name="_Currency_WY Backup vCurrent_FGP_Heritage_v22 (7.10 Book) 2 4 3" xfId="34787" xr:uid="{5CB5453A-69BA-4C5F-A336-BD7EEAD23721}"/>
    <cellStyle name="_Currency_WY Backup vCurrent_FGP_Heritage_v22 (7.10 Book) 2 5" xfId="14776" xr:uid="{40CB05C8-53A0-4697-9643-22351DCB7E20}"/>
    <cellStyle name="_Currency_WY Backup vCurrent_FGP_Heritage_v22 (7.10 Book) 2 5 2" xfId="37142" xr:uid="{F1F240E9-4D75-4992-BE42-75908007D5E7}"/>
    <cellStyle name="_Currency_WY Backup vCurrent_FGP_Heritage_v22 (7.10 Book) 2 6" xfId="28199" xr:uid="{76E83A6C-AE43-4193-80AB-25A20987A23D}"/>
    <cellStyle name="_Currency_WY Backup vCurrent_FGP_Heritage_v22 (7.10 Book) 3" xfId="5945" xr:uid="{21091A8F-7D4E-483E-8030-3BFAE3E3E847}"/>
    <cellStyle name="_Currency_WY Backup vCurrent_FGP_Heritage_v22 (7.10 Book) 3 2" xfId="16202" xr:uid="{4CE47FB6-1B56-4110-B942-543A4749AE2F}"/>
    <cellStyle name="_Currency_WY Backup vCurrent_FGP_Heritage_v22 (7.10 Book) 3 2 2" xfId="38567" xr:uid="{6291AFDA-8E5A-412A-9C8D-A7249989F714}"/>
    <cellStyle name="_Currency_WY Backup vCurrent_FGP_Heritage_v22 (7.10 Book) 3 3" xfId="29524" xr:uid="{0AADD129-2F11-4920-820E-B6FFC1439AAD}"/>
    <cellStyle name="_Currency_WY Backup vCurrent_FGP_Heritage_v22 (7.10 Book) 4" xfId="10115" xr:uid="{B4FB4B7C-7116-4C08-8EB4-152C040E3036}"/>
    <cellStyle name="_Currency_WY Backup vCurrent_FGP_Heritage_v22 (7.10 Book) 4 2" xfId="19529" xr:uid="{61AB3A18-37F8-41C8-80EB-39DAA6F0EB07}"/>
    <cellStyle name="_Currency_WY Backup vCurrent_FGP_Heritage_v22 (7.10 Book) 4 2 2" xfId="41825" xr:uid="{C542E406-E1E2-4834-AE03-0CCAF2865720}"/>
    <cellStyle name="_Currency_WY Backup vCurrent_FGP_Heritage_v22 (7.10 Book) 4 3" xfId="32504" xr:uid="{0C97A02A-B4D5-4956-AEDC-C0BE5B308622}"/>
    <cellStyle name="_Currency_WY Backup vCurrent_FGP_Heritage_v22 (7.10 Book) 5" xfId="11657" xr:uid="{78A80CD9-BE65-4C6F-A799-0E81D79E220F}"/>
    <cellStyle name="_Currency_WY Backup vCurrent_FGP_Heritage_v22 (7.10 Book) 5 2" xfId="21063" xr:uid="{5C966220-36B8-4552-B242-8F692AF8D28A}"/>
    <cellStyle name="_Currency_WY Backup vCurrent_FGP_Heritage_v22 (7.10 Book) 5 2 2" xfId="43359" xr:uid="{5868DBE5-F32D-4D3F-96DC-AFC7908232A7}"/>
    <cellStyle name="_Currency_WY Backup vCurrent_FGP_Heritage_v22 (7.10 Book) 5 3" xfId="34037" xr:uid="{1D701F5E-689A-4DA5-AEA7-87F0881C651B}"/>
    <cellStyle name="_Currency_WY Backup vCurrent_FGP_Heritage_v22 (7.10 Book) 6" xfId="13586" xr:uid="{A68AEDBE-E946-49AE-B115-0173E353BCB7}"/>
    <cellStyle name="_Currency_WY Backup vCurrent_FGP_Heritage_v22 (7.10 Book) 6 2" xfId="35957" xr:uid="{F45E31CF-3976-46F9-8E05-40F641AFB9E2}"/>
    <cellStyle name="_Currency_WY Backup vCurrent_FGP_Heritage_v22 (7.10 Book) 7" xfId="27358" xr:uid="{E2FD5F7D-B60B-4FD7-924E-5A077D1C0FB4}"/>
    <cellStyle name="_CurrencySpace" xfId="2073" xr:uid="{6FE1D4B6-4C5C-4BCB-837E-A96AE58AB300}"/>
    <cellStyle name="_CurrencySpace_Chelsea Model v24" xfId="2074" xr:uid="{8DDFD289-2FB9-4324-A6B7-6571EA160F86}"/>
    <cellStyle name="_CurrencySpace_Chelsea Model v24_APU_FGP_v101" xfId="2075" xr:uid="{F67DBE42-1B57-4753-BA2B-E5C74BE2EB42}"/>
    <cellStyle name="_CurrencySpace_Chelsea Model v24_APU_FGP_v101_FGP_Heritage_v22 (7.10 Book)" xfId="2076" xr:uid="{AB0DE58B-FCAF-464A-BE78-439113CD2E7D}"/>
    <cellStyle name="_CurrencySpace_Chelsea Model v24_APU_FGP_v101_FGP_Heritage_v22 (7.10 Book) 2" xfId="4195" xr:uid="{FAAA137E-69A8-4502-882B-9576B27EFBB3}"/>
    <cellStyle name="_CurrencySpace_Chelsea Model v24_APU_FGP_v101_FGP_Heritage_v22 (7.10 Book) 2 2" xfId="7437" xr:uid="{2A7E43C1-CC97-40D7-B69F-149D26493768}"/>
    <cellStyle name="_CurrencySpace_Chelsea Model v24_APU_FGP_v101_FGP_Heritage_v22 (7.10 Book) 2 2 2" xfId="17430" xr:uid="{2BD7D56C-22E0-4CEC-AC8E-F883089307E4}"/>
    <cellStyle name="_CurrencySpace_Chelsea Model v24_APU_FGP_v101_FGP_Heritage_v22 (7.10 Book) 2 2 2 2" xfId="39795" xr:uid="{F0492E13-216B-40C7-9A7B-CE0577D61B60}"/>
    <cellStyle name="_CurrencySpace_Chelsea Model v24_APU_FGP_v101_FGP_Heritage_v22 (7.10 Book) 2 2 3" xfId="30675" xr:uid="{0F9518E1-794E-4297-BBEA-389710DCB7AB}"/>
    <cellStyle name="_CurrencySpace_Chelsea Model v24_APU_FGP_v101_FGP_Heritage_v22 (7.10 Book) 2 3" xfId="10881" xr:uid="{D73B4103-7D42-41BA-AFEB-7CF2EE1245DE}"/>
    <cellStyle name="_CurrencySpace_Chelsea Model v24_APU_FGP_v101_FGP_Heritage_v22 (7.10 Book) 2 3 2" xfId="20295" xr:uid="{34DAAB8F-11E6-4054-8C68-301DC18C3F94}"/>
    <cellStyle name="_CurrencySpace_Chelsea Model v24_APU_FGP_v101_FGP_Heritage_v22 (7.10 Book) 2 3 2 2" xfId="42591" xr:uid="{70F4F800-07F7-4D2A-845E-BFBEB93040DB}"/>
    <cellStyle name="_CurrencySpace_Chelsea Model v24_APU_FGP_v101_FGP_Heritage_v22 (7.10 Book) 2 3 3" xfId="33270" xr:uid="{DE20C510-D397-413C-B205-F9063F5D6EF5}"/>
    <cellStyle name="_CurrencySpace_Chelsea Model v24_APU_FGP_v101_FGP_Heritage_v22 (7.10 Book) 2 4" xfId="12408" xr:uid="{F4D24457-2A9A-4E60-92DF-7CC90618D9A7}"/>
    <cellStyle name="_CurrencySpace_Chelsea Model v24_APU_FGP_v101_FGP_Heritage_v22 (7.10 Book) 2 4 2" xfId="21814" xr:uid="{508C8CF5-0237-4222-8951-EAC20A9554F6}"/>
    <cellStyle name="_CurrencySpace_Chelsea Model v24_APU_FGP_v101_FGP_Heritage_v22 (7.10 Book) 2 4 2 2" xfId="44110" xr:uid="{62BA331D-CBE2-45CE-9E97-2F71754EC2FA}"/>
    <cellStyle name="_CurrencySpace_Chelsea Model v24_APU_FGP_v101_FGP_Heritage_v22 (7.10 Book) 2 4 3" xfId="34788" xr:uid="{E1C0887E-A663-4087-8981-F3DD6DECD627}"/>
    <cellStyle name="_CurrencySpace_Chelsea Model v24_APU_FGP_v101_FGP_Heritage_v22 (7.10 Book) 2 5" xfId="14777" xr:uid="{7C8C44A8-517D-4EA3-AAA0-5379BFA81C05}"/>
    <cellStyle name="_CurrencySpace_Chelsea Model v24_APU_FGP_v101_FGP_Heritage_v22 (7.10 Book) 2 5 2" xfId="37143" xr:uid="{62492346-DDAE-4737-AACD-F991B3233E5A}"/>
    <cellStyle name="_CurrencySpace_Chelsea Model v24_APU_FGP_v101_FGP_Heritage_v22 (7.10 Book) 2 6" xfId="28200" xr:uid="{F2F6219E-AC65-43A4-8E19-FFE8800F5F3E}"/>
    <cellStyle name="_CurrencySpace_Chelsea Model v24_APU_FGP_v101_FGP_Heritage_v22 (7.10 Book) 3" xfId="5946" xr:uid="{78432473-2E23-483F-A49B-D570D750B51A}"/>
    <cellStyle name="_CurrencySpace_Chelsea Model v24_APU_FGP_v101_FGP_Heritage_v22 (7.10 Book) 3 2" xfId="16203" xr:uid="{32329959-EBF2-4538-98FE-6E3D1E92747D}"/>
    <cellStyle name="_CurrencySpace_Chelsea Model v24_APU_FGP_v101_FGP_Heritage_v22 (7.10 Book) 3 2 2" xfId="38568" xr:uid="{3B1FD7A7-ED97-48DB-B294-3437D955BB57}"/>
    <cellStyle name="_CurrencySpace_Chelsea Model v24_APU_FGP_v101_FGP_Heritage_v22 (7.10 Book) 3 3" xfId="29525" xr:uid="{E6DA6F56-EB8C-40C7-BA03-BE253AECE1FF}"/>
    <cellStyle name="_CurrencySpace_Chelsea Model v24_APU_FGP_v101_FGP_Heritage_v22 (7.10 Book) 4" xfId="10116" xr:uid="{1D110CBE-0A7A-4DDF-A147-97474C97D5B9}"/>
    <cellStyle name="_CurrencySpace_Chelsea Model v24_APU_FGP_v101_FGP_Heritage_v22 (7.10 Book) 4 2" xfId="19530" xr:uid="{2FD4FB6D-57DD-42A7-9C1A-065AA0C0CF6E}"/>
    <cellStyle name="_CurrencySpace_Chelsea Model v24_APU_FGP_v101_FGP_Heritage_v22 (7.10 Book) 4 2 2" xfId="41826" xr:uid="{F9A62AD4-5616-42BD-BBDF-4400B90C031E}"/>
    <cellStyle name="_CurrencySpace_Chelsea Model v24_APU_FGP_v101_FGP_Heritage_v22 (7.10 Book) 4 3" xfId="32505" xr:uid="{232F5966-2BF7-4B4B-927E-00C92A4DC0FE}"/>
    <cellStyle name="_CurrencySpace_Chelsea Model v24_APU_FGP_v101_FGP_Heritage_v22 (7.10 Book) 5" xfId="11658" xr:uid="{C5AA2F9D-DCA2-43F6-978F-553793C3B1E4}"/>
    <cellStyle name="_CurrencySpace_Chelsea Model v24_APU_FGP_v101_FGP_Heritage_v22 (7.10 Book) 5 2" xfId="21064" xr:uid="{BB47FC61-8762-4B30-B6EF-B9B9F17643DE}"/>
    <cellStyle name="_CurrencySpace_Chelsea Model v24_APU_FGP_v101_FGP_Heritage_v22 (7.10 Book) 5 2 2" xfId="43360" xr:uid="{B2EA052D-2896-4150-BBD8-D66B6DD8C3B4}"/>
    <cellStyle name="_CurrencySpace_Chelsea Model v24_APU_FGP_v101_FGP_Heritage_v22 (7.10 Book) 5 3" xfId="34038" xr:uid="{283BDC80-2345-44D0-BF5C-38D6773B5A3B}"/>
    <cellStyle name="_CurrencySpace_Chelsea Model v24_APU_FGP_v101_FGP_Heritage_v22 (7.10 Book) 6" xfId="13587" xr:uid="{13F24487-03DE-4252-9A9E-DD8F99407569}"/>
    <cellStyle name="_CurrencySpace_Chelsea Model v24_APU_FGP_v101_FGP_Heritage_v22 (7.10 Book) 6 2" xfId="35958" xr:uid="{ED1F42F4-A2BB-463A-BDDD-5A47133ED3B3}"/>
    <cellStyle name="_CurrencySpace_Chelsea Model v24_APU_FGP_v101_FGP_Heritage_v22 (7.10 Book) 7" xfId="27359" xr:uid="{46A983A2-F370-483B-B8EE-5E4AC03AD0C4}"/>
    <cellStyle name="_CurrencySpace_Chelsea Model v24_Citi Simple Standalone Model_APU_v7" xfId="2077" xr:uid="{D990DC72-7D2D-40FC-A7F0-1B8DE82B17C0}"/>
    <cellStyle name="_CurrencySpace_Chelsea Model v24_Citi Simple Standalone Model_APU_v7_FGP_Heritage_v22 (7.10 Book)" xfId="2078" xr:uid="{76C38815-FDCF-4243-96D1-2397F5E22230}"/>
    <cellStyle name="_CurrencySpace_Chelsea Model v24_EPD_TPP_Combo_v09" xfId="2079" xr:uid="{F6BEA478-9356-455B-8421-88ABD0EB070E}"/>
    <cellStyle name="_CurrencySpace_Chelsea Model v24_EPD_TPP_Combo_v09 (2)" xfId="2080" xr:uid="{7D25F3AC-5419-445D-AEB1-54B8AD7DD4F3}"/>
    <cellStyle name="_CurrencySpace_Chelsea Model v24_EPD_TPP_Combo_v09 (2)_FGP_Heritage_v22 (7.10 Book)" xfId="2081" xr:uid="{693FF5A4-4AC0-42F9-82E4-8B4D8799E201}"/>
    <cellStyle name="_CurrencySpace_Chelsea Model v24_EPD_TPP_Combo_v09 (2)_FGP_Heritage_v22 (7.10 Book) 2" xfId="4196" xr:uid="{7F028D9A-355A-4F9C-8316-18FAC70037FE}"/>
    <cellStyle name="_CurrencySpace_Chelsea Model v24_EPD_TPP_Combo_v09 (2)_FGP_Heritage_v22 (7.10 Book) 2 2" xfId="7438" xr:uid="{62F947DF-7836-4BD2-B303-EE201FDEB03D}"/>
    <cellStyle name="_CurrencySpace_Chelsea Model v24_EPD_TPP_Combo_v09 (2)_FGP_Heritage_v22 (7.10 Book) 2 2 2" xfId="17431" xr:uid="{43A74147-2090-4337-A7B9-45E789DB5CDA}"/>
    <cellStyle name="_CurrencySpace_Chelsea Model v24_EPD_TPP_Combo_v09 (2)_FGP_Heritage_v22 (7.10 Book) 2 2 2 2" xfId="39796" xr:uid="{96F16B05-D295-40E2-A759-833461676017}"/>
    <cellStyle name="_CurrencySpace_Chelsea Model v24_EPD_TPP_Combo_v09 (2)_FGP_Heritage_v22 (7.10 Book) 2 2 3" xfId="30676" xr:uid="{B21D78D4-17F4-4B12-9B3A-144967C288BE}"/>
    <cellStyle name="_CurrencySpace_Chelsea Model v24_EPD_TPP_Combo_v09 (2)_FGP_Heritage_v22 (7.10 Book) 2 3" xfId="10882" xr:uid="{E0319490-8814-4178-A125-6B5EA5A313EB}"/>
    <cellStyle name="_CurrencySpace_Chelsea Model v24_EPD_TPP_Combo_v09 (2)_FGP_Heritage_v22 (7.10 Book) 2 3 2" xfId="20296" xr:uid="{6AAC1E36-3E40-4A3C-A7DC-5668E6300F0B}"/>
    <cellStyle name="_CurrencySpace_Chelsea Model v24_EPD_TPP_Combo_v09 (2)_FGP_Heritage_v22 (7.10 Book) 2 3 2 2" xfId="42592" xr:uid="{85ECCC44-5D47-422B-83F2-9F6445B8A8AD}"/>
    <cellStyle name="_CurrencySpace_Chelsea Model v24_EPD_TPP_Combo_v09 (2)_FGP_Heritage_v22 (7.10 Book) 2 3 3" xfId="33271" xr:uid="{3D317A49-5BA0-48DB-A571-83CA8AC3DA4E}"/>
    <cellStyle name="_CurrencySpace_Chelsea Model v24_EPD_TPP_Combo_v09 (2)_FGP_Heritage_v22 (7.10 Book) 2 4" xfId="12409" xr:uid="{4E660200-7D97-4D11-9828-76A73284042B}"/>
    <cellStyle name="_CurrencySpace_Chelsea Model v24_EPD_TPP_Combo_v09 (2)_FGP_Heritage_v22 (7.10 Book) 2 4 2" xfId="21815" xr:uid="{2B87DB90-47B6-4A94-8A55-FC3CEC4BD17C}"/>
    <cellStyle name="_CurrencySpace_Chelsea Model v24_EPD_TPP_Combo_v09 (2)_FGP_Heritage_v22 (7.10 Book) 2 4 2 2" xfId="44111" xr:uid="{BEE28460-7C48-42F8-9FFD-561088D6F871}"/>
    <cellStyle name="_CurrencySpace_Chelsea Model v24_EPD_TPP_Combo_v09 (2)_FGP_Heritage_v22 (7.10 Book) 2 4 3" xfId="34789" xr:uid="{722980B9-1C64-4009-BC40-1985E5BC5F7A}"/>
    <cellStyle name="_CurrencySpace_Chelsea Model v24_EPD_TPP_Combo_v09 (2)_FGP_Heritage_v22 (7.10 Book) 2 5" xfId="14778" xr:uid="{82B25EBC-07E1-4895-9647-8C0C40057134}"/>
    <cellStyle name="_CurrencySpace_Chelsea Model v24_EPD_TPP_Combo_v09 (2)_FGP_Heritage_v22 (7.10 Book) 2 5 2" xfId="37144" xr:uid="{6D042643-66B5-427B-9A14-D971B57C0FD1}"/>
    <cellStyle name="_CurrencySpace_Chelsea Model v24_EPD_TPP_Combo_v09 (2)_FGP_Heritage_v22 (7.10 Book) 2 6" xfId="28201" xr:uid="{9FA68CD3-EA3A-4E53-B7EA-B9CC89E72FB1}"/>
    <cellStyle name="_CurrencySpace_Chelsea Model v24_EPD_TPP_Combo_v09 (2)_FGP_Heritage_v22 (7.10 Book) 3" xfId="5947" xr:uid="{D837567E-8BEF-412B-B560-EEC8DEA669C9}"/>
    <cellStyle name="_CurrencySpace_Chelsea Model v24_EPD_TPP_Combo_v09 (2)_FGP_Heritage_v22 (7.10 Book) 3 2" xfId="16204" xr:uid="{3539F519-2D1E-488D-976A-6DC720AB7823}"/>
    <cellStyle name="_CurrencySpace_Chelsea Model v24_EPD_TPP_Combo_v09 (2)_FGP_Heritage_v22 (7.10 Book) 3 2 2" xfId="38569" xr:uid="{CCC08D77-6233-4094-B25E-093EE626DC76}"/>
    <cellStyle name="_CurrencySpace_Chelsea Model v24_EPD_TPP_Combo_v09 (2)_FGP_Heritage_v22 (7.10 Book) 3 3" xfId="29526" xr:uid="{EF63669B-FDA9-4397-A140-9473BB2865E9}"/>
    <cellStyle name="_CurrencySpace_Chelsea Model v24_EPD_TPP_Combo_v09 (2)_FGP_Heritage_v22 (7.10 Book) 4" xfId="10117" xr:uid="{E1BECC99-E7CF-4085-91D1-CCDEF157BB43}"/>
    <cellStyle name="_CurrencySpace_Chelsea Model v24_EPD_TPP_Combo_v09 (2)_FGP_Heritage_v22 (7.10 Book) 4 2" xfId="19531" xr:uid="{C54C1D32-2A49-452B-8505-D79AFB0BEE92}"/>
    <cellStyle name="_CurrencySpace_Chelsea Model v24_EPD_TPP_Combo_v09 (2)_FGP_Heritage_v22 (7.10 Book) 4 2 2" xfId="41827" xr:uid="{99F4A381-587D-4750-996F-B90FEE6F2222}"/>
    <cellStyle name="_CurrencySpace_Chelsea Model v24_EPD_TPP_Combo_v09 (2)_FGP_Heritage_v22 (7.10 Book) 4 3" xfId="32506" xr:uid="{7E364391-486D-41CA-B4B4-1488341E6F1F}"/>
    <cellStyle name="_CurrencySpace_Chelsea Model v24_EPD_TPP_Combo_v09 (2)_FGP_Heritage_v22 (7.10 Book) 5" xfId="11659" xr:uid="{95F16F43-498E-4129-90C5-FC40D4EC8861}"/>
    <cellStyle name="_CurrencySpace_Chelsea Model v24_EPD_TPP_Combo_v09 (2)_FGP_Heritage_v22 (7.10 Book) 5 2" xfId="21065" xr:uid="{1DEDF3AF-37AB-40AB-93B5-337093BD115F}"/>
    <cellStyle name="_CurrencySpace_Chelsea Model v24_EPD_TPP_Combo_v09 (2)_FGP_Heritage_v22 (7.10 Book) 5 2 2" xfId="43361" xr:uid="{3ADB2ED8-4203-4148-91E0-FC1F95BDB22D}"/>
    <cellStyle name="_CurrencySpace_Chelsea Model v24_EPD_TPP_Combo_v09 (2)_FGP_Heritage_v22 (7.10 Book) 5 3" xfId="34039" xr:uid="{5568254C-DCB4-46D4-BF61-CCEE152CE14E}"/>
    <cellStyle name="_CurrencySpace_Chelsea Model v24_EPD_TPP_Combo_v09 (2)_FGP_Heritage_v22 (7.10 Book) 6" xfId="13588" xr:uid="{B6653D26-7D04-40FD-9E0E-1FAA843D1A77}"/>
    <cellStyle name="_CurrencySpace_Chelsea Model v24_EPD_TPP_Combo_v09 (2)_FGP_Heritage_v22 (7.10 Book) 6 2" xfId="35959" xr:uid="{2D36EF72-68D5-452E-910F-9C48230B176B}"/>
    <cellStyle name="_CurrencySpace_Chelsea Model v24_EPD_TPP_Combo_v09 (2)_FGP_Heritage_v22 (7.10 Book) 7" xfId="27360" xr:uid="{B8F49FE4-998D-4D33-86B2-528E8D441609}"/>
    <cellStyle name="_CurrencySpace_Chelsea Model v24_EPD_TPP_Combo_v09_1" xfId="2082" xr:uid="{6BCD8106-41E1-44F5-88B3-0AC19721D9A0}"/>
    <cellStyle name="_CurrencySpace_Chelsea Model v24_EPD_TPP_Combo_v09_1_FGP_Heritage_v22 (7.10 Book)" xfId="2083" xr:uid="{ECBBEA13-CE1A-45B8-84B8-8DEE5F660E8C}"/>
    <cellStyle name="_CurrencySpace_Chelsea Model v24_EPD_TPP_Combo_v09_1_FGP_Heritage_v22 (7.10 Book) 2" xfId="4197" xr:uid="{625B3C9C-F561-411E-A188-5AD658BDD470}"/>
    <cellStyle name="_CurrencySpace_Chelsea Model v24_EPD_TPP_Combo_v09_1_FGP_Heritage_v22 (7.10 Book) 2 2" xfId="7439" xr:uid="{6252C49E-1013-448E-B739-1356FA769791}"/>
    <cellStyle name="_CurrencySpace_Chelsea Model v24_EPD_TPP_Combo_v09_1_FGP_Heritage_v22 (7.10 Book) 2 2 2" xfId="17432" xr:uid="{64F86348-BA7A-4619-8915-FE97C657FC0F}"/>
    <cellStyle name="_CurrencySpace_Chelsea Model v24_EPD_TPP_Combo_v09_1_FGP_Heritage_v22 (7.10 Book) 2 2 2 2" xfId="39797" xr:uid="{10093286-D9C8-4A1A-A02B-8D4A1593F50F}"/>
    <cellStyle name="_CurrencySpace_Chelsea Model v24_EPD_TPP_Combo_v09_1_FGP_Heritage_v22 (7.10 Book) 2 2 3" xfId="30677" xr:uid="{4A8D43F6-94B7-4E07-B5F2-2DAFD4D33E6C}"/>
    <cellStyle name="_CurrencySpace_Chelsea Model v24_EPD_TPP_Combo_v09_1_FGP_Heritage_v22 (7.10 Book) 2 3" xfId="10883" xr:uid="{BE530D11-2DD3-4BD3-8707-0C9C6DC5F476}"/>
    <cellStyle name="_CurrencySpace_Chelsea Model v24_EPD_TPP_Combo_v09_1_FGP_Heritage_v22 (7.10 Book) 2 3 2" xfId="20297" xr:uid="{7AC9FC9A-AD7A-410B-9580-DBA2B9C7DD24}"/>
    <cellStyle name="_CurrencySpace_Chelsea Model v24_EPD_TPP_Combo_v09_1_FGP_Heritage_v22 (7.10 Book) 2 3 2 2" xfId="42593" xr:uid="{EC95DC9F-4FF6-4404-91AC-632D7212A552}"/>
    <cellStyle name="_CurrencySpace_Chelsea Model v24_EPD_TPP_Combo_v09_1_FGP_Heritage_v22 (7.10 Book) 2 3 3" xfId="33272" xr:uid="{03B3C771-2074-4630-9117-1E67A240D113}"/>
    <cellStyle name="_CurrencySpace_Chelsea Model v24_EPD_TPP_Combo_v09_1_FGP_Heritage_v22 (7.10 Book) 2 4" xfId="12410" xr:uid="{9B142800-4E7D-49A8-B501-C835B20B509F}"/>
    <cellStyle name="_CurrencySpace_Chelsea Model v24_EPD_TPP_Combo_v09_1_FGP_Heritage_v22 (7.10 Book) 2 4 2" xfId="21816" xr:uid="{62AB30EB-88EC-4FA6-B9AC-49D436FE4DCA}"/>
    <cellStyle name="_CurrencySpace_Chelsea Model v24_EPD_TPP_Combo_v09_1_FGP_Heritage_v22 (7.10 Book) 2 4 2 2" xfId="44112" xr:uid="{C8F913A4-43B3-44E9-957D-30D92AB9D2DE}"/>
    <cellStyle name="_CurrencySpace_Chelsea Model v24_EPD_TPP_Combo_v09_1_FGP_Heritage_v22 (7.10 Book) 2 4 3" xfId="34790" xr:uid="{A03ACA51-0E18-44D6-AD47-59B00E7F1B5B}"/>
    <cellStyle name="_CurrencySpace_Chelsea Model v24_EPD_TPP_Combo_v09_1_FGP_Heritage_v22 (7.10 Book) 2 5" xfId="14779" xr:uid="{01F88E81-467C-4B27-8396-6DFA4DF9FBAB}"/>
    <cellStyle name="_CurrencySpace_Chelsea Model v24_EPD_TPP_Combo_v09_1_FGP_Heritage_v22 (7.10 Book) 2 5 2" xfId="37145" xr:uid="{1D37486C-F1FB-473A-99E5-56EA5E539EC8}"/>
    <cellStyle name="_CurrencySpace_Chelsea Model v24_EPD_TPP_Combo_v09_1_FGP_Heritage_v22 (7.10 Book) 2 6" xfId="28202" xr:uid="{D7E84418-64A4-4C54-8871-173EE94A703A}"/>
    <cellStyle name="_CurrencySpace_Chelsea Model v24_EPD_TPP_Combo_v09_1_FGP_Heritage_v22 (7.10 Book) 3" xfId="5948" xr:uid="{FB9E6897-8B1B-47E2-8623-FC87AB18CED7}"/>
    <cellStyle name="_CurrencySpace_Chelsea Model v24_EPD_TPP_Combo_v09_1_FGP_Heritage_v22 (7.10 Book) 3 2" xfId="16205" xr:uid="{C2A4854F-098B-4403-AC69-6AD7B11284F1}"/>
    <cellStyle name="_CurrencySpace_Chelsea Model v24_EPD_TPP_Combo_v09_1_FGP_Heritage_v22 (7.10 Book) 3 2 2" xfId="38570" xr:uid="{85605DC5-326A-43E5-A852-D807948982EC}"/>
    <cellStyle name="_CurrencySpace_Chelsea Model v24_EPD_TPP_Combo_v09_1_FGP_Heritage_v22 (7.10 Book) 3 3" xfId="29527" xr:uid="{08B7EAD2-7F91-4D61-A807-54F79DE33B69}"/>
    <cellStyle name="_CurrencySpace_Chelsea Model v24_EPD_TPP_Combo_v09_1_FGP_Heritage_v22 (7.10 Book) 4" xfId="10118" xr:uid="{395179E5-4B2A-4F0E-BA4C-660AD4C7CE12}"/>
    <cellStyle name="_CurrencySpace_Chelsea Model v24_EPD_TPP_Combo_v09_1_FGP_Heritage_v22 (7.10 Book) 4 2" xfId="19532" xr:uid="{4353A825-EA46-48AB-91E6-1DE7B0426429}"/>
    <cellStyle name="_CurrencySpace_Chelsea Model v24_EPD_TPP_Combo_v09_1_FGP_Heritage_v22 (7.10 Book) 4 2 2" xfId="41828" xr:uid="{ABB3E50F-938E-47F4-88E4-3D71986A1E56}"/>
    <cellStyle name="_CurrencySpace_Chelsea Model v24_EPD_TPP_Combo_v09_1_FGP_Heritage_v22 (7.10 Book) 4 3" xfId="32507" xr:uid="{7D09D76E-263E-47AF-A76E-EFB0C9DA9708}"/>
    <cellStyle name="_CurrencySpace_Chelsea Model v24_EPD_TPP_Combo_v09_1_FGP_Heritage_v22 (7.10 Book) 5" xfId="11660" xr:uid="{FDDAB4D3-BEF1-4FF7-AA44-F6AF9FA82D5C}"/>
    <cellStyle name="_CurrencySpace_Chelsea Model v24_EPD_TPP_Combo_v09_1_FGP_Heritage_v22 (7.10 Book) 5 2" xfId="21066" xr:uid="{E377BB6A-9DAC-47BE-A249-2675573175FC}"/>
    <cellStyle name="_CurrencySpace_Chelsea Model v24_EPD_TPP_Combo_v09_1_FGP_Heritage_v22 (7.10 Book) 5 2 2" xfId="43362" xr:uid="{DA108D9D-65E4-43E9-8CDB-3D4474DF9EB4}"/>
    <cellStyle name="_CurrencySpace_Chelsea Model v24_EPD_TPP_Combo_v09_1_FGP_Heritage_v22 (7.10 Book) 5 3" xfId="34040" xr:uid="{EF9BCD7F-3A93-49E1-B338-AF01437BDE3B}"/>
    <cellStyle name="_CurrencySpace_Chelsea Model v24_EPD_TPP_Combo_v09_1_FGP_Heritage_v22 (7.10 Book) 6" xfId="13589" xr:uid="{207A291D-1BA2-405D-9766-161FE168D183}"/>
    <cellStyle name="_CurrencySpace_Chelsea Model v24_EPD_TPP_Combo_v09_1_FGP_Heritage_v22 (7.10 Book) 6 2" xfId="35960" xr:uid="{BCBF1670-1480-4CC0-A039-FC3BD72444C2}"/>
    <cellStyle name="_CurrencySpace_Chelsea Model v24_EPD_TPP_Combo_v09_1_FGP_Heritage_v22 (7.10 Book) 7" xfId="27361" xr:uid="{CD94F2CC-1256-4A62-B4C3-B34B4D52C8F0}"/>
    <cellStyle name="_CurrencySpace_Chelsea Model v24_EPD_TPP_Combo_v09_FGP_Heritage_v22 (7.10 Book)" xfId="2084" xr:uid="{AE42C276-9E60-4282-9D56-197C244DC8AE}"/>
    <cellStyle name="_CurrencySpace_Chelsea Model v24_EPD_TPP_Combo_v09_FGP_Heritage_v22 (7.10 Book) 2" xfId="4198" xr:uid="{77C3F9C2-E32A-4711-8E8A-3AB880DA4337}"/>
    <cellStyle name="_CurrencySpace_Chelsea Model v24_EPD_TPP_Combo_v09_FGP_Heritage_v22 (7.10 Book) 2 2" xfId="7440" xr:uid="{5CF7130E-0DF1-4171-AF2B-B0F706112811}"/>
    <cellStyle name="_CurrencySpace_Chelsea Model v24_EPD_TPP_Combo_v09_FGP_Heritage_v22 (7.10 Book) 2 2 2" xfId="17433" xr:uid="{E543AC1F-2F28-4460-A88B-ED3E522AED9E}"/>
    <cellStyle name="_CurrencySpace_Chelsea Model v24_EPD_TPP_Combo_v09_FGP_Heritage_v22 (7.10 Book) 2 2 2 2" xfId="39798" xr:uid="{1BEE0A07-A5AB-4A6F-8D6B-54A98A520B16}"/>
    <cellStyle name="_CurrencySpace_Chelsea Model v24_EPD_TPP_Combo_v09_FGP_Heritage_v22 (7.10 Book) 2 2 3" xfId="30678" xr:uid="{64552301-87D0-45C2-AC56-5069C559EAFA}"/>
    <cellStyle name="_CurrencySpace_Chelsea Model v24_EPD_TPP_Combo_v09_FGP_Heritage_v22 (7.10 Book) 2 3" xfId="10884" xr:uid="{B40F14EF-E47E-47AF-A2CD-91EF256249B6}"/>
    <cellStyle name="_CurrencySpace_Chelsea Model v24_EPD_TPP_Combo_v09_FGP_Heritage_v22 (7.10 Book) 2 3 2" xfId="20298" xr:uid="{C041AE09-925C-46B6-949B-F0CC5CC34CA5}"/>
    <cellStyle name="_CurrencySpace_Chelsea Model v24_EPD_TPP_Combo_v09_FGP_Heritage_v22 (7.10 Book) 2 3 2 2" xfId="42594" xr:uid="{62D2ECA5-6D6F-4B43-9557-7DC2DD53795D}"/>
    <cellStyle name="_CurrencySpace_Chelsea Model v24_EPD_TPP_Combo_v09_FGP_Heritage_v22 (7.10 Book) 2 3 3" xfId="33273" xr:uid="{2F5A56DA-0D49-4BD0-AEB1-285D9B3B73CD}"/>
    <cellStyle name="_CurrencySpace_Chelsea Model v24_EPD_TPP_Combo_v09_FGP_Heritage_v22 (7.10 Book) 2 4" xfId="12411" xr:uid="{BA16E531-E1CA-4E22-8F37-A9629BC5AC00}"/>
    <cellStyle name="_CurrencySpace_Chelsea Model v24_EPD_TPP_Combo_v09_FGP_Heritage_v22 (7.10 Book) 2 4 2" xfId="21817" xr:uid="{145FAE65-8A15-41DB-A5F3-F79D1492E922}"/>
    <cellStyle name="_CurrencySpace_Chelsea Model v24_EPD_TPP_Combo_v09_FGP_Heritage_v22 (7.10 Book) 2 4 2 2" xfId="44113" xr:uid="{2FF29E97-DDD3-46FE-BEEB-F3DC16A0D2F2}"/>
    <cellStyle name="_CurrencySpace_Chelsea Model v24_EPD_TPP_Combo_v09_FGP_Heritage_v22 (7.10 Book) 2 4 3" xfId="34791" xr:uid="{48FC3ECA-25F0-4EF5-B4B8-9851990EC9AA}"/>
    <cellStyle name="_CurrencySpace_Chelsea Model v24_EPD_TPP_Combo_v09_FGP_Heritage_v22 (7.10 Book) 2 5" xfId="14780" xr:uid="{BFC08D23-B700-4DE5-9092-CFA97A78EB73}"/>
    <cellStyle name="_CurrencySpace_Chelsea Model v24_EPD_TPP_Combo_v09_FGP_Heritage_v22 (7.10 Book) 2 5 2" xfId="37146" xr:uid="{8F4613E5-3490-4DD4-BC08-469C7115D392}"/>
    <cellStyle name="_CurrencySpace_Chelsea Model v24_EPD_TPP_Combo_v09_FGP_Heritage_v22 (7.10 Book) 2 6" xfId="28203" xr:uid="{C5F30BBE-8454-4ECC-B6BE-51ACDFDFE983}"/>
    <cellStyle name="_CurrencySpace_Chelsea Model v24_EPD_TPP_Combo_v09_FGP_Heritage_v22 (7.10 Book) 3" xfId="5949" xr:uid="{38CBF63C-0440-451B-A161-84C069B15179}"/>
    <cellStyle name="_CurrencySpace_Chelsea Model v24_EPD_TPP_Combo_v09_FGP_Heritage_v22 (7.10 Book) 3 2" xfId="16206" xr:uid="{20553C05-2804-48C6-BC82-88E94E5171C5}"/>
    <cellStyle name="_CurrencySpace_Chelsea Model v24_EPD_TPP_Combo_v09_FGP_Heritage_v22 (7.10 Book) 3 2 2" xfId="38571" xr:uid="{FAD6A43A-3F03-4AED-9FF3-93E8F57028E0}"/>
    <cellStyle name="_CurrencySpace_Chelsea Model v24_EPD_TPP_Combo_v09_FGP_Heritage_v22 (7.10 Book) 3 3" xfId="29528" xr:uid="{CD850746-420B-4C69-9EC2-3AA479408374}"/>
    <cellStyle name="_CurrencySpace_Chelsea Model v24_EPD_TPP_Combo_v09_FGP_Heritage_v22 (7.10 Book) 4" xfId="10119" xr:uid="{FD4B1E82-24D5-4DF1-9599-38069BAAFC66}"/>
    <cellStyle name="_CurrencySpace_Chelsea Model v24_EPD_TPP_Combo_v09_FGP_Heritage_v22 (7.10 Book) 4 2" xfId="19533" xr:uid="{239F3206-E6A0-4DB9-A21E-99F42844EA4A}"/>
    <cellStyle name="_CurrencySpace_Chelsea Model v24_EPD_TPP_Combo_v09_FGP_Heritage_v22 (7.10 Book) 4 2 2" xfId="41829" xr:uid="{618D7D4A-019B-451E-9A91-BAE7CB67A87C}"/>
    <cellStyle name="_CurrencySpace_Chelsea Model v24_EPD_TPP_Combo_v09_FGP_Heritage_v22 (7.10 Book) 4 3" xfId="32508" xr:uid="{7EE9E0C8-7531-4B5B-A7ED-3846C6519E69}"/>
    <cellStyle name="_CurrencySpace_Chelsea Model v24_EPD_TPP_Combo_v09_FGP_Heritage_v22 (7.10 Book) 5" xfId="11661" xr:uid="{B7CDF355-9933-48D0-8BB8-C82B9A56643A}"/>
    <cellStyle name="_CurrencySpace_Chelsea Model v24_EPD_TPP_Combo_v09_FGP_Heritage_v22 (7.10 Book) 5 2" xfId="21067" xr:uid="{53294303-34F6-4684-806F-BE157B2D2EE4}"/>
    <cellStyle name="_CurrencySpace_Chelsea Model v24_EPD_TPP_Combo_v09_FGP_Heritage_v22 (7.10 Book) 5 2 2" xfId="43363" xr:uid="{A3E4EE6B-0134-44CF-9439-FA775B7572DD}"/>
    <cellStyle name="_CurrencySpace_Chelsea Model v24_EPD_TPP_Combo_v09_FGP_Heritage_v22 (7.10 Book) 5 3" xfId="34041" xr:uid="{9AE2C7EF-2644-4C05-995C-64E51A5996BB}"/>
    <cellStyle name="_CurrencySpace_Chelsea Model v24_EPD_TPP_Combo_v09_FGP_Heritage_v22 (7.10 Book) 6" xfId="13590" xr:uid="{371D15A0-1DB9-4A67-AF83-D562DA6BAAB2}"/>
    <cellStyle name="_CurrencySpace_Chelsea Model v24_EPD_TPP_Combo_v09_FGP_Heritage_v22 (7.10 Book) 6 2" xfId="35961" xr:uid="{78956085-C375-4F2D-A712-D47B19AC7F85}"/>
    <cellStyle name="_CurrencySpace_Chelsea Model v24_EPD_TPP_Combo_v09_FGP_Heritage_v22 (7.10 Book) 7" xfId="27362" xr:uid="{F025CF54-F413-46CB-864D-E54C820D5401}"/>
    <cellStyle name="_CurrencySpace_Chelsea Model v24_FGP_Heritage_v22 (7.10 Book)" xfId="2085" xr:uid="{A1139FB1-4C91-4CFD-9976-C6BDDCCC721E}"/>
    <cellStyle name="_CurrencySpace_Chelsea Model v24_FGP_Heritage_v22 (7.10 Book) 2" xfId="4199" xr:uid="{5E1E9239-E224-4F85-B0BF-441D22C18ACB}"/>
    <cellStyle name="_CurrencySpace_Chelsea Model v24_FGP_Heritage_v22 (7.10 Book) 2 2" xfId="7441" xr:uid="{416A09D5-EAC8-40D4-8D60-E2953CD29D43}"/>
    <cellStyle name="_CurrencySpace_Chelsea Model v24_FGP_Heritage_v22 (7.10 Book) 2 2 2" xfId="17434" xr:uid="{3360715C-F8B3-4548-891F-BDE973191A99}"/>
    <cellStyle name="_CurrencySpace_Chelsea Model v24_FGP_Heritage_v22 (7.10 Book) 2 2 2 2" xfId="39799" xr:uid="{9D10B9FE-4CD8-4C28-A3A6-7EFB3C2D4701}"/>
    <cellStyle name="_CurrencySpace_Chelsea Model v24_FGP_Heritage_v22 (7.10 Book) 2 2 3" xfId="30679" xr:uid="{A2204411-50E7-4AF1-BC05-E42D567E5F3A}"/>
    <cellStyle name="_CurrencySpace_Chelsea Model v24_FGP_Heritage_v22 (7.10 Book) 2 3" xfId="10885" xr:uid="{AA7A80A3-58A2-484A-8BB5-B42992F4A4BF}"/>
    <cellStyle name="_CurrencySpace_Chelsea Model v24_FGP_Heritage_v22 (7.10 Book) 2 3 2" xfId="20299" xr:uid="{6CE1718F-2DE8-4C9A-84A4-94B0BA085322}"/>
    <cellStyle name="_CurrencySpace_Chelsea Model v24_FGP_Heritage_v22 (7.10 Book) 2 3 2 2" xfId="42595" xr:uid="{CDF587C4-BA21-4B04-BAF6-364C3E2E4A5A}"/>
    <cellStyle name="_CurrencySpace_Chelsea Model v24_FGP_Heritage_v22 (7.10 Book) 2 3 3" xfId="33274" xr:uid="{68CD624F-E5A9-4439-BA41-4D44857B65DD}"/>
    <cellStyle name="_CurrencySpace_Chelsea Model v24_FGP_Heritage_v22 (7.10 Book) 2 4" xfId="12412" xr:uid="{324C3B15-36DD-4AE1-9E2B-1D346BC0319A}"/>
    <cellStyle name="_CurrencySpace_Chelsea Model v24_FGP_Heritage_v22 (7.10 Book) 2 4 2" xfId="21818" xr:uid="{AA3120EA-58CA-45B7-80EC-FBE4B40E6A53}"/>
    <cellStyle name="_CurrencySpace_Chelsea Model v24_FGP_Heritage_v22 (7.10 Book) 2 4 2 2" xfId="44114" xr:uid="{471356CC-4695-4203-BFC2-7EF82A6DCB9B}"/>
    <cellStyle name="_CurrencySpace_Chelsea Model v24_FGP_Heritage_v22 (7.10 Book) 2 4 3" xfId="34792" xr:uid="{699BCBA3-37E0-4B1C-A60D-A34E1CD87504}"/>
    <cellStyle name="_CurrencySpace_Chelsea Model v24_FGP_Heritage_v22 (7.10 Book) 2 5" xfId="14781" xr:uid="{9117AF52-FBEB-4E00-AAD9-A3ACC649621C}"/>
    <cellStyle name="_CurrencySpace_Chelsea Model v24_FGP_Heritage_v22 (7.10 Book) 2 5 2" xfId="37147" xr:uid="{501A7515-772A-4D32-A426-491AB73272F3}"/>
    <cellStyle name="_CurrencySpace_Chelsea Model v24_FGP_Heritage_v22 (7.10 Book) 2 6" xfId="28204" xr:uid="{9573FC23-8E70-43E5-BA52-3DB97E31EB46}"/>
    <cellStyle name="_CurrencySpace_Chelsea Model v24_FGP_Heritage_v22 (7.10 Book) 3" xfId="5950" xr:uid="{D0C30CC7-D65B-444E-9DD0-9F37F8BD638E}"/>
    <cellStyle name="_CurrencySpace_Chelsea Model v24_FGP_Heritage_v22 (7.10 Book) 3 2" xfId="16207" xr:uid="{DF372514-5BF2-4207-9A28-6F5F606AEDFA}"/>
    <cellStyle name="_CurrencySpace_Chelsea Model v24_FGP_Heritage_v22 (7.10 Book) 3 2 2" xfId="38572" xr:uid="{8CA2B1D6-6359-4ABE-8DC0-5EDF5C85771A}"/>
    <cellStyle name="_CurrencySpace_Chelsea Model v24_FGP_Heritage_v22 (7.10 Book) 3 3" xfId="29529" xr:uid="{5A832E9E-04D2-46D3-8B77-8A431B50E25C}"/>
    <cellStyle name="_CurrencySpace_Chelsea Model v24_FGP_Heritage_v22 (7.10 Book) 4" xfId="10120" xr:uid="{D02FFA9D-5841-4B3D-BF9C-82CB8B194B9B}"/>
    <cellStyle name="_CurrencySpace_Chelsea Model v24_FGP_Heritage_v22 (7.10 Book) 4 2" xfId="19534" xr:uid="{A728653B-461D-4BA6-977C-228B4C97976E}"/>
    <cellStyle name="_CurrencySpace_Chelsea Model v24_FGP_Heritage_v22 (7.10 Book) 4 2 2" xfId="41830" xr:uid="{BA259C80-6759-4C1B-B70A-61EF25944867}"/>
    <cellStyle name="_CurrencySpace_Chelsea Model v24_FGP_Heritage_v22 (7.10 Book) 4 3" xfId="32509" xr:uid="{D0F6D1E7-3738-47A9-9260-087BDD0C8ABF}"/>
    <cellStyle name="_CurrencySpace_Chelsea Model v24_FGP_Heritage_v22 (7.10 Book) 5" xfId="11662" xr:uid="{3BA96C9A-7191-49C2-9834-86787691D1FF}"/>
    <cellStyle name="_CurrencySpace_Chelsea Model v24_FGP_Heritage_v22 (7.10 Book) 5 2" xfId="21068" xr:uid="{4A7465F1-5213-45B5-904A-3FC0752FCDEF}"/>
    <cellStyle name="_CurrencySpace_Chelsea Model v24_FGP_Heritage_v22 (7.10 Book) 5 2 2" xfId="43364" xr:uid="{E8DC091A-C6E9-44C9-BE81-39976B49C808}"/>
    <cellStyle name="_CurrencySpace_Chelsea Model v24_FGP_Heritage_v22 (7.10 Book) 5 3" xfId="34042" xr:uid="{492CB846-EBD0-4EAB-9B1E-32C619FE9742}"/>
    <cellStyle name="_CurrencySpace_Chelsea Model v24_FGP_Heritage_v22 (7.10 Book) 6" xfId="13591" xr:uid="{06DC1F7D-280A-41C4-ACAE-058032BAF707}"/>
    <cellStyle name="_CurrencySpace_Chelsea Model v24_FGP_Heritage_v22 (7.10 Book) 6 2" xfId="35962" xr:uid="{8A241255-01D6-473B-9652-85B839277A16}"/>
    <cellStyle name="_CurrencySpace_Chelsea Model v24_FGP_Heritage_v22 (7.10 Book) 7" xfId="27363" xr:uid="{31A7753A-1EFE-422C-9FAB-A800BA668F30}"/>
    <cellStyle name="_CurrencySpace_Chelsea Model v24_Research Column Charts" xfId="2086" xr:uid="{538B80D2-C20E-42C9-B86E-015A74B026B9}"/>
    <cellStyle name="_CurrencySpace_Chelsea Model v24_Research Column Charts_FGP_Heritage_v22 (7.10 Book)" xfId="2087" xr:uid="{8C0A69FF-F66A-4198-964C-C33188B0ADAB}"/>
    <cellStyle name="_CurrencySpace_Chelsea Model v24_Research Column Charts_FGP_Heritage_v22 (7.10 Book) 2" xfId="4200" xr:uid="{0775627E-EBFB-443C-B7C9-763285F7FE71}"/>
    <cellStyle name="_CurrencySpace_Chelsea Model v24_Research Column Charts_FGP_Heritage_v22 (7.10 Book) 2 2" xfId="7442" xr:uid="{AE77704C-3DEA-4ECE-973A-961482BA60BC}"/>
    <cellStyle name="_CurrencySpace_Chelsea Model v24_Research Column Charts_FGP_Heritage_v22 (7.10 Book) 2 2 2" xfId="17435" xr:uid="{DFB1DA97-5D9C-4161-ABBB-E18DCFEF22B0}"/>
    <cellStyle name="_CurrencySpace_Chelsea Model v24_Research Column Charts_FGP_Heritage_v22 (7.10 Book) 2 2 2 2" xfId="39800" xr:uid="{65A86D9E-81AB-4206-995D-5D3EADD8757D}"/>
    <cellStyle name="_CurrencySpace_Chelsea Model v24_Research Column Charts_FGP_Heritage_v22 (7.10 Book) 2 2 3" xfId="30680" xr:uid="{99CE0440-017F-4315-BC96-981DB508A50F}"/>
    <cellStyle name="_CurrencySpace_Chelsea Model v24_Research Column Charts_FGP_Heritage_v22 (7.10 Book) 2 3" xfId="10886" xr:uid="{065EA672-9E10-4E38-8825-F210A6A95640}"/>
    <cellStyle name="_CurrencySpace_Chelsea Model v24_Research Column Charts_FGP_Heritage_v22 (7.10 Book) 2 3 2" xfId="20300" xr:uid="{7324FBCE-A0E6-424F-AC8D-E2E9F355ACD0}"/>
    <cellStyle name="_CurrencySpace_Chelsea Model v24_Research Column Charts_FGP_Heritage_v22 (7.10 Book) 2 3 2 2" xfId="42596" xr:uid="{DBBD2C79-D185-490A-95D9-278F17409D74}"/>
    <cellStyle name="_CurrencySpace_Chelsea Model v24_Research Column Charts_FGP_Heritage_v22 (7.10 Book) 2 3 3" xfId="33275" xr:uid="{9F01A258-C9EE-46AE-B796-CC0C8B5B8A50}"/>
    <cellStyle name="_CurrencySpace_Chelsea Model v24_Research Column Charts_FGP_Heritage_v22 (7.10 Book) 2 4" xfId="12413" xr:uid="{100C2F0A-C15F-49F1-92D5-673293EE0BC3}"/>
    <cellStyle name="_CurrencySpace_Chelsea Model v24_Research Column Charts_FGP_Heritage_v22 (7.10 Book) 2 4 2" xfId="21819" xr:uid="{F55D31A5-497A-4D7A-9A78-C5BCB045790B}"/>
    <cellStyle name="_CurrencySpace_Chelsea Model v24_Research Column Charts_FGP_Heritage_v22 (7.10 Book) 2 4 2 2" xfId="44115" xr:uid="{50ACB815-CAFF-4973-835A-E406F093D8AD}"/>
    <cellStyle name="_CurrencySpace_Chelsea Model v24_Research Column Charts_FGP_Heritage_v22 (7.10 Book) 2 4 3" xfId="34793" xr:uid="{297C3B00-939D-45C4-8578-A90DF9503FA5}"/>
    <cellStyle name="_CurrencySpace_Chelsea Model v24_Research Column Charts_FGP_Heritage_v22 (7.10 Book) 2 5" xfId="14782" xr:uid="{F3E6698D-BD91-47B5-BA69-74EF6204A3C6}"/>
    <cellStyle name="_CurrencySpace_Chelsea Model v24_Research Column Charts_FGP_Heritage_v22 (7.10 Book) 2 5 2" xfId="37148" xr:uid="{EC2D9F4D-9C91-4E36-A16D-EF7242D41183}"/>
    <cellStyle name="_CurrencySpace_Chelsea Model v24_Research Column Charts_FGP_Heritage_v22 (7.10 Book) 2 6" xfId="28205" xr:uid="{F1F504AF-7590-480A-9D9C-133DE0FFFEE4}"/>
    <cellStyle name="_CurrencySpace_Chelsea Model v24_Research Column Charts_FGP_Heritage_v22 (7.10 Book) 3" xfId="5952" xr:uid="{7356BF3E-48A2-48B5-A569-E28B7540C5BE}"/>
    <cellStyle name="_CurrencySpace_Chelsea Model v24_Research Column Charts_FGP_Heritage_v22 (7.10 Book) 3 2" xfId="16209" xr:uid="{AA94AF65-E9E2-49F0-8FE5-2F919453EE68}"/>
    <cellStyle name="_CurrencySpace_Chelsea Model v24_Research Column Charts_FGP_Heritage_v22 (7.10 Book) 3 2 2" xfId="38574" xr:uid="{496F5266-8D0C-4CBF-93E4-7148C7BA57E4}"/>
    <cellStyle name="_CurrencySpace_Chelsea Model v24_Research Column Charts_FGP_Heritage_v22 (7.10 Book) 3 3" xfId="29531" xr:uid="{C541533D-6C91-4160-845A-12348A7E9A4B}"/>
    <cellStyle name="_CurrencySpace_Chelsea Model v24_Research Column Charts_FGP_Heritage_v22 (7.10 Book) 4" xfId="10121" xr:uid="{7E1F8287-0081-46C2-81B9-BA6D7040B385}"/>
    <cellStyle name="_CurrencySpace_Chelsea Model v24_Research Column Charts_FGP_Heritage_v22 (7.10 Book) 4 2" xfId="19535" xr:uid="{9B129322-C16A-44A5-ACD8-7E70D75D538F}"/>
    <cellStyle name="_CurrencySpace_Chelsea Model v24_Research Column Charts_FGP_Heritage_v22 (7.10 Book) 4 2 2" xfId="41831" xr:uid="{9D895D69-65B4-4C9E-8BE1-292883B5A720}"/>
    <cellStyle name="_CurrencySpace_Chelsea Model v24_Research Column Charts_FGP_Heritage_v22 (7.10 Book) 4 3" xfId="32510" xr:uid="{475CFCDB-4B7C-4BC0-85E9-DCC6E3C0457F}"/>
    <cellStyle name="_CurrencySpace_Chelsea Model v24_Research Column Charts_FGP_Heritage_v22 (7.10 Book) 5" xfId="11663" xr:uid="{778341B2-0CCF-44BE-AE3F-775CDC186E73}"/>
    <cellStyle name="_CurrencySpace_Chelsea Model v24_Research Column Charts_FGP_Heritage_v22 (7.10 Book) 5 2" xfId="21069" xr:uid="{FE10286A-ECB8-4154-82FC-CA848D081D9C}"/>
    <cellStyle name="_CurrencySpace_Chelsea Model v24_Research Column Charts_FGP_Heritage_v22 (7.10 Book) 5 2 2" xfId="43365" xr:uid="{8EC267B9-1FD0-429E-817A-3F231B375774}"/>
    <cellStyle name="_CurrencySpace_Chelsea Model v24_Research Column Charts_FGP_Heritage_v22 (7.10 Book) 5 3" xfId="34043" xr:uid="{C358D703-0124-4D01-9336-A30841DF834E}"/>
    <cellStyle name="_CurrencySpace_Chelsea Model v24_Research Column Charts_FGP_Heritage_v22 (7.10 Book) 6" xfId="13592" xr:uid="{4801BE56-8412-430A-9042-A3177BF6DC76}"/>
    <cellStyle name="_CurrencySpace_Chelsea Model v24_Research Column Charts_FGP_Heritage_v22 (7.10 Book) 6 2" xfId="35963" xr:uid="{C003B035-8A39-4132-BB38-403160B4B7DC}"/>
    <cellStyle name="_CurrencySpace_Chelsea Model v24_Research Column Charts_FGP_Heritage_v22 (7.10 Book) 7" xfId="27364" xr:uid="{51FAA404-2663-48BA-9568-F864087D4350}"/>
    <cellStyle name="_CurrencySpace_Chelsea Model v24_Research Column Charts_Magellan Market Data" xfId="2088" xr:uid="{15713A16-C3E4-428F-8D53-458BC7DF3AE7}"/>
    <cellStyle name="_CurrencySpace_Chelsea Model v24_Research Column Charts_Magellan Market Data_FGP_Backup_v04" xfId="2089" xr:uid="{F35DB8E2-4D01-49E7-B50C-BE8D4F10AE06}"/>
    <cellStyle name="_CurrencySpace_Chelsea Model v24_Research Column Charts_Magellan Market Data_FGP_Heritage_v22 (7.10 Book)" xfId="2090" xr:uid="{A417C3B8-7EB5-4A19-AD6C-88C7A6556E19}"/>
    <cellStyle name="_CurrencySpace_Chelsea Model v24_Research Column Charts_Magellan Market Data_FGP_Heritage_v22 (7.10 Book) 2" xfId="4201" xr:uid="{3C28FD07-CFAC-48F5-966C-56F15983A34B}"/>
    <cellStyle name="_CurrencySpace_Chelsea Model v24_Research Column Charts_Magellan Market Data_FGP_Heritage_v22 (7.10 Book) 2 2" xfId="7443" xr:uid="{C98D089B-371C-4A34-87C9-F0B83C6C5718}"/>
    <cellStyle name="_CurrencySpace_Chelsea Model v24_Research Column Charts_Magellan Market Data_FGP_Heritage_v22 (7.10 Book) 2 2 2" xfId="17436" xr:uid="{CF569DEF-F376-4680-A4CA-B03539999C6B}"/>
    <cellStyle name="_CurrencySpace_Chelsea Model v24_Research Column Charts_Magellan Market Data_FGP_Heritage_v22 (7.10 Book) 2 2 2 2" xfId="39801" xr:uid="{C0F01FCE-A95F-4173-959C-E7A746378F6C}"/>
    <cellStyle name="_CurrencySpace_Chelsea Model v24_Research Column Charts_Magellan Market Data_FGP_Heritage_v22 (7.10 Book) 2 2 3" xfId="30681" xr:uid="{CAA62228-B9C0-42EA-8F7A-6EFB5BD85329}"/>
    <cellStyle name="_CurrencySpace_Chelsea Model v24_Research Column Charts_Magellan Market Data_FGP_Heritage_v22 (7.10 Book) 2 3" xfId="10887" xr:uid="{179E0D04-C448-48BC-958A-A35D71229499}"/>
    <cellStyle name="_CurrencySpace_Chelsea Model v24_Research Column Charts_Magellan Market Data_FGP_Heritage_v22 (7.10 Book) 2 3 2" xfId="20301" xr:uid="{4C8C9D97-D700-4DC9-A07C-D1128B8E4FFE}"/>
    <cellStyle name="_CurrencySpace_Chelsea Model v24_Research Column Charts_Magellan Market Data_FGP_Heritage_v22 (7.10 Book) 2 3 2 2" xfId="42597" xr:uid="{A07418AC-F5C8-4164-BAC0-34ACACD22D43}"/>
    <cellStyle name="_CurrencySpace_Chelsea Model v24_Research Column Charts_Magellan Market Data_FGP_Heritage_v22 (7.10 Book) 2 3 3" xfId="33276" xr:uid="{66179D05-8DB6-497D-AA4E-788CC5987FF6}"/>
    <cellStyle name="_CurrencySpace_Chelsea Model v24_Research Column Charts_Magellan Market Data_FGP_Heritage_v22 (7.10 Book) 2 4" xfId="12414" xr:uid="{1EC53EEF-8875-413C-AE77-33DC0EE4AC09}"/>
    <cellStyle name="_CurrencySpace_Chelsea Model v24_Research Column Charts_Magellan Market Data_FGP_Heritage_v22 (7.10 Book) 2 4 2" xfId="21820" xr:uid="{75D404DE-C264-45F3-8BA0-C69530D9845F}"/>
    <cellStyle name="_CurrencySpace_Chelsea Model v24_Research Column Charts_Magellan Market Data_FGP_Heritage_v22 (7.10 Book) 2 4 2 2" xfId="44116" xr:uid="{A07E0294-C1C8-4758-98C1-407B3ACD0774}"/>
    <cellStyle name="_CurrencySpace_Chelsea Model v24_Research Column Charts_Magellan Market Data_FGP_Heritage_v22 (7.10 Book) 2 4 3" xfId="34794" xr:uid="{2F04ECED-C435-4939-A239-CF780CC261F5}"/>
    <cellStyle name="_CurrencySpace_Chelsea Model v24_Research Column Charts_Magellan Market Data_FGP_Heritage_v22 (7.10 Book) 2 5" xfId="14783" xr:uid="{6A3DF828-FD70-49B1-B929-D99969B0F3A8}"/>
    <cellStyle name="_CurrencySpace_Chelsea Model v24_Research Column Charts_Magellan Market Data_FGP_Heritage_v22 (7.10 Book) 2 5 2" xfId="37149" xr:uid="{8C77480B-7675-401A-834C-F2C002A39B25}"/>
    <cellStyle name="_CurrencySpace_Chelsea Model v24_Research Column Charts_Magellan Market Data_FGP_Heritage_v22 (7.10 Book) 2 6" xfId="28206" xr:uid="{3B5D1669-90D2-40A1-8E5F-8859AB3C1425}"/>
    <cellStyle name="_CurrencySpace_Chelsea Model v24_Research Column Charts_Magellan Market Data_FGP_Heritage_v22 (7.10 Book) 3" xfId="5954" xr:uid="{53FA6CF8-85A7-4CAF-9EF8-27161B24D1F8}"/>
    <cellStyle name="_CurrencySpace_Chelsea Model v24_Research Column Charts_Magellan Market Data_FGP_Heritage_v22 (7.10 Book) 3 2" xfId="16211" xr:uid="{5B45C40F-122E-4FB2-ACFE-97C73EBC92FA}"/>
    <cellStyle name="_CurrencySpace_Chelsea Model v24_Research Column Charts_Magellan Market Data_FGP_Heritage_v22 (7.10 Book) 3 2 2" xfId="38576" xr:uid="{B9FF9282-F75D-43B7-87C0-EE12283C28F7}"/>
    <cellStyle name="_CurrencySpace_Chelsea Model v24_Research Column Charts_Magellan Market Data_FGP_Heritage_v22 (7.10 Book) 3 3" xfId="29533" xr:uid="{BB2967E4-AE0B-4B2F-BEDF-087CAE8B05CE}"/>
    <cellStyle name="_CurrencySpace_Chelsea Model v24_Research Column Charts_Magellan Market Data_FGP_Heritage_v22 (7.10 Book) 4" xfId="10122" xr:uid="{F035E303-890F-422F-B282-A8B5E77247C1}"/>
    <cellStyle name="_CurrencySpace_Chelsea Model v24_Research Column Charts_Magellan Market Data_FGP_Heritage_v22 (7.10 Book) 4 2" xfId="19536" xr:uid="{566FE4E3-7558-4970-A26C-E3F107D1832B}"/>
    <cellStyle name="_CurrencySpace_Chelsea Model v24_Research Column Charts_Magellan Market Data_FGP_Heritage_v22 (7.10 Book) 4 2 2" xfId="41832" xr:uid="{06170DCA-B22B-48F7-81E9-FE7D068DA615}"/>
    <cellStyle name="_CurrencySpace_Chelsea Model v24_Research Column Charts_Magellan Market Data_FGP_Heritage_v22 (7.10 Book) 4 3" xfId="32511" xr:uid="{F84C80F1-7080-4C1B-9F2B-61842F48BCE6}"/>
    <cellStyle name="_CurrencySpace_Chelsea Model v24_Research Column Charts_Magellan Market Data_FGP_Heritage_v22 (7.10 Book) 5" xfId="11664" xr:uid="{531ECCE4-FA18-4C10-B6AE-560A9070188E}"/>
    <cellStyle name="_CurrencySpace_Chelsea Model v24_Research Column Charts_Magellan Market Data_FGP_Heritage_v22 (7.10 Book) 5 2" xfId="21070" xr:uid="{312704C0-470B-4D2D-BDCA-7A06974BAD3B}"/>
    <cellStyle name="_CurrencySpace_Chelsea Model v24_Research Column Charts_Magellan Market Data_FGP_Heritage_v22 (7.10 Book) 5 2 2" xfId="43366" xr:uid="{538902B0-C5C3-473F-8BB3-AAEDE7D3872C}"/>
    <cellStyle name="_CurrencySpace_Chelsea Model v24_Research Column Charts_Magellan Market Data_FGP_Heritage_v22 (7.10 Book) 5 3" xfId="34044" xr:uid="{4F9DDC69-A525-482F-A8DC-1ED34FA6F92C}"/>
    <cellStyle name="_CurrencySpace_Chelsea Model v24_Research Column Charts_Magellan Market Data_FGP_Heritage_v22 (7.10 Book) 6" xfId="13593" xr:uid="{223100EC-7678-4251-A7E8-3FD570D40844}"/>
    <cellStyle name="_CurrencySpace_Chelsea Model v24_Research Column Charts_Magellan Market Data_FGP_Heritage_v22 (7.10 Book) 6 2" xfId="35964" xr:uid="{AF1C2CD2-F0AA-4E0F-97D4-D924310BA281}"/>
    <cellStyle name="_CurrencySpace_Chelsea Model v24_Research Column Charts_Magellan Market Data_FGP_Heritage_v22 (7.10 Book) 7" xfId="27365" xr:uid="{E2DFCF2F-9593-45C4-B6FA-7FA90DE94FD1}"/>
    <cellStyle name="_CurrencySpace_Hunter_Combo_v1" xfId="2091" xr:uid="{BA6B4ABA-76B4-4524-881F-F8FC06649817}"/>
    <cellStyle name="_CurrencySpace_Hunter_Combo_v1_FGP_Heritage_v22 (7.10 Book)" xfId="2092" xr:uid="{CF422613-A87C-4E47-8488-D20710001365}"/>
    <cellStyle name="_CurrencySpace_Hunter_Combo_v1_FGP_Heritage_v22 (7.10 Book) 2" xfId="4202" xr:uid="{065C93AD-1AD7-4CE4-8E76-198197D61D9C}"/>
    <cellStyle name="_CurrencySpace_Hunter_Combo_v1_FGP_Heritage_v22 (7.10 Book) 2 2" xfId="7444" xr:uid="{49E57B9E-2A98-4B25-BF67-A8B9329CEA8C}"/>
    <cellStyle name="_CurrencySpace_Hunter_Combo_v1_FGP_Heritage_v22 (7.10 Book) 2 2 2" xfId="17437" xr:uid="{BF3D47CA-8677-4911-92C3-9869FC07A18F}"/>
    <cellStyle name="_CurrencySpace_Hunter_Combo_v1_FGP_Heritage_v22 (7.10 Book) 2 2 2 2" xfId="39802" xr:uid="{E84A3363-24CF-478B-B6EE-CC26A7F23EE9}"/>
    <cellStyle name="_CurrencySpace_Hunter_Combo_v1_FGP_Heritage_v22 (7.10 Book) 2 2 3" xfId="30682" xr:uid="{6F61B93E-E5F9-4B48-B775-41BF98745FF0}"/>
    <cellStyle name="_CurrencySpace_Hunter_Combo_v1_FGP_Heritage_v22 (7.10 Book) 2 3" xfId="10888" xr:uid="{15F33CDB-CE61-43FE-9D00-E98924F717C9}"/>
    <cellStyle name="_CurrencySpace_Hunter_Combo_v1_FGP_Heritage_v22 (7.10 Book) 2 3 2" xfId="20302" xr:uid="{1715998E-827A-4461-8956-085098D4D271}"/>
    <cellStyle name="_CurrencySpace_Hunter_Combo_v1_FGP_Heritage_v22 (7.10 Book) 2 3 2 2" xfId="42598" xr:uid="{31E2E4EE-C90C-444B-B6AD-8A4D3C8CC953}"/>
    <cellStyle name="_CurrencySpace_Hunter_Combo_v1_FGP_Heritage_v22 (7.10 Book) 2 3 3" xfId="33277" xr:uid="{11420F24-2678-4CE8-93AF-7BCC89D73BFF}"/>
    <cellStyle name="_CurrencySpace_Hunter_Combo_v1_FGP_Heritage_v22 (7.10 Book) 2 4" xfId="12415" xr:uid="{E24E69E0-0215-4A01-9862-D045C0391FD4}"/>
    <cellStyle name="_CurrencySpace_Hunter_Combo_v1_FGP_Heritage_v22 (7.10 Book) 2 4 2" xfId="21821" xr:uid="{25BA3DD9-517E-4DCE-87B5-051E1F5D57F9}"/>
    <cellStyle name="_CurrencySpace_Hunter_Combo_v1_FGP_Heritage_v22 (7.10 Book) 2 4 2 2" xfId="44117" xr:uid="{C515832F-99DD-4F13-8F59-B09A3D8AB335}"/>
    <cellStyle name="_CurrencySpace_Hunter_Combo_v1_FGP_Heritage_v22 (7.10 Book) 2 4 3" xfId="34795" xr:uid="{99C066BD-2359-477B-BC15-70C6CA2C26E6}"/>
    <cellStyle name="_CurrencySpace_Hunter_Combo_v1_FGP_Heritage_v22 (7.10 Book) 2 5" xfId="14784" xr:uid="{4BE32D63-8EE6-49CF-898C-AF7BCD1DDE15}"/>
    <cellStyle name="_CurrencySpace_Hunter_Combo_v1_FGP_Heritage_v22 (7.10 Book) 2 5 2" xfId="37150" xr:uid="{E828DBFA-6D13-4797-BBBC-6F5137EFAEC6}"/>
    <cellStyle name="_CurrencySpace_Hunter_Combo_v1_FGP_Heritage_v22 (7.10 Book) 2 6" xfId="28207" xr:uid="{4278ED25-9705-4963-8442-FFF68D6783E8}"/>
    <cellStyle name="_CurrencySpace_Hunter_Combo_v1_FGP_Heritage_v22 (7.10 Book) 3" xfId="5956" xr:uid="{EAAF9A75-868E-4494-B30F-9891AC5B3F02}"/>
    <cellStyle name="_CurrencySpace_Hunter_Combo_v1_FGP_Heritage_v22 (7.10 Book) 3 2" xfId="16213" xr:uid="{2FD0AF02-A01F-4DF0-87D7-6CA4BCB837BE}"/>
    <cellStyle name="_CurrencySpace_Hunter_Combo_v1_FGP_Heritage_v22 (7.10 Book) 3 2 2" xfId="38578" xr:uid="{68EFEAC2-E257-405C-AB8B-EFB0BC0C7D7F}"/>
    <cellStyle name="_CurrencySpace_Hunter_Combo_v1_FGP_Heritage_v22 (7.10 Book) 3 3" xfId="29535" xr:uid="{E80831BB-0A77-4475-82B7-5080001B6746}"/>
    <cellStyle name="_CurrencySpace_Hunter_Combo_v1_FGP_Heritage_v22 (7.10 Book) 4" xfId="10123" xr:uid="{EEF4435B-6ED2-4F6D-B268-52A2C76B53F2}"/>
    <cellStyle name="_CurrencySpace_Hunter_Combo_v1_FGP_Heritage_v22 (7.10 Book) 4 2" xfId="19537" xr:uid="{F66575A3-6C0F-4662-9D22-624460A9BCF2}"/>
    <cellStyle name="_CurrencySpace_Hunter_Combo_v1_FGP_Heritage_v22 (7.10 Book) 4 2 2" xfId="41833" xr:uid="{1A7280CB-A891-459C-8BF9-D4BCE1E4E809}"/>
    <cellStyle name="_CurrencySpace_Hunter_Combo_v1_FGP_Heritage_v22 (7.10 Book) 4 3" xfId="32512" xr:uid="{0747143B-6510-4A0C-9B3B-F9C7BBFE2D05}"/>
    <cellStyle name="_CurrencySpace_Hunter_Combo_v1_FGP_Heritage_v22 (7.10 Book) 5" xfId="11665" xr:uid="{1A94DC5E-D98A-4B3A-BC13-993F32D0862C}"/>
    <cellStyle name="_CurrencySpace_Hunter_Combo_v1_FGP_Heritage_v22 (7.10 Book) 5 2" xfId="21071" xr:uid="{426AB48C-587F-4B5B-8508-D783BD305D2C}"/>
    <cellStyle name="_CurrencySpace_Hunter_Combo_v1_FGP_Heritage_v22 (7.10 Book) 5 2 2" xfId="43367" xr:uid="{53FCCC3B-8E06-4D0E-AA6B-923F960DC11F}"/>
    <cellStyle name="_CurrencySpace_Hunter_Combo_v1_FGP_Heritage_v22 (7.10 Book) 5 3" xfId="34045" xr:uid="{5B52D376-CB45-4D11-B810-EC8A8FD18823}"/>
    <cellStyle name="_CurrencySpace_Hunter_Combo_v1_FGP_Heritage_v22 (7.10 Book) 6" xfId="13594" xr:uid="{D824E212-56AF-4BDA-9CC4-E8B16E147ACD}"/>
    <cellStyle name="_CurrencySpace_Hunter_Combo_v1_FGP_Heritage_v22 (7.10 Book) 6 2" xfId="35965" xr:uid="{97F84EC3-10DD-4993-8391-E9BE8D266376}"/>
    <cellStyle name="_CurrencySpace_Hunter_Combo_v1_FGP_Heritage_v22 (7.10 Book) 7" xfId="27366" xr:uid="{C9B6BEAE-B57B-4418-8B07-8DFB6B9475F6}"/>
    <cellStyle name="_CurrencySpace_WY Backup vCurrent" xfId="2093" xr:uid="{3781DBFC-6F9A-41BF-B876-7862E7C9E0A4}"/>
    <cellStyle name="_CurrencySpace_WY Backup vCurrent_FGP_Heritage_v22 (7.10 Book)" xfId="2094" xr:uid="{16D39358-4041-495B-B27A-02688C27DD00}"/>
    <cellStyle name="_DCF2" xfId="2095" xr:uid="{B71AEAF1-E4C8-454E-BA86-501F31F22CCA}"/>
    <cellStyle name="_Dlya_analitik_ov Eng original" xfId="589" xr:uid="{28C1DCCD-D2B5-4C06-8CEB-3F491E276751}"/>
    <cellStyle name="_Dollar" xfId="2096" xr:uid="{78C6EE72-8DBD-4441-8C87-BA40EA1E80FA}"/>
    <cellStyle name="_EPD Model v3" xfId="2097" xr:uid="{255D0B55-C0B7-4299-A771-9D21BCFA296C}"/>
    <cellStyle name="_EPD_TPP_Combo_v09" xfId="2098" xr:uid="{69F7F471-AF40-48D0-A21F-F89F6F1CD92D}"/>
    <cellStyle name="_EPD_TPP_Combo_v09 (2)" xfId="2099" xr:uid="{89885446-CD3C-4604-8797-9A0506F64D22}"/>
    <cellStyle name="_ESV Cap Table PF-v4" xfId="2100" xr:uid="{3BF465C4-6E17-4F11-B40B-DA9F1F0F18B1}"/>
    <cellStyle name="_ESV_NE_GS_Combo_v18" xfId="2101" xr:uid="{340DC020-8443-48C3-80F5-1763A9FFFA4A}"/>
    <cellStyle name="_ETP_Accretion_Dilution_CrossTex_v11" xfId="2102" xr:uid="{D9F7513E-AD52-4280-8608-96201E704E40}"/>
    <cellStyle name="_ETP_Accretion_Dilution_CrossTex_v13" xfId="2103" xr:uid="{EE64A29D-DF21-4F2E-B8EA-D205F1CFC6D8}"/>
    <cellStyle name="_ETP_Accretion_Dilution_vEASTER" xfId="2104" xr:uid="{054A4690-02FB-41C8-ADB2-8BC31847C82F}"/>
    <cellStyle name="_ETP-FGP Model v17" xfId="2105" xr:uid="{0408CA71-43FE-4C52-B146-906E423FE32C}"/>
    <cellStyle name="_Euro" xfId="2106" xr:uid="{45F232DC-F524-49FF-9DED-DB7C33EA2E3C}"/>
    <cellStyle name="_Euro_ETP-FGP Model v17" xfId="2107" xr:uid="{52E6C2C7-0BF9-479D-ABDD-12DDE9218AA6}"/>
    <cellStyle name="_Euro_ETP-FGP Model v17 2" xfId="4203" xr:uid="{F4155B20-C46D-46C5-AE28-DC888051712D}"/>
    <cellStyle name="_Euro_ETP-FGP Model v17 2 2" xfId="7445" xr:uid="{C02A2117-630F-436B-BA25-573BDC76FA2D}"/>
    <cellStyle name="_Euro_ETP-FGP Model v17 2 2 2" xfId="17438" xr:uid="{93B8FB18-251E-4B2F-A800-C00837469A5C}"/>
    <cellStyle name="_Euro_ETP-FGP Model v17 2 2 2 2" xfId="39803" xr:uid="{C6E2A7F5-E03F-45CE-B905-067AD997FC75}"/>
    <cellStyle name="_Euro_ETP-FGP Model v17 2 2 3" xfId="30683" xr:uid="{72B4851E-96DE-45B8-8ACD-FF852FB3B987}"/>
    <cellStyle name="_Euro_ETP-FGP Model v17 2 3" xfId="10889" xr:uid="{9F93839B-313C-43DE-8641-62A8F067EA3C}"/>
    <cellStyle name="_Euro_ETP-FGP Model v17 2 3 2" xfId="20303" xr:uid="{220339D3-8529-4757-9399-238B15E20B8E}"/>
    <cellStyle name="_Euro_ETP-FGP Model v17 2 3 2 2" xfId="42599" xr:uid="{9F7C749D-7B21-4A9A-A987-68AE111D9BD1}"/>
    <cellStyle name="_Euro_ETP-FGP Model v17 2 3 3" xfId="33278" xr:uid="{CECD5ED1-DAB1-44F8-A606-5DAFFEDAF39E}"/>
    <cellStyle name="_Euro_ETP-FGP Model v17 2 4" xfId="12416" xr:uid="{149855C4-BC45-41B3-BE9F-7155AFF42EAC}"/>
    <cellStyle name="_Euro_ETP-FGP Model v17 2 4 2" xfId="21822" xr:uid="{91A55DF4-2636-4286-883B-284DC46B044E}"/>
    <cellStyle name="_Euro_ETP-FGP Model v17 2 4 2 2" xfId="44118" xr:uid="{0387C059-8AAF-4B22-A6E5-08C49D7BF004}"/>
    <cellStyle name="_Euro_ETP-FGP Model v17 2 4 3" xfId="34796" xr:uid="{9C41FD8C-90F8-4EA7-9439-624F155B13A2}"/>
    <cellStyle name="_Euro_ETP-FGP Model v17 2 5" xfId="14785" xr:uid="{E4DAF67B-A7BA-496B-A684-4EA045928BE4}"/>
    <cellStyle name="_Euro_ETP-FGP Model v17 2 5 2" xfId="37151" xr:uid="{4C9B8774-DCB8-4760-B04E-0723C314397D}"/>
    <cellStyle name="_Euro_ETP-FGP Model v17 2 6" xfId="28208" xr:uid="{63D9D0B1-ACBA-4445-B1B1-0FC90AF382B1}"/>
    <cellStyle name="_Euro_ETP-FGP Model v17 3" xfId="5961" xr:uid="{4E06DD1C-29E5-4ADD-9075-2C6717331C68}"/>
    <cellStyle name="_Euro_ETP-FGP Model v17 3 2" xfId="16215" xr:uid="{89BA1F91-645B-426E-9E1F-4D56F2C4B8B4}"/>
    <cellStyle name="_Euro_ETP-FGP Model v17 3 2 2" xfId="38580" xr:uid="{BCA9403C-6A19-48BE-AD08-545F56F30ED5}"/>
    <cellStyle name="_Euro_ETP-FGP Model v17 3 3" xfId="29536" xr:uid="{A70A334E-B78C-46A3-B271-E538288AEA72}"/>
    <cellStyle name="_Euro_ETP-FGP Model v17 4" xfId="10124" xr:uid="{FD51CF45-238A-4738-A96B-E0CE7EA1F250}"/>
    <cellStyle name="_Euro_ETP-FGP Model v17 4 2" xfId="19538" xr:uid="{8FAE365B-919C-4D0B-AC19-856D713B4612}"/>
    <cellStyle name="_Euro_ETP-FGP Model v17 4 2 2" xfId="41834" xr:uid="{997E4123-2A6C-4BF0-B1CE-04CCE6A67DED}"/>
    <cellStyle name="_Euro_ETP-FGP Model v17 4 3" xfId="32513" xr:uid="{76F68EAF-988B-4D12-B7D7-D0E455FEF5F2}"/>
    <cellStyle name="_Euro_ETP-FGP Model v17 5" xfId="11666" xr:uid="{9D5DECD6-6026-48F7-BF57-5F3CA4960CB3}"/>
    <cellStyle name="_Euro_ETP-FGP Model v17 5 2" xfId="21072" xr:uid="{E59C2D0D-D396-4397-BE4E-F0776E2BE363}"/>
    <cellStyle name="_Euro_ETP-FGP Model v17 5 2 2" xfId="43368" xr:uid="{CC42C52F-3911-4634-B75D-79E9482B18FA}"/>
    <cellStyle name="_Euro_ETP-FGP Model v17 5 3" xfId="34046" xr:uid="{E960E3D1-3496-4469-A411-FDC33CC58F1F}"/>
    <cellStyle name="_Euro_ETP-FGP Model v17 6" xfId="13605" xr:uid="{58B92A06-28F7-43F2-A8A0-FFE9C6A2EC8A}"/>
    <cellStyle name="_Euro_ETP-FGP Model v17 6 2" xfId="35976" xr:uid="{38725CA2-2882-4D9D-900B-9CF013AB8A5A}"/>
    <cellStyle name="_Euro_ETP-FGP Model v17 7" xfId="27367" xr:uid="{73F55C67-CACF-4D6E-809B-63A1499A1F3D}"/>
    <cellStyle name="_Euro_ETP-FGP Model v17_1" xfId="2108" xr:uid="{A236F65C-73C6-4BAF-AB7B-E140C2FD4A1A}"/>
    <cellStyle name="_Euro_FGP_Heritage_v22 (7.10 Book)" xfId="2109" xr:uid="{E69D1220-BC99-4E26-A562-EE01E7F05401}"/>
    <cellStyle name="_Euro_FGP_Heritage_v22 (7.10 Book) 2" xfId="4204" xr:uid="{56DAD1B9-6857-4BF6-A815-39EA4734E9EE}"/>
    <cellStyle name="_Euro_FGP_Heritage_v22 (7.10 Book) 2 2" xfId="7446" xr:uid="{BC8476B8-30A8-4CD2-813F-2DE30A8E3C9F}"/>
    <cellStyle name="_Euro_FGP_Heritage_v22 (7.10 Book) 2 2 2" xfId="17439" xr:uid="{12340D1A-385B-4986-857C-903862C0E12B}"/>
    <cellStyle name="_Euro_FGP_Heritage_v22 (7.10 Book) 2 2 2 2" xfId="39804" xr:uid="{E823C4DF-2214-4972-B442-3806114C4535}"/>
    <cellStyle name="_Euro_FGP_Heritage_v22 (7.10 Book) 2 2 3" xfId="30684" xr:uid="{CEC3D21A-C964-460E-83DF-F897422403C1}"/>
    <cellStyle name="_Euro_FGP_Heritage_v22 (7.10 Book) 2 3" xfId="10890" xr:uid="{AA112943-246B-4858-A331-3CE3BB6C466B}"/>
    <cellStyle name="_Euro_FGP_Heritage_v22 (7.10 Book) 2 3 2" xfId="20304" xr:uid="{71A2E569-5831-4C27-8373-636050486B2D}"/>
    <cellStyle name="_Euro_FGP_Heritage_v22 (7.10 Book) 2 3 2 2" xfId="42600" xr:uid="{2DE74085-D95F-4DB6-8CC1-A358F78248EC}"/>
    <cellStyle name="_Euro_FGP_Heritage_v22 (7.10 Book) 2 3 3" xfId="33279" xr:uid="{ED78FFC2-3093-494B-AB07-1A279D05E460}"/>
    <cellStyle name="_Euro_FGP_Heritage_v22 (7.10 Book) 2 4" xfId="12417" xr:uid="{07275DAA-B358-479A-AEAF-1C55CA344A58}"/>
    <cellStyle name="_Euro_FGP_Heritage_v22 (7.10 Book) 2 4 2" xfId="21823" xr:uid="{F466EE34-25AE-427E-BA37-714F4F97C235}"/>
    <cellStyle name="_Euro_FGP_Heritage_v22 (7.10 Book) 2 4 2 2" xfId="44119" xr:uid="{CF40E475-89BB-4F86-AFFF-8715314C282C}"/>
    <cellStyle name="_Euro_FGP_Heritage_v22 (7.10 Book) 2 4 3" xfId="34797" xr:uid="{9F27EC44-5EF0-48F7-8CE7-D8F1BAE9B042}"/>
    <cellStyle name="_Euro_FGP_Heritage_v22 (7.10 Book) 2 5" xfId="14786" xr:uid="{9B48AA30-B042-4003-AA3C-52AC6FF34CD0}"/>
    <cellStyle name="_Euro_FGP_Heritage_v22 (7.10 Book) 2 5 2" xfId="37152" xr:uid="{37AA2CE5-33DC-4930-90F3-C585E949BB2E}"/>
    <cellStyle name="_Euro_FGP_Heritage_v22 (7.10 Book) 2 6" xfId="28209" xr:uid="{505C55B7-487C-4228-B6CA-3237043368CB}"/>
    <cellStyle name="_Euro_FGP_Heritage_v22 (7.10 Book) 3" xfId="5963" xr:uid="{E79468CE-83A6-445F-B6FA-5C3EC343D05E}"/>
    <cellStyle name="_Euro_FGP_Heritage_v22 (7.10 Book) 3 2" xfId="16216" xr:uid="{4187A32B-DB0F-4F40-BC2D-C0F7C26EE0DF}"/>
    <cellStyle name="_Euro_FGP_Heritage_v22 (7.10 Book) 3 2 2" xfId="38581" xr:uid="{A6D819E9-375C-43E5-A8BA-DA1E0651A510}"/>
    <cellStyle name="_Euro_FGP_Heritage_v22 (7.10 Book) 3 3" xfId="29537" xr:uid="{5452319C-7A63-4692-B103-8B4DB5C75E97}"/>
    <cellStyle name="_Euro_FGP_Heritage_v22 (7.10 Book) 4" xfId="10125" xr:uid="{EA03F540-A987-4890-9973-DE6BE1E1D5C1}"/>
    <cellStyle name="_Euro_FGP_Heritage_v22 (7.10 Book) 4 2" xfId="19539" xr:uid="{6229CF1B-91EB-487C-A1C0-8736EA85D4A8}"/>
    <cellStyle name="_Euro_FGP_Heritage_v22 (7.10 Book) 4 2 2" xfId="41835" xr:uid="{41CE609C-BB66-412E-9A76-57ED81A7C024}"/>
    <cellStyle name="_Euro_FGP_Heritage_v22 (7.10 Book) 4 3" xfId="32514" xr:uid="{FE06576C-75B8-4EA4-A3F4-7BF15E76A9A7}"/>
    <cellStyle name="_Euro_FGP_Heritage_v22 (7.10 Book) 5" xfId="11667" xr:uid="{9C616486-DE58-4536-B232-E1D181EE9D04}"/>
    <cellStyle name="_Euro_FGP_Heritage_v22 (7.10 Book) 5 2" xfId="21073" xr:uid="{B1F72FF9-07B4-4CD2-B2C0-C80B5D773591}"/>
    <cellStyle name="_Euro_FGP_Heritage_v22 (7.10 Book) 5 2 2" xfId="43369" xr:uid="{9B83FC12-FF42-42EB-91CF-02506B25C237}"/>
    <cellStyle name="_Euro_FGP_Heritage_v22 (7.10 Book) 5 3" xfId="34047" xr:uid="{94B9BBAA-9CC4-46C0-A92E-56D0472D7380}"/>
    <cellStyle name="_Euro_FGP_Heritage_v22 (7.10 Book) 6" xfId="13607" xr:uid="{09CB66B2-4F7D-40F3-BE03-B3B6323B2D59}"/>
    <cellStyle name="_Euro_FGP_Heritage_v22 (7.10 Book) 6 2" xfId="35978" xr:uid="{D036EFAA-E21A-4D32-859D-7B5D9E67E4D3}"/>
    <cellStyle name="_Euro_FGP_Heritage_v22 (7.10 Book) 7" xfId="27368" xr:uid="{15B31A03-F3C3-45BB-90C2-8B5DB95092FE}"/>
    <cellStyle name="_Euro_Hunter_Combo_v1" xfId="2110" xr:uid="{19E3DEAC-E4CB-4D40-B53C-2535833FD49E}"/>
    <cellStyle name="_Euro_Hunter_Combo_v1_FGP_Heritage_v22 (7.10 Book)" xfId="2111" xr:uid="{A04EB96B-9943-40A1-82F1-47C75A19AB3A}"/>
    <cellStyle name="_FFF" xfId="2112" xr:uid="{37D6D55E-A47F-47A4-9AD2-7824818C8F08}"/>
    <cellStyle name="_FFF_New Form10_2" xfId="2113" xr:uid="{65941101-FB73-4999-819A-1083EC138302}"/>
    <cellStyle name="_FFF_Nsi" xfId="2114" xr:uid="{EF409F8E-4017-4436-84E1-8AFFC1EDDDAC}"/>
    <cellStyle name="_FFF_Nsi_1" xfId="2115" xr:uid="{44660414-BDF8-494A-91C1-FBBBFA493EC7}"/>
    <cellStyle name="_FFF_Nsi_139" xfId="2116" xr:uid="{5B0334BF-C36E-49FF-83C8-AAE51E5CA0C9}"/>
    <cellStyle name="_FFF_Nsi_140" xfId="2117" xr:uid="{169523DE-CA9D-4152-ACCD-5D3FEDEE77A3}"/>
    <cellStyle name="_FFF_Nsi_140(Зах)" xfId="2118" xr:uid="{53DE17BF-1F99-4D97-8C78-893A1A9DD2A1}"/>
    <cellStyle name="_FFF_Nsi_140_mod" xfId="2119" xr:uid="{0C8EA06D-D93A-461A-87AA-4E9D03D299BF}"/>
    <cellStyle name="_FFF_Summary" xfId="2120" xr:uid="{2F035C6B-BB01-42E7-9204-DE1A8345C981}"/>
    <cellStyle name="_FFF_Tax_form_1кв_3" xfId="2121" xr:uid="{561B2C75-6569-4820-987E-7109DF3F895A}"/>
    <cellStyle name="_FFF_БКЭ" xfId="2122" xr:uid="{49E79859-AC31-4826-94FE-D360778CA599}"/>
    <cellStyle name="_Final_Book_010301" xfId="2123" xr:uid="{32A4B53E-7432-4249-8607-CFDA72018E6E}"/>
    <cellStyle name="_Final_Book_010301_New Form10_2" xfId="2124" xr:uid="{EEA857D6-459F-4FE1-A3A8-91BE3A5219E3}"/>
    <cellStyle name="_Final_Book_010301_Nsi" xfId="2125" xr:uid="{1B1B306E-1B8D-46E2-86AB-3508EBB05346}"/>
    <cellStyle name="_Final_Book_010301_Nsi_1" xfId="2126" xr:uid="{E19F30E7-A2DE-4D91-A79C-9D581B32DE8A}"/>
    <cellStyle name="_Final_Book_010301_Nsi_139" xfId="2127" xr:uid="{5AF9FC41-025C-4D23-9861-7CB951A2A69F}"/>
    <cellStyle name="_Final_Book_010301_Nsi_140" xfId="2128" xr:uid="{0B93092F-A2C7-4DF8-B7BA-CA95C6CA5CFB}"/>
    <cellStyle name="_Final_Book_010301_Nsi_140(Зах)" xfId="2129" xr:uid="{252A99B4-F571-47B9-909A-B5C18A3CB2F3}"/>
    <cellStyle name="_Final_Book_010301_Nsi_140_mod" xfId="2130" xr:uid="{EE25CB65-F013-4027-BA1E-A4669CF7F00F}"/>
    <cellStyle name="_Final_Book_010301_Summary" xfId="2131" xr:uid="{23000CA3-1679-4B8C-B798-6F63E586DD6F}"/>
    <cellStyle name="_Final_Book_010301_Tax_form_1кв_3" xfId="2132" xr:uid="{CFE13283-FD44-47EA-B9E2-8F74F00415AC}"/>
    <cellStyle name="_Final_Book_010301_БКЭ" xfId="2133" xr:uid="{66DB2189-37E1-48B1-852D-62D1E3A09EAA}"/>
    <cellStyle name="_Football Field" xfId="2134" xr:uid="{097C909F-B6EF-4D29-A6CE-B2448AF9A3B1}"/>
    <cellStyle name="_GP Analysis_v4" xfId="2135" xr:uid="{CF1B0157-4EDA-4677-896F-A363904E528B}"/>
    <cellStyle name="_HAW  Smelter 100%" xfId="2136" xr:uid="{02944AD6-E1F7-4193-BF46-1E43E33DFE87}"/>
    <cellStyle name="_Header" xfId="2137" xr:uid="{1130AE73-AEC1-4CCC-B73D-6A3C59311A5E}"/>
    <cellStyle name="_Heading" xfId="2138" xr:uid="{442F3334-9299-4953-9559-0F174B8F9009}"/>
    <cellStyle name="_Heading_16 Detail of Key Metrics_mario marco" xfId="2139" xr:uid="{3C62BFA3-8926-479C-A216-A4A75356BCE1}"/>
    <cellStyle name="_Hercules Model vCiti HC Sponsor 1" xfId="2140" xr:uid="{C53C6A64-5168-46B2-8CEF-5618BB8081B2}"/>
    <cellStyle name="_Highlight" xfId="2141" xr:uid="{AE552421-223A-4027-AA0B-6CAC0829C9E0}"/>
    <cellStyle name="_Hiland Segment Projections_v01" xfId="2142" xr:uid="{B3683BE8-8DB2-4557-B2EB-1CD85DCAFD46}"/>
    <cellStyle name="_HLND_Price Performance" xfId="2143" xr:uid="{A41170C1-3A76-4A99-BE9A-000634595810}"/>
    <cellStyle name="_Hunter_Combo_v1" xfId="2144" xr:uid="{D8376E83-39E9-4804-B5B6-14A6BA94C6D7}"/>
    <cellStyle name="_Illustrative Noble Valuation v01" xfId="2145" xr:uid="{C4D560EE-B17C-41F5-9855-2E94FDFBB1FD}"/>
    <cellStyle name="_Input Book v02" xfId="2146" xr:uid="{62D1BE2B-3722-4F2E-A59C-F5C3D8753640}"/>
    <cellStyle name="_IPO Valuation_v60" xfId="2147" xr:uid="{451D1462-FA67-4CEC-9ECE-2BCCADAB84C3}"/>
    <cellStyle name="_JV Model v335" xfId="2148" xr:uid="{63AFB093-168A-40DF-8119-8AB4E9D6A0E9}"/>
    <cellStyle name="_Leopard Model.060522" xfId="2149" xr:uid="{5D38AA40-D61F-4094-BCC8-F2F548225552}"/>
    <cellStyle name="_Leopard Model.060522_!Master Backup_v70" xfId="2150" xr:uid="{9F5C16F3-9FEE-4495-9F23-0E9CC7961477}"/>
    <cellStyle name="_Leopard Model.060522_APU_FGP_v101" xfId="2151" xr:uid="{3FAE82E6-DA4F-4E7E-B4DE-F9B6E499F740}"/>
    <cellStyle name="_Leopard Model.060522_Citi Simple Standalone Model_APU_v7" xfId="2152" xr:uid="{FC40D4B5-0CE6-424F-AA91-F396C240371B}"/>
    <cellStyle name="-_MATR_covenants" xfId="2153" xr:uid="{A070169E-D106-463F-A538-AE45E5C8A5A9}"/>
    <cellStyle name="_Model v6" xfId="2154" xr:uid="{33DF117B-B091-4C2A-8696-66E237FCF0EF}"/>
    <cellStyle name="-_Model30" xfId="2155" xr:uid="{3E8A6232-C678-4A13-931D-9E95BD2D1EC3}"/>
    <cellStyle name="_Multiple" xfId="2156" xr:uid="{524CCC61-7DCF-4B5C-B7BF-A319D314EDF9}"/>
    <cellStyle name="_Multiple_~0061532" xfId="2157" xr:uid="{6F63A1FF-1277-49CC-92BD-A2598AB65398}"/>
    <cellStyle name="_Multiple_~0061532_FGP_Heritage_v22 (7.10 Book)" xfId="2158" xr:uid="{3462D242-9A86-47CD-816C-2D9157E124A3}"/>
    <cellStyle name="_Multiple_~0061532_FGP_Heritage_v22 (7.10 Book) 2" xfId="4205" xr:uid="{638DCFCB-42DA-4DD2-BD17-C9AA97EB3525}"/>
    <cellStyle name="_Multiple_~0061532_FGP_Heritage_v22 (7.10 Book) 2 2" xfId="14787" xr:uid="{5EE2F89B-C7C5-4C77-A197-E36E968F84EA}"/>
    <cellStyle name="_Multiple_~0061532_FGP_Heritage_v22 (7.10 Book) 2 2 2" xfId="37153" xr:uid="{E76B0E13-BFEF-45EA-9A22-D37841062CDB}"/>
    <cellStyle name="_Multiple_~0061532_FGP_Heritage_v22 (7.10 Book) 2 3" xfId="28210" xr:uid="{75885FD3-2FB1-43A6-A7B6-7226DA0A576A}"/>
    <cellStyle name="_Multiple_~0061532_FGP_Heritage_v22 (7.10 Book) 3" xfId="13644" xr:uid="{7BDA0EB7-9350-4696-BC7A-5EF81CA93430}"/>
    <cellStyle name="_Multiple_~0061532_FGP_Heritage_v22 (7.10 Book) 3 2" xfId="36015" xr:uid="{0BD35464-2B06-4225-B716-63C6C79F2C60}"/>
    <cellStyle name="_Multiple_~0061532_FGP_Heritage_v22 (7.10 Book) 4" xfId="27369" xr:uid="{2E0277E6-4712-478C-BE52-D9F70E5DD858}"/>
    <cellStyle name="_Multiple_~0061532_PL4 uk" xfId="2159" xr:uid="{362C9BC0-A600-4A18-A858-AA61CBA7D818}"/>
    <cellStyle name="_Multiple_~0061532_PL4 uk_1" xfId="2160" xr:uid="{44C4964F-42F0-4344-AB89-96A46F1E8FA7}"/>
    <cellStyle name="_Multiple_~0061532_PL4 uk_1_FGP_Heritage_v22 (7.10 Book)" xfId="2161" xr:uid="{D27BEA3E-03E0-4B3C-B162-BE75F2D07A25}"/>
    <cellStyle name="_Multiple_~0061532_PL4 uk_1_FGP_Heritage_v22 (7.10 Book) 2" xfId="4206" xr:uid="{16DF9C80-3124-4503-B244-4FEC03DB7C5C}"/>
    <cellStyle name="_Multiple_~0061532_PL4 uk_1_FGP_Heritage_v22 (7.10 Book) 2 2" xfId="14788" xr:uid="{538AB940-10D4-41CA-B1B4-06419356A20D}"/>
    <cellStyle name="_Multiple_~0061532_PL4 uk_1_FGP_Heritage_v22 (7.10 Book) 2 2 2" xfId="37154" xr:uid="{1D267E45-1F30-45CC-9DC6-AABC3F303717}"/>
    <cellStyle name="_Multiple_~0061532_PL4 uk_1_FGP_Heritage_v22 (7.10 Book) 2 3" xfId="28211" xr:uid="{81696894-9DD5-453A-B245-D66DB4308350}"/>
    <cellStyle name="_Multiple_~0061532_PL4 uk_1_FGP_Heritage_v22 (7.10 Book) 3" xfId="13645" xr:uid="{AB4FC454-5595-49F2-8703-7133071FBE45}"/>
    <cellStyle name="_Multiple_~0061532_PL4 uk_1_FGP_Heritage_v22 (7.10 Book) 3 2" xfId="36016" xr:uid="{64F71F4A-8039-4587-8AC9-7C17534D4943}"/>
    <cellStyle name="_Multiple_~0061532_PL4 uk_1_FGP_Heritage_v22 (7.10 Book) 4" xfId="27370" xr:uid="{A78EAC0C-8D92-45FF-8E79-4024500B3706}"/>
    <cellStyle name="_Multiple_~0061532_PL4 uk_FGP_Heritage_v22 (7.10 Book)" xfId="2162" xr:uid="{CFEF4795-68C2-413A-99F9-514A1A145633}"/>
    <cellStyle name="_Multiple_Chelsea Model v24" xfId="2163" xr:uid="{5BE52405-B993-47F7-9B73-0B17952D03D4}"/>
    <cellStyle name="_Multiple_Chelsea Model v24_APU_FGP_v101" xfId="2164" xr:uid="{94131F5E-86F3-4316-845A-9B30D5DC61C4}"/>
    <cellStyle name="_Multiple_Chelsea Model v24_APU_FGP_v101_FGP_Heritage_v22 (7.10 Book)" xfId="2165" xr:uid="{E3B79790-60C4-4B9A-A167-2BCEE6E353D3}"/>
    <cellStyle name="_Multiple_Chelsea Model v24_APU_FGP_v101_FGP_Heritage_v22 (7.10 Book) 2" xfId="4207" xr:uid="{BB0A26D3-A27C-4E58-B27E-C7D38BD0B709}"/>
    <cellStyle name="_Multiple_Chelsea Model v24_APU_FGP_v101_FGP_Heritage_v22 (7.10 Book) 2 2" xfId="7447" xr:uid="{B6CCBB86-3968-40AA-ABD1-F5263D2D2CED}"/>
    <cellStyle name="_Multiple_Chelsea Model v24_APU_FGP_v101_FGP_Heritage_v22 (7.10 Book) 2 2 2" xfId="17440" xr:uid="{0113A0E7-FFCA-4A41-B710-93CC5B2A1F5B}"/>
    <cellStyle name="_Multiple_Chelsea Model v24_APU_FGP_v101_FGP_Heritage_v22 (7.10 Book) 2 2 2 2" xfId="39805" xr:uid="{434C9FFD-CF65-4C85-A498-02BE5A104ADC}"/>
    <cellStyle name="_Multiple_Chelsea Model v24_APU_FGP_v101_FGP_Heritage_v22 (7.10 Book) 2 2 3" xfId="30685" xr:uid="{73EF3A87-D3EB-496B-8AF8-7F80074A3D5F}"/>
    <cellStyle name="_Multiple_Chelsea Model v24_APU_FGP_v101_FGP_Heritage_v22 (7.10 Book) 2 3" xfId="10891" xr:uid="{E1ACB488-2CC2-4A54-B8E4-9ED280F945C4}"/>
    <cellStyle name="_Multiple_Chelsea Model v24_APU_FGP_v101_FGP_Heritage_v22 (7.10 Book) 2 3 2" xfId="20305" xr:uid="{A6083E04-ACA7-4138-B7F0-6CF1B4433461}"/>
    <cellStyle name="_Multiple_Chelsea Model v24_APU_FGP_v101_FGP_Heritage_v22 (7.10 Book) 2 3 2 2" xfId="42601" xr:uid="{19685E81-15E8-4F2B-BF99-262774EC82F2}"/>
    <cellStyle name="_Multiple_Chelsea Model v24_APU_FGP_v101_FGP_Heritage_v22 (7.10 Book) 2 3 3" xfId="33280" xr:uid="{E409B9FA-FB41-4DC1-B288-1D16483FF235}"/>
    <cellStyle name="_Multiple_Chelsea Model v24_APU_FGP_v101_FGP_Heritage_v22 (7.10 Book) 2 4" xfId="12418" xr:uid="{4CF623DD-7746-41A1-9470-75339B9E81F6}"/>
    <cellStyle name="_Multiple_Chelsea Model v24_APU_FGP_v101_FGP_Heritage_v22 (7.10 Book) 2 4 2" xfId="21824" xr:uid="{A3CFBBBC-C1F4-4F3E-A683-CE2E2BB650F6}"/>
    <cellStyle name="_Multiple_Chelsea Model v24_APU_FGP_v101_FGP_Heritage_v22 (7.10 Book) 2 4 2 2" xfId="44120" xr:uid="{20222029-BE3D-4AA8-A72A-5306943FD318}"/>
    <cellStyle name="_Multiple_Chelsea Model v24_APU_FGP_v101_FGP_Heritage_v22 (7.10 Book) 2 4 3" xfId="34798" xr:uid="{0BCA845F-842D-47B0-B859-6D06B44F1401}"/>
    <cellStyle name="_Multiple_Chelsea Model v24_APU_FGP_v101_FGP_Heritage_v22 (7.10 Book) 2 5" xfId="14789" xr:uid="{CADDF7AB-A64B-43F0-B563-B32074A49202}"/>
    <cellStyle name="_Multiple_Chelsea Model v24_APU_FGP_v101_FGP_Heritage_v22 (7.10 Book) 2 5 2" xfId="37155" xr:uid="{68E6284B-9ABF-4B9C-BA43-7350FA98AE11}"/>
    <cellStyle name="_Multiple_Chelsea Model v24_APU_FGP_v101_FGP_Heritage_v22 (7.10 Book) 2 6" xfId="28212" xr:uid="{9EB601CE-5DBF-402C-B910-D6DBA73A388A}"/>
    <cellStyle name="_Multiple_Chelsea Model v24_APU_FGP_v101_FGP_Heritage_v22 (7.10 Book) 3" xfId="5993" xr:uid="{1B9A070B-53A3-4CF4-AA3D-ADAE6CD649A6}"/>
    <cellStyle name="_Multiple_Chelsea Model v24_APU_FGP_v101_FGP_Heritage_v22 (7.10 Book) 3 2" xfId="16235" xr:uid="{634AF41F-B47F-4307-BACD-A5171A59689C}"/>
    <cellStyle name="_Multiple_Chelsea Model v24_APU_FGP_v101_FGP_Heritage_v22 (7.10 Book) 3 2 2" xfId="38600" xr:uid="{EDFC41BA-9C64-4E0F-8BED-1D36883C4BE2}"/>
    <cellStyle name="_Multiple_Chelsea Model v24_APU_FGP_v101_FGP_Heritage_v22 (7.10 Book) 3 3" xfId="29552" xr:uid="{2359F270-5A95-4221-B88C-31B3733A3C54}"/>
    <cellStyle name="_Multiple_Chelsea Model v24_APU_FGP_v101_FGP_Heritage_v22 (7.10 Book) 4" xfId="10126" xr:uid="{78A9D8ED-6E7F-46CB-ACF0-38137C2B6237}"/>
    <cellStyle name="_Multiple_Chelsea Model v24_APU_FGP_v101_FGP_Heritage_v22 (7.10 Book) 4 2" xfId="19540" xr:uid="{6B085451-4FE4-44FD-A521-4F13791E6E6A}"/>
    <cellStyle name="_Multiple_Chelsea Model v24_APU_FGP_v101_FGP_Heritage_v22 (7.10 Book) 4 2 2" xfId="41836" xr:uid="{9E613C63-F7E7-46B0-A5BC-85437FB7911F}"/>
    <cellStyle name="_Multiple_Chelsea Model v24_APU_FGP_v101_FGP_Heritage_v22 (7.10 Book) 4 3" xfId="32515" xr:uid="{7CAD98C9-5EE0-4ACE-BC38-9E8A1B4BBC75}"/>
    <cellStyle name="_Multiple_Chelsea Model v24_APU_FGP_v101_FGP_Heritage_v22 (7.10 Book) 5" xfId="11668" xr:uid="{E1DCEB19-73AB-4B06-9191-2C58191820D6}"/>
    <cellStyle name="_Multiple_Chelsea Model v24_APU_FGP_v101_FGP_Heritage_v22 (7.10 Book) 5 2" xfId="21074" xr:uid="{CA334076-A7E5-45D1-8FEB-3DBA0A379F7C}"/>
    <cellStyle name="_Multiple_Chelsea Model v24_APU_FGP_v101_FGP_Heritage_v22 (7.10 Book) 5 2 2" xfId="43370" xr:uid="{3D8F2918-1D90-4E45-A2F9-D30E9716A764}"/>
    <cellStyle name="_Multiple_Chelsea Model v24_APU_FGP_v101_FGP_Heritage_v22 (7.10 Book) 5 3" xfId="34048" xr:uid="{8D58586D-F529-403F-953F-E76600D7467B}"/>
    <cellStyle name="_Multiple_Chelsea Model v24_APU_FGP_v101_FGP_Heritage_v22 (7.10 Book) 6" xfId="13646" xr:uid="{B226EB47-CE54-4066-AC1D-844D688F293E}"/>
    <cellStyle name="_Multiple_Chelsea Model v24_APU_FGP_v101_FGP_Heritage_v22 (7.10 Book) 6 2" xfId="36017" xr:uid="{19210766-F59F-438D-A74D-E6C2CFE2212A}"/>
    <cellStyle name="_Multiple_Chelsea Model v24_APU_FGP_v101_FGP_Heritage_v22 (7.10 Book) 7" xfId="27371" xr:uid="{57486ABF-69F2-423F-86E7-5D34B38C8E2C}"/>
    <cellStyle name="_Multiple_Chelsea Model v24_Citi Simple Standalone Model_APU_v7" xfId="2166" xr:uid="{A8B5233C-619D-4DAB-9E55-AC667B656A9C}"/>
    <cellStyle name="_Multiple_Chelsea Model v24_Citi Simple Standalone Model_APU_v7_FGP_Heritage_v22 (7.10 Book)" xfId="2167" xr:uid="{995573BD-01F2-402A-9AC9-512B293598B8}"/>
    <cellStyle name="_Multiple_Chelsea Model v24_EPD_TPP_Combo_v09" xfId="2168" xr:uid="{B4CD048D-556E-42D2-95CD-A83E40CA1BC3}"/>
    <cellStyle name="_Multiple_Chelsea Model v24_EPD_TPP_Combo_v09 (2)" xfId="2169" xr:uid="{332946BE-430D-4561-9E8C-C68CE56904E8}"/>
    <cellStyle name="_Multiple_Chelsea Model v24_EPD_TPP_Combo_v09 (2)_FGP_Heritage_v22 (7.10 Book)" xfId="2170" xr:uid="{CDC85391-1372-4419-892C-3F2855AFECE3}"/>
    <cellStyle name="_Multiple_Chelsea Model v24_EPD_TPP_Combo_v09 (2)_FGP_Heritage_v22 (7.10 Book) 2" xfId="4208" xr:uid="{FCC2694C-92BE-419D-AB2B-0343CBA67FDE}"/>
    <cellStyle name="_Multiple_Chelsea Model v24_EPD_TPP_Combo_v09 (2)_FGP_Heritage_v22 (7.10 Book) 2 2" xfId="7448" xr:uid="{60E3B560-C62F-44A8-90EE-6E6F2705A1CD}"/>
    <cellStyle name="_Multiple_Chelsea Model v24_EPD_TPP_Combo_v09 (2)_FGP_Heritage_v22 (7.10 Book) 2 2 2" xfId="17441" xr:uid="{DCA26467-AC63-4CC2-A148-B12ECD1D1407}"/>
    <cellStyle name="_Multiple_Chelsea Model v24_EPD_TPP_Combo_v09 (2)_FGP_Heritage_v22 (7.10 Book) 2 2 2 2" xfId="39806" xr:uid="{6B5F39EB-A7B3-4D7B-90AA-D2E083E51981}"/>
    <cellStyle name="_Multiple_Chelsea Model v24_EPD_TPP_Combo_v09 (2)_FGP_Heritage_v22 (7.10 Book) 2 2 3" xfId="30686" xr:uid="{8F016BC1-5E2C-43DA-A85A-5204D68908E6}"/>
    <cellStyle name="_Multiple_Chelsea Model v24_EPD_TPP_Combo_v09 (2)_FGP_Heritage_v22 (7.10 Book) 2 3" xfId="10892" xr:uid="{8CC2E4C6-200A-45A3-9383-240F83F874EC}"/>
    <cellStyle name="_Multiple_Chelsea Model v24_EPD_TPP_Combo_v09 (2)_FGP_Heritage_v22 (7.10 Book) 2 3 2" xfId="20306" xr:uid="{6A7770AB-B245-43D0-8D83-3E420A509AA0}"/>
    <cellStyle name="_Multiple_Chelsea Model v24_EPD_TPP_Combo_v09 (2)_FGP_Heritage_v22 (7.10 Book) 2 3 2 2" xfId="42602" xr:uid="{AA79EF47-6E40-4445-B710-792CA7F2D989}"/>
    <cellStyle name="_Multiple_Chelsea Model v24_EPD_TPP_Combo_v09 (2)_FGP_Heritage_v22 (7.10 Book) 2 3 3" xfId="33281" xr:uid="{A826DE45-6B04-44C3-9FA6-26E87C635B8A}"/>
    <cellStyle name="_Multiple_Chelsea Model v24_EPD_TPP_Combo_v09 (2)_FGP_Heritage_v22 (7.10 Book) 2 4" xfId="12419" xr:uid="{03367326-2AF8-4F31-A0D1-8890743AA52D}"/>
    <cellStyle name="_Multiple_Chelsea Model v24_EPD_TPP_Combo_v09 (2)_FGP_Heritage_v22 (7.10 Book) 2 4 2" xfId="21825" xr:uid="{C376775A-51CB-4A6F-9B1E-654478253356}"/>
    <cellStyle name="_Multiple_Chelsea Model v24_EPD_TPP_Combo_v09 (2)_FGP_Heritage_v22 (7.10 Book) 2 4 2 2" xfId="44121" xr:uid="{D114140C-1FF6-4689-841B-567BA13FDE4E}"/>
    <cellStyle name="_Multiple_Chelsea Model v24_EPD_TPP_Combo_v09 (2)_FGP_Heritage_v22 (7.10 Book) 2 4 3" xfId="34799" xr:uid="{45D84BE4-E70E-4F67-B9CF-39036A937196}"/>
    <cellStyle name="_Multiple_Chelsea Model v24_EPD_TPP_Combo_v09 (2)_FGP_Heritage_v22 (7.10 Book) 2 5" xfId="14790" xr:uid="{5F3670F4-916D-4454-9EA0-1EF2D94DB119}"/>
    <cellStyle name="_Multiple_Chelsea Model v24_EPD_TPP_Combo_v09 (2)_FGP_Heritage_v22 (7.10 Book) 2 5 2" xfId="37156" xr:uid="{7A7B6A45-8EB1-4002-AF79-32623512F888}"/>
    <cellStyle name="_Multiple_Chelsea Model v24_EPD_TPP_Combo_v09 (2)_FGP_Heritage_v22 (7.10 Book) 2 6" xfId="28213" xr:uid="{69FE635B-88F7-40CB-9831-07204FC34E45}"/>
    <cellStyle name="_Multiple_Chelsea Model v24_EPD_TPP_Combo_v09 (2)_FGP_Heritage_v22 (7.10 Book) 3" xfId="5995" xr:uid="{14DF1139-0174-46CC-9562-28C1AC95D17A}"/>
    <cellStyle name="_Multiple_Chelsea Model v24_EPD_TPP_Combo_v09 (2)_FGP_Heritage_v22 (7.10 Book) 3 2" xfId="16236" xr:uid="{09D4F23B-7C7D-446B-97BD-B29783E59C65}"/>
    <cellStyle name="_Multiple_Chelsea Model v24_EPD_TPP_Combo_v09 (2)_FGP_Heritage_v22 (7.10 Book) 3 2 2" xfId="38601" xr:uid="{C82A3F1A-6D64-41FD-BE5C-8C8B306BB19F}"/>
    <cellStyle name="_Multiple_Chelsea Model v24_EPD_TPP_Combo_v09 (2)_FGP_Heritage_v22 (7.10 Book) 3 3" xfId="29553" xr:uid="{BBFEC3BC-0268-4706-B451-0A6FA6703AD9}"/>
    <cellStyle name="_Multiple_Chelsea Model v24_EPD_TPP_Combo_v09 (2)_FGP_Heritage_v22 (7.10 Book) 4" xfId="10127" xr:uid="{4C0139D9-47AE-4E8C-B88F-80C9FF321C69}"/>
    <cellStyle name="_Multiple_Chelsea Model v24_EPD_TPP_Combo_v09 (2)_FGP_Heritage_v22 (7.10 Book) 4 2" xfId="19541" xr:uid="{7B4182D7-F1E8-4B14-861B-E9547C631B6F}"/>
    <cellStyle name="_Multiple_Chelsea Model v24_EPD_TPP_Combo_v09 (2)_FGP_Heritage_v22 (7.10 Book) 4 2 2" xfId="41837" xr:uid="{24BF3503-93B9-4691-967D-92C6B1348957}"/>
    <cellStyle name="_Multiple_Chelsea Model v24_EPD_TPP_Combo_v09 (2)_FGP_Heritage_v22 (7.10 Book) 4 3" xfId="32516" xr:uid="{248FE77B-00E2-4264-A6C6-A434AFA10705}"/>
    <cellStyle name="_Multiple_Chelsea Model v24_EPD_TPP_Combo_v09 (2)_FGP_Heritage_v22 (7.10 Book) 5" xfId="11669" xr:uid="{F7DC0E8B-DE43-4A4B-90A9-2EAF26A9D3B1}"/>
    <cellStyle name="_Multiple_Chelsea Model v24_EPD_TPP_Combo_v09 (2)_FGP_Heritage_v22 (7.10 Book) 5 2" xfId="21075" xr:uid="{82AB2913-0551-42D9-94C8-0F84E1F152A4}"/>
    <cellStyle name="_Multiple_Chelsea Model v24_EPD_TPP_Combo_v09 (2)_FGP_Heritage_v22 (7.10 Book) 5 2 2" xfId="43371" xr:uid="{EA272457-BED1-4554-B6A7-E99A8FE613EE}"/>
    <cellStyle name="_Multiple_Chelsea Model v24_EPD_TPP_Combo_v09 (2)_FGP_Heritage_v22 (7.10 Book) 5 3" xfId="34049" xr:uid="{FBB8F7E5-F131-4793-AA5C-0F4C81AEA8B7}"/>
    <cellStyle name="_Multiple_Chelsea Model v24_EPD_TPP_Combo_v09 (2)_FGP_Heritage_v22 (7.10 Book) 6" xfId="13650" xr:uid="{94DF1380-93C1-47A9-BE0A-569F852585B5}"/>
    <cellStyle name="_Multiple_Chelsea Model v24_EPD_TPP_Combo_v09 (2)_FGP_Heritage_v22 (7.10 Book) 6 2" xfId="36021" xr:uid="{B97936F5-21CE-4012-8006-E607D6CBEF35}"/>
    <cellStyle name="_Multiple_Chelsea Model v24_EPD_TPP_Combo_v09 (2)_FGP_Heritage_v22 (7.10 Book) 7" xfId="27372" xr:uid="{65B851AF-C97E-47B0-832F-789D2BE4499A}"/>
    <cellStyle name="_Multiple_Chelsea Model v24_EPD_TPP_Combo_v09_FGP_Heritage_v22 (7.10 Book)" xfId="2171" xr:uid="{A83AE303-317E-4645-9230-24BFD94F389C}"/>
    <cellStyle name="_Multiple_Chelsea Model v24_EPD_TPP_Combo_v09_FGP_Heritage_v22 (7.10 Book) 2" xfId="4209" xr:uid="{291204F4-0EFE-45B6-8026-C7B7F8570F64}"/>
    <cellStyle name="_Multiple_Chelsea Model v24_EPD_TPP_Combo_v09_FGP_Heritage_v22 (7.10 Book) 2 2" xfId="7449" xr:uid="{4A64526A-6F46-4D3F-AB80-15D6B8886F2E}"/>
    <cellStyle name="_Multiple_Chelsea Model v24_EPD_TPP_Combo_v09_FGP_Heritage_v22 (7.10 Book) 2 2 2" xfId="17442" xr:uid="{71270B47-7743-4B62-A7F9-6D9A40792C70}"/>
    <cellStyle name="_Multiple_Chelsea Model v24_EPD_TPP_Combo_v09_FGP_Heritage_v22 (7.10 Book) 2 2 2 2" xfId="39807" xr:uid="{8807EBB9-645F-410E-B2B3-C938F348F407}"/>
    <cellStyle name="_Multiple_Chelsea Model v24_EPD_TPP_Combo_v09_FGP_Heritage_v22 (7.10 Book) 2 2 3" xfId="30687" xr:uid="{E254117E-5B6D-4DCF-BCED-165EA59CB1E4}"/>
    <cellStyle name="_Multiple_Chelsea Model v24_EPD_TPP_Combo_v09_FGP_Heritage_v22 (7.10 Book) 2 3" xfId="10893" xr:uid="{6ED01645-431B-4203-9CEC-FF899872D553}"/>
    <cellStyle name="_Multiple_Chelsea Model v24_EPD_TPP_Combo_v09_FGP_Heritage_v22 (7.10 Book) 2 3 2" xfId="20307" xr:uid="{16CD32A6-4816-4900-80D6-0EDCA2673BD5}"/>
    <cellStyle name="_Multiple_Chelsea Model v24_EPD_TPP_Combo_v09_FGP_Heritage_v22 (7.10 Book) 2 3 2 2" xfId="42603" xr:uid="{0A7116A7-8140-4ABE-B299-BB9CAFBC5A7E}"/>
    <cellStyle name="_Multiple_Chelsea Model v24_EPD_TPP_Combo_v09_FGP_Heritage_v22 (7.10 Book) 2 3 3" xfId="33282" xr:uid="{C6BE06B4-D045-4370-AAAD-62163221995E}"/>
    <cellStyle name="_Multiple_Chelsea Model v24_EPD_TPP_Combo_v09_FGP_Heritage_v22 (7.10 Book) 2 4" xfId="12420" xr:uid="{9DF950C1-ACE6-4AB3-AD88-F10AD885EBE7}"/>
    <cellStyle name="_Multiple_Chelsea Model v24_EPD_TPP_Combo_v09_FGP_Heritage_v22 (7.10 Book) 2 4 2" xfId="21826" xr:uid="{D478A140-9581-4BD2-9F13-0B3BF1A5F729}"/>
    <cellStyle name="_Multiple_Chelsea Model v24_EPD_TPP_Combo_v09_FGP_Heritage_v22 (7.10 Book) 2 4 2 2" xfId="44122" xr:uid="{4FAEE4E4-78AF-4820-BE15-B5511F9AD5FC}"/>
    <cellStyle name="_Multiple_Chelsea Model v24_EPD_TPP_Combo_v09_FGP_Heritage_v22 (7.10 Book) 2 4 3" xfId="34800" xr:uid="{045758D9-608D-4BA2-B357-7A0E12D02AC4}"/>
    <cellStyle name="_Multiple_Chelsea Model v24_EPD_TPP_Combo_v09_FGP_Heritage_v22 (7.10 Book) 2 5" xfId="14791" xr:uid="{02D5CD51-17AA-4FC9-AAC6-B28BFCC16581}"/>
    <cellStyle name="_Multiple_Chelsea Model v24_EPD_TPP_Combo_v09_FGP_Heritage_v22 (7.10 Book) 2 5 2" xfId="37157" xr:uid="{AFEB20CE-26FD-46DF-8064-F89DFF875D2C}"/>
    <cellStyle name="_Multiple_Chelsea Model v24_EPD_TPP_Combo_v09_FGP_Heritage_v22 (7.10 Book) 2 6" xfId="28214" xr:uid="{E555DB1C-AD39-459E-83CE-44D2DF57C8AC}"/>
    <cellStyle name="_Multiple_Chelsea Model v24_EPD_TPP_Combo_v09_FGP_Heritage_v22 (7.10 Book) 3" xfId="5996" xr:uid="{98DEC5BD-0D4B-47C3-90DC-108F8D344D92}"/>
    <cellStyle name="_Multiple_Chelsea Model v24_EPD_TPP_Combo_v09_FGP_Heritage_v22 (7.10 Book) 3 2" xfId="16237" xr:uid="{9E490484-9922-4F32-A72B-7F294CD0D15E}"/>
    <cellStyle name="_Multiple_Chelsea Model v24_EPD_TPP_Combo_v09_FGP_Heritage_v22 (7.10 Book) 3 2 2" xfId="38602" xr:uid="{BE5C3387-534D-456F-9856-4183C181FD0A}"/>
    <cellStyle name="_Multiple_Chelsea Model v24_EPD_TPP_Combo_v09_FGP_Heritage_v22 (7.10 Book) 3 3" xfId="29554" xr:uid="{9E3EDC94-F8C4-4A21-A02A-55669B732C47}"/>
    <cellStyle name="_Multiple_Chelsea Model v24_EPD_TPP_Combo_v09_FGP_Heritage_v22 (7.10 Book) 4" xfId="10128" xr:uid="{1B35201C-ABCA-4092-83FE-DFE967A9E58A}"/>
    <cellStyle name="_Multiple_Chelsea Model v24_EPD_TPP_Combo_v09_FGP_Heritage_v22 (7.10 Book) 4 2" xfId="19542" xr:uid="{21A8F0B6-77AF-4B61-8E41-05D0DA2684DB}"/>
    <cellStyle name="_Multiple_Chelsea Model v24_EPD_TPP_Combo_v09_FGP_Heritage_v22 (7.10 Book) 4 2 2" xfId="41838" xr:uid="{405FA757-4C7A-49C9-8702-8CFE59569092}"/>
    <cellStyle name="_Multiple_Chelsea Model v24_EPD_TPP_Combo_v09_FGP_Heritage_v22 (7.10 Book) 4 3" xfId="32517" xr:uid="{F352CACE-294D-47BC-9AFF-BE4F8F638605}"/>
    <cellStyle name="_Multiple_Chelsea Model v24_EPD_TPP_Combo_v09_FGP_Heritage_v22 (7.10 Book) 5" xfId="11670" xr:uid="{CBDA87D1-B9DB-4D6C-A30A-1FB4349336F8}"/>
    <cellStyle name="_Multiple_Chelsea Model v24_EPD_TPP_Combo_v09_FGP_Heritage_v22 (7.10 Book) 5 2" xfId="21076" xr:uid="{AFE8EFBD-60B8-42EF-8944-EC203F79E621}"/>
    <cellStyle name="_Multiple_Chelsea Model v24_EPD_TPP_Combo_v09_FGP_Heritage_v22 (7.10 Book) 5 2 2" xfId="43372" xr:uid="{A1B5606D-2348-4153-82C3-5D2818D11817}"/>
    <cellStyle name="_Multiple_Chelsea Model v24_EPD_TPP_Combo_v09_FGP_Heritage_v22 (7.10 Book) 5 3" xfId="34050" xr:uid="{F0B70CC4-D49C-4AEC-AE58-2021BD774469}"/>
    <cellStyle name="_Multiple_Chelsea Model v24_EPD_TPP_Combo_v09_FGP_Heritage_v22 (7.10 Book) 6" xfId="13651" xr:uid="{070143FB-A418-4B21-B6CB-307B186CEDE8}"/>
    <cellStyle name="_Multiple_Chelsea Model v24_EPD_TPP_Combo_v09_FGP_Heritage_v22 (7.10 Book) 6 2" xfId="36022" xr:uid="{CE2DD9E2-E3D9-4246-94F3-A23474D820E2}"/>
    <cellStyle name="_Multiple_Chelsea Model v24_EPD_TPP_Combo_v09_FGP_Heritage_v22 (7.10 Book) 7" xfId="27373" xr:uid="{3B303409-ABEC-42A3-BE68-7D2BFE7FFAAC}"/>
    <cellStyle name="_Multiple_Chelsea Model v24_FGP_Heritage_v22 (7.10 Book)" xfId="2172" xr:uid="{D1682BF8-D64D-43F1-AC39-8ACE3B2F632C}"/>
    <cellStyle name="_Multiple_Chelsea Model v24_Research Column Charts" xfId="2173" xr:uid="{8F207205-4157-4C1A-A8BF-B81E82DA3D29}"/>
    <cellStyle name="_Multiple_Chelsea Model v24_Research Column Charts_FGP_Heritage_v22 (7.10 Book)" xfId="2174" xr:uid="{4684AB6B-59DB-41DA-9FF5-B3943F4170E2}"/>
    <cellStyle name="_Multiple_Chelsea Model v24_Research Column Charts_FGP_Heritage_v22 (7.10 Book) 2" xfId="4210" xr:uid="{7FD9DE1B-E07B-4F4B-B278-DC37C1945581}"/>
    <cellStyle name="_Multiple_Chelsea Model v24_Research Column Charts_FGP_Heritage_v22 (7.10 Book) 2 2" xfId="7450" xr:uid="{7868B1A7-582D-429C-85E7-FCB9BB881AC2}"/>
    <cellStyle name="_Multiple_Chelsea Model v24_Research Column Charts_FGP_Heritage_v22 (7.10 Book) 2 2 2" xfId="17443" xr:uid="{93C743F4-8FA6-45DF-9F5B-E0B8CD55B586}"/>
    <cellStyle name="_Multiple_Chelsea Model v24_Research Column Charts_FGP_Heritage_v22 (7.10 Book) 2 2 2 2" xfId="39808" xr:uid="{48C3C1AD-29F6-4950-B893-2A1397CBE761}"/>
    <cellStyle name="_Multiple_Chelsea Model v24_Research Column Charts_FGP_Heritage_v22 (7.10 Book) 2 2 3" xfId="30688" xr:uid="{CDF73B69-C7BD-49C3-AFC2-F36BA9828062}"/>
    <cellStyle name="_Multiple_Chelsea Model v24_Research Column Charts_FGP_Heritage_v22 (7.10 Book) 2 3" xfId="10894" xr:uid="{C544B696-DFBA-4544-8577-6BE327B05052}"/>
    <cellStyle name="_Multiple_Chelsea Model v24_Research Column Charts_FGP_Heritage_v22 (7.10 Book) 2 3 2" xfId="20308" xr:uid="{AF5AEA54-A56B-4AD9-B9AA-8B03A30E49A6}"/>
    <cellStyle name="_Multiple_Chelsea Model v24_Research Column Charts_FGP_Heritage_v22 (7.10 Book) 2 3 2 2" xfId="42604" xr:uid="{6B3DCBBF-E6A8-4A3B-BA69-E893A0EBE3E0}"/>
    <cellStyle name="_Multiple_Chelsea Model v24_Research Column Charts_FGP_Heritage_v22 (7.10 Book) 2 3 3" xfId="33283" xr:uid="{C9210D5A-1F67-41D7-A6E6-F895861FD825}"/>
    <cellStyle name="_Multiple_Chelsea Model v24_Research Column Charts_FGP_Heritage_v22 (7.10 Book) 2 4" xfId="12421" xr:uid="{55C76F74-052A-4C7A-B6F3-9F2BDA41EF86}"/>
    <cellStyle name="_Multiple_Chelsea Model v24_Research Column Charts_FGP_Heritage_v22 (7.10 Book) 2 4 2" xfId="21827" xr:uid="{EC89B9C0-55F7-452B-9A04-EA185CB46E63}"/>
    <cellStyle name="_Multiple_Chelsea Model v24_Research Column Charts_FGP_Heritage_v22 (7.10 Book) 2 4 2 2" xfId="44123" xr:uid="{A65A1806-D5DE-427D-8370-230902E22EB6}"/>
    <cellStyle name="_Multiple_Chelsea Model v24_Research Column Charts_FGP_Heritage_v22 (7.10 Book) 2 4 3" xfId="34801" xr:uid="{AAB04FAB-549B-48C7-9511-6076CF1863EF}"/>
    <cellStyle name="_Multiple_Chelsea Model v24_Research Column Charts_FGP_Heritage_v22 (7.10 Book) 2 5" xfId="14792" xr:uid="{227F4D6B-3145-4CF7-A87B-240FA1885C8B}"/>
    <cellStyle name="_Multiple_Chelsea Model v24_Research Column Charts_FGP_Heritage_v22 (7.10 Book) 2 5 2" xfId="37158" xr:uid="{F1322E49-A5E1-45FC-8505-FAD122B3C968}"/>
    <cellStyle name="_Multiple_Chelsea Model v24_Research Column Charts_FGP_Heritage_v22 (7.10 Book) 2 6" xfId="28215" xr:uid="{262EB1C6-0442-4C80-960F-D45A6733DEFE}"/>
    <cellStyle name="_Multiple_Chelsea Model v24_Research Column Charts_FGP_Heritage_v22 (7.10 Book) 3" xfId="5998" xr:uid="{B9BBB98F-240A-4499-A0F5-5F0C40EB98DB}"/>
    <cellStyle name="_Multiple_Chelsea Model v24_Research Column Charts_FGP_Heritage_v22 (7.10 Book) 3 2" xfId="16239" xr:uid="{F1E5433F-12CA-43C4-9679-2B9DFC02AC9C}"/>
    <cellStyle name="_Multiple_Chelsea Model v24_Research Column Charts_FGP_Heritage_v22 (7.10 Book) 3 2 2" xfId="38604" xr:uid="{F610DDCE-2528-40F0-A1FB-E4CE695E50B0}"/>
    <cellStyle name="_Multiple_Chelsea Model v24_Research Column Charts_FGP_Heritage_v22 (7.10 Book) 3 3" xfId="29556" xr:uid="{2DFCC064-2E0C-4328-8A27-78F891B6AE6A}"/>
    <cellStyle name="_Multiple_Chelsea Model v24_Research Column Charts_FGP_Heritage_v22 (7.10 Book) 4" xfId="10129" xr:uid="{8ADECBDA-1085-49B7-BC6A-5B5493AAA72C}"/>
    <cellStyle name="_Multiple_Chelsea Model v24_Research Column Charts_FGP_Heritage_v22 (7.10 Book) 4 2" xfId="19543" xr:uid="{B2F47C9D-33D2-47F6-A2F6-E2BE63F75E83}"/>
    <cellStyle name="_Multiple_Chelsea Model v24_Research Column Charts_FGP_Heritage_v22 (7.10 Book) 4 2 2" xfId="41839" xr:uid="{AB40B73E-F682-48C9-8A99-655174091431}"/>
    <cellStyle name="_Multiple_Chelsea Model v24_Research Column Charts_FGP_Heritage_v22 (7.10 Book) 4 3" xfId="32518" xr:uid="{CCAE1010-866F-455B-8FCE-C1A2B650AFD9}"/>
    <cellStyle name="_Multiple_Chelsea Model v24_Research Column Charts_FGP_Heritage_v22 (7.10 Book) 5" xfId="11671" xr:uid="{AAB27555-E28D-4815-9AF5-2DD69ADE07DB}"/>
    <cellStyle name="_Multiple_Chelsea Model v24_Research Column Charts_FGP_Heritage_v22 (7.10 Book) 5 2" xfId="21077" xr:uid="{04536AF0-C520-42F2-889E-AFD492C59053}"/>
    <cellStyle name="_Multiple_Chelsea Model v24_Research Column Charts_FGP_Heritage_v22 (7.10 Book) 5 2 2" xfId="43373" xr:uid="{CF1C0A27-6F0E-4DFD-BAFD-0009FA376574}"/>
    <cellStyle name="_Multiple_Chelsea Model v24_Research Column Charts_FGP_Heritage_v22 (7.10 Book) 5 3" xfId="34051" xr:uid="{7232BBBC-B755-46F1-936F-9057D7E3820E}"/>
    <cellStyle name="_Multiple_Chelsea Model v24_Research Column Charts_FGP_Heritage_v22 (7.10 Book) 6" xfId="13653" xr:uid="{D6CF7383-D86E-4FF8-B1C8-5CF6F05183CE}"/>
    <cellStyle name="_Multiple_Chelsea Model v24_Research Column Charts_FGP_Heritage_v22 (7.10 Book) 6 2" xfId="36024" xr:uid="{75768EAC-821B-4069-B690-0566F9E9B5E3}"/>
    <cellStyle name="_Multiple_Chelsea Model v24_Research Column Charts_FGP_Heritage_v22 (7.10 Book) 7" xfId="27374" xr:uid="{B90E00D7-1226-4612-BB95-B9F1B661EE6C}"/>
    <cellStyle name="_Multiple_Chelsea Model v24_Research Column Charts_Magellan Market Data" xfId="2175" xr:uid="{4A7D1CFE-01C7-4D55-8DAC-F86F25E7B881}"/>
    <cellStyle name="_Multiple_Chelsea Model v24_Research Column Charts_Magellan Market Data_FGP_Backup_v04" xfId="2176" xr:uid="{B3CFBB10-E41B-4858-BF13-75E35D0E5D6F}"/>
    <cellStyle name="_Multiple_Chelsea Model v24_Research Column Charts_Magellan Market Data_FGP_Backup_v04_FGP_Heritage_v22 (7.10 Book)" xfId="2177" xr:uid="{55AE7699-6FCE-42F6-BB1C-BE15D019B854}"/>
    <cellStyle name="_Multiple_Chelsea Model v24_Research Column Charts_Magellan Market Data_FGP_Backup_v04_FGP_Heritage_v22 (7.10 Book) 2" xfId="4211" xr:uid="{0CDBAF76-8D04-46DA-BE7E-A4670B60FA09}"/>
    <cellStyle name="_Multiple_Chelsea Model v24_Research Column Charts_Magellan Market Data_FGP_Backup_v04_FGP_Heritage_v22 (7.10 Book) 2 2" xfId="7451" xr:uid="{B0E16DB4-15E1-46D2-9654-4492955711A2}"/>
    <cellStyle name="_Multiple_Chelsea Model v24_Research Column Charts_Magellan Market Data_FGP_Backup_v04_FGP_Heritage_v22 (7.10 Book) 2 2 2" xfId="17444" xr:uid="{9F80862E-CADB-45D3-9080-3BB466F6F531}"/>
    <cellStyle name="_Multiple_Chelsea Model v24_Research Column Charts_Magellan Market Data_FGP_Backup_v04_FGP_Heritage_v22 (7.10 Book) 2 2 2 2" xfId="39809" xr:uid="{D0E42295-5807-4A06-9570-910BC5606986}"/>
    <cellStyle name="_Multiple_Chelsea Model v24_Research Column Charts_Magellan Market Data_FGP_Backup_v04_FGP_Heritage_v22 (7.10 Book) 2 2 3" xfId="30689" xr:uid="{8D8E262E-A6C7-4E2C-8C56-3B394D803997}"/>
    <cellStyle name="_Multiple_Chelsea Model v24_Research Column Charts_Magellan Market Data_FGP_Backup_v04_FGP_Heritage_v22 (7.10 Book) 2 3" xfId="10895" xr:uid="{7EAAA79C-A2EB-41FA-8573-5D0353B50A1E}"/>
    <cellStyle name="_Multiple_Chelsea Model v24_Research Column Charts_Magellan Market Data_FGP_Backup_v04_FGP_Heritage_v22 (7.10 Book) 2 3 2" xfId="20309" xr:uid="{ED016009-535B-41E8-8CE8-FD76785E5C52}"/>
    <cellStyle name="_Multiple_Chelsea Model v24_Research Column Charts_Magellan Market Data_FGP_Backup_v04_FGP_Heritage_v22 (7.10 Book) 2 3 2 2" xfId="42605" xr:uid="{6009636E-C929-4781-9C0E-079871B2CF8A}"/>
    <cellStyle name="_Multiple_Chelsea Model v24_Research Column Charts_Magellan Market Data_FGP_Backup_v04_FGP_Heritage_v22 (7.10 Book) 2 3 3" xfId="33284" xr:uid="{6C5B4102-6316-4948-8457-5CBF958C4AF5}"/>
    <cellStyle name="_Multiple_Chelsea Model v24_Research Column Charts_Magellan Market Data_FGP_Backup_v04_FGP_Heritage_v22 (7.10 Book) 2 4" xfId="12422" xr:uid="{26AA70C3-A51F-4215-B377-90A3819986EC}"/>
    <cellStyle name="_Multiple_Chelsea Model v24_Research Column Charts_Magellan Market Data_FGP_Backup_v04_FGP_Heritage_v22 (7.10 Book) 2 4 2" xfId="21828" xr:uid="{0E273D01-C226-43BF-9462-38E7D3AB2254}"/>
    <cellStyle name="_Multiple_Chelsea Model v24_Research Column Charts_Magellan Market Data_FGP_Backup_v04_FGP_Heritage_v22 (7.10 Book) 2 4 2 2" xfId="44124" xr:uid="{DF5B9A51-E178-41AB-97C6-495C7DB73DBD}"/>
    <cellStyle name="_Multiple_Chelsea Model v24_Research Column Charts_Magellan Market Data_FGP_Backup_v04_FGP_Heritage_v22 (7.10 Book) 2 4 3" xfId="34802" xr:uid="{9A85919F-B271-413B-8977-3C314070A50F}"/>
    <cellStyle name="_Multiple_Chelsea Model v24_Research Column Charts_Magellan Market Data_FGP_Backup_v04_FGP_Heritage_v22 (7.10 Book) 2 5" xfId="14793" xr:uid="{58BE485C-DBFD-4D12-BCC0-89855E0D8241}"/>
    <cellStyle name="_Multiple_Chelsea Model v24_Research Column Charts_Magellan Market Data_FGP_Backup_v04_FGP_Heritage_v22 (7.10 Book) 2 5 2" xfId="37159" xr:uid="{DDF88932-E4AD-418D-BE5D-5B49C0C6C847}"/>
    <cellStyle name="_Multiple_Chelsea Model v24_Research Column Charts_Magellan Market Data_FGP_Backup_v04_FGP_Heritage_v22 (7.10 Book) 2 6" xfId="28216" xr:uid="{1DD92930-A113-427F-89A3-C9636085883E}"/>
    <cellStyle name="_Multiple_Chelsea Model v24_Research Column Charts_Magellan Market Data_FGP_Backup_v04_FGP_Heritage_v22 (7.10 Book) 3" xfId="5999" xr:uid="{165591B6-03A2-47B5-B99D-6F9B729D53C9}"/>
    <cellStyle name="_Multiple_Chelsea Model v24_Research Column Charts_Magellan Market Data_FGP_Backup_v04_FGP_Heritage_v22 (7.10 Book) 3 2" xfId="16240" xr:uid="{936160CE-6C9B-43EB-960D-0C01F96CD613}"/>
    <cellStyle name="_Multiple_Chelsea Model v24_Research Column Charts_Magellan Market Data_FGP_Backup_v04_FGP_Heritage_v22 (7.10 Book) 3 2 2" xfId="38605" xr:uid="{07BE6829-2F5F-4170-B7B8-B53A62DD090E}"/>
    <cellStyle name="_Multiple_Chelsea Model v24_Research Column Charts_Magellan Market Data_FGP_Backup_v04_FGP_Heritage_v22 (7.10 Book) 3 3" xfId="29557" xr:uid="{A014895C-DF4A-47A3-9512-E4A4E4C81542}"/>
    <cellStyle name="_Multiple_Chelsea Model v24_Research Column Charts_Magellan Market Data_FGP_Backup_v04_FGP_Heritage_v22 (7.10 Book) 4" xfId="10130" xr:uid="{AEB79B1D-B3F9-4FB2-8F51-91679B91E5CD}"/>
    <cellStyle name="_Multiple_Chelsea Model v24_Research Column Charts_Magellan Market Data_FGP_Backup_v04_FGP_Heritage_v22 (7.10 Book) 4 2" xfId="19544" xr:uid="{7C11F5B0-67F7-48D2-B74E-DD3F9F009E16}"/>
    <cellStyle name="_Multiple_Chelsea Model v24_Research Column Charts_Magellan Market Data_FGP_Backup_v04_FGP_Heritage_v22 (7.10 Book) 4 2 2" xfId="41840" xr:uid="{F2E72197-F7DD-4AC5-96D6-434C374BEF79}"/>
    <cellStyle name="_Multiple_Chelsea Model v24_Research Column Charts_Magellan Market Data_FGP_Backup_v04_FGP_Heritage_v22 (7.10 Book) 4 3" xfId="32519" xr:uid="{7CB7FA0C-9CAE-46E8-A1D1-DBEAF7A0D85C}"/>
    <cellStyle name="_Multiple_Chelsea Model v24_Research Column Charts_Magellan Market Data_FGP_Backup_v04_FGP_Heritage_v22 (7.10 Book) 5" xfId="11672" xr:uid="{1674E9EA-75C8-47C0-98A3-D4BC30BF7F63}"/>
    <cellStyle name="_Multiple_Chelsea Model v24_Research Column Charts_Magellan Market Data_FGP_Backup_v04_FGP_Heritage_v22 (7.10 Book) 5 2" xfId="21078" xr:uid="{18A7595F-A676-46DD-987C-1E0F79DE1567}"/>
    <cellStyle name="_Multiple_Chelsea Model v24_Research Column Charts_Magellan Market Data_FGP_Backup_v04_FGP_Heritage_v22 (7.10 Book) 5 2 2" xfId="43374" xr:uid="{D4F616FC-6A0B-4503-A49D-401272D895D4}"/>
    <cellStyle name="_Multiple_Chelsea Model v24_Research Column Charts_Magellan Market Data_FGP_Backup_v04_FGP_Heritage_v22 (7.10 Book) 5 3" xfId="34052" xr:uid="{EDC1A72A-1910-4B1D-AB1C-4C76E1895D43}"/>
    <cellStyle name="_Multiple_Chelsea Model v24_Research Column Charts_Magellan Market Data_FGP_Backup_v04_FGP_Heritage_v22 (7.10 Book) 6" xfId="13656" xr:uid="{4A6F7D73-9B0D-4AB9-99EE-00FCCDCF6935}"/>
    <cellStyle name="_Multiple_Chelsea Model v24_Research Column Charts_Magellan Market Data_FGP_Backup_v04_FGP_Heritage_v22 (7.10 Book) 6 2" xfId="36027" xr:uid="{B9FE2356-99E4-4CF4-A5D9-EF40128831B2}"/>
    <cellStyle name="_Multiple_Chelsea Model v24_Research Column Charts_Magellan Market Data_FGP_Backup_v04_FGP_Heritage_v22 (7.10 Book) 7" xfId="27375" xr:uid="{AFAC99E2-887A-4D69-B2EB-E6171C21DEE4}"/>
    <cellStyle name="_Multiple_Chelsea Model v24_Research Column Charts_Magellan Market Data_FGP_Heritage_v22 (7.10 Book)" xfId="2178" xr:uid="{BB1DB91B-6514-4598-B1F6-D5B6DBAAA864}"/>
    <cellStyle name="_Multiple_Chelsea Model v24_Research Column Charts_Magellan Market Data_FGP_Heritage_v22 (7.10 Book) 2" xfId="4212" xr:uid="{CB8EA7EE-44A1-4AD7-BDE2-1223616E0870}"/>
    <cellStyle name="_Multiple_Chelsea Model v24_Research Column Charts_Magellan Market Data_FGP_Heritage_v22 (7.10 Book) 2 2" xfId="7452" xr:uid="{5FAF5887-318C-4BC0-88AB-B6A3CD674551}"/>
    <cellStyle name="_Multiple_Chelsea Model v24_Research Column Charts_Magellan Market Data_FGP_Heritage_v22 (7.10 Book) 2 2 2" xfId="17445" xr:uid="{D3ABC4A4-2547-48B1-9EB8-0D2DDAFD0767}"/>
    <cellStyle name="_Multiple_Chelsea Model v24_Research Column Charts_Magellan Market Data_FGP_Heritage_v22 (7.10 Book) 2 2 2 2" xfId="39810" xr:uid="{F8FAA967-6515-490D-B102-F7A23C75CFB5}"/>
    <cellStyle name="_Multiple_Chelsea Model v24_Research Column Charts_Magellan Market Data_FGP_Heritage_v22 (7.10 Book) 2 2 3" xfId="30690" xr:uid="{ACEFD071-1BA2-4217-BBF7-988B039C19EF}"/>
    <cellStyle name="_Multiple_Chelsea Model v24_Research Column Charts_Magellan Market Data_FGP_Heritage_v22 (7.10 Book) 2 3" xfId="10896" xr:uid="{21707DEA-0617-4350-B56F-701AE0B60BE5}"/>
    <cellStyle name="_Multiple_Chelsea Model v24_Research Column Charts_Magellan Market Data_FGP_Heritage_v22 (7.10 Book) 2 3 2" xfId="20310" xr:uid="{DF005C6C-1CB1-485A-BC8E-074586B36490}"/>
    <cellStyle name="_Multiple_Chelsea Model v24_Research Column Charts_Magellan Market Data_FGP_Heritage_v22 (7.10 Book) 2 3 2 2" xfId="42606" xr:uid="{FCE5AE4E-2EE1-4275-8652-B578706C499A}"/>
    <cellStyle name="_Multiple_Chelsea Model v24_Research Column Charts_Magellan Market Data_FGP_Heritage_v22 (7.10 Book) 2 3 3" xfId="33285" xr:uid="{69C74687-E55A-43C9-A092-456D6A616370}"/>
    <cellStyle name="_Multiple_Chelsea Model v24_Research Column Charts_Magellan Market Data_FGP_Heritage_v22 (7.10 Book) 2 4" xfId="12423" xr:uid="{9A8FCD3B-73B2-43F0-98DB-57760A2E15DF}"/>
    <cellStyle name="_Multiple_Chelsea Model v24_Research Column Charts_Magellan Market Data_FGP_Heritage_v22 (7.10 Book) 2 4 2" xfId="21829" xr:uid="{A6FAD5D8-EB6B-4DB6-B427-EA20A95597CD}"/>
    <cellStyle name="_Multiple_Chelsea Model v24_Research Column Charts_Magellan Market Data_FGP_Heritage_v22 (7.10 Book) 2 4 2 2" xfId="44125" xr:uid="{0BBB4D9D-0F5F-4DAC-A948-595204F346CE}"/>
    <cellStyle name="_Multiple_Chelsea Model v24_Research Column Charts_Magellan Market Data_FGP_Heritage_v22 (7.10 Book) 2 4 3" xfId="34803" xr:uid="{8E32A8BA-3999-4781-8C0D-FC51F22240B2}"/>
    <cellStyle name="_Multiple_Chelsea Model v24_Research Column Charts_Magellan Market Data_FGP_Heritage_v22 (7.10 Book) 2 5" xfId="14794" xr:uid="{0142A527-7DAD-47AA-ADB6-16D2F5D8840D}"/>
    <cellStyle name="_Multiple_Chelsea Model v24_Research Column Charts_Magellan Market Data_FGP_Heritage_v22 (7.10 Book) 2 5 2" xfId="37160" xr:uid="{3EB3A6D1-E84B-4AD6-9AB9-B23B331F1D8C}"/>
    <cellStyle name="_Multiple_Chelsea Model v24_Research Column Charts_Magellan Market Data_FGP_Heritage_v22 (7.10 Book) 2 6" xfId="28217" xr:uid="{AFEB7195-1881-4411-A9A8-5E56E7356229}"/>
    <cellStyle name="_Multiple_Chelsea Model v24_Research Column Charts_Magellan Market Data_FGP_Heritage_v22 (7.10 Book) 3" xfId="6000" xr:uid="{192EE050-46E3-44B4-ABB4-4E3179FE85E6}"/>
    <cellStyle name="_Multiple_Chelsea Model v24_Research Column Charts_Magellan Market Data_FGP_Heritage_v22 (7.10 Book) 3 2" xfId="16241" xr:uid="{9D069A7F-FCE8-4AA8-B39E-6B95CF476A58}"/>
    <cellStyle name="_Multiple_Chelsea Model v24_Research Column Charts_Magellan Market Data_FGP_Heritage_v22 (7.10 Book) 3 2 2" xfId="38606" xr:uid="{1B9020E6-79F7-463C-B005-E5D895CA9B67}"/>
    <cellStyle name="_Multiple_Chelsea Model v24_Research Column Charts_Magellan Market Data_FGP_Heritage_v22 (7.10 Book) 3 3" xfId="29558" xr:uid="{D8BDA66B-5661-4F1F-B1BA-11CE486AEB90}"/>
    <cellStyle name="_Multiple_Chelsea Model v24_Research Column Charts_Magellan Market Data_FGP_Heritage_v22 (7.10 Book) 4" xfId="10131" xr:uid="{EA1BCF06-5612-441B-844E-C2F673F808D9}"/>
    <cellStyle name="_Multiple_Chelsea Model v24_Research Column Charts_Magellan Market Data_FGP_Heritage_v22 (7.10 Book) 4 2" xfId="19545" xr:uid="{B459C426-7B25-4934-B700-50497E17060D}"/>
    <cellStyle name="_Multiple_Chelsea Model v24_Research Column Charts_Magellan Market Data_FGP_Heritage_v22 (7.10 Book) 4 2 2" xfId="41841" xr:uid="{4FAB90D9-5388-47C0-B1FE-354CBE37F953}"/>
    <cellStyle name="_Multiple_Chelsea Model v24_Research Column Charts_Magellan Market Data_FGP_Heritage_v22 (7.10 Book) 4 3" xfId="32520" xr:uid="{0B7FFBE0-690C-4F3A-8E4E-B387ED360C54}"/>
    <cellStyle name="_Multiple_Chelsea Model v24_Research Column Charts_Magellan Market Data_FGP_Heritage_v22 (7.10 Book) 5" xfId="11673" xr:uid="{D9428498-B798-43B6-89E7-A58253EE0433}"/>
    <cellStyle name="_Multiple_Chelsea Model v24_Research Column Charts_Magellan Market Data_FGP_Heritage_v22 (7.10 Book) 5 2" xfId="21079" xr:uid="{C73A6B25-F981-4B36-B5D1-5059F0EA0533}"/>
    <cellStyle name="_Multiple_Chelsea Model v24_Research Column Charts_Magellan Market Data_FGP_Heritage_v22 (7.10 Book) 5 2 2" xfId="43375" xr:uid="{38AAF33B-BDDE-46AD-ABE9-F2FBB7F516BA}"/>
    <cellStyle name="_Multiple_Chelsea Model v24_Research Column Charts_Magellan Market Data_FGP_Heritage_v22 (7.10 Book) 5 3" xfId="34053" xr:uid="{FE86258D-CA23-4ACB-9A61-37C141C7FC4F}"/>
    <cellStyle name="_Multiple_Chelsea Model v24_Research Column Charts_Magellan Market Data_FGP_Heritage_v22 (7.10 Book) 6" xfId="13657" xr:uid="{15A3AF15-8B7E-4309-B7AF-523362EA6141}"/>
    <cellStyle name="_Multiple_Chelsea Model v24_Research Column Charts_Magellan Market Data_FGP_Heritage_v22 (7.10 Book) 6 2" xfId="36028" xr:uid="{A535779C-C6C3-4AD3-8614-8735260F2C1E}"/>
    <cellStyle name="_Multiple_Chelsea Model v24_Research Column Charts_Magellan Market Data_FGP_Heritage_v22 (7.10 Book) 7" xfId="27376" xr:uid="{1E283B0D-2E38-4F6D-967B-FF97866F3C51}"/>
    <cellStyle name="_Multiple_ETP-FGP Model v17" xfId="2179" xr:uid="{36D7A654-4AE8-4A46-B69D-9169162B68E8}"/>
    <cellStyle name="_Multiple_Football Field" xfId="2180" xr:uid="{F888BFDA-276B-422A-B75B-77BB9F0ABB31}"/>
    <cellStyle name="_Multiple_Football Field_APU_FGP_v101" xfId="2181" xr:uid="{452A8750-E12F-4F60-8138-434D9AB8E7AD}"/>
    <cellStyle name="_Multiple_Football Field_APU_FGP_v101_FGP_Heritage_v22 (7.10 Book)" xfId="2182" xr:uid="{6FA678FF-7CA7-4685-95B2-414B98895BF4}"/>
    <cellStyle name="_Multiple_Football Field_APU_FGP_v101_FGP_Heritage_v22 (7.10 Book) 2" xfId="4213" xr:uid="{15C681E2-A6B9-4CB2-9CAA-8D64FCD60B61}"/>
    <cellStyle name="_Multiple_Football Field_APU_FGP_v101_FGP_Heritage_v22 (7.10 Book) 2 2" xfId="7453" xr:uid="{3856FF52-9846-4ABB-BBA8-C1713231DEB4}"/>
    <cellStyle name="_Multiple_Football Field_APU_FGP_v101_FGP_Heritage_v22 (7.10 Book) 2 2 2" xfId="17446" xr:uid="{E93936DC-DDD5-4027-8DE2-EC654C53B485}"/>
    <cellStyle name="_Multiple_Football Field_APU_FGP_v101_FGP_Heritage_v22 (7.10 Book) 2 2 2 2" xfId="39811" xr:uid="{033268E6-D8C9-4C85-AC7C-DD9F3D1BF155}"/>
    <cellStyle name="_Multiple_Football Field_APU_FGP_v101_FGP_Heritage_v22 (7.10 Book) 2 2 3" xfId="30691" xr:uid="{79953E1C-EF73-4E49-9B0E-605B1BF34983}"/>
    <cellStyle name="_Multiple_Football Field_APU_FGP_v101_FGP_Heritage_v22 (7.10 Book) 2 3" xfId="10897" xr:uid="{4ACC5AA7-D892-4A02-9AE8-C25B5C79B58A}"/>
    <cellStyle name="_Multiple_Football Field_APU_FGP_v101_FGP_Heritage_v22 (7.10 Book) 2 3 2" xfId="20311" xr:uid="{7A34CA29-D180-456E-9941-064F6D1F7FC3}"/>
    <cellStyle name="_Multiple_Football Field_APU_FGP_v101_FGP_Heritage_v22 (7.10 Book) 2 3 2 2" xfId="42607" xr:uid="{73F0E163-55CB-4A36-AF06-65C79480A68B}"/>
    <cellStyle name="_Multiple_Football Field_APU_FGP_v101_FGP_Heritage_v22 (7.10 Book) 2 3 3" xfId="33286" xr:uid="{DC51CEC1-7C29-47AA-9653-8F6A9526A641}"/>
    <cellStyle name="_Multiple_Football Field_APU_FGP_v101_FGP_Heritage_v22 (7.10 Book) 2 4" xfId="12424" xr:uid="{83FC6D7E-D352-42B5-A887-D0B6176A45E6}"/>
    <cellStyle name="_Multiple_Football Field_APU_FGP_v101_FGP_Heritage_v22 (7.10 Book) 2 4 2" xfId="21830" xr:uid="{111826F8-1B41-4480-9477-4AADDB5CE787}"/>
    <cellStyle name="_Multiple_Football Field_APU_FGP_v101_FGP_Heritage_v22 (7.10 Book) 2 4 2 2" xfId="44126" xr:uid="{F6BD740E-C38D-4A24-B468-E8690C1A58AE}"/>
    <cellStyle name="_Multiple_Football Field_APU_FGP_v101_FGP_Heritage_v22 (7.10 Book) 2 4 3" xfId="34804" xr:uid="{BD9AD705-458F-4CAB-B406-7FCA27E47CEF}"/>
    <cellStyle name="_Multiple_Football Field_APU_FGP_v101_FGP_Heritage_v22 (7.10 Book) 2 5" xfId="14795" xr:uid="{1E8086E2-4162-4CB6-A3C1-394E5AB63C92}"/>
    <cellStyle name="_Multiple_Football Field_APU_FGP_v101_FGP_Heritage_v22 (7.10 Book) 2 5 2" xfId="37161" xr:uid="{D84A6424-4718-4EB3-A3D9-EE2D9B8A4A36}"/>
    <cellStyle name="_Multiple_Football Field_APU_FGP_v101_FGP_Heritage_v22 (7.10 Book) 2 6" xfId="28218" xr:uid="{B7A73AE1-47AF-4279-9FD9-A9D3D49A63AB}"/>
    <cellStyle name="_Multiple_Football Field_APU_FGP_v101_FGP_Heritage_v22 (7.10 Book) 3" xfId="6003" xr:uid="{768B8BC1-9D42-47FC-999C-EE92DC7E87E7}"/>
    <cellStyle name="_Multiple_Football Field_APU_FGP_v101_FGP_Heritage_v22 (7.10 Book) 3 2" xfId="16243" xr:uid="{ECEE74F4-48D0-4303-B7BA-C49C5A37F9D3}"/>
    <cellStyle name="_Multiple_Football Field_APU_FGP_v101_FGP_Heritage_v22 (7.10 Book) 3 2 2" xfId="38608" xr:uid="{9A7C7E65-A75C-4C87-A642-4FDAE5C07F4B}"/>
    <cellStyle name="_Multiple_Football Field_APU_FGP_v101_FGP_Heritage_v22 (7.10 Book) 3 3" xfId="29560" xr:uid="{83026D8D-4FBC-44C2-9C19-42F62C6B1D9A}"/>
    <cellStyle name="_Multiple_Football Field_APU_FGP_v101_FGP_Heritage_v22 (7.10 Book) 4" xfId="10132" xr:uid="{E00B26C7-F694-400A-BC31-A5CA2E45DECF}"/>
    <cellStyle name="_Multiple_Football Field_APU_FGP_v101_FGP_Heritage_v22 (7.10 Book) 4 2" xfId="19546" xr:uid="{7D5D0D8B-6628-4D95-A968-F86FCE410E45}"/>
    <cellStyle name="_Multiple_Football Field_APU_FGP_v101_FGP_Heritage_v22 (7.10 Book) 4 2 2" xfId="41842" xr:uid="{4B03B9A6-99FB-4533-87C2-7575858319F2}"/>
    <cellStyle name="_Multiple_Football Field_APU_FGP_v101_FGP_Heritage_v22 (7.10 Book) 4 3" xfId="32521" xr:uid="{7CD44B5F-7256-45D8-9732-C237FF43D7E1}"/>
    <cellStyle name="_Multiple_Football Field_APU_FGP_v101_FGP_Heritage_v22 (7.10 Book) 5" xfId="11674" xr:uid="{7F9946A7-C4E1-4E89-86CE-49788B217624}"/>
    <cellStyle name="_Multiple_Football Field_APU_FGP_v101_FGP_Heritage_v22 (7.10 Book) 5 2" xfId="21080" xr:uid="{B7B02E8A-C1D3-4BDC-B405-CAFF75A53B8C}"/>
    <cellStyle name="_Multiple_Football Field_APU_FGP_v101_FGP_Heritage_v22 (7.10 Book) 5 2 2" xfId="43376" xr:uid="{9DF66787-FC84-4AF3-B373-D3A9D7C3C127}"/>
    <cellStyle name="_Multiple_Football Field_APU_FGP_v101_FGP_Heritage_v22 (7.10 Book) 5 3" xfId="34054" xr:uid="{B475D9C1-9FFA-4E7D-A65C-119714E72EFB}"/>
    <cellStyle name="_Multiple_Football Field_APU_FGP_v101_FGP_Heritage_v22 (7.10 Book) 6" xfId="13661" xr:uid="{B9041168-00ED-49BF-A85F-66D383C3A1D6}"/>
    <cellStyle name="_Multiple_Football Field_APU_FGP_v101_FGP_Heritage_v22 (7.10 Book) 6 2" xfId="36032" xr:uid="{997D5EDB-99FD-4D09-B3D8-3B84764F5E09}"/>
    <cellStyle name="_Multiple_Football Field_APU_FGP_v101_FGP_Heritage_v22 (7.10 Book) 7" xfId="27377" xr:uid="{3F55AEB1-098C-46E5-A9BC-481CF37551C8}"/>
    <cellStyle name="_Multiple_Football Field_EPD_TPP_Combo_v09" xfId="2183" xr:uid="{87C0B51F-CB8A-4B1F-B313-ECD6335B388F}"/>
    <cellStyle name="_Multiple_Football Field_EPD_TPP_Combo_v09 (2)" xfId="2184" xr:uid="{DBA0A8A5-8E51-408A-879F-26410DCD4F3D}"/>
    <cellStyle name="_Multiple_Football Field_EPD_TPP_Combo_v09 (2)_FGP_Heritage_v22 (7.10 Book)" xfId="2185" xr:uid="{5919A86C-B844-438D-9AE7-773C0AD5325F}"/>
    <cellStyle name="_Multiple_Football Field_EPD_TPP_Combo_v09 (2)_FGP_Heritage_v22 (7.10 Book) 2" xfId="4214" xr:uid="{EBD26B89-7DCA-4DBE-BBB8-0C0824C096C2}"/>
    <cellStyle name="_Multiple_Football Field_EPD_TPP_Combo_v09 (2)_FGP_Heritage_v22 (7.10 Book) 2 2" xfId="7454" xr:uid="{E097C6BD-3298-4B6B-A16A-0FF880D74463}"/>
    <cellStyle name="_Multiple_Football Field_EPD_TPP_Combo_v09 (2)_FGP_Heritage_v22 (7.10 Book) 2 2 2" xfId="17447" xr:uid="{5A2E36E9-28CD-4CDA-B746-3CA0B6CAE744}"/>
    <cellStyle name="_Multiple_Football Field_EPD_TPP_Combo_v09 (2)_FGP_Heritage_v22 (7.10 Book) 2 2 2 2" xfId="39812" xr:uid="{4C0E1CDF-FB10-4EB4-872E-7B59ADA90F93}"/>
    <cellStyle name="_Multiple_Football Field_EPD_TPP_Combo_v09 (2)_FGP_Heritage_v22 (7.10 Book) 2 2 3" xfId="30692" xr:uid="{4028199C-3819-4FE3-BA2A-C5972C8BEAFC}"/>
    <cellStyle name="_Multiple_Football Field_EPD_TPP_Combo_v09 (2)_FGP_Heritage_v22 (7.10 Book) 2 3" xfId="10898" xr:uid="{D90ABED1-E4EA-4C6E-B10B-183A7A65BB17}"/>
    <cellStyle name="_Multiple_Football Field_EPD_TPP_Combo_v09 (2)_FGP_Heritage_v22 (7.10 Book) 2 3 2" xfId="20312" xr:uid="{204C42D0-75A7-4E41-9D8E-361A03B181CC}"/>
    <cellStyle name="_Multiple_Football Field_EPD_TPP_Combo_v09 (2)_FGP_Heritage_v22 (7.10 Book) 2 3 2 2" xfId="42608" xr:uid="{4AB60862-5A86-4F89-9174-620742505856}"/>
    <cellStyle name="_Multiple_Football Field_EPD_TPP_Combo_v09 (2)_FGP_Heritage_v22 (7.10 Book) 2 3 3" xfId="33287" xr:uid="{AA68912D-598C-466C-A705-6905F495862E}"/>
    <cellStyle name="_Multiple_Football Field_EPD_TPP_Combo_v09 (2)_FGP_Heritage_v22 (7.10 Book) 2 4" xfId="12425" xr:uid="{CE1399AD-3C46-4162-B9BA-138ACDD7FF4D}"/>
    <cellStyle name="_Multiple_Football Field_EPD_TPP_Combo_v09 (2)_FGP_Heritage_v22 (7.10 Book) 2 4 2" xfId="21831" xr:uid="{6B7046C6-10DE-4341-8759-7105E93CAFAA}"/>
    <cellStyle name="_Multiple_Football Field_EPD_TPP_Combo_v09 (2)_FGP_Heritage_v22 (7.10 Book) 2 4 2 2" xfId="44127" xr:uid="{3E8DF88B-E800-421E-B962-8D6011185147}"/>
    <cellStyle name="_Multiple_Football Field_EPD_TPP_Combo_v09 (2)_FGP_Heritage_v22 (7.10 Book) 2 4 3" xfId="34805" xr:uid="{329F5E17-4A5D-40CA-A028-87CA4149E1E1}"/>
    <cellStyle name="_Multiple_Football Field_EPD_TPP_Combo_v09 (2)_FGP_Heritage_v22 (7.10 Book) 2 5" xfId="14796" xr:uid="{E6BA5BDB-A673-4E4B-9ED6-AF41B648B31A}"/>
    <cellStyle name="_Multiple_Football Field_EPD_TPP_Combo_v09 (2)_FGP_Heritage_v22 (7.10 Book) 2 5 2" xfId="37162" xr:uid="{87042049-5E00-4237-8414-DB3E7BD7355B}"/>
    <cellStyle name="_Multiple_Football Field_EPD_TPP_Combo_v09 (2)_FGP_Heritage_v22 (7.10 Book) 2 6" xfId="28219" xr:uid="{7D2F1643-E72D-43D6-A53C-BCEF44A70F17}"/>
    <cellStyle name="_Multiple_Football Field_EPD_TPP_Combo_v09 (2)_FGP_Heritage_v22 (7.10 Book) 3" xfId="6004" xr:uid="{0BC3DB62-7A7E-457A-904B-5296305C6DC1}"/>
    <cellStyle name="_Multiple_Football Field_EPD_TPP_Combo_v09 (2)_FGP_Heritage_v22 (7.10 Book) 3 2" xfId="16244" xr:uid="{BAF9B594-9371-4C0C-BB75-87F45F5EBEAE}"/>
    <cellStyle name="_Multiple_Football Field_EPD_TPP_Combo_v09 (2)_FGP_Heritage_v22 (7.10 Book) 3 2 2" xfId="38609" xr:uid="{63926B4F-BD34-4A3F-8092-7D00180A695D}"/>
    <cellStyle name="_Multiple_Football Field_EPD_TPP_Combo_v09 (2)_FGP_Heritage_v22 (7.10 Book) 3 3" xfId="29561" xr:uid="{6A156405-EFA1-407C-9FDF-3A4034972FF2}"/>
    <cellStyle name="_Multiple_Football Field_EPD_TPP_Combo_v09 (2)_FGP_Heritage_v22 (7.10 Book) 4" xfId="10133" xr:uid="{19D1BF92-979B-420D-99FF-9641CF56345F}"/>
    <cellStyle name="_Multiple_Football Field_EPD_TPP_Combo_v09 (2)_FGP_Heritage_v22 (7.10 Book) 4 2" xfId="19547" xr:uid="{C57D1652-509B-466A-8E0E-262E058DC46F}"/>
    <cellStyle name="_Multiple_Football Field_EPD_TPP_Combo_v09 (2)_FGP_Heritage_v22 (7.10 Book) 4 2 2" xfId="41843" xr:uid="{4C3F032C-1DE2-4E0A-9DAE-C881A40798BF}"/>
    <cellStyle name="_Multiple_Football Field_EPD_TPP_Combo_v09 (2)_FGP_Heritage_v22 (7.10 Book) 4 3" xfId="32522" xr:uid="{715EBD9B-9D73-4CD5-B241-EDB713377BCA}"/>
    <cellStyle name="_Multiple_Football Field_EPD_TPP_Combo_v09 (2)_FGP_Heritage_v22 (7.10 Book) 5" xfId="11675" xr:uid="{F61155CA-84B2-41BB-BDB5-D82D82DCAEEF}"/>
    <cellStyle name="_Multiple_Football Field_EPD_TPP_Combo_v09 (2)_FGP_Heritage_v22 (7.10 Book) 5 2" xfId="21081" xr:uid="{3AC849E0-4430-4AE4-A1BD-E9DC0D263D38}"/>
    <cellStyle name="_Multiple_Football Field_EPD_TPP_Combo_v09 (2)_FGP_Heritage_v22 (7.10 Book) 5 2 2" xfId="43377" xr:uid="{D79DD571-0939-4FB8-B482-E274D63EDF6C}"/>
    <cellStyle name="_Multiple_Football Field_EPD_TPP_Combo_v09 (2)_FGP_Heritage_v22 (7.10 Book) 5 3" xfId="34055" xr:uid="{48754F82-C2E2-44DC-B22A-AC680D15ADCA}"/>
    <cellStyle name="_Multiple_Football Field_EPD_TPP_Combo_v09 (2)_FGP_Heritage_v22 (7.10 Book) 6" xfId="13664" xr:uid="{0A32E378-D258-4C0B-851D-EA76AFA1EF71}"/>
    <cellStyle name="_Multiple_Football Field_EPD_TPP_Combo_v09 (2)_FGP_Heritage_v22 (7.10 Book) 6 2" xfId="36035" xr:uid="{EF55BC3D-EBD9-42B0-BB02-CE570011235F}"/>
    <cellStyle name="_Multiple_Football Field_EPD_TPP_Combo_v09 (2)_FGP_Heritage_v22 (7.10 Book) 7" xfId="27378" xr:uid="{BCDAF334-2F96-44E4-9DD6-82BBBEC26C47}"/>
    <cellStyle name="_Multiple_Football Field_EPD_TPP_Combo_v09_FGP_Heritage_v22 (7.10 Book)" xfId="2186" xr:uid="{BF62EC99-75F1-4CB8-B0C5-59172678A7F1}"/>
    <cellStyle name="_Multiple_Football Field_EPD_TPP_Combo_v09_FGP_Heritage_v22 (7.10 Book) 2" xfId="4215" xr:uid="{709CB107-2490-4578-97CE-6FDF2D0EFA3F}"/>
    <cellStyle name="_Multiple_Football Field_EPD_TPP_Combo_v09_FGP_Heritage_v22 (7.10 Book) 2 2" xfId="7455" xr:uid="{C1AFD310-F20F-40F9-92D3-C3FC610B64F8}"/>
    <cellStyle name="_Multiple_Football Field_EPD_TPP_Combo_v09_FGP_Heritage_v22 (7.10 Book) 2 2 2" xfId="17448" xr:uid="{8E39915D-160F-4418-A67A-4DDB51A81058}"/>
    <cellStyle name="_Multiple_Football Field_EPD_TPP_Combo_v09_FGP_Heritage_v22 (7.10 Book) 2 2 2 2" xfId="39813" xr:uid="{75728FDB-2BE0-4E92-B8E6-38816F2179B2}"/>
    <cellStyle name="_Multiple_Football Field_EPD_TPP_Combo_v09_FGP_Heritage_v22 (7.10 Book) 2 2 3" xfId="30693" xr:uid="{7A4E0585-D007-49A5-AEE9-D254E2861438}"/>
    <cellStyle name="_Multiple_Football Field_EPD_TPP_Combo_v09_FGP_Heritage_v22 (7.10 Book) 2 3" xfId="10899" xr:uid="{62EB4E51-B4B7-4F40-94DC-FCFD97E4663E}"/>
    <cellStyle name="_Multiple_Football Field_EPD_TPP_Combo_v09_FGP_Heritage_v22 (7.10 Book) 2 3 2" xfId="20313" xr:uid="{E539977C-D9E3-47D2-ADA3-EDBB143431F5}"/>
    <cellStyle name="_Multiple_Football Field_EPD_TPP_Combo_v09_FGP_Heritage_v22 (7.10 Book) 2 3 2 2" xfId="42609" xr:uid="{D524E954-B27A-4BFB-A507-B503B88259BD}"/>
    <cellStyle name="_Multiple_Football Field_EPD_TPP_Combo_v09_FGP_Heritage_v22 (7.10 Book) 2 3 3" xfId="33288" xr:uid="{8AE6ABEA-F3CE-4777-AAA4-ABD086C0CBF3}"/>
    <cellStyle name="_Multiple_Football Field_EPD_TPP_Combo_v09_FGP_Heritage_v22 (7.10 Book) 2 4" xfId="12426" xr:uid="{B138477A-900E-4E53-83F0-E69F39F18982}"/>
    <cellStyle name="_Multiple_Football Field_EPD_TPP_Combo_v09_FGP_Heritage_v22 (7.10 Book) 2 4 2" xfId="21832" xr:uid="{3A31E04B-92D1-4DF2-A6F9-E6122CD7DCCB}"/>
    <cellStyle name="_Multiple_Football Field_EPD_TPP_Combo_v09_FGP_Heritage_v22 (7.10 Book) 2 4 2 2" xfId="44128" xr:uid="{BEEA4633-5804-488A-B2B9-3472BF6C0B7E}"/>
    <cellStyle name="_Multiple_Football Field_EPD_TPP_Combo_v09_FGP_Heritage_v22 (7.10 Book) 2 4 3" xfId="34806" xr:uid="{02464C83-2765-4FD4-BC81-42E683D45C12}"/>
    <cellStyle name="_Multiple_Football Field_EPD_TPP_Combo_v09_FGP_Heritage_v22 (7.10 Book) 2 5" xfId="14797" xr:uid="{FF24B7B8-E34A-4B3F-9F88-0759B904CDFA}"/>
    <cellStyle name="_Multiple_Football Field_EPD_TPP_Combo_v09_FGP_Heritage_v22 (7.10 Book) 2 5 2" xfId="37163" xr:uid="{7456531E-7BEB-41BB-8DEC-69E86BDC0867}"/>
    <cellStyle name="_Multiple_Football Field_EPD_TPP_Combo_v09_FGP_Heritage_v22 (7.10 Book) 2 6" xfId="28220" xr:uid="{46EDBEDA-E2A8-46F5-9365-D7B20F779CF1}"/>
    <cellStyle name="_Multiple_Football Field_EPD_TPP_Combo_v09_FGP_Heritage_v22 (7.10 Book) 3" xfId="6005" xr:uid="{EBCBEA06-D6A5-468B-9B3D-061F34F42D0E}"/>
    <cellStyle name="_Multiple_Football Field_EPD_TPP_Combo_v09_FGP_Heritage_v22 (7.10 Book) 3 2" xfId="16245" xr:uid="{3406230D-05F1-4560-BC7B-089DC875A2CB}"/>
    <cellStyle name="_Multiple_Football Field_EPD_TPP_Combo_v09_FGP_Heritage_v22 (7.10 Book) 3 2 2" xfId="38610" xr:uid="{EC455B6E-F244-4E5C-A3CA-11C7C5BD5969}"/>
    <cellStyle name="_Multiple_Football Field_EPD_TPP_Combo_v09_FGP_Heritage_v22 (7.10 Book) 3 3" xfId="29562" xr:uid="{8BA9D327-7985-4458-828B-52E29E8F6359}"/>
    <cellStyle name="_Multiple_Football Field_EPD_TPP_Combo_v09_FGP_Heritage_v22 (7.10 Book) 4" xfId="10134" xr:uid="{F2F9B683-3999-4EC1-9D18-1384F09313BB}"/>
    <cellStyle name="_Multiple_Football Field_EPD_TPP_Combo_v09_FGP_Heritage_v22 (7.10 Book) 4 2" xfId="19548" xr:uid="{679062E6-BC79-45C1-A787-282A4F624638}"/>
    <cellStyle name="_Multiple_Football Field_EPD_TPP_Combo_v09_FGP_Heritage_v22 (7.10 Book) 4 2 2" xfId="41844" xr:uid="{CAB738F0-A02A-4423-8D3B-9AA1D533497B}"/>
    <cellStyle name="_Multiple_Football Field_EPD_TPP_Combo_v09_FGP_Heritage_v22 (7.10 Book) 4 3" xfId="32523" xr:uid="{88DC4AFE-C43B-44B6-80A7-10E1D63EF74B}"/>
    <cellStyle name="_Multiple_Football Field_EPD_TPP_Combo_v09_FGP_Heritage_v22 (7.10 Book) 5" xfId="11676" xr:uid="{35BB5D77-4FAC-430C-AE20-AF7DE4EFFF5E}"/>
    <cellStyle name="_Multiple_Football Field_EPD_TPP_Combo_v09_FGP_Heritage_v22 (7.10 Book) 5 2" xfId="21082" xr:uid="{C862CB3E-CB1C-490B-B759-2E5B9416593E}"/>
    <cellStyle name="_Multiple_Football Field_EPD_TPP_Combo_v09_FGP_Heritage_v22 (7.10 Book) 5 2 2" xfId="43378" xr:uid="{42241CF0-B147-4573-91E6-151FBFF21E8E}"/>
    <cellStyle name="_Multiple_Football Field_EPD_TPP_Combo_v09_FGP_Heritage_v22 (7.10 Book) 5 3" xfId="34056" xr:uid="{0F838DE9-2F39-4985-9E16-E348577F8D82}"/>
    <cellStyle name="_Multiple_Football Field_EPD_TPP_Combo_v09_FGP_Heritage_v22 (7.10 Book) 6" xfId="13665" xr:uid="{D7DF3A9C-E0C6-495F-B1EA-37569ADA493C}"/>
    <cellStyle name="_Multiple_Football Field_EPD_TPP_Combo_v09_FGP_Heritage_v22 (7.10 Book) 6 2" xfId="36036" xr:uid="{4698CF91-433A-425C-896E-67B39354BDED}"/>
    <cellStyle name="_Multiple_Football Field_EPD_TPP_Combo_v09_FGP_Heritage_v22 (7.10 Book) 7" xfId="27379" xr:uid="{290494F2-AA09-4ED3-A127-C4AEDDD436F8}"/>
    <cellStyle name="_Multiple_Football Field_FGP_Heritage_v22 (7.10 Book)" xfId="2187" xr:uid="{98E2DA88-F475-4CF2-BE37-068F1D763891}"/>
    <cellStyle name="_Multiple_Football Field_FGP_Heritage_v22 (7.10 Book) 2" xfId="4216" xr:uid="{A8C6EE4F-1A1E-4B7C-833C-52D3B887176E}"/>
    <cellStyle name="_Multiple_Football Field_FGP_Heritage_v22 (7.10 Book) 2 2" xfId="7456" xr:uid="{50379E4D-49CE-42BD-98E7-1BA36F557BB9}"/>
    <cellStyle name="_Multiple_Football Field_FGP_Heritage_v22 (7.10 Book) 2 2 2" xfId="17449" xr:uid="{8273FE51-DA42-4085-9CE1-9219B127BD80}"/>
    <cellStyle name="_Multiple_Football Field_FGP_Heritage_v22 (7.10 Book) 2 2 2 2" xfId="39814" xr:uid="{6727BBA2-3783-470B-8FF5-535D6008F3EF}"/>
    <cellStyle name="_Multiple_Football Field_FGP_Heritage_v22 (7.10 Book) 2 2 3" xfId="30694" xr:uid="{F9E6E223-4D2A-4118-B68D-DE16C38C8C66}"/>
    <cellStyle name="_Multiple_Football Field_FGP_Heritage_v22 (7.10 Book) 2 3" xfId="10900" xr:uid="{5929BA06-4E48-4D52-8F9C-A0F03EAFD9DC}"/>
    <cellStyle name="_Multiple_Football Field_FGP_Heritage_v22 (7.10 Book) 2 3 2" xfId="20314" xr:uid="{A85329BA-76F7-4B4B-9615-462CFEBA1703}"/>
    <cellStyle name="_Multiple_Football Field_FGP_Heritage_v22 (7.10 Book) 2 3 2 2" xfId="42610" xr:uid="{345C0C33-235A-4FD5-9740-C1ED9F098CA3}"/>
    <cellStyle name="_Multiple_Football Field_FGP_Heritage_v22 (7.10 Book) 2 3 3" xfId="33289" xr:uid="{5C5A162B-FDC1-45D4-B3DB-78E9B6108A60}"/>
    <cellStyle name="_Multiple_Football Field_FGP_Heritage_v22 (7.10 Book) 2 4" xfId="12427" xr:uid="{69E0222A-FB8A-413B-9CFD-72192803D197}"/>
    <cellStyle name="_Multiple_Football Field_FGP_Heritage_v22 (7.10 Book) 2 4 2" xfId="21833" xr:uid="{07CAB692-0CDC-447B-8887-F88713B93DB3}"/>
    <cellStyle name="_Multiple_Football Field_FGP_Heritage_v22 (7.10 Book) 2 4 2 2" xfId="44129" xr:uid="{83548E49-3466-476A-B191-FE5383DD9A89}"/>
    <cellStyle name="_Multiple_Football Field_FGP_Heritage_v22 (7.10 Book) 2 4 3" xfId="34807" xr:uid="{5F70024D-EA1E-4C77-BBAB-2E3B004ECAB2}"/>
    <cellStyle name="_Multiple_Football Field_FGP_Heritage_v22 (7.10 Book) 2 5" xfId="14798" xr:uid="{F8024605-217C-4C1E-B05E-96D177E71289}"/>
    <cellStyle name="_Multiple_Football Field_FGP_Heritage_v22 (7.10 Book) 2 5 2" xfId="37164" xr:uid="{4A917EE5-9A94-4AA9-B828-4449C50E928A}"/>
    <cellStyle name="_Multiple_Football Field_FGP_Heritage_v22 (7.10 Book) 2 6" xfId="28221" xr:uid="{505E4E42-4A3B-47D0-B032-0B627C25A193}"/>
    <cellStyle name="_Multiple_Football Field_FGP_Heritage_v22 (7.10 Book) 3" xfId="6006" xr:uid="{B06ED00C-2693-4116-A65E-A7CB105C35B1}"/>
    <cellStyle name="_Multiple_Football Field_FGP_Heritage_v22 (7.10 Book) 3 2" xfId="16246" xr:uid="{B385C681-9989-4529-811A-9246CD30C8FC}"/>
    <cellStyle name="_Multiple_Football Field_FGP_Heritage_v22 (7.10 Book) 3 2 2" xfId="38611" xr:uid="{7FE21E35-58E9-4CEB-9D83-5E21DA41B87C}"/>
    <cellStyle name="_Multiple_Football Field_FGP_Heritage_v22 (7.10 Book) 3 3" xfId="29563" xr:uid="{39283BD5-F6DF-4BC9-B5AD-443C3639C874}"/>
    <cellStyle name="_Multiple_Football Field_FGP_Heritage_v22 (7.10 Book) 4" xfId="10135" xr:uid="{05A74224-E50C-4E88-8702-ECB622386057}"/>
    <cellStyle name="_Multiple_Football Field_FGP_Heritage_v22 (7.10 Book) 4 2" xfId="19549" xr:uid="{9F914FF6-3D5D-4673-ACFB-B41E35D4E3ED}"/>
    <cellStyle name="_Multiple_Football Field_FGP_Heritage_v22 (7.10 Book) 4 2 2" xfId="41845" xr:uid="{30DD24ED-7BF8-4D52-A4B0-49ED63211097}"/>
    <cellStyle name="_Multiple_Football Field_FGP_Heritage_v22 (7.10 Book) 4 3" xfId="32524" xr:uid="{7662039E-5FCE-459F-9652-AD3BA226A422}"/>
    <cellStyle name="_Multiple_Football Field_FGP_Heritage_v22 (7.10 Book) 5" xfId="11677" xr:uid="{E5B9AF36-E396-4763-88D7-094DD94EE124}"/>
    <cellStyle name="_Multiple_Football Field_FGP_Heritage_v22 (7.10 Book) 5 2" xfId="21083" xr:uid="{8F69E104-0E90-4113-AA4D-BE02A417FDBA}"/>
    <cellStyle name="_Multiple_Football Field_FGP_Heritage_v22 (7.10 Book) 5 2 2" xfId="43379" xr:uid="{D48A08FD-1A2D-4BEE-9FB9-050DF6E901CD}"/>
    <cellStyle name="_Multiple_Football Field_FGP_Heritage_v22 (7.10 Book) 5 3" xfId="34057" xr:uid="{4C23023C-DDAB-4E08-88EB-755BEB9FBCF4}"/>
    <cellStyle name="_Multiple_Football Field_FGP_Heritage_v22 (7.10 Book) 6" xfId="13666" xr:uid="{90D68024-4EFB-45BE-B194-364B6D97AAE7}"/>
    <cellStyle name="_Multiple_Football Field_FGP_Heritage_v22 (7.10 Book) 6 2" xfId="36037" xr:uid="{11872DCE-9593-483C-B63F-5E7DE683DAC1}"/>
    <cellStyle name="_Multiple_Football Field_FGP_Heritage_v22 (7.10 Book) 7" xfId="27380" xr:uid="{F80B9560-63A0-41E1-B2B6-E06148AC452E}"/>
    <cellStyle name="_Multiple_Football Field_Magellan Market Data" xfId="2188" xr:uid="{E7AF61E3-0331-43A0-B13B-BCAC04BF0FD7}"/>
    <cellStyle name="_Multiple_Football Field_Magellan Market Data_FGP_Backup_v04" xfId="2189" xr:uid="{5CF865FD-80C0-46FF-BF0C-B2C3023D04EA}"/>
    <cellStyle name="_Multiple_Football Field_Magellan Market Data_FGP_Backup_v04_FGP_Heritage_v22 (7.10 Book)" xfId="2190" xr:uid="{62032C6F-EFBE-4592-AE10-779877AA9B67}"/>
    <cellStyle name="_Multiple_Football Field_Magellan Market Data_FGP_Backup_v04_FGP_Heritage_v22 (7.10 Book) 2" xfId="4217" xr:uid="{54CB9FFD-01C3-4DDA-BEA9-E4524B7FE5E5}"/>
    <cellStyle name="_Multiple_Football Field_Magellan Market Data_FGP_Backup_v04_FGP_Heritage_v22 (7.10 Book) 2 2" xfId="7457" xr:uid="{90D4BBBA-1F70-4FC1-8E22-A4BF5095E3FC}"/>
    <cellStyle name="_Multiple_Football Field_Magellan Market Data_FGP_Backup_v04_FGP_Heritage_v22 (7.10 Book) 2 2 2" xfId="17450" xr:uid="{2FD59A33-9537-4739-9001-4827693302A7}"/>
    <cellStyle name="_Multiple_Football Field_Magellan Market Data_FGP_Backup_v04_FGP_Heritage_v22 (7.10 Book) 2 2 2 2" xfId="39815" xr:uid="{9C42C5B2-0654-456C-B98B-004415E4092D}"/>
    <cellStyle name="_Multiple_Football Field_Magellan Market Data_FGP_Backup_v04_FGP_Heritage_v22 (7.10 Book) 2 2 3" xfId="30695" xr:uid="{43BAA7CA-BA31-41D4-B359-F5300135E05B}"/>
    <cellStyle name="_Multiple_Football Field_Magellan Market Data_FGP_Backup_v04_FGP_Heritage_v22 (7.10 Book) 2 3" xfId="10901" xr:uid="{430E23F1-0F79-478C-AF74-AE67AC804AD5}"/>
    <cellStyle name="_Multiple_Football Field_Magellan Market Data_FGP_Backup_v04_FGP_Heritage_v22 (7.10 Book) 2 3 2" xfId="20315" xr:uid="{3EF7EB42-E09D-4287-A661-2D94B0B7C7F0}"/>
    <cellStyle name="_Multiple_Football Field_Magellan Market Data_FGP_Backup_v04_FGP_Heritage_v22 (7.10 Book) 2 3 2 2" xfId="42611" xr:uid="{CEC68B0F-AF9E-471F-8158-973546FEE555}"/>
    <cellStyle name="_Multiple_Football Field_Magellan Market Data_FGP_Backup_v04_FGP_Heritage_v22 (7.10 Book) 2 3 3" xfId="33290" xr:uid="{1784F443-B839-4CE2-894D-50A902E8DE1A}"/>
    <cellStyle name="_Multiple_Football Field_Magellan Market Data_FGP_Backup_v04_FGP_Heritage_v22 (7.10 Book) 2 4" xfId="12428" xr:uid="{6A415DC6-9ACE-4D9E-87D4-3C9A4C7069E0}"/>
    <cellStyle name="_Multiple_Football Field_Magellan Market Data_FGP_Backup_v04_FGP_Heritage_v22 (7.10 Book) 2 4 2" xfId="21834" xr:uid="{C6C4B762-AA2A-4502-9F56-18D4D04814C8}"/>
    <cellStyle name="_Multiple_Football Field_Magellan Market Data_FGP_Backup_v04_FGP_Heritage_v22 (7.10 Book) 2 4 2 2" xfId="44130" xr:uid="{EC5089E5-E355-4C70-BBD7-7E2F121B2D5D}"/>
    <cellStyle name="_Multiple_Football Field_Magellan Market Data_FGP_Backup_v04_FGP_Heritage_v22 (7.10 Book) 2 4 3" xfId="34808" xr:uid="{CBA2F4B9-FAB4-4ACC-86D6-D3AC92F90D5B}"/>
    <cellStyle name="_Multiple_Football Field_Magellan Market Data_FGP_Backup_v04_FGP_Heritage_v22 (7.10 Book) 2 5" xfId="14799" xr:uid="{4133C510-68A3-4F11-8633-0F327C198087}"/>
    <cellStyle name="_Multiple_Football Field_Magellan Market Data_FGP_Backup_v04_FGP_Heritage_v22 (7.10 Book) 2 5 2" xfId="37165" xr:uid="{1B2A3E5A-EA9F-46C6-9EEF-44E083FA4ABA}"/>
    <cellStyle name="_Multiple_Football Field_Magellan Market Data_FGP_Backup_v04_FGP_Heritage_v22 (7.10 Book) 2 6" xfId="28222" xr:uid="{2F18DD4B-B776-4302-8962-531FB74F1923}"/>
    <cellStyle name="_Multiple_Football Field_Magellan Market Data_FGP_Backup_v04_FGP_Heritage_v22 (7.10 Book) 3" xfId="6008" xr:uid="{7F541989-FA18-48A9-B7D4-A953123A66DD}"/>
    <cellStyle name="_Multiple_Football Field_Magellan Market Data_FGP_Backup_v04_FGP_Heritage_v22 (7.10 Book) 3 2" xfId="16247" xr:uid="{B51A3235-3D03-4B27-AB86-BA55C7A07210}"/>
    <cellStyle name="_Multiple_Football Field_Magellan Market Data_FGP_Backup_v04_FGP_Heritage_v22 (7.10 Book) 3 2 2" xfId="38612" xr:uid="{9C8843C8-5177-40A3-9489-B1B965A1D7FB}"/>
    <cellStyle name="_Multiple_Football Field_Magellan Market Data_FGP_Backup_v04_FGP_Heritage_v22 (7.10 Book) 3 3" xfId="29564" xr:uid="{34413A8C-53DD-4605-BEDA-9E5E5370C021}"/>
    <cellStyle name="_Multiple_Football Field_Magellan Market Data_FGP_Backup_v04_FGP_Heritage_v22 (7.10 Book) 4" xfId="10136" xr:uid="{0F62EA19-4579-4EE5-9534-B99817883461}"/>
    <cellStyle name="_Multiple_Football Field_Magellan Market Data_FGP_Backup_v04_FGP_Heritage_v22 (7.10 Book) 4 2" xfId="19550" xr:uid="{704B0379-64DD-4FF9-9A10-8852CEA8CBEE}"/>
    <cellStyle name="_Multiple_Football Field_Magellan Market Data_FGP_Backup_v04_FGP_Heritage_v22 (7.10 Book) 4 2 2" xfId="41846" xr:uid="{DAFDC203-4528-4099-BFD8-9B403BAFB443}"/>
    <cellStyle name="_Multiple_Football Field_Magellan Market Data_FGP_Backup_v04_FGP_Heritage_v22 (7.10 Book) 4 3" xfId="32525" xr:uid="{ED739F95-AF9B-4B04-9EA9-783B1D831959}"/>
    <cellStyle name="_Multiple_Football Field_Magellan Market Data_FGP_Backup_v04_FGP_Heritage_v22 (7.10 Book) 5" xfId="11678" xr:uid="{C7042748-A7E6-49A1-A314-8916356FD64A}"/>
    <cellStyle name="_Multiple_Football Field_Magellan Market Data_FGP_Backup_v04_FGP_Heritage_v22 (7.10 Book) 5 2" xfId="21084" xr:uid="{436D3ECC-B8BA-40BB-ABB8-212C0EAFF0FF}"/>
    <cellStyle name="_Multiple_Football Field_Magellan Market Data_FGP_Backup_v04_FGP_Heritage_v22 (7.10 Book) 5 2 2" xfId="43380" xr:uid="{BC32FEAC-6900-4259-9D71-4FE2481CC4DA}"/>
    <cellStyle name="_Multiple_Football Field_Magellan Market Data_FGP_Backup_v04_FGP_Heritage_v22 (7.10 Book) 5 3" xfId="34058" xr:uid="{56993807-7360-485A-9001-EE47F7F58215}"/>
    <cellStyle name="_Multiple_Football Field_Magellan Market Data_FGP_Backup_v04_FGP_Heritage_v22 (7.10 Book) 6" xfId="13669" xr:uid="{BD3CA815-C5BB-4FAE-AC67-F389404D424B}"/>
    <cellStyle name="_Multiple_Football Field_Magellan Market Data_FGP_Backup_v04_FGP_Heritage_v22 (7.10 Book) 6 2" xfId="36040" xr:uid="{1A919E5E-3CE8-443A-85E4-19A3CB8D3560}"/>
    <cellStyle name="_Multiple_Football Field_Magellan Market Data_FGP_Backup_v04_FGP_Heritage_v22 (7.10 Book) 7" xfId="27381" xr:uid="{896A2C3D-0B48-4F5E-A95E-4A9B5FEEDF73}"/>
    <cellStyle name="_Multiple_Football Field_Magellan Market Data_FGP_Heritage_v22 (7.10 Book)" xfId="2191" xr:uid="{8DD9B675-C268-4E0F-B33B-631F11441EAC}"/>
    <cellStyle name="_Multiple_Football Field_Magellan Market Data_FGP_Heritage_v22 (7.10 Book) 2" xfId="4218" xr:uid="{D82288C5-CE99-40F8-B2DB-87BDABCF4AC6}"/>
    <cellStyle name="_Multiple_Football Field_Magellan Market Data_FGP_Heritage_v22 (7.10 Book) 2 2" xfId="7458" xr:uid="{5EB7B471-32D9-4F46-9A86-41F8EE168269}"/>
    <cellStyle name="_Multiple_Football Field_Magellan Market Data_FGP_Heritage_v22 (7.10 Book) 2 2 2" xfId="17451" xr:uid="{6B340027-5626-4F04-9C2F-512E72DEE873}"/>
    <cellStyle name="_Multiple_Football Field_Magellan Market Data_FGP_Heritage_v22 (7.10 Book) 2 2 2 2" xfId="39816" xr:uid="{7EC6E795-F60F-44CE-809D-8C7E175563CC}"/>
    <cellStyle name="_Multiple_Football Field_Magellan Market Data_FGP_Heritage_v22 (7.10 Book) 2 2 3" xfId="30696" xr:uid="{F066453B-6969-4F2F-9F30-75E5511491DA}"/>
    <cellStyle name="_Multiple_Football Field_Magellan Market Data_FGP_Heritage_v22 (7.10 Book) 2 3" xfId="10902" xr:uid="{9CAEA593-F10E-4BA7-A0E9-B7AE34C3C332}"/>
    <cellStyle name="_Multiple_Football Field_Magellan Market Data_FGP_Heritage_v22 (7.10 Book) 2 3 2" xfId="20316" xr:uid="{3EBDFAF7-8943-4BBE-A57D-CE14566195C4}"/>
    <cellStyle name="_Multiple_Football Field_Magellan Market Data_FGP_Heritage_v22 (7.10 Book) 2 3 2 2" xfId="42612" xr:uid="{33ED1CFA-1005-4C6B-AFA2-1E21300ED02A}"/>
    <cellStyle name="_Multiple_Football Field_Magellan Market Data_FGP_Heritage_v22 (7.10 Book) 2 3 3" xfId="33291" xr:uid="{B8946153-51FC-4989-A2AA-0B09068B04CF}"/>
    <cellStyle name="_Multiple_Football Field_Magellan Market Data_FGP_Heritage_v22 (7.10 Book) 2 4" xfId="12429" xr:uid="{F85B7789-9327-4835-A089-981999DD0A5F}"/>
    <cellStyle name="_Multiple_Football Field_Magellan Market Data_FGP_Heritage_v22 (7.10 Book) 2 4 2" xfId="21835" xr:uid="{F512FF21-B5BD-4D5B-9923-D11310277BD9}"/>
    <cellStyle name="_Multiple_Football Field_Magellan Market Data_FGP_Heritage_v22 (7.10 Book) 2 4 2 2" xfId="44131" xr:uid="{FF6F2C7E-81E2-4DC5-8238-2471630A97B4}"/>
    <cellStyle name="_Multiple_Football Field_Magellan Market Data_FGP_Heritage_v22 (7.10 Book) 2 4 3" xfId="34809" xr:uid="{440B370D-F3DC-4F4E-BD50-C78A0307550F}"/>
    <cellStyle name="_Multiple_Football Field_Magellan Market Data_FGP_Heritage_v22 (7.10 Book) 2 5" xfId="14800" xr:uid="{46AF1949-65CF-4314-8EA1-97CB01F1AE00}"/>
    <cellStyle name="_Multiple_Football Field_Magellan Market Data_FGP_Heritage_v22 (7.10 Book) 2 5 2" xfId="37166" xr:uid="{CF56F991-034C-4018-AF02-9F29B1508228}"/>
    <cellStyle name="_Multiple_Football Field_Magellan Market Data_FGP_Heritage_v22 (7.10 Book) 2 6" xfId="28223" xr:uid="{9485D350-6DD7-42F4-B1F4-E938BC1E0624}"/>
    <cellStyle name="_Multiple_Football Field_Magellan Market Data_FGP_Heritage_v22 (7.10 Book) 3" xfId="6009" xr:uid="{6DB56268-94B1-4795-82C3-50D69B2B07C9}"/>
    <cellStyle name="_Multiple_Football Field_Magellan Market Data_FGP_Heritage_v22 (7.10 Book) 3 2" xfId="16248" xr:uid="{24E509DC-2A51-4A90-A108-1D9F8242892B}"/>
    <cellStyle name="_Multiple_Football Field_Magellan Market Data_FGP_Heritage_v22 (7.10 Book) 3 2 2" xfId="38613" xr:uid="{EF0C6A68-183E-4DC2-BEE6-638EEC70D2D6}"/>
    <cellStyle name="_Multiple_Football Field_Magellan Market Data_FGP_Heritage_v22 (7.10 Book) 3 3" xfId="29565" xr:uid="{155F56A4-352F-498D-A5AA-F908B544183D}"/>
    <cellStyle name="_Multiple_Football Field_Magellan Market Data_FGP_Heritage_v22 (7.10 Book) 4" xfId="10137" xr:uid="{AE883C77-3A03-483D-AB57-3DE9D5E33838}"/>
    <cellStyle name="_Multiple_Football Field_Magellan Market Data_FGP_Heritage_v22 (7.10 Book) 4 2" xfId="19551" xr:uid="{4B0E62DE-2E9D-4CB2-AD47-C0854152FF87}"/>
    <cellStyle name="_Multiple_Football Field_Magellan Market Data_FGP_Heritage_v22 (7.10 Book) 4 2 2" xfId="41847" xr:uid="{E2DFDB5D-B0EA-4A27-B341-57E21EDA9AC7}"/>
    <cellStyle name="_Multiple_Football Field_Magellan Market Data_FGP_Heritage_v22 (7.10 Book) 4 3" xfId="32526" xr:uid="{850E650E-5B26-4D77-A5EC-5A7054FE3EE0}"/>
    <cellStyle name="_Multiple_Football Field_Magellan Market Data_FGP_Heritage_v22 (7.10 Book) 5" xfId="11679" xr:uid="{B70EBE1C-8E28-4D12-B86F-80C8FC291306}"/>
    <cellStyle name="_Multiple_Football Field_Magellan Market Data_FGP_Heritage_v22 (7.10 Book) 5 2" xfId="21085" xr:uid="{C27F8862-4DFB-4554-9153-363182133420}"/>
    <cellStyle name="_Multiple_Football Field_Magellan Market Data_FGP_Heritage_v22 (7.10 Book) 5 2 2" xfId="43381" xr:uid="{DB64333E-D54F-4953-9247-E47397DC860C}"/>
    <cellStyle name="_Multiple_Football Field_Magellan Market Data_FGP_Heritage_v22 (7.10 Book) 5 3" xfId="34059" xr:uid="{5239D0E4-FC5C-4995-A9D9-9000DFEF5AC3}"/>
    <cellStyle name="_Multiple_Football Field_Magellan Market Data_FGP_Heritage_v22 (7.10 Book) 6" xfId="13670" xr:uid="{B7A28899-3F2D-4F41-901C-94270C44AB72}"/>
    <cellStyle name="_Multiple_Football Field_Magellan Market Data_FGP_Heritage_v22 (7.10 Book) 6 2" xfId="36041" xr:uid="{971A4216-7676-433B-BEB5-E6816E3AC8F2}"/>
    <cellStyle name="_Multiple_Football Field_Magellan Market Data_FGP_Heritage_v22 (7.10 Book) 7" xfId="27382" xr:uid="{6D7E93FF-6CAF-4CE4-A584-EBA86953048C}"/>
    <cellStyle name="_Multiple_Heidelberg Ability to Pay_v01" xfId="2192" xr:uid="{9256E349-CF5B-41FD-A1B6-7D30ECA3C55E}"/>
    <cellStyle name="_Multiple_Hunter_Combo_v1" xfId="2193" xr:uid="{7B5A02A6-029A-40BE-8370-04065459166D}"/>
    <cellStyle name="_Multiple_Hunter_Combo_v1_FGP_Heritage_v22 (7.10 Book)" xfId="2194" xr:uid="{E7BD5D05-C57B-48C9-AC61-A4735085F2A8}"/>
    <cellStyle name="_Multiple_Hunter_Combo_v1_FGP_Heritage_v22 (7.10 Book) 2" xfId="4219" xr:uid="{83E5F252-1111-4672-BECF-DDB59E3F9A09}"/>
    <cellStyle name="_Multiple_Hunter_Combo_v1_FGP_Heritage_v22 (7.10 Book) 2 2" xfId="7459" xr:uid="{E1CBF8B8-50CE-405F-9AA4-9DE8BB4C45B5}"/>
    <cellStyle name="_Multiple_Hunter_Combo_v1_FGP_Heritage_v22 (7.10 Book) 2 2 2" xfId="17452" xr:uid="{2413E7D2-3AF2-4F92-B260-FCBC3335D66C}"/>
    <cellStyle name="_Multiple_Hunter_Combo_v1_FGP_Heritage_v22 (7.10 Book) 2 2 2 2" xfId="39817" xr:uid="{4B49987D-6C4A-4A11-987A-C830271770D8}"/>
    <cellStyle name="_Multiple_Hunter_Combo_v1_FGP_Heritage_v22 (7.10 Book) 2 2 3" xfId="30697" xr:uid="{A5133655-3E88-48FC-A0B8-EA0CF4D84E37}"/>
    <cellStyle name="_Multiple_Hunter_Combo_v1_FGP_Heritage_v22 (7.10 Book) 2 3" xfId="10903" xr:uid="{674E4A5D-AE08-4034-AE7C-DC67438C2175}"/>
    <cellStyle name="_Multiple_Hunter_Combo_v1_FGP_Heritage_v22 (7.10 Book) 2 3 2" xfId="20317" xr:uid="{25494D40-8B90-4A53-BEA3-404495CAF2DD}"/>
    <cellStyle name="_Multiple_Hunter_Combo_v1_FGP_Heritage_v22 (7.10 Book) 2 3 2 2" xfId="42613" xr:uid="{70F65B06-74EB-49A0-8356-A3C0A8CCF498}"/>
    <cellStyle name="_Multiple_Hunter_Combo_v1_FGP_Heritage_v22 (7.10 Book) 2 3 3" xfId="33292" xr:uid="{2B39FB98-4C69-4BFE-BB8C-B8F2955F24CA}"/>
    <cellStyle name="_Multiple_Hunter_Combo_v1_FGP_Heritage_v22 (7.10 Book) 2 4" xfId="12430" xr:uid="{008F4FD1-57AE-4FF7-BDC2-2110568D71B2}"/>
    <cellStyle name="_Multiple_Hunter_Combo_v1_FGP_Heritage_v22 (7.10 Book) 2 4 2" xfId="21836" xr:uid="{AB7F02D5-962E-409B-938F-24FCA55BE654}"/>
    <cellStyle name="_Multiple_Hunter_Combo_v1_FGP_Heritage_v22 (7.10 Book) 2 4 2 2" xfId="44132" xr:uid="{083A5CEC-DF60-44CC-9EEA-8E6522DD2308}"/>
    <cellStyle name="_Multiple_Hunter_Combo_v1_FGP_Heritage_v22 (7.10 Book) 2 4 3" xfId="34810" xr:uid="{B53F0445-1092-48E3-BA10-8B27733D8C55}"/>
    <cellStyle name="_Multiple_Hunter_Combo_v1_FGP_Heritage_v22 (7.10 Book) 2 5" xfId="14801" xr:uid="{8BCB0199-5158-4F52-9676-0A9A493201FD}"/>
    <cellStyle name="_Multiple_Hunter_Combo_v1_FGP_Heritage_v22 (7.10 Book) 2 5 2" xfId="37167" xr:uid="{18544C66-B48E-4382-854A-1A480FE3DF99}"/>
    <cellStyle name="_Multiple_Hunter_Combo_v1_FGP_Heritage_v22 (7.10 Book) 2 6" xfId="28224" xr:uid="{A5F76D7C-09C6-40D8-841A-61D1B59CB4D9}"/>
    <cellStyle name="_Multiple_Hunter_Combo_v1_FGP_Heritage_v22 (7.10 Book) 3" xfId="6011" xr:uid="{0C0CA193-1DCE-483A-841D-3C54672C62C7}"/>
    <cellStyle name="_Multiple_Hunter_Combo_v1_FGP_Heritage_v22 (7.10 Book) 3 2" xfId="16250" xr:uid="{06F4A752-653B-4E96-9EA6-F38DEA12F95E}"/>
    <cellStyle name="_Multiple_Hunter_Combo_v1_FGP_Heritage_v22 (7.10 Book) 3 2 2" xfId="38615" xr:uid="{4282AF14-E3C7-44F3-A77C-0213A3A15168}"/>
    <cellStyle name="_Multiple_Hunter_Combo_v1_FGP_Heritage_v22 (7.10 Book) 3 3" xfId="29566" xr:uid="{24FB7516-034E-487C-9032-EA5CB1E2466C}"/>
    <cellStyle name="_Multiple_Hunter_Combo_v1_FGP_Heritage_v22 (7.10 Book) 4" xfId="10138" xr:uid="{DEE01395-B0E5-4DB5-99D9-6D68A3735CAD}"/>
    <cellStyle name="_Multiple_Hunter_Combo_v1_FGP_Heritage_v22 (7.10 Book) 4 2" xfId="19552" xr:uid="{6380CF01-E4D5-4996-AE20-E2A41A994F7E}"/>
    <cellStyle name="_Multiple_Hunter_Combo_v1_FGP_Heritage_v22 (7.10 Book) 4 2 2" xfId="41848" xr:uid="{CBC33217-676B-4AE8-9AF5-F3A88D83BBB0}"/>
    <cellStyle name="_Multiple_Hunter_Combo_v1_FGP_Heritage_v22 (7.10 Book) 4 3" xfId="32527" xr:uid="{C4B9A501-F00C-4062-800D-57DC74A923B5}"/>
    <cellStyle name="_Multiple_Hunter_Combo_v1_FGP_Heritage_v22 (7.10 Book) 5" xfId="11680" xr:uid="{40A26D0D-2252-4062-90FE-9907DC7838B1}"/>
    <cellStyle name="_Multiple_Hunter_Combo_v1_FGP_Heritage_v22 (7.10 Book) 5 2" xfId="21086" xr:uid="{21FB0354-E803-4A17-B620-71320FFA9061}"/>
    <cellStyle name="_Multiple_Hunter_Combo_v1_FGP_Heritage_v22 (7.10 Book) 5 2 2" xfId="43382" xr:uid="{EAE29013-201B-4FCB-A68A-78CFB4B7A6D6}"/>
    <cellStyle name="_Multiple_Hunter_Combo_v1_FGP_Heritage_v22 (7.10 Book) 5 3" xfId="34060" xr:uid="{D7E31582-AB43-4E94-99C6-BEFB2D551236}"/>
    <cellStyle name="_Multiple_Hunter_Combo_v1_FGP_Heritage_v22 (7.10 Book) 6" xfId="13671" xr:uid="{9C8449C5-EA0D-4A70-9F2E-10D54CC57BB7}"/>
    <cellStyle name="_Multiple_Hunter_Combo_v1_FGP_Heritage_v22 (7.10 Book) 6 2" xfId="36042" xr:uid="{0459F9A8-70A8-47B9-8A85-FEFF4C95F377}"/>
    <cellStyle name="_Multiple_Hunter_Combo_v1_FGP_Heritage_v22 (7.10 Book) 7" xfId="27383" xr:uid="{EB95A2A0-4087-4A49-8F23-54D69DE852A2}"/>
    <cellStyle name="_Multiple_Leopard Model.060522" xfId="2195" xr:uid="{57A823ED-1C26-4844-B7C1-C9437EA7DADA}"/>
    <cellStyle name="_Multiple_Nickel" xfId="2196" xr:uid="{42BEE3D4-32DD-4086-88F5-19DD6B444AC0}"/>
    <cellStyle name="_Multiple_Nickel_1" xfId="2197" xr:uid="{8FECE17E-C66D-4F28-BB9D-7EDCC7AD417E}"/>
    <cellStyle name="_Multiple_Nickel_FGP_Heritage_v22 (7.10 Book)" xfId="2198" xr:uid="{63C11300-445A-47EC-B237-8A968782E6B7}"/>
    <cellStyle name="_Multiple_PL4 uk" xfId="2199" xr:uid="{822F4814-0137-415E-986E-01FBB9272C3E}"/>
    <cellStyle name="_Multiple_PL4 uk_1" xfId="2200" xr:uid="{EECB3ADE-4C97-4946-A0A1-7FC61C842D60}"/>
    <cellStyle name="_Multiple_PL4 uk_1_FGP_Heritage_v22 (7.10 Book)" xfId="2201" xr:uid="{DBA0AD65-FCCC-4F9D-A94A-CBFFBDFEE5B5}"/>
    <cellStyle name="_Multiple_PL4 uk_1_FGP_Heritage_v22 (7.10 Book) 2" xfId="4220" xr:uid="{3682EBB6-D86A-42C8-B39B-D6D106A16A22}"/>
    <cellStyle name="_Multiple_PL4 uk_1_FGP_Heritage_v22 (7.10 Book) 2 2" xfId="14802" xr:uid="{298E392D-192B-4DD3-B947-8DF075E4CD39}"/>
    <cellStyle name="_Multiple_PL4 uk_1_FGP_Heritage_v22 (7.10 Book) 2 2 2" xfId="37168" xr:uid="{46D5E66B-BE2D-4077-B51D-8B555EA1FF27}"/>
    <cellStyle name="_Multiple_PL4 uk_1_FGP_Heritage_v22 (7.10 Book) 2 3" xfId="28225" xr:uid="{13F1C145-ED44-4F0D-8D06-D7C2C02B9032}"/>
    <cellStyle name="_Multiple_PL4 uk_1_FGP_Heritage_v22 (7.10 Book) 3" xfId="13677" xr:uid="{1CA2CBFA-A303-4069-88D4-4ED8F2C9AE95}"/>
    <cellStyle name="_Multiple_PL4 uk_1_FGP_Heritage_v22 (7.10 Book) 3 2" xfId="36048" xr:uid="{805D7F7B-7ABA-4283-BF02-75914D62C594}"/>
    <cellStyle name="_Multiple_PL4 uk_1_FGP_Heritage_v22 (7.10 Book) 4" xfId="27384" xr:uid="{D761BB19-F73D-4BD4-B4EF-A88D4A655BA2}"/>
    <cellStyle name="_Multiple_PL4 uk_FGP_Heritage_v22 (7.10 Book)" xfId="2202" xr:uid="{714A11B8-9319-49EF-8AD2-9B453F1E98ED}"/>
    <cellStyle name="_Multiple_PL4 uk_FGP_Heritage_v22 (7.10 Book) 2" xfId="4221" xr:uid="{3D45226B-505B-42E0-BBE9-9698B73AA780}"/>
    <cellStyle name="_Multiple_PL4 uk_FGP_Heritage_v22 (7.10 Book) 2 2" xfId="14803" xr:uid="{6FB85BE9-A8D8-4751-B5BD-766204F769DC}"/>
    <cellStyle name="_Multiple_PL4 uk_FGP_Heritage_v22 (7.10 Book) 2 2 2" xfId="37169" xr:uid="{94E792DB-7063-4E7B-868A-7D7045691F0F}"/>
    <cellStyle name="_Multiple_PL4 uk_FGP_Heritage_v22 (7.10 Book) 2 3" xfId="28226" xr:uid="{CEE25D10-1A09-4E8C-9E26-B7CAD910B8BD}"/>
    <cellStyle name="_Multiple_PL4 uk_FGP_Heritage_v22 (7.10 Book) 3" xfId="13678" xr:uid="{AFBFEECE-A719-40DF-95EB-135D346B5940}"/>
    <cellStyle name="_Multiple_PL4 uk_FGP_Heritage_v22 (7.10 Book) 3 2" xfId="36049" xr:uid="{DCC00CC7-89F0-4C73-A915-2B13A4E5CDC7}"/>
    <cellStyle name="_Multiple_PL4 uk_FGP_Heritage_v22 (7.10 Book) 4" xfId="27385" xr:uid="{9784B3C2-4613-4450-A126-38D15CEB1744}"/>
    <cellStyle name="_Multiple_Presentation Backup v1" xfId="2203" xr:uid="{869B44CD-5131-4E32-AD33-8F1FA4027CA4}"/>
    <cellStyle name="_Multiple_WY Backup vCurrent" xfId="2204" xr:uid="{E4BB5358-1B4E-4060-BBC1-843A5EB96224}"/>
    <cellStyle name="_Multiple_WY Backup vCurrent_FGP_Heritage_v22 (7.10 Book)" xfId="2205" xr:uid="{D8DD350C-2737-456B-8460-BDCAEC2FC3D0}"/>
    <cellStyle name="_MultipleSpace" xfId="2206" xr:uid="{95433523-4B86-4414-A13A-5532558737E7}"/>
    <cellStyle name="_MultipleSpace_~0061532" xfId="2207" xr:uid="{27E5869E-974E-4EAF-9AA0-DB913A9A064B}"/>
    <cellStyle name="_MultipleSpace_~0061532_PL4 uk" xfId="2208" xr:uid="{7383D175-6A16-490B-AEEB-E568A09A5FA2}"/>
    <cellStyle name="_MultipleSpace_~0061532_PL4 uk_1" xfId="2209" xr:uid="{0D59B64D-1C4E-492E-A9ED-3F2B994DA724}"/>
    <cellStyle name="_MultipleSpace_ETP-FGP Model v17" xfId="2210" xr:uid="{378D5707-8AC7-4AE4-AA23-2E4545CF2DC1}"/>
    <cellStyle name="_MultipleSpace_FGP_Heritage_v22 (7.10 Book)" xfId="2211" xr:uid="{5EA90400-3A05-4E2A-B56A-D268E07EEFB7}"/>
    <cellStyle name="_MultipleSpace_FGP_Heritage_v22 (7.10 Book) 2" xfId="4222" xr:uid="{8806D8EF-9498-43B2-BE8A-2B07712A1194}"/>
    <cellStyle name="_MultipleSpace_FGP_Heritage_v22 (7.10 Book) 2 2" xfId="14804" xr:uid="{5AC2A759-E48F-4F42-9CEE-CE76110055D6}"/>
    <cellStyle name="_MultipleSpace_FGP_Heritage_v22 (7.10 Book) 2 2 2" xfId="37170" xr:uid="{68E620E6-8641-40FD-A365-5F4852877568}"/>
    <cellStyle name="_MultipleSpace_FGP_Heritage_v22 (7.10 Book) 2 3" xfId="28227" xr:uid="{26D5D422-A2B3-4B8F-8E7D-665FEF7BD2BC}"/>
    <cellStyle name="_MultipleSpace_FGP_Heritage_v22 (7.10 Book) 3" xfId="13682" xr:uid="{2B69459D-BDA1-4F00-9288-1A05908450AC}"/>
    <cellStyle name="_MultipleSpace_FGP_Heritage_v22 (7.10 Book) 3 2" xfId="36053" xr:uid="{3F09447B-5576-4510-8A32-8280F77135AD}"/>
    <cellStyle name="_MultipleSpace_FGP_Heritage_v22 (7.10 Book) 4" xfId="27386" xr:uid="{4E84017D-81D9-4F4D-8DD8-F2618EF4ABE3}"/>
    <cellStyle name="_MultipleSpace_Football Field" xfId="2212" xr:uid="{BECAE7A0-5B11-45B0-8625-608D0D7FC746}"/>
    <cellStyle name="_MultipleSpace_Football Field_APU_FGP_v101" xfId="2213" xr:uid="{8E928920-E881-451B-AB18-35F3C8B3FC37}"/>
    <cellStyle name="_MultipleSpace_Football Field_APU_FGP_v101_FGP_Heritage_v22 (7.10 Book)" xfId="2214" xr:uid="{F150400A-E178-422C-9C78-68937DE07286}"/>
    <cellStyle name="_MultipleSpace_Football Field_APU_FGP_v101_FGP_Heritage_v22 (7.10 Book) 2" xfId="4223" xr:uid="{1578BC5E-DFB1-47DC-B2FC-DE0B7380E463}"/>
    <cellStyle name="_MultipleSpace_Football Field_APU_FGP_v101_FGP_Heritage_v22 (7.10 Book) 2 2" xfId="7461" xr:uid="{31749204-933B-4432-B282-E585B2DBC9A4}"/>
    <cellStyle name="_MultipleSpace_Football Field_APU_FGP_v101_FGP_Heritage_v22 (7.10 Book) 2 2 2" xfId="17454" xr:uid="{9C8579CA-D7A8-4B17-876F-43E98D7147BF}"/>
    <cellStyle name="_MultipleSpace_Football Field_APU_FGP_v101_FGP_Heritage_v22 (7.10 Book) 2 2 2 2" xfId="39819" xr:uid="{5DAFDDD8-318B-40C9-956D-095C72C936B9}"/>
    <cellStyle name="_MultipleSpace_Football Field_APU_FGP_v101_FGP_Heritage_v22 (7.10 Book) 2 2 3" xfId="30699" xr:uid="{3B745F3E-7209-4E83-85E4-630CE4AACCC2}"/>
    <cellStyle name="_MultipleSpace_Football Field_APU_FGP_v101_FGP_Heritage_v22 (7.10 Book) 2 3" xfId="10904" xr:uid="{196760C2-A6B3-49DD-9CA4-A9406E9E46BF}"/>
    <cellStyle name="_MultipleSpace_Football Field_APU_FGP_v101_FGP_Heritage_v22 (7.10 Book) 2 3 2" xfId="20318" xr:uid="{0D7A5D78-4949-4A68-9920-24C403AEB994}"/>
    <cellStyle name="_MultipleSpace_Football Field_APU_FGP_v101_FGP_Heritage_v22 (7.10 Book) 2 3 2 2" xfId="42614" xr:uid="{32BEF3BE-4370-460C-AEFC-AFD82B7C4DF5}"/>
    <cellStyle name="_MultipleSpace_Football Field_APU_FGP_v101_FGP_Heritage_v22 (7.10 Book) 2 3 3" xfId="33293" xr:uid="{C7607B6E-DE70-4810-AF3F-35362F6B7CFD}"/>
    <cellStyle name="_MultipleSpace_Football Field_APU_FGP_v101_FGP_Heritage_v22 (7.10 Book) 2 4" xfId="12431" xr:uid="{E8546A13-C469-4118-B06D-61B3F607ED29}"/>
    <cellStyle name="_MultipleSpace_Football Field_APU_FGP_v101_FGP_Heritage_v22 (7.10 Book) 2 4 2" xfId="21837" xr:uid="{55013C64-E1E9-49FB-A29D-E2DAE2E0E5EA}"/>
    <cellStyle name="_MultipleSpace_Football Field_APU_FGP_v101_FGP_Heritage_v22 (7.10 Book) 2 4 2 2" xfId="44133" xr:uid="{641B58F2-8E31-460D-AEAE-D1C6DA68CE00}"/>
    <cellStyle name="_MultipleSpace_Football Field_APU_FGP_v101_FGP_Heritage_v22 (7.10 Book) 2 4 3" xfId="34811" xr:uid="{2FED7344-57C3-4450-9623-60D86CE8FA92}"/>
    <cellStyle name="_MultipleSpace_Football Field_APU_FGP_v101_FGP_Heritage_v22 (7.10 Book) 2 5" xfId="14805" xr:uid="{519D22A7-C1EC-4117-BE05-E0BA74BDEBE2}"/>
    <cellStyle name="_MultipleSpace_Football Field_APU_FGP_v101_FGP_Heritage_v22 (7.10 Book) 2 5 2" xfId="37171" xr:uid="{3CEBF86F-218F-4438-83C7-2AEB8346829D}"/>
    <cellStyle name="_MultipleSpace_Football Field_APU_FGP_v101_FGP_Heritage_v22 (7.10 Book) 2 6" xfId="28228" xr:uid="{9E1CE59C-139E-48EF-94C6-76FFF9BD68DA}"/>
    <cellStyle name="_MultipleSpace_Football Field_APU_FGP_v101_FGP_Heritage_v22 (7.10 Book) 3" xfId="6021" xr:uid="{2674395B-8B6D-4992-AE42-2311D43C4A2A}"/>
    <cellStyle name="_MultipleSpace_Football Field_APU_FGP_v101_FGP_Heritage_v22 (7.10 Book) 3 2" xfId="16257" xr:uid="{81C1D9D9-B2E4-4F08-8BE5-738D72E9F982}"/>
    <cellStyle name="_MultipleSpace_Football Field_APU_FGP_v101_FGP_Heritage_v22 (7.10 Book) 3 2 2" xfId="38622" xr:uid="{CF2114DB-D03E-4412-A10C-AC7D1E35AC34}"/>
    <cellStyle name="_MultipleSpace_Football Field_APU_FGP_v101_FGP_Heritage_v22 (7.10 Book) 3 3" xfId="29572" xr:uid="{B12FC1E7-C3F0-43ED-926F-5A66D046092B}"/>
    <cellStyle name="_MultipleSpace_Football Field_APU_FGP_v101_FGP_Heritage_v22 (7.10 Book) 4" xfId="10139" xr:uid="{88070E04-BD9E-4276-8B0D-9304EED5EF58}"/>
    <cellStyle name="_MultipleSpace_Football Field_APU_FGP_v101_FGP_Heritage_v22 (7.10 Book) 4 2" xfId="19553" xr:uid="{506BF024-BD88-40EB-A263-40B42075D619}"/>
    <cellStyle name="_MultipleSpace_Football Field_APU_FGP_v101_FGP_Heritage_v22 (7.10 Book) 4 2 2" xfId="41849" xr:uid="{48984BE1-C1CF-452D-A7FB-C172576373B7}"/>
    <cellStyle name="_MultipleSpace_Football Field_APU_FGP_v101_FGP_Heritage_v22 (7.10 Book) 4 3" xfId="32528" xr:uid="{D7FDBE8A-D4EB-4AFD-987F-3646BE873985}"/>
    <cellStyle name="_MultipleSpace_Football Field_APU_FGP_v101_FGP_Heritage_v22 (7.10 Book) 5" xfId="11681" xr:uid="{874FECD3-5FFC-43D4-94A7-13848271A98E}"/>
    <cellStyle name="_MultipleSpace_Football Field_APU_FGP_v101_FGP_Heritage_v22 (7.10 Book) 5 2" xfId="21087" xr:uid="{34B9E7B4-717F-4AE3-85FC-A6FFB6642123}"/>
    <cellStyle name="_MultipleSpace_Football Field_APU_FGP_v101_FGP_Heritage_v22 (7.10 Book) 5 2 2" xfId="43383" xr:uid="{DB6D533D-FD01-4FC0-ACAF-8D48E6F3B8FE}"/>
    <cellStyle name="_MultipleSpace_Football Field_APU_FGP_v101_FGP_Heritage_v22 (7.10 Book) 5 3" xfId="34061" xr:uid="{164CA320-2302-4F3E-825F-393EB50B2173}"/>
    <cellStyle name="_MultipleSpace_Football Field_APU_FGP_v101_FGP_Heritage_v22 (7.10 Book) 6" xfId="13683" xr:uid="{3F70163B-2030-4E5E-89E4-5EE51E76FB0F}"/>
    <cellStyle name="_MultipleSpace_Football Field_APU_FGP_v101_FGP_Heritage_v22 (7.10 Book) 6 2" xfId="36054" xr:uid="{32070276-49A6-4D63-8A51-E3C72FECD3F4}"/>
    <cellStyle name="_MultipleSpace_Football Field_APU_FGP_v101_FGP_Heritage_v22 (7.10 Book) 7" xfId="27387" xr:uid="{B56E818E-F9F4-4B24-B209-4DD97C5D9F4D}"/>
    <cellStyle name="_MultipleSpace_Football Field_EPD_TPP_Combo_v09" xfId="2215" xr:uid="{9B77C210-DF62-47AC-ADD4-076DDED7CB56}"/>
    <cellStyle name="_MultipleSpace_Football Field_EPD_TPP_Combo_v09 (2)" xfId="2216" xr:uid="{9DE0A552-4149-4C0C-A901-762AA0CCE887}"/>
    <cellStyle name="_MultipleSpace_Football Field_EPD_TPP_Combo_v09 (2)_FGP_Heritage_v22 (7.10 Book)" xfId="2217" xr:uid="{A916B385-847A-4C0A-8B6E-DA35B7FAB5C5}"/>
    <cellStyle name="_MultipleSpace_Football Field_EPD_TPP_Combo_v09 (2)_FGP_Heritage_v22 (7.10 Book) 2" xfId="4224" xr:uid="{2D75D060-2B23-45BA-A39C-885E329129F1}"/>
    <cellStyle name="_MultipleSpace_Football Field_EPD_TPP_Combo_v09 (2)_FGP_Heritage_v22 (7.10 Book) 2 2" xfId="7462" xr:uid="{A2D4F3B5-775E-4DEC-AF46-88B38C6ED0AA}"/>
    <cellStyle name="_MultipleSpace_Football Field_EPD_TPP_Combo_v09 (2)_FGP_Heritage_v22 (7.10 Book) 2 2 2" xfId="17455" xr:uid="{854D7900-90A2-4DD0-A641-79CFB58A7A83}"/>
    <cellStyle name="_MultipleSpace_Football Field_EPD_TPP_Combo_v09 (2)_FGP_Heritage_v22 (7.10 Book) 2 2 2 2" xfId="39820" xr:uid="{EE91419B-050C-4A91-A989-BCF10AA243F7}"/>
    <cellStyle name="_MultipleSpace_Football Field_EPD_TPP_Combo_v09 (2)_FGP_Heritage_v22 (7.10 Book) 2 2 3" xfId="30700" xr:uid="{0035EFCA-346E-4291-909F-7B7E3ED52D56}"/>
    <cellStyle name="_MultipleSpace_Football Field_EPD_TPP_Combo_v09 (2)_FGP_Heritage_v22 (7.10 Book) 2 3" xfId="10905" xr:uid="{8447127A-9EB1-4C26-BAA9-68C02955686B}"/>
    <cellStyle name="_MultipleSpace_Football Field_EPD_TPP_Combo_v09 (2)_FGP_Heritage_v22 (7.10 Book) 2 3 2" xfId="20319" xr:uid="{BDA6F60F-0652-42BD-98BA-AE59775C6E98}"/>
    <cellStyle name="_MultipleSpace_Football Field_EPD_TPP_Combo_v09 (2)_FGP_Heritage_v22 (7.10 Book) 2 3 2 2" xfId="42615" xr:uid="{48972C84-7E4E-4A87-9B93-A5D6B15449FC}"/>
    <cellStyle name="_MultipleSpace_Football Field_EPD_TPP_Combo_v09 (2)_FGP_Heritage_v22 (7.10 Book) 2 3 3" xfId="33294" xr:uid="{ADBF8A08-C818-4099-BFFD-670A9F9C57DF}"/>
    <cellStyle name="_MultipleSpace_Football Field_EPD_TPP_Combo_v09 (2)_FGP_Heritage_v22 (7.10 Book) 2 4" xfId="12432" xr:uid="{EFE70E2E-710B-4FCF-BBD3-EC8EB051DCD3}"/>
    <cellStyle name="_MultipleSpace_Football Field_EPD_TPP_Combo_v09 (2)_FGP_Heritage_v22 (7.10 Book) 2 4 2" xfId="21838" xr:uid="{6C6E21FA-E6DE-4455-8533-058DF6977E3E}"/>
    <cellStyle name="_MultipleSpace_Football Field_EPD_TPP_Combo_v09 (2)_FGP_Heritage_v22 (7.10 Book) 2 4 2 2" xfId="44134" xr:uid="{F0ECCF15-BF62-48DD-B1FB-3A0672C2E444}"/>
    <cellStyle name="_MultipleSpace_Football Field_EPD_TPP_Combo_v09 (2)_FGP_Heritage_v22 (7.10 Book) 2 4 3" xfId="34812" xr:uid="{17C22E9B-064F-43FE-AA13-37645C16B183}"/>
    <cellStyle name="_MultipleSpace_Football Field_EPD_TPP_Combo_v09 (2)_FGP_Heritage_v22 (7.10 Book) 2 5" xfId="14806" xr:uid="{59B7AA1C-D1BC-4A8E-8C13-AFE8687D99BC}"/>
    <cellStyle name="_MultipleSpace_Football Field_EPD_TPP_Combo_v09 (2)_FGP_Heritage_v22 (7.10 Book) 2 5 2" xfId="37172" xr:uid="{D5B7C286-DC16-4E71-AB1B-37B5DCA04D5D}"/>
    <cellStyle name="_MultipleSpace_Football Field_EPD_TPP_Combo_v09 (2)_FGP_Heritage_v22 (7.10 Book) 2 6" xfId="28229" xr:uid="{51BFDF0B-6FA0-4F2B-9D2B-200762D5DA83}"/>
    <cellStyle name="_MultipleSpace_Football Field_EPD_TPP_Combo_v09 (2)_FGP_Heritage_v22 (7.10 Book) 3" xfId="6022" xr:uid="{26B2BA03-846C-43CA-9982-4894273A7349}"/>
    <cellStyle name="_MultipleSpace_Football Field_EPD_TPP_Combo_v09 (2)_FGP_Heritage_v22 (7.10 Book) 3 2" xfId="16258" xr:uid="{330512EB-C0A9-4E67-A934-387A56C81466}"/>
    <cellStyle name="_MultipleSpace_Football Field_EPD_TPP_Combo_v09 (2)_FGP_Heritage_v22 (7.10 Book) 3 2 2" xfId="38623" xr:uid="{927D6A90-D4FD-4BE1-8495-BDF57EC432E2}"/>
    <cellStyle name="_MultipleSpace_Football Field_EPD_TPP_Combo_v09 (2)_FGP_Heritage_v22 (7.10 Book) 3 3" xfId="29573" xr:uid="{80C5EC7F-775C-4BAF-B64D-1379243DE33C}"/>
    <cellStyle name="_MultipleSpace_Football Field_EPD_TPP_Combo_v09 (2)_FGP_Heritage_v22 (7.10 Book) 4" xfId="10140" xr:uid="{0D91CEB9-0FB3-47BB-B3FB-5858C3C14997}"/>
    <cellStyle name="_MultipleSpace_Football Field_EPD_TPP_Combo_v09 (2)_FGP_Heritage_v22 (7.10 Book) 4 2" xfId="19554" xr:uid="{87E49BE5-07FD-4B15-9530-E7413B20D9BF}"/>
    <cellStyle name="_MultipleSpace_Football Field_EPD_TPP_Combo_v09 (2)_FGP_Heritage_v22 (7.10 Book) 4 2 2" xfId="41850" xr:uid="{534A94C1-CB56-4AB7-8FA8-7586F08411FA}"/>
    <cellStyle name="_MultipleSpace_Football Field_EPD_TPP_Combo_v09 (2)_FGP_Heritage_v22 (7.10 Book) 4 3" xfId="32529" xr:uid="{75B6169E-462A-45A2-B232-84365FF6E8FE}"/>
    <cellStyle name="_MultipleSpace_Football Field_EPD_TPP_Combo_v09 (2)_FGP_Heritage_v22 (7.10 Book) 5" xfId="11682" xr:uid="{917F70A4-E653-406E-8B14-BAD0C2620753}"/>
    <cellStyle name="_MultipleSpace_Football Field_EPD_TPP_Combo_v09 (2)_FGP_Heritage_v22 (7.10 Book) 5 2" xfId="21088" xr:uid="{8A7742CF-EE2B-440F-BEDD-6FA5D63B1809}"/>
    <cellStyle name="_MultipleSpace_Football Field_EPD_TPP_Combo_v09 (2)_FGP_Heritage_v22 (7.10 Book) 5 2 2" xfId="43384" xr:uid="{4EF3E639-E620-44C0-BD2D-005D9A83BC49}"/>
    <cellStyle name="_MultipleSpace_Football Field_EPD_TPP_Combo_v09 (2)_FGP_Heritage_v22 (7.10 Book) 5 3" xfId="34062" xr:uid="{9F8EF868-9B31-43B4-B69C-EF45F8520EE5}"/>
    <cellStyle name="_MultipleSpace_Football Field_EPD_TPP_Combo_v09 (2)_FGP_Heritage_v22 (7.10 Book) 6" xfId="13685" xr:uid="{569F9C15-31FA-44CC-850E-8D8C5BEFCF47}"/>
    <cellStyle name="_MultipleSpace_Football Field_EPD_TPP_Combo_v09 (2)_FGP_Heritage_v22 (7.10 Book) 6 2" xfId="36056" xr:uid="{36418F33-74AE-489A-BD11-088E41D1BC89}"/>
    <cellStyle name="_MultipleSpace_Football Field_EPD_TPP_Combo_v09 (2)_FGP_Heritage_v22 (7.10 Book) 7" xfId="27388" xr:uid="{42537885-4414-4F2D-A7D6-19874D79F3C2}"/>
    <cellStyle name="_MultipleSpace_Football Field_EPD_TPP_Combo_v09_FGP_Heritage_v22 (7.10 Book)" xfId="2218" xr:uid="{E16E5611-BE7D-44D6-9EF9-E41162E11E82}"/>
    <cellStyle name="_MultipleSpace_Football Field_EPD_TPP_Combo_v09_FGP_Heritage_v22 (7.10 Book) 2" xfId="4225" xr:uid="{9E482AE2-8C3F-4ED1-8470-F6DD14961EB9}"/>
    <cellStyle name="_MultipleSpace_Football Field_EPD_TPP_Combo_v09_FGP_Heritage_v22 (7.10 Book) 2 2" xfId="7463" xr:uid="{E88385B8-943F-4804-A336-EFBDBA0256FF}"/>
    <cellStyle name="_MultipleSpace_Football Field_EPD_TPP_Combo_v09_FGP_Heritage_v22 (7.10 Book) 2 2 2" xfId="17456" xr:uid="{F0C08904-9088-40C8-BE66-90C24EAC932E}"/>
    <cellStyle name="_MultipleSpace_Football Field_EPD_TPP_Combo_v09_FGP_Heritage_v22 (7.10 Book) 2 2 2 2" xfId="39821" xr:uid="{023A9DF6-B335-44BE-93DC-FC80E35CBFD1}"/>
    <cellStyle name="_MultipleSpace_Football Field_EPD_TPP_Combo_v09_FGP_Heritage_v22 (7.10 Book) 2 2 3" xfId="30701" xr:uid="{2481E406-D868-40F8-A1AF-3B8D514B6B99}"/>
    <cellStyle name="_MultipleSpace_Football Field_EPD_TPP_Combo_v09_FGP_Heritage_v22 (7.10 Book) 2 3" xfId="10906" xr:uid="{208D75D2-D86D-405E-917D-87C5D3601704}"/>
    <cellStyle name="_MultipleSpace_Football Field_EPD_TPP_Combo_v09_FGP_Heritage_v22 (7.10 Book) 2 3 2" xfId="20320" xr:uid="{13BC3486-3260-44E3-849E-A40434280815}"/>
    <cellStyle name="_MultipleSpace_Football Field_EPD_TPP_Combo_v09_FGP_Heritage_v22 (7.10 Book) 2 3 2 2" xfId="42616" xr:uid="{2C9B1F5D-F5EB-4FD1-9656-09290AB8D739}"/>
    <cellStyle name="_MultipleSpace_Football Field_EPD_TPP_Combo_v09_FGP_Heritage_v22 (7.10 Book) 2 3 3" xfId="33295" xr:uid="{703801F8-74BC-4A64-B2E5-A4C7FA929E09}"/>
    <cellStyle name="_MultipleSpace_Football Field_EPD_TPP_Combo_v09_FGP_Heritage_v22 (7.10 Book) 2 4" xfId="12433" xr:uid="{38623B80-08C9-4710-861C-3854A055ADCD}"/>
    <cellStyle name="_MultipleSpace_Football Field_EPD_TPP_Combo_v09_FGP_Heritage_v22 (7.10 Book) 2 4 2" xfId="21839" xr:uid="{4DC782C3-B7AE-463C-9490-2566FA0392AD}"/>
    <cellStyle name="_MultipleSpace_Football Field_EPD_TPP_Combo_v09_FGP_Heritage_v22 (7.10 Book) 2 4 2 2" xfId="44135" xr:uid="{D8AE1C47-5E5E-4748-8266-DE7F607AF842}"/>
    <cellStyle name="_MultipleSpace_Football Field_EPD_TPP_Combo_v09_FGP_Heritage_v22 (7.10 Book) 2 4 3" xfId="34813" xr:uid="{9B596A22-6573-4D99-8EC3-088F480CE593}"/>
    <cellStyle name="_MultipleSpace_Football Field_EPD_TPP_Combo_v09_FGP_Heritage_v22 (7.10 Book) 2 5" xfId="14807" xr:uid="{50EBCA4F-1FC8-4750-BE44-D78EF545C008}"/>
    <cellStyle name="_MultipleSpace_Football Field_EPD_TPP_Combo_v09_FGP_Heritage_v22 (7.10 Book) 2 5 2" xfId="37173" xr:uid="{625FE593-5B8C-4CD7-AE3B-C12DE7BBD721}"/>
    <cellStyle name="_MultipleSpace_Football Field_EPD_TPP_Combo_v09_FGP_Heritage_v22 (7.10 Book) 2 6" xfId="28230" xr:uid="{B1FA4977-D33B-4B1F-91A8-2E4499B4892F}"/>
    <cellStyle name="_MultipleSpace_Football Field_EPD_TPP_Combo_v09_FGP_Heritage_v22 (7.10 Book) 3" xfId="6023" xr:uid="{459156AB-D320-45B0-A9FD-817ED37526BE}"/>
    <cellStyle name="_MultipleSpace_Football Field_EPD_TPP_Combo_v09_FGP_Heritage_v22 (7.10 Book) 3 2" xfId="16259" xr:uid="{5000E1BF-80D9-48AE-95CE-3E80C31CCCC0}"/>
    <cellStyle name="_MultipleSpace_Football Field_EPD_TPP_Combo_v09_FGP_Heritage_v22 (7.10 Book) 3 2 2" xfId="38624" xr:uid="{026B4306-3E25-4EC8-8B81-55A710146758}"/>
    <cellStyle name="_MultipleSpace_Football Field_EPD_TPP_Combo_v09_FGP_Heritage_v22 (7.10 Book) 3 3" xfId="29574" xr:uid="{E8E5486A-5B6C-4F73-926B-309E2AB4B576}"/>
    <cellStyle name="_MultipleSpace_Football Field_EPD_TPP_Combo_v09_FGP_Heritage_v22 (7.10 Book) 4" xfId="10141" xr:uid="{C446F37A-ADE9-4E43-921F-73377ACD09AD}"/>
    <cellStyle name="_MultipleSpace_Football Field_EPD_TPP_Combo_v09_FGP_Heritage_v22 (7.10 Book) 4 2" xfId="19555" xr:uid="{7818CB45-5242-46BC-9B4A-3CADBA746229}"/>
    <cellStyle name="_MultipleSpace_Football Field_EPD_TPP_Combo_v09_FGP_Heritage_v22 (7.10 Book) 4 2 2" xfId="41851" xr:uid="{EA9556FE-D265-4ECF-9CBB-01B3423EA2E7}"/>
    <cellStyle name="_MultipleSpace_Football Field_EPD_TPP_Combo_v09_FGP_Heritage_v22 (7.10 Book) 4 3" xfId="32530" xr:uid="{E0CCAE03-FF8C-4503-A58E-FE35E73127B9}"/>
    <cellStyle name="_MultipleSpace_Football Field_EPD_TPP_Combo_v09_FGP_Heritage_v22 (7.10 Book) 5" xfId="11683" xr:uid="{7CDEC6A4-DD69-4B2E-91A7-8C72971B4E38}"/>
    <cellStyle name="_MultipleSpace_Football Field_EPD_TPP_Combo_v09_FGP_Heritage_v22 (7.10 Book) 5 2" xfId="21089" xr:uid="{1524F496-5F07-4CBC-9FCF-A5873E567798}"/>
    <cellStyle name="_MultipleSpace_Football Field_EPD_TPP_Combo_v09_FGP_Heritage_v22 (7.10 Book) 5 2 2" xfId="43385" xr:uid="{BACB380A-6373-4440-B3C3-9169F0F1C699}"/>
    <cellStyle name="_MultipleSpace_Football Field_EPD_TPP_Combo_v09_FGP_Heritage_v22 (7.10 Book) 5 3" xfId="34063" xr:uid="{9EFE798B-780C-4B6B-AF48-80B955583AC6}"/>
    <cellStyle name="_MultipleSpace_Football Field_EPD_TPP_Combo_v09_FGP_Heritage_v22 (7.10 Book) 6" xfId="13686" xr:uid="{23F77D69-3ED2-46DE-BE53-2966EFF7CB57}"/>
    <cellStyle name="_MultipleSpace_Football Field_EPD_TPP_Combo_v09_FGP_Heritage_v22 (7.10 Book) 6 2" xfId="36057" xr:uid="{5DEB1D83-65D3-4B3D-AE7A-2E574D3287AD}"/>
    <cellStyle name="_MultipleSpace_Football Field_EPD_TPP_Combo_v09_FGP_Heritage_v22 (7.10 Book) 7" xfId="27389" xr:uid="{BE1A26AF-896F-4206-9F34-5F35CDFCE195}"/>
    <cellStyle name="_MultipleSpace_Football Field_FGP_Heritage_v22 (7.10 Book)" xfId="2219" xr:uid="{C7408837-E5D3-4F0B-9A0D-4F8F3A52895F}"/>
    <cellStyle name="_MultipleSpace_Football Field_FGP_Heritage_v22 (7.10 Book) 2" xfId="4226" xr:uid="{6A00FA12-64F5-4A07-A57A-9849F361F939}"/>
    <cellStyle name="_MultipleSpace_Football Field_FGP_Heritage_v22 (7.10 Book) 2 2" xfId="7464" xr:uid="{E0C999E6-B7AC-4ED3-A797-4B35360A0BDC}"/>
    <cellStyle name="_MultipleSpace_Football Field_FGP_Heritage_v22 (7.10 Book) 2 2 2" xfId="17457" xr:uid="{D082BD05-499A-43D2-9700-A0A58909749D}"/>
    <cellStyle name="_MultipleSpace_Football Field_FGP_Heritage_v22 (7.10 Book) 2 2 2 2" xfId="39822" xr:uid="{D4BA7FC9-13A1-4CEA-A6C2-37815295DD09}"/>
    <cellStyle name="_MultipleSpace_Football Field_FGP_Heritage_v22 (7.10 Book) 2 2 3" xfId="30702" xr:uid="{295C2BA3-509C-47AD-82FD-6E6532D112E3}"/>
    <cellStyle name="_MultipleSpace_Football Field_FGP_Heritage_v22 (7.10 Book) 2 3" xfId="10907" xr:uid="{233AFB03-9DF2-4B08-BBCA-60C8B2D8F368}"/>
    <cellStyle name="_MultipleSpace_Football Field_FGP_Heritage_v22 (7.10 Book) 2 3 2" xfId="20321" xr:uid="{B104E5C3-1070-4F6C-986E-8C136393ED2E}"/>
    <cellStyle name="_MultipleSpace_Football Field_FGP_Heritage_v22 (7.10 Book) 2 3 2 2" xfId="42617" xr:uid="{BB7417CD-1B32-498B-8BB9-947101B5C9AB}"/>
    <cellStyle name="_MultipleSpace_Football Field_FGP_Heritage_v22 (7.10 Book) 2 3 3" xfId="33296" xr:uid="{2F1D4301-CC33-4213-A4E9-B19ABBD02EA3}"/>
    <cellStyle name="_MultipleSpace_Football Field_FGP_Heritage_v22 (7.10 Book) 2 4" xfId="12434" xr:uid="{8D518E42-A2C8-49C1-B7C8-8FFDA315786B}"/>
    <cellStyle name="_MultipleSpace_Football Field_FGP_Heritage_v22 (7.10 Book) 2 4 2" xfId="21840" xr:uid="{CB9A1F73-7A14-42F8-B600-C83E1E7D736D}"/>
    <cellStyle name="_MultipleSpace_Football Field_FGP_Heritage_v22 (7.10 Book) 2 4 2 2" xfId="44136" xr:uid="{7AE9EBBE-2B0F-4226-9EDB-BC4E69BA2AAC}"/>
    <cellStyle name="_MultipleSpace_Football Field_FGP_Heritage_v22 (7.10 Book) 2 4 3" xfId="34814" xr:uid="{87615935-0012-49D4-8BFB-94420F4E3C82}"/>
    <cellStyle name="_MultipleSpace_Football Field_FGP_Heritage_v22 (7.10 Book) 2 5" xfId="14808" xr:uid="{CF7F824C-429B-46E9-9A9B-1A2884B4B3D1}"/>
    <cellStyle name="_MultipleSpace_Football Field_FGP_Heritage_v22 (7.10 Book) 2 5 2" xfId="37174" xr:uid="{47EE4F2D-8EA4-401F-A480-311AFE7AADF0}"/>
    <cellStyle name="_MultipleSpace_Football Field_FGP_Heritage_v22 (7.10 Book) 2 6" xfId="28231" xr:uid="{A8D9C8A4-3C5E-420B-AE3C-D6F85D45D0BC}"/>
    <cellStyle name="_MultipleSpace_Football Field_FGP_Heritage_v22 (7.10 Book) 3" xfId="6024" xr:uid="{6243CB4E-50B5-4FB0-B3C9-E89EC4147B98}"/>
    <cellStyle name="_MultipleSpace_Football Field_FGP_Heritage_v22 (7.10 Book) 3 2" xfId="16260" xr:uid="{2EECFDA5-F24E-4B75-97C2-B5655BC6E740}"/>
    <cellStyle name="_MultipleSpace_Football Field_FGP_Heritage_v22 (7.10 Book) 3 2 2" xfId="38625" xr:uid="{9D30716C-63C3-4904-B1F8-8E0A65324BCC}"/>
    <cellStyle name="_MultipleSpace_Football Field_FGP_Heritage_v22 (7.10 Book) 3 3" xfId="29575" xr:uid="{8C9AAAA3-E023-4D8B-8890-6001BE2C5E70}"/>
    <cellStyle name="_MultipleSpace_Football Field_FGP_Heritage_v22 (7.10 Book) 4" xfId="10142" xr:uid="{152C56BF-4641-44F5-80C7-DBD5A5CE40F7}"/>
    <cellStyle name="_MultipleSpace_Football Field_FGP_Heritage_v22 (7.10 Book) 4 2" xfId="19556" xr:uid="{B597A045-620C-4F34-86A5-97F7ECAF0118}"/>
    <cellStyle name="_MultipleSpace_Football Field_FGP_Heritage_v22 (7.10 Book) 4 2 2" xfId="41852" xr:uid="{05FBC0A2-C8E2-431E-BA7C-8527A60AB9ED}"/>
    <cellStyle name="_MultipleSpace_Football Field_FGP_Heritage_v22 (7.10 Book) 4 3" xfId="32531" xr:uid="{6EC70148-2425-48F0-A77D-332D7249F860}"/>
    <cellStyle name="_MultipleSpace_Football Field_FGP_Heritage_v22 (7.10 Book) 5" xfId="11684" xr:uid="{AFFDDA15-EA48-455E-8EF2-590079DBFD90}"/>
    <cellStyle name="_MultipleSpace_Football Field_FGP_Heritage_v22 (7.10 Book) 5 2" xfId="21090" xr:uid="{2C5BAAC1-37DA-4AA0-B57E-177293F588E8}"/>
    <cellStyle name="_MultipleSpace_Football Field_FGP_Heritage_v22 (7.10 Book) 5 2 2" xfId="43386" xr:uid="{495C61FC-E01B-4A63-8DE3-E94C9480042C}"/>
    <cellStyle name="_MultipleSpace_Football Field_FGP_Heritage_v22 (7.10 Book) 5 3" xfId="34064" xr:uid="{15EE5332-5874-4870-B2A8-FC3126D467F5}"/>
    <cellStyle name="_MultipleSpace_Football Field_FGP_Heritage_v22 (7.10 Book) 6" xfId="13687" xr:uid="{5A859CCF-D3C0-46FA-A6B7-EACCE3ECA3EA}"/>
    <cellStyle name="_MultipleSpace_Football Field_FGP_Heritage_v22 (7.10 Book) 6 2" xfId="36058" xr:uid="{2F6E1E97-F2C6-4D94-B93C-AE90EFC48417}"/>
    <cellStyle name="_MultipleSpace_Football Field_FGP_Heritage_v22 (7.10 Book) 7" xfId="27390" xr:uid="{4AF7E19B-DE55-4A06-BD18-B359A88C2CF7}"/>
    <cellStyle name="_MultipleSpace_Football Field_Magellan Market Data" xfId="2220" xr:uid="{33E0925E-6D44-4CC1-BB1F-0C5C9B5621F7}"/>
    <cellStyle name="_MultipleSpace_Football Field_Magellan Market Data_FGP_Backup_v04" xfId="2221" xr:uid="{EE6E0D03-3686-4F55-92D2-89D4FD5236BF}"/>
    <cellStyle name="_MultipleSpace_Football Field_Magellan Market Data_FGP_Backup_v04_FGP_Heritage_v22 (7.10 Book)" xfId="2222" xr:uid="{AD167331-A0F2-4BF6-B42C-9ACD5621CCBE}"/>
    <cellStyle name="_MultipleSpace_Football Field_Magellan Market Data_FGP_Backup_v04_FGP_Heritage_v22 (7.10 Book) 2" xfId="4227" xr:uid="{D626950D-788E-45DD-8B18-A303699C2C7D}"/>
    <cellStyle name="_MultipleSpace_Football Field_Magellan Market Data_FGP_Backup_v04_FGP_Heritage_v22 (7.10 Book) 2 2" xfId="7465" xr:uid="{172BC367-9FB5-4F62-B4E2-FEDF081CCB0E}"/>
    <cellStyle name="_MultipleSpace_Football Field_Magellan Market Data_FGP_Backup_v04_FGP_Heritage_v22 (7.10 Book) 2 2 2" xfId="17458" xr:uid="{6DA7A761-9781-4E4C-9264-DC0DBE515CB5}"/>
    <cellStyle name="_MultipleSpace_Football Field_Magellan Market Data_FGP_Backup_v04_FGP_Heritage_v22 (7.10 Book) 2 2 2 2" xfId="39823" xr:uid="{4CB09DFC-49DE-40E6-8836-177BCA379EC2}"/>
    <cellStyle name="_MultipleSpace_Football Field_Magellan Market Data_FGP_Backup_v04_FGP_Heritage_v22 (7.10 Book) 2 2 3" xfId="30703" xr:uid="{18B6E623-6E9F-4C25-A4A5-DB6C444FDB0C}"/>
    <cellStyle name="_MultipleSpace_Football Field_Magellan Market Data_FGP_Backup_v04_FGP_Heritage_v22 (7.10 Book) 2 3" xfId="10908" xr:uid="{E9260701-9D85-4043-BC45-BC0F412513BA}"/>
    <cellStyle name="_MultipleSpace_Football Field_Magellan Market Data_FGP_Backup_v04_FGP_Heritage_v22 (7.10 Book) 2 3 2" xfId="20322" xr:uid="{982C52C7-FA15-4777-ABC3-D18010B18EBF}"/>
    <cellStyle name="_MultipleSpace_Football Field_Magellan Market Data_FGP_Backup_v04_FGP_Heritage_v22 (7.10 Book) 2 3 2 2" xfId="42618" xr:uid="{B0E02536-A61C-420E-A104-E230F742A414}"/>
    <cellStyle name="_MultipleSpace_Football Field_Magellan Market Data_FGP_Backup_v04_FGP_Heritage_v22 (7.10 Book) 2 3 3" xfId="33297" xr:uid="{D7A44422-7457-4B43-B19F-9DE737F1ABC6}"/>
    <cellStyle name="_MultipleSpace_Football Field_Magellan Market Data_FGP_Backup_v04_FGP_Heritage_v22 (7.10 Book) 2 4" xfId="12435" xr:uid="{E72BE91E-A87F-4AF7-9861-3CBFFC00701F}"/>
    <cellStyle name="_MultipleSpace_Football Field_Magellan Market Data_FGP_Backup_v04_FGP_Heritage_v22 (7.10 Book) 2 4 2" xfId="21841" xr:uid="{DABB0F0C-F2F8-44F6-99D3-BAD38A85C23F}"/>
    <cellStyle name="_MultipleSpace_Football Field_Magellan Market Data_FGP_Backup_v04_FGP_Heritage_v22 (7.10 Book) 2 4 2 2" xfId="44137" xr:uid="{67DD305F-31DE-4F62-8CDA-EDA9B4BB3A7C}"/>
    <cellStyle name="_MultipleSpace_Football Field_Magellan Market Data_FGP_Backup_v04_FGP_Heritage_v22 (7.10 Book) 2 4 3" xfId="34815" xr:uid="{1DA63421-031C-42A2-8F6F-61128B090B7E}"/>
    <cellStyle name="_MultipleSpace_Football Field_Magellan Market Data_FGP_Backup_v04_FGP_Heritage_v22 (7.10 Book) 2 5" xfId="14809" xr:uid="{7251B9F0-57E6-4964-8F66-61E98E9DDBAD}"/>
    <cellStyle name="_MultipleSpace_Football Field_Magellan Market Data_FGP_Backup_v04_FGP_Heritage_v22 (7.10 Book) 2 5 2" xfId="37175" xr:uid="{C63986E3-A9F9-466C-BCD3-A663ECE61BA8}"/>
    <cellStyle name="_MultipleSpace_Football Field_Magellan Market Data_FGP_Backup_v04_FGP_Heritage_v22 (7.10 Book) 2 6" xfId="28232" xr:uid="{5B7ECF91-41CE-4C3E-B9EA-06D6C66A2D54}"/>
    <cellStyle name="_MultipleSpace_Football Field_Magellan Market Data_FGP_Backup_v04_FGP_Heritage_v22 (7.10 Book) 3" xfId="6027" xr:uid="{D36F8A5B-8412-4659-8D70-5E8CF44D7BFA}"/>
    <cellStyle name="_MultipleSpace_Football Field_Magellan Market Data_FGP_Backup_v04_FGP_Heritage_v22 (7.10 Book) 3 2" xfId="16262" xr:uid="{D67BA4B9-744D-4273-956F-69584A2A1C6C}"/>
    <cellStyle name="_MultipleSpace_Football Field_Magellan Market Data_FGP_Backup_v04_FGP_Heritage_v22 (7.10 Book) 3 2 2" xfId="38627" xr:uid="{34C24F36-9C96-4A21-A0DF-230638A9BD2D}"/>
    <cellStyle name="_MultipleSpace_Football Field_Magellan Market Data_FGP_Backup_v04_FGP_Heritage_v22 (7.10 Book) 3 3" xfId="29577" xr:uid="{3DD5DC8C-7A21-4753-A5BD-71F34B9BF0E1}"/>
    <cellStyle name="_MultipleSpace_Football Field_Magellan Market Data_FGP_Backup_v04_FGP_Heritage_v22 (7.10 Book) 4" xfId="10143" xr:uid="{28965FC7-5EB6-40D7-8C17-86DEBC6F9645}"/>
    <cellStyle name="_MultipleSpace_Football Field_Magellan Market Data_FGP_Backup_v04_FGP_Heritage_v22 (7.10 Book) 4 2" xfId="19557" xr:uid="{557D4D41-3F54-4BF1-B900-8252C53678F7}"/>
    <cellStyle name="_MultipleSpace_Football Field_Magellan Market Data_FGP_Backup_v04_FGP_Heritage_v22 (7.10 Book) 4 2 2" xfId="41853" xr:uid="{CB9D2119-C958-4566-B8D5-CADB46206B10}"/>
    <cellStyle name="_MultipleSpace_Football Field_Magellan Market Data_FGP_Backup_v04_FGP_Heritage_v22 (7.10 Book) 4 3" xfId="32532" xr:uid="{94DC82C0-15CF-4337-88F1-D68480D28527}"/>
    <cellStyle name="_MultipleSpace_Football Field_Magellan Market Data_FGP_Backup_v04_FGP_Heritage_v22 (7.10 Book) 5" xfId="11685" xr:uid="{659E4B3F-6B9A-4FB8-ABFF-453E49C274D4}"/>
    <cellStyle name="_MultipleSpace_Football Field_Magellan Market Data_FGP_Backup_v04_FGP_Heritage_v22 (7.10 Book) 5 2" xfId="21091" xr:uid="{C8BA3F60-4F39-4B08-BC5B-0AC7E762A562}"/>
    <cellStyle name="_MultipleSpace_Football Field_Magellan Market Data_FGP_Backup_v04_FGP_Heritage_v22 (7.10 Book) 5 2 2" xfId="43387" xr:uid="{7D430357-D91B-41AA-BB6E-3BF0013B849E}"/>
    <cellStyle name="_MultipleSpace_Football Field_Magellan Market Data_FGP_Backup_v04_FGP_Heritage_v22 (7.10 Book) 5 3" xfId="34065" xr:uid="{71CA1F3C-B10A-44A5-A50A-FBA2F1193B85}"/>
    <cellStyle name="_MultipleSpace_Football Field_Magellan Market Data_FGP_Backup_v04_FGP_Heritage_v22 (7.10 Book) 6" xfId="13688" xr:uid="{20110995-BB8A-491D-B544-1E740C614AEB}"/>
    <cellStyle name="_MultipleSpace_Football Field_Magellan Market Data_FGP_Backup_v04_FGP_Heritage_v22 (7.10 Book) 6 2" xfId="36059" xr:uid="{085C48BA-6A74-401D-8C3C-7E8098A9B01B}"/>
    <cellStyle name="_MultipleSpace_Football Field_Magellan Market Data_FGP_Backup_v04_FGP_Heritage_v22 (7.10 Book) 7" xfId="27391" xr:uid="{C3E24DCA-5B18-4F52-B8C9-8FDEEF3D5B77}"/>
    <cellStyle name="_MultipleSpace_Football Field_Magellan Market Data_FGP_Heritage_v22 (7.10 Book)" xfId="2223" xr:uid="{66134FD5-DE5A-443D-98FD-62B059506339}"/>
    <cellStyle name="_MultipleSpace_Football Field_Magellan Market Data_FGP_Heritage_v22 (7.10 Book) 2" xfId="4228" xr:uid="{4BDC215A-CE4B-4C36-8922-3C4D57C76443}"/>
    <cellStyle name="_MultipleSpace_Football Field_Magellan Market Data_FGP_Heritage_v22 (7.10 Book) 2 2" xfId="7466" xr:uid="{E8ADE421-2A73-42AF-BA87-2EC14E6FE483}"/>
    <cellStyle name="_MultipleSpace_Football Field_Magellan Market Data_FGP_Heritage_v22 (7.10 Book) 2 2 2" xfId="17459" xr:uid="{377DEB68-8A00-45FB-AF0B-0278B10E6A03}"/>
    <cellStyle name="_MultipleSpace_Football Field_Magellan Market Data_FGP_Heritage_v22 (7.10 Book) 2 2 2 2" xfId="39824" xr:uid="{C30B7CA7-C829-4D4E-A76D-B9C8D93F25B6}"/>
    <cellStyle name="_MultipleSpace_Football Field_Magellan Market Data_FGP_Heritage_v22 (7.10 Book) 2 2 3" xfId="30704" xr:uid="{89305DC7-B234-4FDD-A443-E7B1B08A1743}"/>
    <cellStyle name="_MultipleSpace_Football Field_Magellan Market Data_FGP_Heritage_v22 (7.10 Book) 2 3" xfId="10909" xr:uid="{0E2BF4CC-3073-4281-A75A-0D9420E70840}"/>
    <cellStyle name="_MultipleSpace_Football Field_Magellan Market Data_FGP_Heritage_v22 (7.10 Book) 2 3 2" xfId="20323" xr:uid="{FC72FAEF-D6A3-4444-97C7-57680D89853B}"/>
    <cellStyle name="_MultipleSpace_Football Field_Magellan Market Data_FGP_Heritage_v22 (7.10 Book) 2 3 2 2" xfId="42619" xr:uid="{EDFF202C-BCD8-45A3-830F-DCACCFD227C4}"/>
    <cellStyle name="_MultipleSpace_Football Field_Magellan Market Data_FGP_Heritage_v22 (7.10 Book) 2 3 3" xfId="33298" xr:uid="{14BC9B83-9746-456F-ACF1-744998A6BA72}"/>
    <cellStyle name="_MultipleSpace_Football Field_Magellan Market Data_FGP_Heritage_v22 (7.10 Book) 2 4" xfId="12436" xr:uid="{D33A84B4-0C35-4B72-B74C-0818B5BEAC7C}"/>
    <cellStyle name="_MultipleSpace_Football Field_Magellan Market Data_FGP_Heritage_v22 (7.10 Book) 2 4 2" xfId="21842" xr:uid="{FC24F522-9708-45B8-AEA4-33AECA244899}"/>
    <cellStyle name="_MultipleSpace_Football Field_Magellan Market Data_FGP_Heritage_v22 (7.10 Book) 2 4 2 2" xfId="44138" xr:uid="{3ABD99BB-9842-4899-8B1F-F8C3B3467F05}"/>
    <cellStyle name="_MultipleSpace_Football Field_Magellan Market Data_FGP_Heritage_v22 (7.10 Book) 2 4 3" xfId="34816" xr:uid="{B2AC46E1-C21C-4012-94B4-DFBAFEA727E5}"/>
    <cellStyle name="_MultipleSpace_Football Field_Magellan Market Data_FGP_Heritage_v22 (7.10 Book) 2 5" xfId="14810" xr:uid="{3AC85808-65A7-4E26-B096-A6710A5E93B1}"/>
    <cellStyle name="_MultipleSpace_Football Field_Magellan Market Data_FGP_Heritage_v22 (7.10 Book) 2 5 2" xfId="37176" xr:uid="{DFA2FD1C-E51E-4BC6-A5AF-F23E801AA017}"/>
    <cellStyle name="_MultipleSpace_Football Field_Magellan Market Data_FGP_Heritage_v22 (7.10 Book) 2 6" xfId="28233" xr:uid="{F341F85D-E4A4-4D63-AE7D-3ADEF6F519C1}"/>
    <cellStyle name="_MultipleSpace_Football Field_Magellan Market Data_FGP_Heritage_v22 (7.10 Book) 3" xfId="6028" xr:uid="{3B703934-62AD-433E-8E20-EA1CE4F8D417}"/>
    <cellStyle name="_MultipleSpace_Football Field_Magellan Market Data_FGP_Heritage_v22 (7.10 Book) 3 2" xfId="16263" xr:uid="{9E371DAD-6227-46B3-B1BE-B939A35E210D}"/>
    <cellStyle name="_MultipleSpace_Football Field_Magellan Market Data_FGP_Heritage_v22 (7.10 Book) 3 2 2" xfId="38628" xr:uid="{B60443A2-9112-44DB-B4B0-216E75CC6AC4}"/>
    <cellStyle name="_MultipleSpace_Football Field_Magellan Market Data_FGP_Heritage_v22 (7.10 Book) 3 3" xfId="29578" xr:uid="{77A183F8-EE4E-4EB5-8DE4-3B27A0561A40}"/>
    <cellStyle name="_MultipleSpace_Football Field_Magellan Market Data_FGP_Heritage_v22 (7.10 Book) 4" xfId="10144" xr:uid="{F682E684-B628-494C-8873-719D65F606FE}"/>
    <cellStyle name="_MultipleSpace_Football Field_Magellan Market Data_FGP_Heritage_v22 (7.10 Book) 4 2" xfId="19558" xr:uid="{2AD936AF-6DDB-4168-8361-68DE2E2F7736}"/>
    <cellStyle name="_MultipleSpace_Football Field_Magellan Market Data_FGP_Heritage_v22 (7.10 Book) 4 2 2" xfId="41854" xr:uid="{4E780472-AD61-4FEC-AC43-3AA404634ED9}"/>
    <cellStyle name="_MultipleSpace_Football Field_Magellan Market Data_FGP_Heritage_v22 (7.10 Book) 4 3" xfId="32533" xr:uid="{C05A3824-0033-4100-A907-8AA9895E5295}"/>
    <cellStyle name="_MultipleSpace_Football Field_Magellan Market Data_FGP_Heritage_v22 (7.10 Book) 5" xfId="11686" xr:uid="{C0AA2FA3-7CA1-42AE-B11B-AB36C610E3AD}"/>
    <cellStyle name="_MultipleSpace_Football Field_Magellan Market Data_FGP_Heritage_v22 (7.10 Book) 5 2" xfId="21092" xr:uid="{1FA115C9-72EA-41BD-B554-9E92CD7A9C39}"/>
    <cellStyle name="_MultipleSpace_Football Field_Magellan Market Data_FGP_Heritage_v22 (7.10 Book) 5 2 2" xfId="43388" xr:uid="{6F0EF7A4-DAFE-40E0-8B88-608BD9346CAC}"/>
    <cellStyle name="_MultipleSpace_Football Field_Magellan Market Data_FGP_Heritage_v22 (7.10 Book) 5 3" xfId="34066" xr:uid="{3D6B34F0-99AC-452C-9109-77680A8A712E}"/>
    <cellStyle name="_MultipleSpace_Football Field_Magellan Market Data_FGP_Heritage_v22 (7.10 Book) 6" xfId="13689" xr:uid="{DA4466D2-101F-48F4-BABE-3CA8CECE241C}"/>
    <cellStyle name="_MultipleSpace_Football Field_Magellan Market Data_FGP_Heritage_v22 (7.10 Book) 6 2" xfId="36060" xr:uid="{35822508-C2B8-41C8-8CA7-60552A8A98E9}"/>
    <cellStyle name="_MultipleSpace_Football Field_Magellan Market Data_FGP_Heritage_v22 (7.10 Book) 7" xfId="27392" xr:uid="{BC902739-6C35-42B4-AD66-B0D06CDEC701}"/>
    <cellStyle name="_MultipleSpace_Heidelberg Ability to Pay_v01" xfId="2224" xr:uid="{098607F4-BE67-453C-9E8C-27E20C083794}"/>
    <cellStyle name="_MultipleSpace_Heidelberg Ability to Pay_v01 2" xfId="4229" xr:uid="{B842AE6F-C4F7-415D-9275-B5E886755B45}"/>
    <cellStyle name="_MultipleSpace_Heidelberg Ability to Pay_v01 2 2" xfId="7467" xr:uid="{0C6ED4A6-A9B9-4184-8C9C-85D025506437}"/>
    <cellStyle name="_MultipleSpace_Heidelberg Ability to Pay_v01 2 2 2" xfId="17460" xr:uid="{0D6BF52F-564A-46C7-80BA-B8A445BD67F0}"/>
    <cellStyle name="_MultipleSpace_Heidelberg Ability to Pay_v01 2 2 2 2" xfId="39825" xr:uid="{51E33A64-A3C8-414B-8B0A-2F5A1F13F0C4}"/>
    <cellStyle name="_MultipleSpace_Heidelberg Ability to Pay_v01 2 2 3" xfId="30705" xr:uid="{6939BD6E-ED3F-4EA5-9C7E-AADE3ED7377B}"/>
    <cellStyle name="_MultipleSpace_Heidelberg Ability to Pay_v01 2 3" xfId="10910" xr:uid="{AE54661C-2447-45E5-9F9E-618CD26A8BB4}"/>
    <cellStyle name="_MultipleSpace_Heidelberg Ability to Pay_v01 2 3 2" xfId="20324" xr:uid="{5E634CA7-3A04-43B4-A0AE-B7B293098524}"/>
    <cellStyle name="_MultipleSpace_Heidelberg Ability to Pay_v01 2 3 2 2" xfId="42620" xr:uid="{552B8CF4-B85A-494A-A525-9BDADA7B66E8}"/>
    <cellStyle name="_MultipleSpace_Heidelberg Ability to Pay_v01 2 3 3" xfId="33299" xr:uid="{87210EA9-D998-4F90-8C31-CE56E1113DC0}"/>
    <cellStyle name="_MultipleSpace_Heidelberg Ability to Pay_v01 2 4" xfId="12437" xr:uid="{6C9413E3-FA33-448F-A052-5E1569F26CBD}"/>
    <cellStyle name="_MultipleSpace_Heidelberg Ability to Pay_v01 2 4 2" xfId="21843" xr:uid="{E8F98E3C-92D7-4C87-B8B1-132D2E10176B}"/>
    <cellStyle name="_MultipleSpace_Heidelberg Ability to Pay_v01 2 4 2 2" xfId="44139" xr:uid="{9A4E1698-F8CE-4A20-9A05-1B882F199531}"/>
    <cellStyle name="_MultipleSpace_Heidelberg Ability to Pay_v01 2 4 3" xfId="34817" xr:uid="{22F4662C-0DFE-4750-9499-EE6CEBF59DCC}"/>
    <cellStyle name="_MultipleSpace_Heidelberg Ability to Pay_v01 2 5" xfId="14811" xr:uid="{FFA6E580-7B65-4025-A8A3-C035613E7C48}"/>
    <cellStyle name="_MultipleSpace_Heidelberg Ability to Pay_v01 2 5 2" xfId="37177" xr:uid="{5FB2A41B-9CEE-49CB-8F0B-5EEA82F8797C}"/>
    <cellStyle name="_MultipleSpace_Heidelberg Ability to Pay_v01 2 6" xfId="28234" xr:uid="{A1BE049B-5880-4CAD-8B7A-4EBEFD9AD400}"/>
    <cellStyle name="_MultipleSpace_Heidelberg Ability to Pay_v01 3" xfId="6029" xr:uid="{E2477A52-17D3-4722-8733-43CAC20776B7}"/>
    <cellStyle name="_MultipleSpace_Heidelberg Ability to Pay_v01 3 2" xfId="16264" xr:uid="{DDD3D5D0-0482-4C08-9C8F-4890992C76FC}"/>
    <cellStyle name="_MultipleSpace_Heidelberg Ability to Pay_v01 3 2 2" xfId="38629" xr:uid="{6559765F-EC71-4E01-8AFA-E52B6AD41072}"/>
    <cellStyle name="_MultipleSpace_Heidelberg Ability to Pay_v01 3 3" xfId="29579" xr:uid="{39245651-5060-4040-9140-7F16B724CE53}"/>
    <cellStyle name="_MultipleSpace_Heidelberg Ability to Pay_v01 4" xfId="10145" xr:uid="{4F0B42A4-2BA9-4DC4-BEA0-23FB37A8FBA8}"/>
    <cellStyle name="_MultipleSpace_Heidelberg Ability to Pay_v01 4 2" xfId="19559" xr:uid="{D787B85B-81D4-43ED-8C65-57305B10A05A}"/>
    <cellStyle name="_MultipleSpace_Heidelberg Ability to Pay_v01 4 2 2" xfId="41855" xr:uid="{21F40B61-3242-421F-916B-CB7F43882B58}"/>
    <cellStyle name="_MultipleSpace_Heidelberg Ability to Pay_v01 4 3" xfId="32534" xr:uid="{54C10F44-6935-40DC-AC33-E84DABE34971}"/>
    <cellStyle name="_MultipleSpace_Heidelberg Ability to Pay_v01 5" xfId="11687" xr:uid="{42C11098-F6CA-45C0-996C-2890C9306031}"/>
    <cellStyle name="_MultipleSpace_Heidelberg Ability to Pay_v01 5 2" xfId="21093" xr:uid="{397C2338-2776-4812-9CBA-D313B41C369F}"/>
    <cellStyle name="_MultipleSpace_Heidelberg Ability to Pay_v01 5 2 2" xfId="43389" xr:uid="{DB711901-F5D1-4DFD-B961-3DE7CF90915D}"/>
    <cellStyle name="_MultipleSpace_Heidelberg Ability to Pay_v01 5 3" xfId="34067" xr:uid="{133F25CC-9A02-49AC-AE01-CDBE18C8070F}"/>
    <cellStyle name="_MultipleSpace_Heidelberg Ability to Pay_v01 6" xfId="13690" xr:uid="{84BB9EA8-5693-4A27-BEDF-15C2A168BEBE}"/>
    <cellStyle name="_MultipleSpace_Heidelberg Ability to Pay_v01 6 2" xfId="36061" xr:uid="{ED2188E4-12FC-460A-BD43-CF7C2EF04698}"/>
    <cellStyle name="_MultipleSpace_Heidelberg Ability to Pay_v01 7" xfId="27393" xr:uid="{8A824DB1-F5D6-49E1-9A51-0D2E62F80BEB}"/>
    <cellStyle name="_MultipleSpace_Heidelberg Ability to Pay_v01_1" xfId="2225" xr:uid="{92BA7A4E-75D6-4953-B0E5-FDA88E10B42E}"/>
    <cellStyle name="_MultipleSpace_Hunter_Combo_v1" xfId="2226" xr:uid="{F95A6991-F26C-4CCF-BFFC-C4C7406780BE}"/>
    <cellStyle name="_MultipleSpace_Hunter_Combo_v1_FGP_Heritage_v22 (7.10 Book)" xfId="2227" xr:uid="{552B0AE6-7B72-48D6-B314-BAEB1FB03CE4}"/>
    <cellStyle name="_MultipleSpace_Hunter_Combo_v1_FGP_Heritage_v22 (7.10 Book) 2" xfId="4230" xr:uid="{0B8D07B9-551E-40BE-BAC7-DCA87F139004}"/>
    <cellStyle name="_MultipleSpace_Hunter_Combo_v1_FGP_Heritage_v22 (7.10 Book) 2 2" xfId="7468" xr:uid="{85893A88-B2F9-4DAF-8A3A-9D7B36ED1968}"/>
    <cellStyle name="_MultipleSpace_Hunter_Combo_v1_FGP_Heritage_v22 (7.10 Book) 2 2 2" xfId="17461" xr:uid="{54C906F0-435E-4B50-B139-C35F1B762ADF}"/>
    <cellStyle name="_MultipleSpace_Hunter_Combo_v1_FGP_Heritage_v22 (7.10 Book) 2 2 2 2" xfId="39826" xr:uid="{7E6379B4-80CA-4F7F-9233-E55F9314FCFC}"/>
    <cellStyle name="_MultipleSpace_Hunter_Combo_v1_FGP_Heritage_v22 (7.10 Book) 2 2 3" xfId="30706" xr:uid="{19BAAE8B-803E-493F-B73B-3D2CCB38455B}"/>
    <cellStyle name="_MultipleSpace_Hunter_Combo_v1_FGP_Heritage_v22 (7.10 Book) 2 3" xfId="10911" xr:uid="{178D838B-F39D-4B71-9FB3-A440ADC20914}"/>
    <cellStyle name="_MultipleSpace_Hunter_Combo_v1_FGP_Heritage_v22 (7.10 Book) 2 3 2" xfId="20325" xr:uid="{FF73FE66-CE81-4750-901D-B8CD7D21454E}"/>
    <cellStyle name="_MultipleSpace_Hunter_Combo_v1_FGP_Heritage_v22 (7.10 Book) 2 3 2 2" xfId="42621" xr:uid="{DBBD5A89-8955-4FBC-8FEA-D1DFE17A9B65}"/>
    <cellStyle name="_MultipleSpace_Hunter_Combo_v1_FGP_Heritage_v22 (7.10 Book) 2 3 3" xfId="33300" xr:uid="{E71965DD-9D3F-42AA-B7E5-ED0EA5A9DEA2}"/>
    <cellStyle name="_MultipleSpace_Hunter_Combo_v1_FGP_Heritage_v22 (7.10 Book) 2 4" xfId="12438" xr:uid="{E798BF14-D297-4C76-886C-6A91F4FBD515}"/>
    <cellStyle name="_MultipleSpace_Hunter_Combo_v1_FGP_Heritage_v22 (7.10 Book) 2 4 2" xfId="21844" xr:uid="{54A6EB0E-7CCA-46D6-A487-3FD0E920F9B1}"/>
    <cellStyle name="_MultipleSpace_Hunter_Combo_v1_FGP_Heritage_v22 (7.10 Book) 2 4 2 2" xfId="44140" xr:uid="{38FA1766-95BC-4A99-A530-FEF93A6963E1}"/>
    <cellStyle name="_MultipleSpace_Hunter_Combo_v1_FGP_Heritage_v22 (7.10 Book) 2 4 3" xfId="34818" xr:uid="{1DD327F3-C2AB-48C0-9983-3C6CE5BDF478}"/>
    <cellStyle name="_MultipleSpace_Hunter_Combo_v1_FGP_Heritage_v22 (7.10 Book) 2 5" xfId="14812" xr:uid="{25C2439A-2620-4415-8605-DCAD666DC1DC}"/>
    <cellStyle name="_MultipleSpace_Hunter_Combo_v1_FGP_Heritage_v22 (7.10 Book) 2 5 2" xfId="37178" xr:uid="{E96F3559-D2D7-4376-8DBB-4DD4D243E43B}"/>
    <cellStyle name="_MultipleSpace_Hunter_Combo_v1_FGP_Heritage_v22 (7.10 Book) 2 6" xfId="28235" xr:uid="{116C67DC-9560-4E95-9F7A-6A53341A2966}"/>
    <cellStyle name="_MultipleSpace_Hunter_Combo_v1_FGP_Heritage_v22 (7.10 Book) 3" xfId="6031" xr:uid="{1EE67FA5-5017-4FB2-B49F-3B8EA5D9B23C}"/>
    <cellStyle name="_MultipleSpace_Hunter_Combo_v1_FGP_Heritage_v22 (7.10 Book) 3 2" xfId="16266" xr:uid="{28B6CB1B-BBB9-4B43-93BA-CCBD31D515BD}"/>
    <cellStyle name="_MultipleSpace_Hunter_Combo_v1_FGP_Heritage_v22 (7.10 Book) 3 2 2" xfId="38631" xr:uid="{7703F087-EEC6-4D0E-8E4B-AF9951EA69C2}"/>
    <cellStyle name="_MultipleSpace_Hunter_Combo_v1_FGP_Heritage_v22 (7.10 Book) 3 3" xfId="29581" xr:uid="{FEF593AB-167D-4A62-8B13-A9C379FBF3FF}"/>
    <cellStyle name="_MultipleSpace_Hunter_Combo_v1_FGP_Heritage_v22 (7.10 Book) 4" xfId="10146" xr:uid="{0F0C7D87-8C4A-4B2E-A922-4ADFE2C4B5E3}"/>
    <cellStyle name="_MultipleSpace_Hunter_Combo_v1_FGP_Heritage_v22 (7.10 Book) 4 2" xfId="19560" xr:uid="{7CF38600-599A-4DB1-9AF4-20805529B346}"/>
    <cellStyle name="_MultipleSpace_Hunter_Combo_v1_FGP_Heritage_v22 (7.10 Book) 4 2 2" xfId="41856" xr:uid="{2A03C30C-97E2-4DED-BC7F-C59848F145EF}"/>
    <cellStyle name="_MultipleSpace_Hunter_Combo_v1_FGP_Heritage_v22 (7.10 Book) 4 3" xfId="32535" xr:uid="{884553D8-C1D6-450E-8131-B2C9BF36B06D}"/>
    <cellStyle name="_MultipleSpace_Hunter_Combo_v1_FGP_Heritage_v22 (7.10 Book) 5" xfId="11688" xr:uid="{609CC806-B27F-4F34-876B-604D905CC7D4}"/>
    <cellStyle name="_MultipleSpace_Hunter_Combo_v1_FGP_Heritage_v22 (7.10 Book) 5 2" xfId="21094" xr:uid="{1171CE4F-B6F7-4645-A328-D44459AA2BF7}"/>
    <cellStyle name="_MultipleSpace_Hunter_Combo_v1_FGP_Heritage_v22 (7.10 Book) 5 2 2" xfId="43390" xr:uid="{32FA6968-CAEF-4E0F-9CC5-362242A63DEE}"/>
    <cellStyle name="_MultipleSpace_Hunter_Combo_v1_FGP_Heritage_v22 (7.10 Book) 5 3" xfId="34068" xr:uid="{89CC4C0D-6795-4332-88F1-2B32E17C9F2F}"/>
    <cellStyle name="_MultipleSpace_Hunter_Combo_v1_FGP_Heritage_v22 (7.10 Book) 6" xfId="13691" xr:uid="{63D50770-83B4-4790-A185-6844902E907F}"/>
    <cellStyle name="_MultipleSpace_Hunter_Combo_v1_FGP_Heritage_v22 (7.10 Book) 6 2" xfId="36062" xr:uid="{0F250FD9-2078-4BC5-A81F-0CB170FEC999}"/>
    <cellStyle name="_MultipleSpace_Hunter_Combo_v1_FGP_Heritage_v22 (7.10 Book) 7" xfId="27394" xr:uid="{B1E48BED-75AD-4055-BAFF-1074A5B801F3}"/>
    <cellStyle name="_MultipleSpace_Leopard Model.060522" xfId="2228" xr:uid="{127957E2-AA58-44EB-A4E2-B482914C21D8}"/>
    <cellStyle name="_MultipleSpace_Leopard Model.060522_FGP_Heritage_v22 (7.10 Book)" xfId="2229" xr:uid="{B885DF16-D59B-4B7E-86BA-5C7C471A41A4}"/>
    <cellStyle name="_MultipleSpace_Leopard Model.060522_FGP_Heritage_v22 (7.10 Book) 2" xfId="4231" xr:uid="{D6A94067-EC3F-4F28-B083-36E3B1C8561E}"/>
    <cellStyle name="_MultipleSpace_Leopard Model.060522_FGP_Heritage_v22 (7.10 Book) 2 2" xfId="7469" xr:uid="{1CD428EC-A294-42C3-ABBB-D3E11A95D130}"/>
    <cellStyle name="_MultipleSpace_Leopard Model.060522_FGP_Heritage_v22 (7.10 Book) 2 2 2" xfId="17462" xr:uid="{B6A683C3-B9AE-44F9-98D0-DCE87FA7652B}"/>
    <cellStyle name="_MultipleSpace_Leopard Model.060522_FGP_Heritage_v22 (7.10 Book) 2 2 2 2" xfId="39827" xr:uid="{533CAE39-945A-4A8A-BC8D-50D39EC27591}"/>
    <cellStyle name="_MultipleSpace_Leopard Model.060522_FGP_Heritage_v22 (7.10 Book) 2 2 3" xfId="30707" xr:uid="{5F1D688D-4E68-4437-8C0E-78BE7D02D971}"/>
    <cellStyle name="_MultipleSpace_Leopard Model.060522_FGP_Heritage_v22 (7.10 Book) 2 3" xfId="10912" xr:uid="{7D50CD4B-E35F-4FA6-B8E3-0E35D3E3F434}"/>
    <cellStyle name="_MultipleSpace_Leopard Model.060522_FGP_Heritage_v22 (7.10 Book) 2 3 2" xfId="20326" xr:uid="{1B31E26D-F86A-4D02-8752-6CC8B24759C7}"/>
    <cellStyle name="_MultipleSpace_Leopard Model.060522_FGP_Heritage_v22 (7.10 Book) 2 3 2 2" xfId="42622" xr:uid="{D3F29819-01CF-4022-9EBB-CD8D9F6D6D19}"/>
    <cellStyle name="_MultipleSpace_Leopard Model.060522_FGP_Heritage_v22 (7.10 Book) 2 3 3" xfId="33301" xr:uid="{0EA288BA-FA91-497C-A7E5-888D0578B7C2}"/>
    <cellStyle name="_MultipleSpace_Leopard Model.060522_FGP_Heritage_v22 (7.10 Book) 2 4" xfId="12439" xr:uid="{F1C2EA1A-EF27-49E6-9324-138E0677F5DA}"/>
    <cellStyle name="_MultipleSpace_Leopard Model.060522_FGP_Heritage_v22 (7.10 Book) 2 4 2" xfId="21845" xr:uid="{637CF678-C1C5-47CC-AF8C-4324774E5CCB}"/>
    <cellStyle name="_MultipleSpace_Leopard Model.060522_FGP_Heritage_v22 (7.10 Book) 2 4 2 2" xfId="44141" xr:uid="{9BF86A3F-E4EC-4A87-B2C3-CC8221680DD2}"/>
    <cellStyle name="_MultipleSpace_Leopard Model.060522_FGP_Heritage_v22 (7.10 Book) 2 4 3" xfId="34819" xr:uid="{B8B7FB14-437D-48D7-829E-EBB4EB6D96C3}"/>
    <cellStyle name="_MultipleSpace_Leopard Model.060522_FGP_Heritage_v22 (7.10 Book) 2 5" xfId="14813" xr:uid="{3FCDB040-20F5-4B0F-9FA3-522D3ADA2504}"/>
    <cellStyle name="_MultipleSpace_Leopard Model.060522_FGP_Heritage_v22 (7.10 Book) 2 5 2" xfId="37179" xr:uid="{600A30B2-33C3-4439-A929-531D709CD7F7}"/>
    <cellStyle name="_MultipleSpace_Leopard Model.060522_FGP_Heritage_v22 (7.10 Book) 2 6" xfId="28236" xr:uid="{EBDB08E3-AF75-4BD9-950F-F99EDDC1A0F0}"/>
    <cellStyle name="_MultipleSpace_Leopard Model.060522_FGP_Heritage_v22 (7.10 Book) 3" xfId="6033" xr:uid="{A2EA7809-7152-4360-91C5-A4E47FB5AADC}"/>
    <cellStyle name="_MultipleSpace_Leopard Model.060522_FGP_Heritage_v22 (7.10 Book) 3 2" xfId="16268" xr:uid="{94973373-A32A-464F-857E-46F4746795DF}"/>
    <cellStyle name="_MultipleSpace_Leopard Model.060522_FGP_Heritage_v22 (7.10 Book) 3 2 2" xfId="38633" xr:uid="{766E40DD-EA1F-4EE4-A5E1-039916ADC395}"/>
    <cellStyle name="_MultipleSpace_Leopard Model.060522_FGP_Heritage_v22 (7.10 Book) 3 3" xfId="29583" xr:uid="{04DB4FE8-A161-47B0-8A96-299F17FB4876}"/>
    <cellStyle name="_MultipleSpace_Leopard Model.060522_FGP_Heritage_v22 (7.10 Book) 4" xfId="10147" xr:uid="{EB1661A0-F8AE-4447-B47F-4C0B513DC9B0}"/>
    <cellStyle name="_MultipleSpace_Leopard Model.060522_FGP_Heritage_v22 (7.10 Book) 4 2" xfId="19561" xr:uid="{73B02282-F283-46D5-9555-917858FFE3D5}"/>
    <cellStyle name="_MultipleSpace_Leopard Model.060522_FGP_Heritage_v22 (7.10 Book) 4 2 2" xfId="41857" xr:uid="{6036EA82-8B40-4AEB-96ED-C627089C7B2F}"/>
    <cellStyle name="_MultipleSpace_Leopard Model.060522_FGP_Heritage_v22 (7.10 Book) 4 3" xfId="32536" xr:uid="{D8C7B386-10F9-42BE-8E63-21C4DF8D4430}"/>
    <cellStyle name="_MultipleSpace_Leopard Model.060522_FGP_Heritage_v22 (7.10 Book) 5" xfId="11689" xr:uid="{2208BD8C-1D0E-4F90-A411-62DA50B3B568}"/>
    <cellStyle name="_MultipleSpace_Leopard Model.060522_FGP_Heritage_v22 (7.10 Book) 5 2" xfId="21095" xr:uid="{4B703677-1156-422E-BA43-FB5429AB4A6B}"/>
    <cellStyle name="_MultipleSpace_Leopard Model.060522_FGP_Heritage_v22 (7.10 Book) 5 2 2" xfId="43391" xr:uid="{811069D1-8718-42BD-909B-5AA63F4F0F9E}"/>
    <cellStyle name="_MultipleSpace_Leopard Model.060522_FGP_Heritage_v22 (7.10 Book) 5 3" xfId="34069" xr:uid="{BB75D92D-09BD-41B2-A02A-87F62DDE41D1}"/>
    <cellStyle name="_MultipleSpace_Leopard Model.060522_FGP_Heritage_v22 (7.10 Book) 6" xfId="13692" xr:uid="{833A962C-1E30-4608-806E-EF174D50C6D5}"/>
    <cellStyle name="_MultipleSpace_Leopard Model.060522_FGP_Heritage_v22 (7.10 Book) 6 2" xfId="36063" xr:uid="{EDE3521F-A7A6-4A26-A2E7-0570242FF28D}"/>
    <cellStyle name="_MultipleSpace_Leopard Model.060522_FGP_Heritage_v22 (7.10 Book) 7" xfId="27395" xr:uid="{441278CC-0323-4A51-8FF3-C2F4DF8343E4}"/>
    <cellStyle name="_MultipleSpace_PL4 uk" xfId="2230" xr:uid="{6103DF31-CC2A-48AF-9BCD-63D0BDC41AB7}"/>
    <cellStyle name="_MultipleSpace_PL4 uk 2" xfId="4232" xr:uid="{CE9F881C-4F4E-4EA1-8F5D-846482F58C5D}"/>
    <cellStyle name="_MultipleSpace_PL4 uk 2 2" xfId="14814" xr:uid="{6338824D-EC95-4710-AEE0-9C3E9A619E10}"/>
    <cellStyle name="_MultipleSpace_PL4 uk 2 2 2" xfId="37180" xr:uid="{9F5380E1-B734-4437-A64B-5BD0952BA262}"/>
    <cellStyle name="_MultipleSpace_PL4 uk 2 3" xfId="28237" xr:uid="{12553EC1-1B97-4F3B-9073-976D0909C857}"/>
    <cellStyle name="_MultipleSpace_PL4 uk 3" xfId="13693" xr:uid="{5BE3E935-0170-4FAD-9181-B5282067978D}"/>
    <cellStyle name="_MultipleSpace_PL4 uk 3 2" xfId="36064" xr:uid="{20AC3F69-1A6B-449A-AE18-958E2BDF2809}"/>
    <cellStyle name="_MultipleSpace_PL4 uk 4" xfId="27396" xr:uid="{3DBF5855-4459-4CE0-8991-E2940F06CDF2}"/>
    <cellStyle name="_MultipleSpace_PL4 uk_1" xfId="2231" xr:uid="{8BC6727E-FF32-41DA-93D6-1F7F95B472A7}"/>
    <cellStyle name="_MultipleSpace_PL4 uk_1_FGP_Heritage_v22 (7.10 Book)" xfId="2232" xr:uid="{A7D7D3AE-5D7B-415E-BC5B-1B3AB7D958EB}"/>
    <cellStyle name="_MultipleSpace_PL4 uk_1_FGP_Heritage_v22 (7.10 Book) 2" xfId="4233" xr:uid="{4F8CB05C-33BC-42FC-BD6D-5DA8DD55F033}"/>
    <cellStyle name="_MultipleSpace_PL4 uk_1_FGP_Heritage_v22 (7.10 Book) 2 2" xfId="14815" xr:uid="{A484C773-7443-4B4F-ADA4-39E69F57E210}"/>
    <cellStyle name="_MultipleSpace_PL4 uk_1_FGP_Heritage_v22 (7.10 Book) 2 2 2" xfId="37181" xr:uid="{6725780C-3B51-4AE9-BA0A-059162B735E3}"/>
    <cellStyle name="_MultipleSpace_PL4 uk_1_FGP_Heritage_v22 (7.10 Book) 2 3" xfId="28238" xr:uid="{03DD75C4-B557-4978-B798-6BFF9E213087}"/>
    <cellStyle name="_MultipleSpace_PL4 uk_1_FGP_Heritage_v22 (7.10 Book) 3" xfId="13694" xr:uid="{C7B29DED-9DFD-452C-82B9-83734E006E52}"/>
    <cellStyle name="_MultipleSpace_PL4 uk_1_FGP_Heritage_v22 (7.10 Book) 3 2" xfId="36065" xr:uid="{6B9323DC-AC1F-4E31-A8F2-9D359E9F3239}"/>
    <cellStyle name="_MultipleSpace_PL4 uk_1_FGP_Heritage_v22 (7.10 Book) 4" xfId="27397" xr:uid="{43C83502-74F8-48CA-AEF8-587EE78F3283}"/>
    <cellStyle name="_MultipleSpace_Presentation Backup v1" xfId="2233" xr:uid="{9FFD4B91-8802-4B5B-9174-5FAC683A45A5}"/>
    <cellStyle name="_MultipleSpace_Presentation Backup v1_FGP_Heritage_v22 (7.10 Book)" xfId="2234" xr:uid="{6E7C909B-8AAE-4C38-820B-3E4C50FF090C}"/>
    <cellStyle name="_MultipleSpace_Presentation Backup v1_FGP_Heritage_v22 (7.10 Book) 2" xfId="4234" xr:uid="{A9EF228D-DFCB-4467-B308-FD2DED8306BE}"/>
    <cellStyle name="_MultipleSpace_Presentation Backup v1_FGP_Heritage_v22 (7.10 Book) 2 2" xfId="7470" xr:uid="{E6818D8E-4E0F-42F5-A078-2BC67676F0FC}"/>
    <cellStyle name="_MultipleSpace_Presentation Backup v1_FGP_Heritage_v22 (7.10 Book) 2 2 2" xfId="17463" xr:uid="{8FBD6BF7-36E5-4E77-9CE4-3B3087577469}"/>
    <cellStyle name="_MultipleSpace_Presentation Backup v1_FGP_Heritage_v22 (7.10 Book) 2 2 2 2" xfId="39828" xr:uid="{8F491BEB-A90D-42C4-9ABE-7456C26A0C42}"/>
    <cellStyle name="_MultipleSpace_Presentation Backup v1_FGP_Heritage_v22 (7.10 Book) 2 2 3" xfId="30708" xr:uid="{9EBD7852-3086-4098-AC8C-048B39ACAA14}"/>
    <cellStyle name="_MultipleSpace_Presentation Backup v1_FGP_Heritage_v22 (7.10 Book) 2 3" xfId="10913" xr:uid="{16AF712C-CC4C-44EE-A12E-031DC3E7047F}"/>
    <cellStyle name="_MultipleSpace_Presentation Backup v1_FGP_Heritage_v22 (7.10 Book) 2 3 2" xfId="20327" xr:uid="{7E063418-5C1F-4ECE-8A67-189396BC12E6}"/>
    <cellStyle name="_MultipleSpace_Presentation Backup v1_FGP_Heritage_v22 (7.10 Book) 2 3 2 2" xfId="42623" xr:uid="{6C2B89D4-49F3-4F94-8DA9-E7F77F8B23D3}"/>
    <cellStyle name="_MultipleSpace_Presentation Backup v1_FGP_Heritage_v22 (7.10 Book) 2 3 3" xfId="33302" xr:uid="{D34922B0-6C82-4ECD-9A63-9749206EF84C}"/>
    <cellStyle name="_MultipleSpace_Presentation Backup v1_FGP_Heritage_v22 (7.10 Book) 2 4" xfId="12440" xr:uid="{7A611011-7D2C-4EE3-BAC0-CF08472B12F3}"/>
    <cellStyle name="_MultipleSpace_Presentation Backup v1_FGP_Heritage_v22 (7.10 Book) 2 4 2" xfId="21846" xr:uid="{4F40ADE6-1102-48A0-97B6-F8A013B0AEDC}"/>
    <cellStyle name="_MultipleSpace_Presentation Backup v1_FGP_Heritage_v22 (7.10 Book) 2 4 2 2" xfId="44142" xr:uid="{E5E1275B-922E-42EF-9CEA-0E02CADFDD16}"/>
    <cellStyle name="_MultipleSpace_Presentation Backup v1_FGP_Heritage_v22 (7.10 Book) 2 4 3" xfId="34820" xr:uid="{77E45483-D0C6-410E-B583-10FA53555780}"/>
    <cellStyle name="_MultipleSpace_Presentation Backup v1_FGP_Heritage_v22 (7.10 Book) 2 5" xfId="14816" xr:uid="{0E4A27FA-17E5-4D43-A32D-365F02487F84}"/>
    <cellStyle name="_MultipleSpace_Presentation Backup v1_FGP_Heritage_v22 (7.10 Book) 2 5 2" xfId="37182" xr:uid="{EF38887E-2241-433A-9789-505DDF337951}"/>
    <cellStyle name="_MultipleSpace_Presentation Backup v1_FGP_Heritage_v22 (7.10 Book) 2 6" xfId="28239" xr:uid="{6F159B64-66E7-4272-A59E-72C4C56961FE}"/>
    <cellStyle name="_MultipleSpace_Presentation Backup v1_FGP_Heritage_v22 (7.10 Book) 3" xfId="6037" xr:uid="{98982E91-DB35-4D39-BCFD-80595746CEDF}"/>
    <cellStyle name="_MultipleSpace_Presentation Backup v1_FGP_Heritage_v22 (7.10 Book) 3 2" xfId="16270" xr:uid="{8E1CE526-1A48-468C-835B-4E47D6A3BF34}"/>
    <cellStyle name="_MultipleSpace_Presentation Backup v1_FGP_Heritage_v22 (7.10 Book) 3 2 2" xfId="38635" xr:uid="{D2386550-7E87-41A3-ADA4-15648E15DDAC}"/>
    <cellStyle name="_MultipleSpace_Presentation Backup v1_FGP_Heritage_v22 (7.10 Book) 3 3" xfId="29585" xr:uid="{9830E315-B1B7-46C6-A432-0B7ED41C987C}"/>
    <cellStyle name="_MultipleSpace_Presentation Backup v1_FGP_Heritage_v22 (7.10 Book) 4" xfId="10148" xr:uid="{377EF6B6-9983-43AB-9966-DC02D969D098}"/>
    <cellStyle name="_MultipleSpace_Presentation Backup v1_FGP_Heritage_v22 (7.10 Book) 4 2" xfId="19562" xr:uid="{031BE4A4-7A4C-4E32-918B-651A6FC085A2}"/>
    <cellStyle name="_MultipleSpace_Presentation Backup v1_FGP_Heritage_v22 (7.10 Book) 4 2 2" xfId="41858" xr:uid="{A4DACC3E-A960-4744-8BC6-C3A42D37CDBF}"/>
    <cellStyle name="_MultipleSpace_Presentation Backup v1_FGP_Heritage_v22 (7.10 Book) 4 3" xfId="32537" xr:uid="{0CD5BD67-121C-4A8F-B620-75FF548E4477}"/>
    <cellStyle name="_MultipleSpace_Presentation Backup v1_FGP_Heritage_v22 (7.10 Book) 5" xfId="11690" xr:uid="{C0088BD0-F550-4342-BE6E-B5F8EE4160BA}"/>
    <cellStyle name="_MultipleSpace_Presentation Backup v1_FGP_Heritage_v22 (7.10 Book) 5 2" xfId="21096" xr:uid="{39045A97-E3EB-4B43-95D4-3CD8A227451E}"/>
    <cellStyle name="_MultipleSpace_Presentation Backup v1_FGP_Heritage_v22 (7.10 Book) 5 2 2" xfId="43392" xr:uid="{57FE86A5-2C06-4901-806B-B0B8DC71406B}"/>
    <cellStyle name="_MultipleSpace_Presentation Backup v1_FGP_Heritage_v22 (7.10 Book) 5 3" xfId="34070" xr:uid="{F09E4DC9-5E02-4509-ADFB-7D30D667615C}"/>
    <cellStyle name="_MultipleSpace_Presentation Backup v1_FGP_Heritage_v22 (7.10 Book) 6" xfId="13696" xr:uid="{03256C15-D5C3-4F88-A589-C861787F5952}"/>
    <cellStyle name="_MultipleSpace_Presentation Backup v1_FGP_Heritage_v22 (7.10 Book) 6 2" xfId="36067" xr:uid="{CA36890D-CC2B-45A4-B0B1-64FEB991AE4D}"/>
    <cellStyle name="_MultipleSpace_Presentation Backup v1_FGP_Heritage_v22 (7.10 Book) 7" xfId="27398" xr:uid="{83828D1B-0BAC-4FFF-BF10-06C00DE9D259}"/>
    <cellStyle name="_MultipleSpace_WY Backup vCurrent" xfId="2235" xr:uid="{64A37C0F-B725-4A07-A1D4-6EEC13464EC6}"/>
    <cellStyle name="_MultipleSpace_WY Backup vCurrent_FGP_Heritage_v22 (7.10 Book)" xfId="2236" xr:uid="{6DE02875-4A2F-4D9D-A9FA-059F0DDFB18D}"/>
    <cellStyle name="_MultipleSpace_WY Backup vCurrent_FGP_Heritage_v22 (7.10 Book) 2" xfId="4235" xr:uid="{84C146BE-56B6-4605-9AFB-0D50C014775B}"/>
    <cellStyle name="_MultipleSpace_WY Backup vCurrent_FGP_Heritage_v22 (7.10 Book) 2 2" xfId="7471" xr:uid="{078E735F-07D5-4A44-A59C-EABE424F72BE}"/>
    <cellStyle name="_MultipleSpace_WY Backup vCurrent_FGP_Heritage_v22 (7.10 Book) 2 2 2" xfId="17464" xr:uid="{E9CDDF5E-1A7A-499C-95E8-CA7E5D9A9400}"/>
    <cellStyle name="_MultipleSpace_WY Backup vCurrent_FGP_Heritage_v22 (7.10 Book) 2 2 2 2" xfId="39829" xr:uid="{C0178029-6B06-4C1A-9E9D-4EBD02870114}"/>
    <cellStyle name="_MultipleSpace_WY Backup vCurrent_FGP_Heritage_v22 (7.10 Book) 2 2 3" xfId="30709" xr:uid="{87D308A7-DD7D-47F5-A408-2A1367211B62}"/>
    <cellStyle name="_MultipleSpace_WY Backup vCurrent_FGP_Heritage_v22 (7.10 Book) 2 3" xfId="10914" xr:uid="{F548B6DD-2B63-4356-BA8E-2A50D127B6F2}"/>
    <cellStyle name="_MultipleSpace_WY Backup vCurrent_FGP_Heritage_v22 (7.10 Book) 2 3 2" xfId="20328" xr:uid="{3D1ED45D-95B2-434C-831F-846F9EB63366}"/>
    <cellStyle name="_MultipleSpace_WY Backup vCurrent_FGP_Heritage_v22 (7.10 Book) 2 3 2 2" xfId="42624" xr:uid="{1D0F3309-39F3-482B-93DC-AB3098A10D97}"/>
    <cellStyle name="_MultipleSpace_WY Backup vCurrent_FGP_Heritage_v22 (7.10 Book) 2 3 3" xfId="33303" xr:uid="{9FC8BFA5-4606-4289-AD28-6E090386B410}"/>
    <cellStyle name="_MultipleSpace_WY Backup vCurrent_FGP_Heritage_v22 (7.10 Book) 2 4" xfId="12441" xr:uid="{B203B89C-FB0A-4381-B55F-48C06DB561A4}"/>
    <cellStyle name="_MultipleSpace_WY Backup vCurrent_FGP_Heritage_v22 (7.10 Book) 2 4 2" xfId="21847" xr:uid="{0B2440FF-2A90-4A22-B170-942626457693}"/>
    <cellStyle name="_MultipleSpace_WY Backup vCurrent_FGP_Heritage_v22 (7.10 Book) 2 4 2 2" xfId="44143" xr:uid="{B500B2BE-E6D7-42A7-900B-B5CD98754E19}"/>
    <cellStyle name="_MultipleSpace_WY Backup vCurrent_FGP_Heritage_v22 (7.10 Book) 2 4 3" xfId="34821" xr:uid="{8EBBE9C2-AB33-4965-AC35-1759DD2DC470}"/>
    <cellStyle name="_MultipleSpace_WY Backup vCurrent_FGP_Heritage_v22 (7.10 Book) 2 5" xfId="14817" xr:uid="{DA673A0D-EFD4-4239-8C4E-1EA03C859FD0}"/>
    <cellStyle name="_MultipleSpace_WY Backup vCurrent_FGP_Heritage_v22 (7.10 Book) 2 5 2" xfId="37183" xr:uid="{48A84B00-6474-4287-87D3-7D626F7AC83A}"/>
    <cellStyle name="_MultipleSpace_WY Backup vCurrent_FGP_Heritage_v22 (7.10 Book) 2 6" xfId="28240" xr:uid="{D7A0524D-1E63-4C6D-AD8F-EE8B8C4F19B1}"/>
    <cellStyle name="_MultipleSpace_WY Backup vCurrent_FGP_Heritage_v22 (7.10 Book) 3" xfId="6039" xr:uid="{EE10249B-7580-4BD0-8C0E-79E1FCE3EE2E}"/>
    <cellStyle name="_MultipleSpace_WY Backup vCurrent_FGP_Heritage_v22 (7.10 Book) 3 2" xfId="16271" xr:uid="{B9105644-1C54-4D33-8F2F-558768663DDB}"/>
    <cellStyle name="_MultipleSpace_WY Backup vCurrent_FGP_Heritage_v22 (7.10 Book) 3 2 2" xfId="38636" xr:uid="{57C38430-0F57-497E-BFC5-2B2FC82C9199}"/>
    <cellStyle name="_MultipleSpace_WY Backup vCurrent_FGP_Heritage_v22 (7.10 Book) 3 3" xfId="29586" xr:uid="{53681759-5FA7-411D-BD2D-61C3EEBCF253}"/>
    <cellStyle name="_MultipleSpace_WY Backup vCurrent_FGP_Heritage_v22 (7.10 Book) 4" xfId="10149" xr:uid="{AA3875B1-5F38-4F5C-AC4F-55B60CEB847E}"/>
    <cellStyle name="_MultipleSpace_WY Backup vCurrent_FGP_Heritage_v22 (7.10 Book) 4 2" xfId="19563" xr:uid="{F4AA35F3-B063-4DA1-881F-F5B015E72F8A}"/>
    <cellStyle name="_MultipleSpace_WY Backup vCurrent_FGP_Heritage_v22 (7.10 Book) 4 2 2" xfId="41859" xr:uid="{78DB7CEB-0C36-48B8-9D1F-7EDB36E98009}"/>
    <cellStyle name="_MultipleSpace_WY Backup vCurrent_FGP_Heritage_v22 (7.10 Book) 4 3" xfId="32538" xr:uid="{042D445A-3534-4827-BC41-F08AFD9536C1}"/>
    <cellStyle name="_MultipleSpace_WY Backup vCurrent_FGP_Heritage_v22 (7.10 Book) 5" xfId="11691" xr:uid="{A6580388-4C24-44A7-8A09-8A85309EC93F}"/>
    <cellStyle name="_MultipleSpace_WY Backup vCurrent_FGP_Heritage_v22 (7.10 Book) 5 2" xfId="21097" xr:uid="{AE2ECFE0-43E5-459A-AC77-010E39826773}"/>
    <cellStyle name="_MultipleSpace_WY Backup vCurrent_FGP_Heritage_v22 (7.10 Book) 5 2 2" xfId="43393" xr:uid="{D2F7FF6B-2A90-4EEF-95CA-B6F30A6A7A16}"/>
    <cellStyle name="_MultipleSpace_WY Backup vCurrent_FGP_Heritage_v22 (7.10 Book) 5 3" xfId="34071" xr:uid="{1EB0EF7B-0A48-4989-82DE-2D9BA0FAAEA1}"/>
    <cellStyle name="_MultipleSpace_WY Backup vCurrent_FGP_Heritage_v22 (7.10 Book) 6" xfId="13698" xr:uid="{E79E70EC-2A32-4449-8D97-CC43D7AEBAF4}"/>
    <cellStyle name="_MultipleSpace_WY Backup vCurrent_FGP_Heritage_v22 (7.10 Book) 6 2" xfId="36069" xr:uid="{D1B55BB5-9469-4410-8383-681747EDE6D2}"/>
    <cellStyle name="_MultipleSpace_WY Backup vCurrent_FGP_Heritage_v22 (7.10 Book) 7" xfId="27399" xr:uid="{C7BF4295-2F0C-4F7D-9409-12E88A138BE9}"/>
    <cellStyle name="_New_Sofi" xfId="2237" xr:uid="{F175FC17-4FA5-46FE-9442-4E6EB2A02A5C}"/>
    <cellStyle name="_New_Sofi_FFF" xfId="2238" xr:uid="{60B2438B-F068-4443-A8A9-A34562AE46B3}"/>
    <cellStyle name="_New_Sofi_New Form10_2" xfId="2239" xr:uid="{A0955BC1-E2C1-475F-AFD1-3EDC4C2F183C}"/>
    <cellStyle name="_New_Sofi_Nsi" xfId="2240" xr:uid="{9AFAF073-574A-430E-9B60-F35EAF07F98F}"/>
    <cellStyle name="_New_Sofi_Nsi_1" xfId="2241" xr:uid="{9D997DA4-E32B-4806-B2BD-62862A4827D5}"/>
    <cellStyle name="_New_Sofi_Nsi_139" xfId="2242" xr:uid="{B55A3569-3816-432C-AD29-4F7B635805EC}"/>
    <cellStyle name="_New_Sofi_Nsi_140" xfId="2243" xr:uid="{4A1FB53A-01F8-43C9-BCC9-073339E75061}"/>
    <cellStyle name="_New_Sofi_Nsi_140(Зах)" xfId="2244" xr:uid="{080029EA-68F5-48C3-8846-74649BFD02D1}"/>
    <cellStyle name="_New_Sofi_Nsi_140_mod" xfId="2245" xr:uid="{508C8A38-5346-49E7-A1CA-B48C84AB3E55}"/>
    <cellStyle name="_New_Sofi_Summary" xfId="2246" xr:uid="{A044576D-E31E-47E5-A7E1-57A451EEFF02}"/>
    <cellStyle name="_New_Sofi_Tax_form_1кв_3" xfId="2247" xr:uid="{51505E86-0BFE-4D00-9E77-AEA4D4B95F2A}"/>
    <cellStyle name="_New_Sofi_БКЭ" xfId="2248" xr:uid="{F2C790D1-3A8E-44F9-84BA-36B25A8FE15E}"/>
    <cellStyle name="_Nordural Smelter" xfId="2249" xr:uid="{F676BCF2-6378-48F8-8E04-9D3471641DAC}"/>
    <cellStyle name="_Nsi" xfId="2250" xr:uid="{8892711E-40EF-4A32-8302-864A6C184ECA}"/>
    <cellStyle name="_Output5" xfId="2251" xr:uid="{4ED58AFD-6AC9-4929-BCEB-D0F4866442E0}"/>
    <cellStyle name="_PDE Asset Modelv.58" xfId="2252" xr:uid="{DCCDF81C-41F7-4801-94AC-340063DF2251}"/>
    <cellStyle name="_Percent" xfId="2253" xr:uid="{F2A1359B-6B10-47C8-B1A4-50552CAA917B}"/>
    <cellStyle name="_Percent_~0061532" xfId="2254" xr:uid="{AD24E8B3-B913-40B8-91D9-7100AE10913D}"/>
    <cellStyle name="_Percent_~0061532_FGP_Heritage_v22 (7.10 Book)" xfId="2255" xr:uid="{64B2B65A-5F4C-42AE-9EF8-5830FB389A44}"/>
    <cellStyle name="_Percent_~0061532_PL4 uk" xfId="2256" xr:uid="{0C83FC5C-D110-41BE-8686-68EBB5F51FD1}"/>
    <cellStyle name="_Percent_~0061532_PL4 uk 2" xfId="4236" xr:uid="{2D322CCA-403E-48F9-AAED-685AABA60684}"/>
    <cellStyle name="_Percent_~0061532_PL4 uk 2 2" xfId="14818" xr:uid="{B952505A-CCC3-4E7D-9D43-CC29C3E7E8D7}"/>
    <cellStyle name="_Percent_~0061532_PL4 uk 2 2 2" xfId="37184" xr:uid="{F9629024-2434-4B85-B4CE-CC2B7BFB4E99}"/>
    <cellStyle name="_Percent_~0061532_PL4 uk 2 3" xfId="28241" xr:uid="{FB7810B3-004F-4802-B617-0F520E5C0152}"/>
    <cellStyle name="_Percent_~0061532_PL4 uk 3" xfId="13707" xr:uid="{65805959-B5AF-4573-8BA2-EA7618CE62F5}"/>
    <cellStyle name="_Percent_~0061532_PL4 uk 3 2" xfId="36078" xr:uid="{E92DBDA3-AE40-4DD2-8840-2D05FE4CF2E4}"/>
    <cellStyle name="_Percent_~0061532_PL4 uk 4" xfId="27400" xr:uid="{C772B60D-7353-46B9-B9D4-30AB093CFB19}"/>
    <cellStyle name="_Percent_~0061532_PL4 uk_1" xfId="2257" xr:uid="{B9022810-122E-4441-99B2-77D3A66490AA}"/>
    <cellStyle name="_Percent_~0061532_PL4 uk_1_FGP_Heritage_v22 (7.10 Book)" xfId="2258" xr:uid="{8D3885FE-8BF2-447B-BE13-18F0881BC869}"/>
    <cellStyle name="_Percent_~0061532_PL4 uk_1_FGP_Heritage_v22 (7.10 Book) 2" xfId="4237" xr:uid="{33E4F395-6E5C-480D-855C-443429BDE856}"/>
    <cellStyle name="_Percent_~0061532_PL4 uk_1_FGP_Heritage_v22 (7.10 Book) 2 2" xfId="14819" xr:uid="{0D96D770-F516-4E23-A6C2-636D2EE1EE00}"/>
    <cellStyle name="_Percent_~0061532_PL4 uk_1_FGP_Heritage_v22 (7.10 Book) 2 2 2" xfId="37185" xr:uid="{287A3C4E-F556-44DB-857F-B76EBB9951F2}"/>
    <cellStyle name="_Percent_~0061532_PL4 uk_1_FGP_Heritage_v22 (7.10 Book) 2 3" xfId="28242" xr:uid="{6A0AC7BC-C04D-43C3-864D-9A806E9AA03B}"/>
    <cellStyle name="_Percent_~0061532_PL4 uk_1_FGP_Heritage_v22 (7.10 Book) 3" xfId="13708" xr:uid="{4F045EE8-5288-45B6-98C0-F0052A22B623}"/>
    <cellStyle name="_Percent_~0061532_PL4 uk_1_FGP_Heritage_v22 (7.10 Book) 3 2" xfId="36079" xr:uid="{2ECD9A68-2965-46FB-9DAA-0C4554D7E445}"/>
    <cellStyle name="_Percent_~0061532_PL4 uk_1_FGP_Heritage_v22 (7.10 Book) 4" xfId="27401" xr:uid="{D5E2800D-DBBF-444A-A1F3-D74EBE145B0B}"/>
    <cellStyle name="_Percent_ETP-FGP Model v17" xfId="2259" xr:uid="{46E97607-93AA-4EF5-9296-A52C019BD182}"/>
    <cellStyle name="_Percent_Football Field" xfId="2260" xr:uid="{8B536EB1-2708-4355-A08A-39C6CC13C332}"/>
    <cellStyle name="_Percent_Football Field_APU_FGP_v101" xfId="2261" xr:uid="{3AC5C68F-D979-4B39-889D-8779848ED31B}"/>
    <cellStyle name="_Percent_Football Field_APU_FGP_v101_FGP_Heritage_v22 (7.10 Book)" xfId="2262" xr:uid="{899FD34E-89DC-4D4F-9AE8-24E8F6F501BA}"/>
    <cellStyle name="_Percent_Football Field_APU_FGP_v101_FGP_Heritage_v22 (7.10 Book) 2" xfId="4238" xr:uid="{0D4C1A4B-5F5F-4C93-AB3B-4E49701EF4FD}"/>
    <cellStyle name="_Percent_Football Field_APU_FGP_v101_FGP_Heritage_v22 (7.10 Book) 2 2" xfId="7472" xr:uid="{B045D85D-9005-44B2-8C06-43E928419561}"/>
    <cellStyle name="_Percent_Football Field_APU_FGP_v101_FGP_Heritage_v22 (7.10 Book) 2 2 2" xfId="17465" xr:uid="{50A53CBF-280B-4A7A-8192-0CBC722F3A56}"/>
    <cellStyle name="_Percent_Football Field_APU_FGP_v101_FGP_Heritage_v22 (7.10 Book) 2 2 2 2" xfId="39830" xr:uid="{8A816FFC-93DC-422B-8E6E-F730853EEE5B}"/>
    <cellStyle name="_Percent_Football Field_APU_FGP_v101_FGP_Heritage_v22 (7.10 Book) 2 2 3" xfId="30710" xr:uid="{0AB221C3-BAE6-43AE-8156-537E289DA8FD}"/>
    <cellStyle name="_Percent_Football Field_APU_FGP_v101_FGP_Heritage_v22 (7.10 Book) 2 3" xfId="10915" xr:uid="{9B8F66FD-3974-4DBC-8C2D-9222CFE78C55}"/>
    <cellStyle name="_Percent_Football Field_APU_FGP_v101_FGP_Heritage_v22 (7.10 Book) 2 3 2" xfId="20329" xr:uid="{96F24D07-E492-4221-BBE1-424E57694899}"/>
    <cellStyle name="_Percent_Football Field_APU_FGP_v101_FGP_Heritage_v22 (7.10 Book) 2 3 2 2" xfId="42625" xr:uid="{A6F08936-F8A1-479A-9107-87D83852C27E}"/>
    <cellStyle name="_Percent_Football Field_APU_FGP_v101_FGP_Heritage_v22 (7.10 Book) 2 3 3" xfId="33304" xr:uid="{357BA997-ECC7-4634-B07C-DCDB91E5483E}"/>
    <cellStyle name="_Percent_Football Field_APU_FGP_v101_FGP_Heritage_v22 (7.10 Book) 2 4" xfId="12442" xr:uid="{EE4B7730-75B4-4869-B4A5-AB121E990D04}"/>
    <cellStyle name="_Percent_Football Field_APU_FGP_v101_FGP_Heritage_v22 (7.10 Book) 2 4 2" xfId="21848" xr:uid="{0159C5EE-23A0-4539-8F3D-E5F874D4337F}"/>
    <cellStyle name="_Percent_Football Field_APU_FGP_v101_FGP_Heritage_v22 (7.10 Book) 2 4 2 2" xfId="44144" xr:uid="{4B7D4B7A-7261-4BEF-9F86-9407356FF5F4}"/>
    <cellStyle name="_Percent_Football Field_APU_FGP_v101_FGP_Heritage_v22 (7.10 Book) 2 4 3" xfId="34822" xr:uid="{0EEE3750-3C31-4426-9679-E232633771E4}"/>
    <cellStyle name="_Percent_Football Field_APU_FGP_v101_FGP_Heritage_v22 (7.10 Book) 2 5" xfId="14820" xr:uid="{167A71A0-46A4-40CB-87FE-B9A57A99167E}"/>
    <cellStyle name="_Percent_Football Field_APU_FGP_v101_FGP_Heritage_v22 (7.10 Book) 2 5 2" xfId="37186" xr:uid="{07826157-2A4D-4C41-AF55-6D9E0C67CACD}"/>
    <cellStyle name="_Percent_Football Field_APU_FGP_v101_FGP_Heritage_v22 (7.10 Book) 2 6" xfId="28243" xr:uid="{19C78CA2-35B1-4FC8-A10D-190DBC84D3C6}"/>
    <cellStyle name="_Percent_Football Field_APU_FGP_v101_FGP_Heritage_v22 (7.10 Book) 3" xfId="6056" xr:uid="{7A32020A-DD27-4025-845E-5BF4C90D56DC}"/>
    <cellStyle name="_Percent_Football Field_APU_FGP_v101_FGP_Heritage_v22 (7.10 Book) 3 2" xfId="16283" xr:uid="{54FB27A5-55CD-4688-A535-D17B40911B87}"/>
    <cellStyle name="_Percent_Football Field_APU_FGP_v101_FGP_Heritage_v22 (7.10 Book) 3 2 2" xfId="38648" xr:uid="{F454B89E-7A4F-4E8C-8D29-1B1EC8AB003F}"/>
    <cellStyle name="_Percent_Football Field_APU_FGP_v101_FGP_Heritage_v22 (7.10 Book) 3 3" xfId="29596" xr:uid="{A1AB7751-DDDC-449E-8EF1-2E7AF93E6BEA}"/>
    <cellStyle name="_Percent_Football Field_APU_FGP_v101_FGP_Heritage_v22 (7.10 Book) 4" xfId="10150" xr:uid="{EAB4DDD7-C16B-430C-8B9F-30F09DE0D9BC}"/>
    <cellStyle name="_Percent_Football Field_APU_FGP_v101_FGP_Heritage_v22 (7.10 Book) 4 2" xfId="19564" xr:uid="{0C1D44B5-06A5-4DF9-9524-AA0AB2A2AF4D}"/>
    <cellStyle name="_Percent_Football Field_APU_FGP_v101_FGP_Heritage_v22 (7.10 Book) 4 2 2" xfId="41860" xr:uid="{53461A5E-F115-4DC6-A0B8-0A21BEE17767}"/>
    <cellStyle name="_Percent_Football Field_APU_FGP_v101_FGP_Heritage_v22 (7.10 Book) 4 3" xfId="32539" xr:uid="{E021EAB4-A93E-4474-9F91-BC604510687E}"/>
    <cellStyle name="_Percent_Football Field_APU_FGP_v101_FGP_Heritage_v22 (7.10 Book) 5" xfId="11692" xr:uid="{73C971A9-B7AF-40EA-A7C7-908A8BC731D9}"/>
    <cellStyle name="_Percent_Football Field_APU_FGP_v101_FGP_Heritage_v22 (7.10 Book) 5 2" xfId="21098" xr:uid="{20974C41-5103-40EC-AAED-ADFC7ED2E4F7}"/>
    <cellStyle name="_Percent_Football Field_APU_FGP_v101_FGP_Heritage_v22 (7.10 Book) 5 2 2" xfId="43394" xr:uid="{2F9D574D-37B4-44AC-9E74-E6DDF7EC9C5D}"/>
    <cellStyle name="_Percent_Football Field_APU_FGP_v101_FGP_Heritage_v22 (7.10 Book) 5 3" xfId="34072" xr:uid="{95126A5F-3F49-4712-BB2E-41AE4C021643}"/>
    <cellStyle name="_Percent_Football Field_APU_FGP_v101_FGP_Heritage_v22 (7.10 Book) 6" xfId="13709" xr:uid="{16C5060F-62B3-4482-B309-E7B98635940E}"/>
    <cellStyle name="_Percent_Football Field_APU_FGP_v101_FGP_Heritage_v22 (7.10 Book) 6 2" xfId="36080" xr:uid="{90FD6E6E-47E5-4B18-9ABF-C37BC79B0FD3}"/>
    <cellStyle name="_Percent_Football Field_APU_FGP_v101_FGP_Heritage_v22 (7.10 Book) 7" xfId="27402" xr:uid="{2EF31944-D96A-4ADB-AB74-83D93463E714}"/>
    <cellStyle name="_Percent_Football Field_EPD_TPP_Combo_v09" xfId="2263" xr:uid="{54B4E6C5-FF04-4FCD-B5DD-0D854ACA4F62}"/>
    <cellStyle name="_Percent_Football Field_EPD_TPP_Combo_v09 (2)" xfId="2264" xr:uid="{3C07341B-4E6E-4400-9A79-A532151DAE40}"/>
    <cellStyle name="_Percent_Football Field_EPD_TPP_Combo_v09 (2)_FGP_Heritage_v22 (7.10 Book)" xfId="2265" xr:uid="{211A7175-4943-4CFA-9060-371D32773041}"/>
    <cellStyle name="_Percent_Football Field_EPD_TPP_Combo_v09 (2)_FGP_Heritage_v22 (7.10 Book) 2" xfId="4239" xr:uid="{5E3DD026-D8DE-40D2-AEF1-C0EFA41A2BDB}"/>
    <cellStyle name="_Percent_Football Field_EPD_TPP_Combo_v09 (2)_FGP_Heritage_v22 (7.10 Book) 2 2" xfId="7473" xr:uid="{61A1E6A8-BF85-4C8C-B92F-9804C3D5B66C}"/>
    <cellStyle name="_Percent_Football Field_EPD_TPP_Combo_v09 (2)_FGP_Heritage_v22 (7.10 Book) 2 2 2" xfId="17466" xr:uid="{9589D0C4-9A69-447B-A689-D3DAD058809E}"/>
    <cellStyle name="_Percent_Football Field_EPD_TPP_Combo_v09 (2)_FGP_Heritage_v22 (7.10 Book) 2 2 2 2" xfId="39831" xr:uid="{F6A5B4E3-2919-40AD-BE1A-DA24612C9999}"/>
    <cellStyle name="_Percent_Football Field_EPD_TPP_Combo_v09 (2)_FGP_Heritage_v22 (7.10 Book) 2 2 3" xfId="30711" xr:uid="{266A4154-CB38-4140-B972-CAEBB48A8FE7}"/>
    <cellStyle name="_Percent_Football Field_EPD_TPP_Combo_v09 (2)_FGP_Heritage_v22 (7.10 Book) 2 3" xfId="10916" xr:uid="{193B2DE9-130F-465B-8B0B-65E4065E29A0}"/>
    <cellStyle name="_Percent_Football Field_EPD_TPP_Combo_v09 (2)_FGP_Heritage_v22 (7.10 Book) 2 3 2" xfId="20330" xr:uid="{F996AA8F-28B6-4F97-874A-86107E79E5A0}"/>
    <cellStyle name="_Percent_Football Field_EPD_TPP_Combo_v09 (2)_FGP_Heritage_v22 (7.10 Book) 2 3 2 2" xfId="42626" xr:uid="{799A453F-7FA4-4375-AF58-D76F2ECDED65}"/>
    <cellStyle name="_Percent_Football Field_EPD_TPP_Combo_v09 (2)_FGP_Heritage_v22 (7.10 Book) 2 3 3" xfId="33305" xr:uid="{71F269E7-32D8-453A-9CBB-747EAB9E4285}"/>
    <cellStyle name="_Percent_Football Field_EPD_TPP_Combo_v09 (2)_FGP_Heritage_v22 (7.10 Book) 2 4" xfId="12443" xr:uid="{2FC41B72-4353-44A3-8EB9-E6D52E9FB983}"/>
    <cellStyle name="_Percent_Football Field_EPD_TPP_Combo_v09 (2)_FGP_Heritage_v22 (7.10 Book) 2 4 2" xfId="21849" xr:uid="{291A6025-D1C4-4361-BD11-1C070877B17F}"/>
    <cellStyle name="_Percent_Football Field_EPD_TPP_Combo_v09 (2)_FGP_Heritage_v22 (7.10 Book) 2 4 2 2" xfId="44145" xr:uid="{F6434F6F-EA2D-4EB6-BBC9-4FA5BDC73E88}"/>
    <cellStyle name="_Percent_Football Field_EPD_TPP_Combo_v09 (2)_FGP_Heritage_v22 (7.10 Book) 2 4 3" xfId="34823" xr:uid="{385736FE-AD2D-4397-8314-9F55B95B0CBC}"/>
    <cellStyle name="_Percent_Football Field_EPD_TPP_Combo_v09 (2)_FGP_Heritage_v22 (7.10 Book) 2 5" xfId="14821" xr:uid="{19C4D3B7-C34C-4F00-A559-DFD1A7797223}"/>
    <cellStyle name="_Percent_Football Field_EPD_TPP_Combo_v09 (2)_FGP_Heritage_v22 (7.10 Book) 2 5 2" xfId="37187" xr:uid="{3663A00C-FD3E-4E51-9912-C5A7BD482A7D}"/>
    <cellStyle name="_Percent_Football Field_EPD_TPP_Combo_v09 (2)_FGP_Heritage_v22 (7.10 Book) 2 6" xfId="28244" xr:uid="{234F56AA-3533-4D82-9C9F-24398B0A3FE0}"/>
    <cellStyle name="_Percent_Football Field_EPD_TPP_Combo_v09 (2)_FGP_Heritage_v22 (7.10 Book) 3" xfId="6058" xr:uid="{8A53812A-E9C5-4C1C-8D05-00A625F9AA2A}"/>
    <cellStyle name="_Percent_Football Field_EPD_TPP_Combo_v09 (2)_FGP_Heritage_v22 (7.10 Book) 3 2" xfId="16284" xr:uid="{61E71711-155B-4C35-9384-4D22A3A8195E}"/>
    <cellStyle name="_Percent_Football Field_EPD_TPP_Combo_v09 (2)_FGP_Heritage_v22 (7.10 Book) 3 2 2" xfId="38649" xr:uid="{0E765302-F2E1-4387-9313-CF736C7E2955}"/>
    <cellStyle name="_Percent_Football Field_EPD_TPP_Combo_v09 (2)_FGP_Heritage_v22 (7.10 Book) 3 3" xfId="29597" xr:uid="{81F2DF5E-F4AD-4456-9E44-C26A261E2609}"/>
    <cellStyle name="_Percent_Football Field_EPD_TPP_Combo_v09 (2)_FGP_Heritage_v22 (7.10 Book) 4" xfId="10151" xr:uid="{069E78CF-72E2-4350-8205-E526CCB1937F}"/>
    <cellStyle name="_Percent_Football Field_EPD_TPP_Combo_v09 (2)_FGP_Heritage_v22 (7.10 Book) 4 2" xfId="19565" xr:uid="{37390F71-4E03-4DF5-8B91-4FC723426A87}"/>
    <cellStyle name="_Percent_Football Field_EPD_TPP_Combo_v09 (2)_FGP_Heritage_v22 (7.10 Book) 4 2 2" xfId="41861" xr:uid="{3B8E8C52-B194-4DC4-8F53-B807BBB546AD}"/>
    <cellStyle name="_Percent_Football Field_EPD_TPP_Combo_v09 (2)_FGP_Heritage_v22 (7.10 Book) 4 3" xfId="32540" xr:uid="{AF7DF1AC-A7F6-4C7D-8EF6-3F67589F43DD}"/>
    <cellStyle name="_Percent_Football Field_EPD_TPP_Combo_v09 (2)_FGP_Heritage_v22 (7.10 Book) 5" xfId="11693" xr:uid="{2230C6A2-49A9-4A6F-A8D8-8AC64E8855DA}"/>
    <cellStyle name="_Percent_Football Field_EPD_TPP_Combo_v09 (2)_FGP_Heritage_v22 (7.10 Book) 5 2" xfId="21099" xr:uid="{ACBA330E-40FC-44A7-98C6-7829F16754DE}"/>
    <cellStyle name="_Percent_Football Field_EPD_TPP_Combo_v09 (2)_FGP_Heritage_v22 (7.10 Book) 5 2 2" xfId="43395" xr:uid="{DF1BCE6E-3418-4A9C-9D45-E8FABFC7A28B}"/>
    <cellStyle name="_Percent_Football Field_EPD_TPP_Combo_v09 (2)_FGP_Heritage_v22 (7.10 Book) 5 3" xfId="34073" xr:uid="{671E96FA-ECD3-4073-829B-CA544C8B3E84}"/>
    <cellStyle name="_Percent_Football Field_EPD_TPP_Combo_v09 (2)_FGP_Heritage_v22 (7.10 Book) 6" xfId="13710" xr:uid="{B8B8EEE7-5973-4840-BA80-0D098FB8AD89}"/>
    <cellStyle name="_Percent_Football Field_EPD_TPP_Combo_v09 (2)_FGP_Heritage_v22 (7.10 Book) 6 2" xfId="36081" xr:uid="{F6998B06-3E01-4E29-B067-10027764CEAE}"/>
    <cellStyle name="_Percent_Football Field_EPD_TPP_Combo_v09 (2)_FGP_Heritage_v22 (7.10 Book) 7" xfId="27403" xr:uid="{D3B03CFE-8FC3-437C-8238-CB94B523667A}"/>
    <cellStyle name="_Percent_Football Field_EPD_TPP_Combo_v09_FGP_Heritage_v22 (7.10 Book)" xfId="2266" xr:uid="{BD700C26-106C-4E29-813E-A5471F98094C}"/>
    <cellStyle name="_Percent_Football Field_EPD_TPP_Combo_v09_FGP_Heritage_v22 (7.10 Book) 2" xfId="4240" xr:uid="{211EC8F2-DD6C-4CB5-B21C-72BA330D65CA}"/>
    <cellStyle name="_Percent_Football Field_EPD_TPP_Combo_v09_FGP_Heritage_v22 (7.10 Book) 2 2" xfId="7474" xr:uid="{87B3A3D9-DF4D-4427-AB8E-AB5DB585BE35}"/>
    <cellStyle name="_Percent_Football Field_EPD_TPP_Combo_v09_FGP_Heritage_v22 (7.10 Book) 2 2 2" xfId="17467" xr:uid="{BE2D215D-5991-4FEC-99C7-A90CB496E2F8}"/>
    <cellStyle name="_Percent_Football Field_EPD_TPP_Combo_v09_FGP_Heritage_v22 (7.10 Book) 2 2 2 2" xfId="39832" xr:uid="{701BB003-50A2-47EC-9BEF-B9B60BA226DA}"/>
    <cellStyle name="_Percent_Football Field_EPD_TPP_Combo_v09_FGP_Heritage_v22 (7.10 Book) 2 2 3" xfId="30712" xr:uid="{7F1C1CD5-7F22-4735-AA46-B5038A000263}"/>
    <cellStyle name="_Percent_Football Field_EPD_TPP_Combo_v09_FGP_Heritage_v22 (7.10 Book) 2 3" xfId="10917" xr:uid="{D999E36F-C865-47D6-9ACC-99B1F4D402D9}"/>
    <cellStyle name="_Percent_Football Field_EPD_TPP_Combo_v09_FGP_Heritage_v22 (7.10 Book) 2 3 2" xfId="20331" xr:uid="{A5856D37-B236-4E79-9B35-F22904CE34BD}"/>
    <cellStyle name="_Percent_Football Field_EPD_TPP_Combo_v09_FGP_Heritage_v22 (7.10 Book) 2 3 2 2" xfId="42627" xr:uid="{1F08A7D3-B3FD-4763-A1AE-D97006AAB09B}"/>
    <cellStyle name="_Percent_Football Field_EPD_TPP_Combo_v09_FGP_Heritage_v22 (7.10 Book) 2 3 3" xfId="33306" xr:uid="{6BCA7A2D-B63F-48C1-90D3-5EEFC74F6B67}"/>
    <cellStyle name="_Percent_Football Field_EPD_TPP_Combo_v09_FGP_Heritage_v22 (7.10 Book) 2 4" xfId="12444" xr:uid="{5A6C2126-C2DE-438A-A9C3-72168433F298}"/>
    <cellStyle name="_Percent_Football Field_EPD_TPP_Combo_v09_FGP_Heritage_v22 (7.10 Book) 2 4 2" xfId="21850" xr:uid="{C1EC2D31-A7F5-4AF9-B272-39C3F15ADD7F}"/>
    <cellStyle name="_Percent_Football Field_EPD_TPP_Combo_v09_FGP_Heritage_v22 (7.10 Book) 2 4 2 2" xfId="44146" xr:uid="{4DC20E6A-39E0-42F6-927F-6935B228F5FA}"/>
    <cellStyle name="_Percent_Football Field_EPD_TPP_Combo_v09_FGP_Heritage_v22 (7.10 Book) 2 4 3" xfId="34824" xr:uid="{F5B64C8E-52CA-4A44-9297-F5309DC9A63A}"/>
    <cellStyle name="_Percent_Football Field_EPD_TPP_Combo_v09_FGP_Heritage_v22 (7.10 Book) 2 5" xfId="14822" xr:uid="{68556D47-D9B1-4A00-81BA-FB388504815E}"/>
    <cellStyle name="_Percent_Football Field_EPD_TPP_Combo_v09_FGP_Heritage_v22 (7.10 Book) 2 5 2" xfId="37188" xr:uid="{8BA0FAAA-E10B-47EA-B519-059CD8C925C2}"/>
    <cellStyle name="_Percent_Football Field_EPD_TPP_Combo_v09_FGP_Heritage_v22 (7.10 Book) 2 6" xfId="28245" xr:uid="{013FA091-AEF9-4FF6-8D51-5C93DB006043}"/>
    <cellStyle name="_Percent_Football Field_EPD_TPP_Combo_v09_FGP_Heritage_v22 (7.10 Book) 3" xfId="6059" xr:uid="{90ACCA2F-9435-443E-8972-4DEC3297BAA6}"/>
    <cellStyle name="_Percent_Football Field_EPD_TPP_Combo_v09_FGP_Heritage_v22 (7.10 Book) 3 2" xfId="16285" xr:uid="{F5755BDE-B7F4-4185-B134-79F90AA6B421}"/>
    <cellStyle name="_Percent_Football Field_EPD_TPP_Combo_v09_FGP_Heritage_v22 (7.10 Book) 3 2 2" xfId="38650" xr:uid="{74CB3802-17D4-4858-B5B1-6D9C0C11A714}"/>
    <cellStyle name="_Percent_Football Field_EPD_TPP_Combo_v09_FGP_Heritage_v22 (7.10 Book) 3 3" xfId="29598" xr:uid="{6C3D3525-372D-4E2F-8436-F3D4F3AAFA94}"/>
    <cellStyle name="_Percent_Football Field_EPD_TPP_Combo_v09_FGP_Heritage_v22 (7.10 Book) 4" xfId="10152" xr:uid="{0F8C0628-29C1-4EAA-8C87-E8819054092B}"/>
    <cellStyle name="_Percent_Football Field_EPD_TPP_Combo_v09_FGP_Heritage_v22 (7.10 Book) 4 2" xfId="19566" xr:uid="{0E250357-D714-4FE8-A457-5CD140635C15}"/>
    <cellStyle name="_Percent_Football Field_EPD_TPP_Combo_v09_FGP_Heritage_v22 (7.10 Book) 4 2 2" xfId="41862" xr:uid="{D539E264-B85D-445B-80D1-E0A594639D8A}"/>
    <cellStyle name="_Percent_Football Field_EPD_TPP_Combo_v09_FGP_Heritage_v22 (7.10 Book) 4 3" xfId="32541" xr:uid="{AA29D296-7F68-4722-8898-82E0649E3066}"/>
    <cellStyle name="_Percent_Football Field_EPD_TPP_Combo_v09_FGP_Heritage_v22 (7.10 Book) 5" xfId="11694" xr:uid="{0F714298-D277-4E7F-AAA1-1A814A5EA7F3}"/>
    <cellStyle name="_Percent_Football Field_EPD_TPP_Combo_v09_FGP_Heritage_v22 (7.10 Book) 5 2" xfId="21100" xr:uid="{0210027D-067B-470C-A105-2ECB43CEF3DB}"/>
    <cellStyle name="_Percent_Football Field_EPD_TPP_Combo_v09_FGP_Heritage_v22 (7.10 Book) 5 2 2" xfId="43396" xr:uid="{5B5A7CB8-E630-41D2-A614-3077457587A1}"/>
    <cellStyle name="_Percent_Football Field_EPD_TPP_Combo_v09_FGP_Heritage_v22 (7.10 Book) 5 3" xfId="34074" xr:uid="{85F90962-DC16-4017-9E3C-C3D91EB1AFC0}"/>
    <cellStyle name="_Percent_Football Field_EPD_TPP_Combo_v09_FGP_Heritage_v22 (7.10 Book) 6" xfId="13711" xr:uid="{2C88CCCC-C76F-43F3-87F0-4473BFE6D786}"/>
    <cellStyle name="_Percent_Football Field_EPD_TPP_Combo_v09_FGP_Heritage_v22 (7.10 Book) 6 2" xfId="36082" xr:uid="{DFD22B24-5D6D-4950-BCDE-3B477928950E}"/>
    <cellStyle name="_Percent_Football Field_EPD_TPP_Combo_v09_FGP_Heritage_v22 (7.10 Book) 7" xfId="27404" xr:uid="{26E607BC-32F8-40AC-A8D8-AAE16A4B6690}"/>
    <cellStyle name="_Percent_Football Field_FGP_Heritage_v22 (7.10 Book)" xfId="2267" xr:uid="{B1BE6034-CBD3-4CF9-A01B-608185E736D0}"/>
    <cellStyle name="_Percent_Football Field_FGP_Heritage_v22 (7.10 Book) 2" xfId="4241" xr:uid="{C2A86A46-F273-4196-8027-9BC86EFAB699}"/>
    <cellStyle name="_Percent_Football Field_FGP_Heritage_v22 (7.10 Book) 2 2" xfId="7475" xr:uid="{CF857168-3D1B-4B80-AF3D-EB4533734BE9}"/>
    <cellStyle name="_Percent_Football Field_FGP_Heritage_v22 (7.10 Book) 2 2 2" xfId="17468" xr:uid="{9F4568E9-8C44-4DC0-98F9-37B45504D086}"/>
    <cellStyle name="_Percent_Football Field_FGP_Heritage_v22 (7.10 Book) 2 2 2 2" xfId="39833" xr:uid="{3A5F6255-9D95-42AB-93CE-A270843C7378}"/>
    <cellStyle name="_Percent_Football Field_FGP_Heritage_v22 (7.10 Book) 2 2 3" xfId="30713" xr:uid="{03A0634B-3994-40A8-9053-D238681F5620}"/>
    <cellStyle name="_Percent_Football Field_FGP_Heritage_v22 (7.10 Book) 2 3" xfId="10918" xr:uid="{3CB34E17-F9B8-4121-B782-10ADBA5B96F2}"/>
    <cellStyle name="_Percent_Football Field_FGP_Heritage_v22 (7.10 Book) 2 3 2" xfId="20332" xr:uid="{BA978E4A-8243-4A9B-ABEC-6591D7445C43}"/>
    <cellStyle name="_Percent_Football Field_FGP_Heritage_v22 (7.10 Book) 2 3 2 2" xfId="42628" xr:uid="{CF435892-DE54-4A43-AABC-4A7225C2E0CA}"/>
    <cellStyle name="_Percent_Football Field_FGP_Heritage_v22 (7.10 Book) 2 3 3" xfId="33307" xr:uid="{F419FD22-D1F0-4B53-B097-97414A568801}"/>
    <cellStyle name="_Percent_Football Field_FGP_Heritage_v22 (7.10 Book) 2 4" xfId="12445" xr:uid="{7490B05D-0ECB-43EB-8A0B-4201955B5C83}"/>
    <cellStyle name="_Percent_Football Field_FGP_Heritage_v22 (7.10 Book) 2 4 2" xfId="21851" xr:uid="{A483A9C3-88C0-432D-81EF-0F1F09AF2EF3}"/>
    <cellStyle name="_Percent_Football Field_FGP_Heritage_v22 (7.10 Book) 2 4 2 2" xfId="44147" xr:uid="{3FAC54CE-DEAF-4B1C-863C-4D30D21BB736}"/>
    <cellStyle name="_Percent_Football Field_FGP_Heritage_v22 (7.10 Book) 2 4 3" xfId="34825" xr:uid="{5FF10261-99E4-4EBB-9F6D-409760574C3E}"/>
    <cellStyle name="_Percent_Football Field_FGP_Heritage_v22 (7.10 Book) 2 5" xfId="14823" xr:uid="{15D60D75-82C4-495D-A666-FEFF9359F638}"/>
    <cellStyle name="_Percent_Football Field_FGP_Heritage_v22 (7.10 Book) 2 5 2" xfId="37189" xr:uid="{140AC344-2564-45F9-9875-34F89A3D22E4}"/>
    <cellStyle name="_Percent_Football Field_FGP_Heritage_v22 (7.10 Book) 2 6" xfId="28246" xr:uid="{9F359976-BCB6-4B21-B17D-4A1472178AED}"/>
    <cellStyle name="_Percent_Football Field_FGP_Heritage_v22 (7.10 Book) 3" xfId="6060" xr:uid="{7AB9092A-0011-41DE-B760-C4CCB1120FF7}"/>
    <cellStyle name="_Percent_Football Field_FGP_Heritage_v22 (7.10 Book) 3 2" xfId="16286" xr:uid="{B337E230-94F1-4D8B-8EDB-087DFA857246}"/>
    <cellStyle name="_Percent_Football Field_FGP_Heritage_v22 (7.10 Book) 3 2 2" xfId="38651" xr:uid="{AB9E9FB8-7DCE-4156-9A8E-6D39259586C7}"/>
    <cellStyle name="_Percent_Football Field_FGP_Heritage_v22 (7.10 Book) 3 3" xfId="29599" xr:uid="{E62E6644-6102-42B9-8068-784DA6894F19}"/>
    <cellStyle name="_Percent_Football Field_FGP_Heritage_v22 (7.10 Book) 4" xfId="10153" xr:uid="{6025D0F5-D886-42B9-AE4B-2C023D79CD28}"/>
    <cellStyle name="_Percent_Football Field_FGP_Heritage_v22 (7.10 Book) 4 2" xfId="19567" xr:uid="{5933DAC5-4C45-42A8-A401-2796AAC8A8FA}"/>
    <cellStyle name="_Percent_Football Field_FGP_Heritage_v22 (7.10 Book) 4 2 2" xfId="41863" xr:uid="{8DF8E256-002E-4290-8C6C-BCB315E16800}"/>
    <cellStyle name="_Percent_Football Field_FGP_Heritage_v22 (7.10 Book) 4 3" xfId="32542" xr:uid="{3ED662E0-480C-4B90-BDE5-23606AEA2960}"/>
    <cellStyle name="_Percent_Football Field_FGP_Heritage_v22 (7.10 Book) 5" xfId="11695" xr:uid="{34A54CA4-0B96-4961-BB5F-D7589580AB72}"/>
    <cellStyle name="_Percent_Football Field_FGP_Heritage_v22 (7.10 Book) 5 2" xfId="21101" xr:uid="{CBCEF24C-A29B-4334-A96D-2542386C7C31}"/>
    <cellStyle name="_Percent_Football Field_FGP_Heritage_v22 (7.10 Book) 5 2 2" xfId="43397" xr:uid="{9CA74F61-C527-413C-BB21-6EDED16F331F}"/>
    <cellStyle name="_Percent_Football Field_FGP_Heritage_v22 (7.10 Book) 5 3" xfId="34075" xr:uid="{12E2742A-AB67-44CE-A47C-0323FD2FFED1}"/>
    <cellStyle name="_Percent_Football Field_FGP_Heritage_v22 (7.10 Book) 6" xfId="13712" xr:uid="{15AD34B6-57E5-40D0-B119-7A02689C4E50}"/>
    <cellStyle name="_Percent_Football Field_FGP_Heritage_v22 (7.10 Book) 6 2" xfId="36083" xr:uid="{A155230B-04BC-4F3A-9818-50E5A2EEB400}"/>
    <cellStyle name="_Percent_Football Field_FGP_Heritage_v22 (7.10 Book) 7" xfId="27405" xr:uid="{3C9DE6BC-11A7-4BC8-9948-81B6ECCBB381}"/>
    <cellStyle name="_Percent_Football Field_Magellan Market Data" xfId="2268" xr:uid="{20A883F7-0190-4F98-9529-373F132D3CEE}"/>
    <cellStyle name="_Percent_Football Field_Magellan Market Data_FGP_Backup_v04" xfId="2269" xr:uid="{E0D68D0B-9003-4A88-BD70-27005364F722}"/>
    <cellStyle name="_Percent_Football Field_Magellan Market Data_FGP_Backup_v04_FGP_Heritage_v22 (7.10 Book)" xfId="2270" xr:uid="{BD8AE0F4-E529-4EC0-83BA-6752ADE6BBFD}"/>
    <cellStyle name="_Percent_Football Field_Magellan Market Data_FGP_Backup_v04_FGP_Heritage_v22 (7.10 Book) 2" xfId="4242" xr:uid="{D01B661B-A25C-4ED8-89C9-C34694CD7614}"/>
    <cellStyle name="_Percent_Football Field_Magellan Market Data_FGP_Backup_v04_FGP_Heritage_v22 (7.10 Book) 2 2" xfId="7476" xr:uid="{D4110994-AFCC-4BE0-B92A-5C6E5CD2A204}"/>
    <cellStyle name="_Percent_Football Field_Magellan Market Data_FGP_Backup_v04_FGP_Heritage_v22 (7.10 Book) 2 2 2" xfId="17469" xr:uid="{ADCDF0E9-E377-4152-B609-79C2F2E2A3CA}"/>
    <cellStyle name="_Percent_Football Field_Magellan Market Data_FGP_Backup_v04_FGP_Heritage_v22 (7.10 Book) 2 2 2 2" xfId="39834" xr:uid="{AFF20F16-3C3E-4403-B438-C85DF1371CE7}"/>
    <cellStyle name="_Percent_Football Field_Magellan Market Data_FGP_Backup_v04_FGP_Heritage_v22 (7.10 Book) 2 2 3" xfId="30714" xr:uid="{96B5BD6A-2CAB-460B-A356-3AE4F54B12F3}"/>
    <cellStyle name="_Percent_Football Field_Magellan Market Data_FGP_Backup_v04_FGP_Heritage_v22 (7.10 Book) 2 3" xfId="10919" xr:uid="{3E1FEC4B-CA87-4597-B9FF-6F676A112EF3}"/>
    <cellStyle name="_Percent_Football Field_Magellan Market Data_FGP_Backup_v04_FGP_Heritage_v22 (7.10 Book) 2 3 2" xfId="20333" xr:uid="{F9CF61CF-3D3E-436C-92CA-3E50FDC0EDB2}"/>
    <cellStyle name="_Percent_Football Field_Magellan Market Data_FGP_Backup_v04_FGP_Heritage_v22 (7.10 Book) 2 3 2 2" xfId="42629" xr:uid="{02861EFE-CF9F-4A82-AE3B-9FB24EC4D874}"/>
    <cellStyle name="_Percent_Football Field_Magellan Market Data_FGP_Backup_v04_FGP_Heritage_v22 (7.10 Book) 2 3 3" xfId="33308" xr:uid="{005869FD-4AC5-41DC-A34D-A90B677148FC}"/>
    <cellStyle name="_Percent_Football Field_Magellan Market Data_FGP_Backup_v04_FGP_Heritage_v22 (7.10 Book) 2 4" xfId="12446" xr:uid="{5D6C0672-19D1-4904-B54D-A930E5521305}"/>
    <cellStyle name="_Percent_Football Field_Magellan Market Data_FGP_Backup_v04_FGP_Heritage_v22 (7.10 Book) 2 4 2" xfId="21852" xr:uid="{22F50D94-2AD7-478E-AB08-AD280CE872A9}"/>
    <cellStyle name="_Percent_Football Field_Magellan Market Data_FGP_Backup_v04_FGP_Heritage_v22 (7.10 Book) 2 4 2 2" xfId="44148" xr:uid="{0029753C-E15F-4B4D-9980-2A6F16F0B824}"/>
    <cellStyle name="_Percent_Football Field_Magellan Market Data_FGP_Backup_v04_FGP_Heritage_v22 (7.10 Book) 2 4 3" xfId="34826" xr:uid="{C635B6F5-1C73-4229-9995-C98C010FE38F}"/>
    <cellStyle name="_Percent_Football Field_Magellan Market Data_FGP_Backup_v04_FGP_Heritage_v22 (7.10 Book) 2 5" xfId="14824" xr:uid="{57D4C457-1C16-4FDF-A56A-BE918543D182}"/>
    <cellStyle name="_Percent_Football Field_Magellan Market Data_FGP_Backup_v04_FGP_Heritage_v22 (7.10 Book) 2 5 2" xfId="37190" xr:uid="{1C8BC803-F6E8-4157-9924-36004F76DC5F}"/>
    <cellStyle name="_Percent_Football Field_Magellan Market Data_FGP_Backup_v04_FGP_Heritage_v22 (7.10 Book) 2 6" xfId="28247" xr:uid="{BD6CD636-4AEE-44BC-959A-0B1594070C79}"/>
    <cellStyle name="_Percent_Football Field_Magellan Market Data_FGP_Backup_v04_FGP_Heritage_v22 (7.10 Book) 3" xfId="6062" xr:uid="{26B4E398-DE28-43E0-AE9C-E0C9996CE2BE}"/>
    <cellStyle name="_Percent_Football Field_Magellan Market Data_FGP_Backup_v04_FGP_Heritage_v22 (7.10 Book) 3 2" xfId="16287" xr:uid="{FD869C54-CDD5-4326-9652-F1B0338C39E1}"/>
    <cellStyle name="_Percent_Football Field_Magellan Market Data_FGP_Backup_v04_FGP_Heritage_v22 (7.10 Book) 3 2 2" xfId="38652" xr:uid="{BF3083FB-B3D6-48AC-9F51-853D1E7EAC44}"/>
    <cellStyle name="_Percent_Football Field_Magellan Market Data_FGP_Backup_v04_FGP_Heritage_v22 (7.10 Book) 3 3" xfId="29600" xr:uid="{5FFCB764-20E9-4E65-85A9-7C8AD0E057AC}"/>
    <cellStyle name="_Percent_Football Field_Magellan Market Data_FGP_Backup_v04_FGP_Heritage_v22 (7.10 Book) 4" xfId="10154" xr:uid="{CBA618A6-B200-4B99-AAD7-A7F0D51E4D92}"/>
    <cellStyle name="_Percent_Football Field_Magellan Market Data_FGP_Backup_v04_FGP_Heritage_v22 (7.10 Book) 4 2" xfId="19568" xr:uid="{E9EDF6AB-FECF-4241-B5B6-DC7DA7998BD4}"/>
    <cellStyle name="_Percent_Football Field_Magellan Market Data_FGP_Backup_v04_FGP_Heritage_v22 (7.10 Book) 4 2 2" xfId="41864" xr:uid="{C64FE6F4-52EA-4A9B-9CFA-9D89F816A198}"/>
    <cellStyle name="_Percent_Football Field_Magellan Market Data_FGP_Backup_v04_FGP_Heritage_v22 (7.10 Book) 4 3" xfId="32543" xr:uid="{1A28FE77-A6CE-422D-A4B3-8599D0963F23}"/>
    <cellStyle name="_Percent_Football Field_Magellan Market Data_FGP_Backup_v04_FGP_Heritage_v22 (7.10 Book) 5" xfId="11696" xr:uid="{A58C1A79-B85A-4D0A-A952-3CF578EF6CEF}"/>
    <cellStyle name="_Percent_Football Field_Magellan Market Data_FGP_Backup_v04_FGP_Heritage_v22 (7.10 Book) 5 2" xfId="21102" xr:uid="{53F9FB82-75B7-483A-B01F-12E611148246}"/>
    <cellStyle name="_Percent_Football Field_Magellan Market Data_FGP_Backup_v04_FGP_Heritage_v22 (7.10 Book) 5 2 2" xfId="43398" xr:uid="{11704FF8-D0EB-4DAC-845F-7391DA159A37}"/>
    <cellStyle name="_Percent_Football Field_Magellan Market Data_FGP_Backup_v04_FGP_Heritage_v22 (7.10 Book) 5 3" xfId="34076" xr:uid="{98391C5D-DE74-4465-B672-840BC4D7F984}"/>
    <cellStyle name="_Percent_Football Field_Magellan Market Data_FGP_Backup_v04_FGP_Heritage_v22 (7.10 Book) 6" xfId="13713" xr:uid="{BDB9492C-DB3E-4019-B85A-CB08D31F4B6C}"/>
    <cellStyle name="_Percent_Football Field_Magellan Market Data_FGP_Backup_v04_FGP_Heritage_v22 (7.10 Book) 6 2" xfId="36084" xr:uid="{869941CD-5470-4D50-8451-93B845674050}"/>
    <cellStyle name="_Percent_Football Field_Magellan Market Data_FGP_Backup_v04_FGP_Heritage_v22 (7.10 Book) 7" xfId="27406" xr:uid="{0B19E71C-142F-4825-B7D2-BCE6F37BE4E6}"/>
    <cellStyle name="_Percent_Football Field_Magellan Market Data_FGP_Heritage_v22 (7.10 Book)" xfId="2271" xr:uid="{2B4F2581-5BCD-4FC4-968F-7C2B6C636B71}"/>
    <cellStyle name="_Percent_Football Field_Magellan Market Data_FGP_Heritage_v22 (7.10 Book) 2" xfId="4243" xr:uid="{B78BA556-F31B-483E-B2B5-825771FDD8BF}"/>
    <cellStyle name="_Percent_Football Field_Magellan Market Data_FGP_Heritage_v22 (7.10 Book) 2 2" xfId="7477" xr:uid="{8BB49906-AF93-4983-B1A4-046B131BB159}"/>
    <cellStyle name="_Percent_Football Field_Magellan Market Data_FGP_Heritage_v22 (7.10 Book) 2 2 2" xfId="17470" xr:uid="{ECDE3959-3365-47C5-9744-81C1A1DF0DBD}"/>
    <cellStyle name="_Percent_Football Field_Magellan Market Data_FGP_Heritage_v22 (7.10 Book) 2 2 2 2" xfId="39835" xr:uid="{E666A9C4-137B-4430-A608-CD9906A6151A}"/>
    <cellStyle name="_Percent_Football Field_Magellan Market Data_FGP_Heritage_v22 (7.10 Book) 2 2 3" xfId="30715" xr:uid="{68DE3D1B-3501-49AA-8484-AAA0D13EF21D}"/>
    <cellStyle name="_Percent_Football Field_Magellan Market Data_FGP_Heritage_v22 (7.10 Book) 2 3" xfId="10920" xr:uid="{5DAB8DD6-3996-43C9-8197-D59072365D6B}"/>
    <cellStyle name="_Percent_Football Field_Magellan Market Data_FGP_Heritage_v22 (7.10 Book) 2 3 2" xfId="20334" xr:uid="{55767A5B-7432-41FF-B98E-840966E6F788}"/>
    <cellStyle name="_Percent_Football Field_Magellan Market Data_FGP_Heritage_v22 (7.10 Book) 2 3 2 2" xfId="42630" xr:uid="{DB862860-4356-4DD8-A11F-F0BA5D83B063}"/>
    <cellStyle name="_Percent_Football Field_Magellan Market Data_FGP_Heritage_v22 (7.10 Book) 2 3 3" xfId="33309" xr:uid="{23F05AAB-11F0-4AFB-8BD4-F7118676A06A}"/>
    <cellStyle name="_Percent_Football Field_Magellan Market Data_FGP_Heritage_v22 (7.10 Book) 2 4" xfId="12447" xr:uid="{5BC9DDD1-03E0-42AA-9DF4-59BDAD398FBE}"/>
    <cellStyle name="_Percent_Football Field_Magellan Market Data_FGP_Heritage_v22 (7.10 Book) 2 4 2" xfId="21853" xr:uid="{C605E412-BA1E-47AD-95AA-164E5FEC47BA}"/>
    <cellStyle name="_Percent_Football Field_Magellan Market Data_FGP_Heritage_v22 (7.10 Book) 2 4 2 2" xfId="44149" xr:uid="{A3006A47-5AEA-4750-BD14-001A73E03E50}"/>
    <cellStyle name="_Percent_Football Field_Magellan Market Data_FGP_Heritage_v22 (7.10 Book) 2 4 3" xfId="34827" xr:uid="{721B9023-1262-43D7-A320-FEB1D5DE8048}"/>
    <cellStyle name="_Percent_Football Field_Magellan Market Data_FGP_Heritage_v22 (7.10 Book) 2 5" xfId="14825" xr:uid="{AFEED6A0-3052-413D-AFE4-D8DFCCF5375F}"/>
    <cellStyle name="_Percent_Football Field_Magellan Market Data_FGP_Heritage_v22 (7.10 Book) 2 5 2" xfId="37191" xr:uid="{A6829F10-DFB3-405D-BC3E-274B0D842FDF}"/>
    <cellStyle name="_Percent_Football Field_Magellan Market Data_FGP_Heritage_v22 (7.10 Book) 2 6" xfId="28248" xr:uid="{92D106AE-8511-4DAC-9545-C48DCF353530}"/>
    <cellStyle name="_Percent_Football Field_Magellan Market Data_FGP_Heritage_v22 (7.10 Book) 3" xfId="6063" xr:uid="{77973E0F-B677-404D-AD39-4532D3AA8493}"/>
    <cellStyle name="_Percent_Football Field_Magellan Market Data_FGP_Heritage_v22 (7.10 Book) 3 2" xfId="16288" xr:uid="{98E1A8B6-7284-4BF3-8C11-88C46C3E6488}"/>
    <cellStyle name="_Percent_Football Field_Magellan Market Data_FGP_Heritage_v22 (7.10 Book) 3 2 2" xfId="38653" xr:uid="{536DEC61-D6F3-4ABA-B6A1-9D79AA78E867}"/>
    <cellStyle name="_Percent_Football Field_Magellan Market Data_FGP_Heritage_v22 (7.10 Book) 3 3" xfId="29601" xr:uid="{7A6CA9A8-A926-49CB-B49C-E01EAEA62928}"/>
    <cellStyle name="_Percent_Football Field_Magellan Market Data_FGP_Heritage_v22 (7.10 Book) 4" xfId="10155" xr:uid="{CEB1B286-1C6E-4B14-A4B8-47C6017FEE41}"/>
    <cellStyle name="_Percent_Football Field_Magellan Market Data_FGP_Heritage_v22 (7.10 Book) 4 2" xfId="19569" xr:uid="{89677A2B-292B-43DF-B051-9F9833C33B62}"/>
    <cellStyle name="_Percent_Football Field_Magellan Market Data_FGP_Heritage_v22 (7.10 Book) 4 2 2" xfId="41865" xr:uid="{AB215930-F25A-4173-83A9-6A5F330275E9}"/>
    <cellStyle name="_Percent_Football Field_Magellan Market Data_FGP_Heritage_v22 (7.10 Book) 4 3" xfId="32544" xr:uid="{9D236913-5D33-4FC7-8EA3-1170049B5BF4}"/>
    <cellStyle name="_Percent_Football Field_Magellan Market Data_FGP_Heritage_v22 (7.10 Book) 5" xfId="11697" xr:uid="{08738C4F-6F29-4DBC-9449-96C15D1E5AE4}"/>
    <cellStyle name="_Percent_Football Field_Magellan Market Data_FGP_Heritage_v22 (7.10 Book) 5 2" xfId="21103" xr:uid="{00FD2DCF-65CA-4A06-9994-C7DEB3CD7FEB}"/>
    <cellStyle name="_Percent_Football Field_Magellan Market Data_FGP_Heritage_v22 (7.10 Book) 5 2 2" xfId="43399" xr:uid="{18DD92A2-A4F4-401B-AA47-F22447E7A304}"/>
    <cellStyle name="_Percent_Football Field_Magellan Market Data_FGP_Heritage_v22 (7.10 Book) 5 3" xfId="34077" xr:uid="{E9392515-BE16-40D5-8A63-36B1307E70F8}"/>
    <cellStyle name="_Percent_Football Field_Magellan Market Data_FGP_Heritage_v22 (7.10 Book) 6" xfId="13714" xr:uid="{55E464C8-F5D0-4851-87FA-8FBAA7A3D313}"/>
    <cellStyle name="_Percent_Football Field_Magellan Market Data_FGP_Heritage_v22 (7.10 Book) 6 2" xfId="36085" xr:uid="{96835E27-F86F-48B0-B7A8-2FAE1B1A7A17}"/>
    <cellStyle name="_Percent_Football Field_Magellan Market Data_FGP_Heritage_v22 (7.10 Book) 7" xfId="27407" xr:uid="{FEDFC552-E322-41F3-9A22-4D688437EB26}"/>
    <cellStyle name="_Percent_Heidelberg Ability to Pay_v01" xfId="2272" xr:uid="{1CCDE579-304F-416E-84D7-84E3DBC47430}"/>
    <cellStyle name="_Percent_Heidelberg Ability to Pay_v01_Clover Operating Model_v2" xfId="2273" xr:uid="{F873BB94-1002-469F-B8C9-05969EBC28DB}"/>
    <cellStyle name="_Percent_Heidelberg Ability to Pay_v01_FGP_Heritage_v22 (7.10 Book)" xfId="2274" xr:uid="{DF7B07F4-3E4F-48CA-8698-75FA2EEFAD7E}"/>
    <cellStyle name="_Percent_Heidelberg Ability to Pay_v01_FGP_Heritage_v22 (7.10 Book) 2" xfId="4244" xr:uid="{DC96B327-A662-4F20-A541-2A0790EFEFE6}"/>
    <cellStyle name="_Percent_Heidelberg Ability to Pay_v01_FGP_Heritage_v22 (7.10 Book) 2 2" xfId="7478" xr:uid="{61471358-4F8A-4116-A6A0-9B0F6CF4B91A}"/>
    <cellStyle name="_Percent_Heidelberg Ability to Pay_v01_FGP_Heritage_v22 (7.10 Book) 2 2 2" xfId="17471" xr:uid="{F081C889-7DD4-4B1F-B21C-9CF8A8966545}"/>
    <cellStyle name="_Percent_Heidelberg Ability to Pay_v01_FGP_Heritage_v22 (7.10 Book) 2 2 2 2" xfId="39836" xr:uid="{30A6165A-F6EC-4331-A8AD-7F1B1DF7694C}"/>
    <cellStyle name="_Percent_Heidelberg Ability to Pay_v01_FGP_Heritage_v22 (7.10 Book) 2 2 3" xfId="30716" xr:uid="{A8FA8E38-9BF2-47EE-8DB0-50857D65DC4D}"/>
    <cellStyle name="_Percent_Heidelberg Ability to Pay_v01_FGP_Heritage_v22 (7.10 Book) 2 3" xfId="10921" xr:uid="{94333B29-52F0-4B94-A2D1-BBB7975A7EEB}"/>
    <cellStyle name="_Percent_Heidelberg Ability to Pay_v01_FGP_Heritage_v22 (7.10 Book) 2 3 2" xfId="20335" xr:uid="{820C7B91-A03D-466F-879E-95EBE4EACDB9}"/>
    <cellStyle name="_Percent_Heidelberg Ability to Pay_v01_FGP_Heritage_v22 (7.10 Book) 2 3 2 2" xfId="42631" xr:uid="{8FB107FC-5CED-44D2-8C08-634751AE1BAD}"/>
    <cellStyle name="_Percent_Heidelberg Ability to Pay_v01_FGP_Heritage_v22 (7.10 Book) 2 3 3" xfId="33310" xr:uid="{FA402A07-87A1-4909-B124-85FF21AE6280}"/>
    <cellStyle name="_Percent_Heidelberg Ability to Pay_v01_FGP_Heritage_v22 (7.10 Book) 2 4" xfId="12448" xr:uid="{AE1576BB-1BAA-4B7F-A7DD-70604F199B22}"/>
    <cellStyle name="_Percent_Heidelberg Ability to Pay_v01_FGP_Heritage_v22 (7.10 Book) 2 4 2" xfId="21854" xr:uid="{9C078387-9C1B-4D5D-9142-51C34D739227}"/>
    <cellStyle name="_Percent_Heidelberg Ability to Pay_v01_FGP_Heritage_v22 (7.10 Book) 2 4 2 2" xfId="44150" xr:uid="{DF92FD68-0AA9-4500-9D75-B526E0876846}"/>
    <cellStyle name="_Percent_Heidelberg Ability to Pay_v01_FGP_Heritage_v22 (7.10 Book) 2 4 3" xfId="34828" xr:uid="{966462A5-51B3-42E0-AE00-F8D6E06A2F5C}"/>
    <cellStyle name="_Percent_Heidelberg Ability to Pay_v01_FGP_Heritage_v22 (7.10 Book) 2 5" xfId="14826" xr:uid="{337B06E3-5922-4A44-AEDB-B4192EE7999D}"/>
    <cellStyle name="_Percent_Heidelberg Ability to Pay_v01_FGP_Heritage_v22 (7.10 Book) 2 5 2" xfId="37192" xr:uid="{968D3D74-3B0F-4A80-A8F7-A9AD93A9F497}"/>
    <cellStyle name="_Percent_Heidelberg Ability to Pay_v01_FGP_Heritage_v22 (7.10 Book) 2 6" xfId="28249" xr:uid="{8FAFD15E-5D97-4755-BD76-9D901EC858B4}"/>
    <cellStyle name="_Percent_Heidelberg Ability to Pay_v01_FGP_Heritage_v22 (7.10 Book) 3" xfId="6065" xr:uid="{AB5F7121-D5C0-4290-8629-15489FC17542}"/>
    <cellStyle name="_Percent_Heidelberg Ability to Pay_v01_FGP_Heritage_v22 (7.10 Book) 3 2" xfId="16289" xr:uid="{29A2D3F0-03A8-4FA3-B71A-CB211DCE5798}"/>
    <cellStyle name="_Percent_Heidelberg Ability to Pay_v01_FGP_Heritage_v22 (7.10 Book) 3 2 2" xfId="38654" xr:uid="{5B97BD70-4DFF-4E77-9A1F-C4569D8DE3CA}"/>
    <cellStyle name="_Percent_Heidelberg Ability to Pay_v01_FGP_Heritage_v22 (7.10 Book) 3 3" xfId="29602" xr:uid="{4AADB5AC-C02E-4590-B772-6D2656FE90F5}"/>
    <cellStyle name="_Percent_Heidelberg Ability to Pay_v01_FGP_Heritage_v22 (7.10 Book) 4" xfId="10156" xr:uid="{3050A002-E7DC-4588-9311-E3832186FB23}"/>
    <cellStyle name="_Percent_Heidelberg Ability to Pay_v01_FGP_Heritage_v22 (7.10 Book) 4 2" xfId="19570" xr:uid="{63A068A2-FDE0-4C47-968B-08F4A3661395}"/>
    <cellStyle name="_Percent_Heidelberg Ability to Pay_v01_FGP_Heritage_v22 (7.10 Book) 4 2 2" xfId="41866" xr:uid="{984078D1-F53D-42C0-8322-3228239385E7}"/>
    <cellStyle name="_Percent_Heidelberg Ability to Pay_v01_FGP_Heritage_v22 (7.10 Book) 4 3" xfId="32545" xr:uid="{8194E751-093D-4EF3-88CE-9456E544D485}"/>
    <cellStyle name="_Percent_Heidelberg Ability to Pay_v01_FGP_Heritage_v22 (7.10 Book) 5" xfId="11698" xr:uid="{0BEBE7F1-26A6-4588-BB0E-41ED2E2F6CE4}"/>
    <cellStyle name="_Percent_Heidelberg Ability to Pay_v01_FGP_Heritage_v22 (7.10 Book) 5 2" xfId="21104" xr:uid="{A905D28B-0ED8-4217-A76D-C3AF81F187B8}"/>
    <cellStyle name="_Percent_Heidelberg Ability to Pay_v01_FGP_Heritage_v22 (7.10 Book) 5 2 2" xfId="43400" xr:uid="{001A3F39-71FE-4101-968B-11FE20BF6F42}"/>
    <cellStyle name="_Percent_Heidelberg Ability to Pay_v01_FGP_Heritage_v22 (7.10 Book) 5 3" xfId="34078" xr:uid="{A9B7122C-048D-442F-9FCA-5D6E0DC1BA57}"/>
    <cellStyle name="_Percent_Heidelberg Ability to Pay_v01_FGP_Heritage_v22 (7.10 Book) 6" xfId="13715" xr:uid="{0664FBB3-885E-46FC-A1EC-62E051A73F11}"/>
    <cellStyle name="_Percent_Heidelberg Ability to Pay_v01_FGP_Heritage_v22 (7.10 Book) 6 2" xfId="36086" xr:uid="{1AA8BCF8-711B-4E70-BA93-032E5069509C}"/>
    <cellStyle name="_Percent_Heidelberg Ability to Pay_v01_FGP_Heritage_v22 (7.10 Book) 7" xfId="27408" xr:uid="{F8B4FFD7-9675-495F-B349-CEB4F088272E}"/>
    <cellStyle name="_Percent_Heidelberg Ability to Pay_v01_Project Carbon_inserts_v01" xfId="2275" xr:uid="{8A3F5680-5683-42C1-BEA4-4FFC2607C33F}"/>
    <cellStyle name="_Percent_Heidelberg Ability to Pay_v01_Research Estimates Comparison" xfId="2276" xr:uid="{E3037FA8-11D3-4C38-985F-B5EDFCA4F003}"/>
    <cellStyle name="_Percent_Leopard Model.060522" xfId="2277" xr:uid="{A351A01D-9DEA-49D9-B727-AF33C4CAECE0}"/>
    <cellStyle name="_Percent_Leopard Model.060522_FGP_Heritage_v22 (7.10 Book)" xfId="2278" xr:uid="{D414120F-07A8-42CD-977B-CFD7103EE59D}"/>
    <cellStyle name="_Percent_Leopard Model.060522_FGP_Heritage_v22 (7.10 Book) 2" xfId="4245" xr:uid="{7E4DAA2C-2FE6-40D7-9FBB-F78B610A6525}"/>
    <cellStyle name="_Percent_Leopard Model.060522_FGP_Heritage_v22 (7.10 Book) 2 2" xfId="7479" xr:uid="{BF185B69-6E07-4B1B-9FA9-E774CFDF2A87}"/>
    <cellStyle name="_Percent_Leopard Model.060522_FGP_Heritage_v22 (7.10 Book) 2 2 2" xfId="17472" xr:uid="{19C3D657-D8DC-44BD-9D05-3BC5C4ACEF00}"/>
    <cellStyle name="_Percent_Leopard Model.060522_FGP_Heritage_v22 (7.10 Book) 2 2 2 2" xfId="39837" xr:uid="{910ECB68-C19B-482E-9C15-3BAD4E41ACDD}"/>
    <cellStyle name="_Percent_Leopard Model.060522_FGP_Heritage_v22 (7.10 Book) 2 2 3" xfId="30717" xr:uid="{7860F58E-31B2-459C-B7BF-7C2EEF9319F5}"/>
    <cellStyle name="_Percent_Leopard Model.060522_FGP_Heritage_v22 (7.10 Book) 2 3" xfId="10922" xr:uid="{AEE3D313-7509-47B0-A960-A1BFE0216894}"/>
    <cellStyle name="_Percent_Leopard Model.060522_FGP_Heritage_v22 (7.10 Book) 2 3 2" xfId="20336" xr:uid="{8F7C709A-6D29-4177-A199-E83E7D1DB1B2}"/>
    <cellStyle name="_Percent_Leopard Model.060522_FGP_Heritage_v22 (7.10 Book) 2 3 2 2" xfId="42632" xr:uid="{2EE7496B-ABA4-4D2A-B695-C416347DD930}"/>
    <cellStyle name="_Percent_Leopard Model.060522_FGP_Heritage_v22 (7.10 Book) 2 3 3" xfId="33311" xr:uid="{2F2D54D6-005D-4257-A99E-07B7832CE518}"/>
    <cellStyle name="_Percent_Leopard Model.060522_FGP_Heritage_v22 (7.10 Book) 2 4" xfId="12449" xr:uid="{BDD6575E-8388-4AD6-9A1A-E41E69FEBC74}"/>
    <cellStyle name="_Percent_Leopard Model.060522_FGP_Heritage_v22 (7.10 Book) 2 4 2" xfId="21855" xr:uid="{AE977F03-971F-45B7-A66E-B0A93B4CC37F}"/>
    <cellStyle name="_Percent_Leopard Model.060522_FGP_Heritage_v22 (7.10 Book) 2 4 2 2" xfId="44151" xr:uid="{280D4587-617F-480B-BF4D-186D4A1B4016}"/>
    <cellStyle name="_Percent_Leopard Model.060522_FGP_Heritage_v22 (7.10 Book) 2 4 3" xfId="34829" xr:uid="{28924347-E8B7-40C5-9D58-FCDF74338D32}"/>
    <cellStyle name="_Percent_Leopard Model.060522_FGP_Heritage_v22 (7.10 Book) 2 5" xfId="14827" xr:uid="{952F3488-082D-463E-8A41-64A5BE461A5A}"/>
    <cellStyle name="_Percent_Leopard Model.060522_FGP_Heritage_v22 (7.10 Book) 2 5 2" xfId="37193" xr:uid="{5839ED26-CBD6-44B4-826C-449D1092EFEA}"/>
    <cellStyle name="_Percent_Leopard Model.060522_FGP_Heritage_v22 (7.10 Book) 2 6" xfId="28250" xr:uid="{F9D3DC1B-24F8-4C07-860B-601797EC90B1}"/>
    <cellStyle name="_Percent_Leopard Model.060522_FGP_Heritage_v22 (7.10 Book) 3" xfId="6068" xr:uid="{839DD7AE-1F1C-427A-9F26-6B121B566EE0}"/>
    <cellStyle name="_Percent_Leopard Model.060522_FGP_Heritage_v22 (7.10 Book) 3 2" xfId="16290" xr:uid="{6A955E2B-C0D2-47A6-8AA4-DC6F02A1BC9F}"/>
    <cellStyle name="_Percent_Leopard Model.060522_FGP_Heritage_v22 (7.10 Book) 3 2 2" xfId="38655" xr:uid="{FAC98576-C6C7-4834-974A-A806F09922F4}"/>
    <cellStyle name="_Percent_Leopard Model.060522_FGP_Heritage_v22 (7.10 Book) 3 3" xfId="29603" xr:uid="{5313813A-40E0-41C2-9DFB-E3604D69891A}"/>
    <cellStyle name="_Percent_Leopard Model.060522_FGP_Heritage_v22 (7.10 Book) 4" xfId="10157" xr:uid="{75DE0521-A843-496A-8A5A-FD86AED8D841}"/>
    <cellStyle name="_Percent_Leopard Model.060522_FGP_Heritage_v22 (7.10 Book) 4 2" xfId="19571" xr:uid="{ACF498BF-C0A0-461F-B0D7-298A14D40599}"/>
    <cellStyle name="_Percent_Leopard Model.060522_FGP_Heritage_v22 (7.10 Book) 4 2 2" xfId="41867" xr:uid="{9695B12A-EEDE-45DF-8BFC-60D8952801A1}"/>
    <cellStyle name="_Percent_Leopard Model.060522_FGP_Heritage_v22 (7.10 Book) 4 3" xfId="32546" xr:uid="{C95B742F-EEE5-4ED1-ACE0-C19C898311B9}"/>
    <cellStyle name="_Percent_Leopard Model.060522_FGP_Heritage_v22 (7.10 Book) 5" xfId="11699" xr:uid="{DAC88E95-0553-4B0C-A671-AE6C84C1A08D}"/>
    <cellStyle name="_Percent_Leopard Model.060522_FGP_Heritage_v22 (7.10 Book) 5 2" xfId="21105" xr:uid="{68F14325-5509-4BE0-9EF3-8ECE2C6C2EFF}"/>
    <cellStyle name="_Percent_Leopard Model.060522_FGP_Heritage_v22 (7.10 Book) 5 2 2" xfId="43401" xr:uid="{135D3578-7AC9-46D1-A5ED-4D97C2AED6B5}"/>
    <cellStyle name="_Percent_Leopard Model.060522_FGP_Heritage_v22 (7.10 Book) 5 3" xfId="34079" xr:uid="{DE9AC923-7EA3-424D-9B8D-5FCCCDF3C6AC}"/>
    <cellStyle name="_Percent_Leopard Model.060522_FGP_Heritage_v22 (7.10 Book) 6" xfId="13716" xr:uid="{B65BB171-9FF1-43C5-9350-140C95F20F54}"/>
    <cellStyle name="_Percent_Leopard Model.060522_FGP_Heritage_v22 (7.10 Book) 6 2" xfId="36087" xr:uid="{CD19B1B9-3B1A-4F47-8C96-7162E7365A02}"/>
    <cellStyle name="_Percent_Leopard Model.060522_FGP_Heritage_v22 (7.10 Book) 7" xfId="27409" xr:uid="{102AB202-BA40-4A29-9ADB-300522905BEA}"/>
    <cellStyle name="_Percent_Nickel" xfId="2279" xr:uid="{1EEB3E68-80FE-4C44-8251-9398B326A9C0}"/>
    <cellStyle name="_Percent_Nickel_1" xfId="2280" xr:uid="{558833E7-B788-40E8-87B8-38769BCEF1BB}"/>
    <cellStyle name="_Percent_Nickel_1_FGP_Heritage_v22 (7.10 Book)" xfId="2281" xr:uid="{1A6DEA10-3BA2-4B45-B72A-3A8C3F511A1E}"/>
    <cellStyle name="_Percent_PL4 uk" xfId="2282" xr:uid="{4ECE229D-76D9-4FEE-A048-3D4184B5A747}"/>
    <cellStyle name="_Percent_PL4 uk_1" xfId="2283" xr:uid="{8A28E6AA-E31C-4357-A3DA-D6C33EC40FDA}"/>
    <cellStyle name="_Percent_PL4 uk_FGP_Heritage_v22 (7.10 Book)" xfId="2284" xr:uid="{384B3329-33FB-45D2-B927-62663617C068}"/>
    <cellStyle name="_Percent_Presentation Backup v1" xfId="2285" xr:uid="{B806125B-9200-45A6-8114-33672DCA5A81}"/>
    <cellStyle name="_Percent_Presentation Backup v1_FGP_Heritage_v22 (7.10 Book)" xfId="2286" xr:uid="{43278DDC-F49E-48E2-8C8B-0B0C2A284228}"/>
    <cellStyle name="_Percent_Presentation Backup v1_FGP_Heritage_v22 (7.10 Book) 2" xfId="4246" xr:uid="{0E3D516B-E160-4208-A577-69940E15C091}"/>
    <cellStyle name="_Percent_Presentation Backup v1_FGP_Heritage_v22 (7.10 Book) 2 2" xfId="7480" xr:uid="{22925214-888E-4F9E-888B-8E44E9C04925}"/>
    <cellStyle name="_Percent_Presentation Backup v1_FGP_Heritage_v22 (7.10 Book) 2 2 2" xfId="17473" xr:uid="{4EB18F10-11AB-4BCD-9686-1C2EEFC789AE}"/>
    <cellStyle name="_Percent_Presentation Backup v1_FGP_Heritage_v22 (7.10 Book) 2 2 2 2" xfId="39838" xr:uid="{52F5C86D-6627-4D7C-B77B-EC9F26C16D67}"/>
    <cellStyle name="_Percent_Presentation Backup v1_FGP_Heritage_v22 (7.10 Book) 2 2 3" xfId="30718" xr:uid="{F308B9CB-FF61-441B-84AD-E13194A8312E}"/>
    <cellStyle name="_Percent_Presentation Backup v1_FGP_Heritage_v22 (7.10 Book) 2 3" xfId="10923" xr:uid="{222939A0-FA72-42F4-92ED-9D8CAB6AF63B}"/>
    <cellStyle name="_Percent_Presentation Backup v1_FGP_Heritage_v22 (7.10 Book) 2 3 2" xfId="20337" xr:uid="{3A27F4C2-C7B3-4C3A-A5F8-540982389DA9}"/>
    <cellStyle name="_Percent_Presentation Backup v1_FGP_Heritage_v22 (7.10 Book) 2 3 2 2" xfId="42633" xr:uid="{791C225E-A666-4FE0-807A-3D9E4E826DD6}"/>
    <cellStyle name="_Percent_Presentation Backup v1_FGP_Heritage_v22 (7.10 Book) 2 3 3" xfId="33312" xr:uid="{FD8D443A-4B88-4AA5-931C-71F8602DBB20}"/>
    <cellStyle name="_Percent_Presentation Backup v1_FGP_Heritage_v22 (7.10 Book) 2 4" xfId="12450" xr:uid="{C493263C-AB0A-40FF-86D9-626678E9BC26}"/>
    <cellStyle name="_Percent_Presentation Backup v1_FGP_Heritage_v22 (7.10 Book) 2 4 2" xfId="21856" xr:uid="{572D82ED-84BC-43BD-8506-C7A437117629}"/>
    <cellStyle name="_Percent_Presentation Backup v1_FGP_Heritage_v22 (7.10 Book) 2 4 2 2" xfId="44152" xr:uid="{C32439B7-69EB-4713-A4BB-D0C42854F1E0}"/>
    <cellStyle name="_Percent_Presentation Backup v1_FGP_Heritage_v22 (7.10 Book) 2 4 3" xfId="34830" xr:uid="{BA2218A8-EC87-4B23-8860-EE0241385EC8}"/>
    <cellStyle name="_Percent_Presentation Backup v1_FGP_Heritage_v22 (7.10 Book) 2 5" xfId="14828" xr:uid="{AA99A808-4B35-4BA0-B165-188990A68640}"/>
    <cellStyle name="_Percent_Presentation Backup v1_FGP_Heritage_v22 (7.10 Book) 2 5 2" xfId="37194" xr:uid="{C4DA0BB7-2F12-4E3B-AE1B-8190FAFEA058}"/>
    <cellStyle name="_Percent_Presentation Backup v1_FGP_Heritage_v22 (7.10 Book) 2 6" xfId="28251" xr:uid="{140D3BD7-1484-4FAA-AB0F-71DDD61A0DC8}"/>
    <cellStyle name="_Percent_Presentation Backup v1_FGP_Heritage_v22 (7.10 Book) 3" xfId="6073" xr:uid="{14BA1C89-E0D8-471D-8755-DA2CBFEE7731}"/>
    <cellStyle name="_Percent_Presentation Backup v1_FGP_Heritage_v22 (7.10 Book) 3 2" xfId="16292" xr:uid="{1638DDC8-2FF6-4447-884C-529BE72BF6BB}"/>
    <cellStyle name="_Percent_Presentation Backup v1_FGP_Heritage_v22 (7.10 Book) 3 2 2" xfId="38657" xr:uid="{93B8DBC8-AA12-4DED-92EA-D2025D8569FA}"/>
    <cellStyle name="_Percent_Presentation Backup v1_FGP_Heritage_v22 (7.10 Book) 3 3" xfId="29605" xr:uid="{0B6FE02A-4956-4585-B705-78CAF9E877DA}"/>
    <cellStyle name="_Percent_Presentation Backup v1_FGP_Heritage_v22 (7.10 Book) 4" xfId="10158" xr:uid="{5A5D0322-C5DB-4971-89E4-1712CC8EA5D8}"/>
    <cellStyle name="_Percent_Presentation Backup v1_FGP_Heritage_v22 (7.10 Book) 4 2" xfId="19572" xr:uid="{CDFE85EE-1492-423F-B3DA-776C935CCACE}"/>
    <cellStyle name="_Percent_Presentation Backup v1_FGP_Heritage_v22 (7.10 Book) 4 2 2" xfId="41868" xr:uid="{8A7E7D9C-CEA7-4DCB-9B97-3C9CA8DF7C0D}"/>
    <cellStyle name="_Percent_Presentation Backup v1_FGP_Heritage_v22 (7.10 Book) 4 3" xfId="32547" xr:uid="{F0197A20-361D-47B9-ABD4-CCFBB33A4082}"/>
    <cellStyle name="_Percent_Presentation Backup v1_FGP_Heritage_v22 (7.10 Book) 5" xfId="11700" xr:uid="{6827A461-2CDF-464E-BEA0-83D329383846}"/>
    <cellStyle name="_Percent_Presentation Backup v1_FGP_Heritage_v22 (7.10 Book) 5 2" xfId="21106" xr:uid="{B4903AA8-B1D9-4A71-AD68-581314CC089E}"/>
    <cellStyle name="_Percent_Presentation Backup v1_FGP_Heritage_v22 (7.10 Book) 5 2 2" xfId="43402" xr:uid="{CD2A1D9E-ECFD-465A-A243-783399E0CBCD}"/>
    <cellStyle name="_Percent_Presentation Backup v1_FGP_Heritage_v22 (7.10 Book) 5 3" xfId="34080" xr:uid="{7CBA9F81-8834-439C-B4BA-747734E22636}"/>
    <cellStyle name="_Percent_Presentation Backup v1_FGP_Heritage_v22 (7.10 Book) 6" xfId="13717" xr:uid="{67292A43-1D78-44A7-BB36-219E05A996E0}"/>
    <cellStyle name="_Percent_Presentation Backup v1_FGP_Heritage_v22 (7.10 Book) 6 2" xfId="36088" xr:uid="{03ABAA19-1262-4FE2-8CF8-8C6C30442336}"/>
    <cellStyle name="_Percent_Presentation Backup v1_FGP_Heritage_v22 (7.10 Book) 7" xfId="27410" xr:uid="{B00D65F8-F9E8-47BD-AC3F-A8EF830ADAAD}"/>
    <cellStyle name="_PercentSpace" xfId="2287" xr:uid="{10796A1D-91FF-4E92-9C14-CE45A8A49B63}"/>
    <cellStyle name="_PercentSpace_~0061532" xfId="2288" xr:uid="{68E0D7A3-89BA-4172-89D4-0427798D2C31}"/>
    <cellStyle name="_PercentSpace_~0061532_FGP_Heritage_v22 (7.10 Book)" xfId="2289" xr:uid="{D6EB7C72-3D9A-424F-AD38-54307EEF5915}"/>
    <cellStyle name="_PercentSpace_~0061532_FGP_Heritage_v22 (7.10 Book) 2" xfId="4247" xr:uid="{37477D0D-19FB-4273-8DF7-EB8E716BB639}"/>
    <cellStyle name="_PercentSpace_~0061532_FGP_Heritage_v22 (7.10 Book) 2 2" xfId="14829" xr:uid="{7945EE0F-6D96-4237-8C0F-D037DB2EB79B}"/>
    <cellStyle name="_PercentSpace_~0061532_FGP_Heritage_v22 (7.10 Book) 2 2 2" xfId="37195" xr:uid="{B7922959-34C5-40F3-BBF0-E79C92FA7F04}"/>
    <cellStyle name="_PercentSpace_~0061532_FGP_Heritage_v22 (7.10 Book) 2 3" xfId="28252" xr:uid="{6D14A7EB-E000-4AD5-A9DC-FC8B807455CD}"/>
    <cellStyle name="_PercentSpace_~0061532_FGP_Heritage_v22 (7.10 Book) 3" xfId="13718" xr:uid="{B42F9146-45AF-4A2B-823F-B985292110DD}"/>
    <cellStyle name="_PercentSpace_~0061532_FGP_Heritage_v22 (7.10 Book) 3 2" xfId="36089" xr:uid="{8D546C2F-82F0-4A00-8296-A50A0E509AD1}"/>
    <cellStyle name="_PercentSpace_~0061532_FGP_Heritage_v22 (7.10 Book) 4" xfId="27411" xr:uid="{6795751D-9456-4345-ADBE-F367ED09EFCC}"/>
    <cellStyle name="_PercentSpace_~0061532_PL4 uk" xfId="2290" xr:uid="{3CF15AD0-5200-4F48-9DCA-E32315E7B3C5}"/>
    <cellStyle name="_PercentSpace_~0061532_PL4 uk_1" xfId="2291" xr:uid="{B42CA745-6B31-4CD6-8F21-C9B2FBA9888C}"/>
    <cellStyle name="_PercentSpace_ETP-FGP Model v17" xfId="2292" xr:uid="{1872C7D9-3CD9-4B32-A1D6-DC93B8C8EFB6}"/>
    <cellStyle name="_PercentSpace_FGP_Heritage_v22 (7.10 Book)" xfId="2293" xr:uid="{A0711C3D-C1A9-4B63-AFB3-136D584B62D2}"/>
    <cellStyle name="_PercentSpace_FGP_Heritage_v22 (7.10 Book) 2" xfId="4248" xr:uid="{15272FB8-30D7-4670-8A7A-D5EE725AC5DF}"/>
    <cellStyle name="_PercentSpace_FGP_Heritage_v22 (7.10 Book) 2 2" xfId="14830" xr:uid="{251B7C1A-C116-4028-96FF-AC520D3CEC29}"/>
    <cellStyle name="_PercentSpace_FGP_Heritage_v22 (7.10 Book) 2 2 2" xfId="37196" xr:uid="{E295564C-CF0A-4F73-A680-F9C6CB7D890F}"/>
    <cellStyle name="_PercentSpace_FGP_Heritage_v22 (7.10 Book) 2 3" xfId="28253" xr:uid="{53153216-6CED-42C7-9252-C1D46B74CEC1}"/>
    <cellStyle name="_PercentSpace_FGP_Heritage_v22 (7.10 Book) 3" xfId="13720" xr:uid="{852B75B7-BA57-4F14-839B-5BDC142C89A2}"/>
    <cellStyle name="_PercentSpace_FGP_Heritage_v22 (7.10 Book) 3 2" xfId="36091" xr:uid="{1A96194B-E0D9-4CA4-AA7A-21D3B5A3EA1D}"/>
    <cellStyle name="_PercentSpace_FGP_Heritage_v22 (7.10 Book) 4" xfId="27412" xr:uid="{FA63A984-950A-4AB1-9185-63694F4E3949}"/>
    <cellStyle name="_PercentSpace_Football Field" xfId="2294" xr:uid="{F2D72AEA-9DA2-4D1A-B3AF-A96B78F6DF70}"/>
    <cellStyle name="_PercentSpace_Football Field_APU_FGP_v101" xfId="2295" xr:uid="{DD0ED7C6-8418-4B44-8189-826FAC898742}"/>
    <cellStyle name="_PercentSpace_Football Field_APU_FGP_v101_FGP_Heritage_v22 (7.10 Book)" xfId="2296" xr:uid="{16A11980-00CA-4652-90E2-994CB19CCA13}"/>
    <cellStyle name="_PercentSpace_Football Field_EPD_TPP_Combo_v09" xfId="2297" xr:uid="{0B4889EF-2A6C-497A-88EF-AB976DC4758C}"/>
    <cellStyle name="_PercentSpace_Football Field_EPD_TPP_Combo_v09 (2)" xfId="2298" xr:uid="{D4C4E3DC-DE88-40FB-B858-7BED4CA703F4}"/>
    <cellStyle name="_PercentSpace_Football Field_EPD_TPP_Combo_v09 (2)_FGP_Heritage_v22 (7.10 Book)" xfId="2299" xr:uid="{A224A135-E340-490B-9041-37E5368304D9}"/>
    <cellStyle name="_PercentSpace_Football Field_EPD_TPP_Combo_v09_FGP_Heritage_v22 (7.10 Book)" xfId="2300" xr:uid="{5E1F28DD-DF32-471F-967E-6255CE51CED9}"/>
    <cellStyle name="_PercentSpace_Football Field_FGP_Heritage_v22 (7.10 Book)" xfId="2301" xr:uid="{E54D744E-0499-45BD-82F0-174502A917F5}"/>
    <cellStyle name="_PercentSpace_Football Field_Magellan Market Data" xfId="2302" xr:uid="{8C53A137-F073-4D81-9B45-2530408B2A34}"/>
    <cellStyle name="_PercentSpace_Football Field_Magellan Market Data_FGP_Backup_v04" xfId="2303" xr:uid="{E34DA555-18B5-4C9C-8D7F-192553328015}"/>
    <cellStyle name="_PercentSpace_Football Field_Magellan Market Data_FGP_Backup_v04_FGP_Heritage_v22 (7.10 Book)" xfId="2304" xr:uid="{ACA71B61-99E7-48AE-83C9-DB54E3466399}"/>
    <cellStyle name="_PercentSpace_Football Field_Magellan Market Data_FGP_Heritage_v22 (7.10 Book)" xfId="2305" xr:uid="{F183D7A8-C720-414B-B198-44D410909B28}"/>
    <cellStyle name="_PercentSpace_Heidelberg Ability to Pay_v01" xfId="2306" xr:uid="{C0CC4784-FD53-43B9-B84C-A0C50D705581}"/>
    <cellStyle name="_PercentSpace_Leopard Model.060522" xfId="2307" xr:uid="{AE1E74D5-337E-42A4-9188-0A81C22BE621}"/>
    <cellStyle name="_PercentSpace_PL4 uk" xfId="2308" xr:uid="{45C39CF4-3A10-4156-85A1-FE7673144C45}"/>
    <cellStyle name="_PercentSpace_PL4 uk_1" xfId="2309" xr:uid="{A063D71E-C233-4C2F-A117-C085F7AD798F}"/>
    <cellStyle name="_PercentSpace_PL4 uk_1_FGP_Heritage_v22 (7.10 Book)" xfId="2310" xr:uid="{1192FBCD-09DC-4290-80EE-14765A0342A7}"/>
    <cellStyle name="_PercentSpace_PL4 uk_1_FGP_Heritage_v22 (7.10 Book) 2" xfId="4249" xr:uid="{4284C2BA-F8F6-4D4B-B85D-9BCE1688D2C1}"/>
    <cellStyle name="_PercentSpace_PL4 uk_1_FGP_Heritage_v22 (7.10 Book) 2 2" xfId="14831" xr:uid="{47D7FC76-9B32-4BC5-B46A-088E4DBE2C50}"/>
    <cellStyle name="_PercentSpace_PL4 uk_1_FGP_Heritage_v22 (7.10 Book) 2 2 2" xfId="37197" xr:uid="{8A29D9EC-B23D-4F2B-94D5-A0E0C033C113}"/>
    <cellStyle name="_PercentSpace_PL4 uk_1_FGP_Heritage_v22 (7.10 Book) 2 3" xfId="28254" xr:uid="{4837BC82-0A47-45BB-A331-C60C10B19E41}"/>
    <cellStyle name="_PercentSpace_PL4 uk_1_FGP_Heritage_v22 (7.10 Book) 3" xfId="13725" xr:uid="{EE23BBAF-7B73-4F16-8D3B-3E0E2B8DFF0B}"/>
    <cellStyle name="_PercentSpace_PL4 uk_1_FGP_Heritage_v22 (7.10 Book) 3 2" xfId="36096" xr:uid="{A947A4AB-F680-4F87-ACB3-93DD62675673}"/>
    <cellStyle name="_PercentSpace_PL4 uk_1_FGP_Heritage_v22 (7.10 Book) 4" xfId="27413" xr:uid="{1F6C713C-CB94-47F6-8339-B51FAA88A5DD}"/>
    <cellStyle name="_PercentSpace_PL4 uk_FGP_Heritage_v22 (7.10 Book)" xfId="2311" xr:uid="{C8BD0DE2-0CF4-4C38-BEEB-85D8E3923825}"/>
    <cellStyle name="_PercentSpace_Presentation Backup v1" xfId="2312" xr:uid="{99E8A55A-4EAE-4665-9035-3A960B1A84DE}"/>
    <cellStyle name="_PercentSpace_Presentation Backup v1_FGP_Heritage_v22 (7.10 Book)" xfId="2313" xr:uid="{00725D93-3EF2-4CAF-B067-C134A5C67933}"/>
    <cellStyle name="_PercentSpace_Presentation Backup v1_FGP_Heritage_v22 (7.10 Book) 2" xfId="4250" xr:uid="{A9C9F9F1-FD0F-4C0F-B170-BD2934CB8E0E}"/>
    <cellStyle name="_PercentSpace_Presentation Backup v1_FGP_Heritage_v22 (7.10 Book) 2 2" xfId="7482" xr:uid="{792CCC5F-81FB-4113-BF3B-F6D6DF398DA1}"/>
    <cellStyle name="_PercentSpace_Presentation Backup v1_FGP_Heritage_v22 (7.10 Book) 2 2 2" xfId="17474" xr:uid="{D8135BE2-D4CA-419D-9176-FDEE8C9E3EB3}"/>
    <cellStyle name="_PercentSpace_Presentation Backup v1_FGP_Heritage_v22 (7.10 Book) 2 2 2 2" xfId="39839" xr:uid="{48BD2AA3-1E2F-415D-96C8-41EBD786C2DD}"/>
    <cellStyle name="_PercentSpace_Presentation Backup v1_FGP_Heritage_v22 (7.10 Book) 2 2 3" xfId="30720" xr:uid="{40D78B4C-6DB9-4276-A526-DE33B13D87FC}"/>
    <cellStyle name="_PercentSpace_Presentation Backup v1_FGP_Heritage_v22 (7.10 Book) 2 3" xfId="10924" xr:uid="{C8666F54-CBE9-43B2-BA34-A17898761994}"/>
    <cellStyle name="_PercentSpace_Presentation Backup v1_FGP_Heritage_v22 (7.10 Book) 2 3 2" xfId="20338" xr:uid="{833DC21D-4FBE-4CC6-B939-9D4AB795D298}"/>
    <cellStyle name="_PercentSpace_Presentation Backup v1_FGP_Heritage_v22 (7.10 Book) 2 3 2 2" xfId="42634" xr:uid="{9D9CDC89-6067-41E8-8A5A-015F7D33143F}"/>
    <cellStyle name="_PercentSpace_Presentation Backup v1_FGP_Heritage_v22 (7.10 Book) 2 3 3" xfId="33313" xr:uid="{AE6EA8E2-B8A7-471F-8D20-69AC16B4C145}"/>
    <cellStyle name="_PercentSpace_Presentation Backup v1_FGP_Heritage_v22 (7.10 Book) 2 4" xfId="12451" xr:uid="{94FF2745-A284-461C-8FCE-31576F49A796}"/>
    <cellStyle name="_PercentSpace_Presentation Backup v1_FGP_Heritage_v22 (7.10 Book) 2 4 2" xfId="21857" xr:uid="{7DE9D224-CF0E-432E-9FC2-DE8731D08799}"/>
    <cellStyle name="_PercentSpace_Presentation Backup v1_FGP_Heritage_v22 (7.10 Book) 2 4 2 2" xfId="44153" xr:uid="{477DE277-8462-47AE-B8F9-583ADBB05E5E}"/>
    <cellStyle name="_PercentSpace_Presentation Backup v1_FGP_Heritage_v22 (7.10 Book) 2 4 3" xfId="34831" xr:uid="{BE5861B4-2F7D-40E8-B077-FF5A34EB45A9}"/>
    <cellStyle name="_PercentSpace_Presentation Backup v1_FGP_Heritage_v22 (7.10 Book) 2 5" xfId="14832" xr:uid="{1F41E65B-54BA-4E6B-AE2E-B6EE4940BBA2}"/>
    <cellStyle name="_PercentSpace_Presentation Backup v1_FGP_Heritage_v22 (7.10 Book) 2 5 2" xfId="37198" xr:uid="{023398B2-6B47-4802-A43C-6E0BF2EE3537}"/>
    <cellStyle name="_PercentSpace_Presentation Backup v1_FGP_Heritage_v22 (7.10 Book) 2 6" xfId="28255" xr:uid="{4695FA2F-0CF9-43FA-B4EC-DC27EC242BC1}"/>
    <cellStyle name="_PercentSpace_Presentation Backup v1_FGP_Heritage_v22 (7.10 Book) 3" xfId="6084" xr:uid="{6D967DE1-1EC9-4C68-8A72-F2CC0898B224}"/>
    <cellStyle name="_PercentSpace_Presentation Backup v1_FGP_Heritage_v22 (7.10 Book) 3 2" xfId="16299" xr:uid="{B107831D-72B9-4F56-942A-B41C3806F340}"/>
    <cellStyle name="_PercentSpace_Presentation Backup v1_FGP_Heritage_v22 (7.10 Book) 3 2 2" xfId="38664" xr:uid="{E7C38248-0E89-4E82-9502-BC81DDC56481}"/>
    <cellStyle name="_PercentSpace_Presentation Backup v1_FGP_Heritage_v22 (7.10 Book) 3 3" xfId="29610" xr:uid="{5D06D5B0-AFE3-4BFC-AEA7-C36E9130E5A9}"/>
    <cellStyle name="_PercentSpace_Presentation Backup v1_FGP_Heritage_v22 (7.10 Book) 4" xfId="10159" xr:uid="{9996CBA9-C36F-4E83-845D-3B8268031FE4}"/>
    <cellStyle name="_PercentSpace_Presentation Backup v1_FGP_Heritage_v22 (7.10 Book) 4 2" xfId="19573" xr:uid="{2154A5F9-6DB1-4BF9-9AE8-5E07BCCAC346}"/>
    <cellStyle name="_PercentSpace_Presentation Backup v1_FGP_Heritage_v22 (7.10 Book) 4 2 2" xfId="41869" xr:uid="{21D46938-3C98-4D96-8CCA-4644631E3C0E}"/>
    <cellStyle name="_PercentSpace_Presentation Backup v1_FGP_Heritage_v22 (7.10 Book) 4 3" xfId="32548" xr:uid="{4609F585-08C1-4C7E-9FFF-33A3680D26AA}"/>
    <cellStyle name="_PercentSpace_Presentation Backup v1_FGP_Heritage_v22 (7.10 Book) 5" xfId="11701" xr:uid="{7DAF41F7-A613-4B65-8115-20A0E8177BF6}"/>
    <cellStyle name="_PercentSpace_Presentation Backup v1_FGP_Heritage_v22 (7.10 Book) 5 2" xfId="21107" xr:uid="{734BE72B-3A1A-4BF5-A17D-6541595B10AB}"/>
    <cellStyle name="_PercentSpace_Presentation Backup v1_FGP_Heritage_v22 (7.10 Book) 5 2 2" xfId="43403" xr:uid="{F48F6C5C-246E-4ED7-A652-366915FCE81C}"/>
    <cellStyle name="_PercentSpace_Presentation Backup v1_FGP_Heritage_v22 (7.10 Book) 5 3" xfId="34081" xr:uid="{576580DD-3837-4E5E-B64E-D650DE6DB15B}"/>
    <cellStyle name="_PercentSpace_Presentation Backup v1_FGP_Heritage_v22 (7.10 Book) 6" xfId="13727" xr:uid="{DC84640E-63C5-4FCF-956D-2E593C0AA144}"/>
    <cellStyle name="_PercentSpace_Presentation Backup v1_FGP_Heritage_v22 (7.10 Book) 6 2" xfId="36098" xr:uid="{0DD521DB-2FF1-4423-8D2A-6BED54372191}"/>
    <cellStyle name="_PercentSpace_Presentation Backup v1_FGP_Heritage_v22 (7.10 Book) 7" xfId="27414" xr:uid="{8A16194C-14C3-44A5-9FAE-B42E7696727B}"/>
    <cellStyle name="_Philadelphia (6-27-05)" xfId="2314" xr:uid="{AF50F3A7-9A56-4A47-AC84-E06D61104DAF}"/>
    <cellStyle name="_Presentation Backup v1" xfId="2315" xr:uid="{7F3DAFF9-4BA9-4993-88B4-7FA26538C14D}"/>
    <cellStyle name="_Research Column Charts" xfId="2316" xr:uid="{A323EC99-A34C-485F-AA9D-9CE88F66ED54}"/>
    <cellStyle name="_Rockdale CFB CD Model Oct" xfId="2317" xr:uid="{6D39F263-0364-49ED-B537-6693F7AF4587}"/>
    <cellStyle name="_Rockdale Valuation_Alcoa share U4 and Mine JD rev" xfId="2318" xr:uid="{55D7233B-7C64-496A-8ED6-DC85617FD15A}"/>
    <cellStyle name="_Row1" xfId="2319" xr:uid="{C201AF4E-F5B7-4168-B450-1F664D2363F4}"/>
    <cellStyle name="_Row2" xfId="2320" xr:uid="{8A49B00B-ABBC-4350-BDAE-53E71137D096}"/>
    <cellStyle name="_Row3" xfId="2321" xr:uid="{18ED340E-A350-435C-9496-9C11A604853C}"/>
    <cellStyle name="_Row4" xfId="2322" xr:uid="{DC49DB8E-A53A-4E09-A5F6-9A14E333471B}"/>
    <cellStyle name="_Row5" xfId="2323" xr:uid="{37F0534A-4CF9-4184-B1D5-ABC71AEE10C7}"/>
    <cellStyle name="_Row6" xfId="2324" xr:uid="{5D9D7792-4000-44AE-A7E4-6DEAA5AF8514}"/>
    <cellStyle name="_Row7" xfId="2325" xr:uid="{559175B7-88DA-435E-A807-D27E72282C99}"/>
    <cellStyle name="_Segment Projections_v01" xfId="2326" xr:uid="{0614C6D9-68EC-4D1E-B8B2-B1BDD5C6A626}"/>
    <cellStyle name="_SG&amp;A v02" xfId="2327" xr:uid="{036EC1F7-730D-44AB-842E-D586BC27796A}"/>
    <cellStyle name="_SubHeading" xfId="2328" xr:uid="{F35410DA-8F0B-439C-84D3-E0B07F7C3C05}"/>
    <cellStyle name="_SubHeading_16 Detail of Key Metrics_mario marco" xfId="2329" xr:uid="{247DD42A-32EE-479B-971E-278940E8B5D3}"/>
    <cellStyle name="_Table" xfId="2330" xr:uid="{A9AD5209-B4F8-4C3D-9BDB-3C989CA7074E}"/>
    <cellStyle name="_TableHead" xfId="2331" xr:uid="{C72ADFFB-66E0-4289-99F1-10B1B26A752F}"/>
    <cellStyle name="_TableHead 2" xfId="2332" xr:uid="{1E458CFB-8F43-40B9-AAAC-DB29526CCA39}"/>
    <cellStyle name="_TableHead 3" xfId="2333" xr:uid="{333DF617-FB0D-4AA4-BF22-7310FC4730D7}"/>
    <cellStyle name="_TableHead_16 Detail of Key Metrics_mario marco" xfId="2334" xr:uid="{8F58C7B6-A052-420B-ADDE-0B5B0B672D6B}"/>
    <cellStyle name="_TableHead_16 Detail of Key Metrics_mario marco 2" xfId="2335" xr:uid="{A5CAF46A-5E44-4FCF-8662-1316C62690DB}"/>
    <cellStyle name="_TableHead_16 Detail of Key Metrics_mario marco 3" xfId="2336" xr:uid="{C4F88812-7E76-4E8D-BF93-2CB48A1B0671}"/>
    <cellStyle name="_TableRowHead" xfId="2337" xr:uid="{B8EEBCB8-EA58-4907-AD4C-5C264F00B7D6}"/>
    <cellStyle name="_TableSuperHead" xfId="2338" xr:uid="{810B71CD-CCF3-4A98-A3BE-2FE855DBEBF4}"/>
    <cellStyle name="_template v1" xfId="2339" xr:uid="{7A09CC6C-9425-4561-AF77-4D7736EEA91A}"/>
    <cellStyle name="_TPP_Price Performance" xfId="2340" xr:uid="{9FE3690E-872D-40D3-A158-09015E6BB111}"/>
    <cellStyle name="_USS FR v41" xfId="2341" xr:uid="{7D1B4A2A-5B8F-4977-954C-0EDD61633DCB}"/>
    <cellStyle name="_Valuation Output_Board_Pres" xfId="2342" xr:uid="{39216FD7-6E22-4CBC-8038-50F784202DDB}"/>
    <cellStyle name="_WACC Analysis.060504" xfId="2343" xr:uid="{C4E3F08C-D706-4D84-93DC-CC35A76ECF4B}"/>
    <cellStyle name="_Книга3" xfId="2344" xr:uid="{012F1D79-1400-4A73-9567-91386899E195}"/>
    <cellStyle name="_Книга3_New Form10_2" xfId="2345" xr:uid="{6C0E337A-0F91-4D5F-89DF-FBB0E7EED124}"/>
    <cellStyle name="_Книга3_Nsi" xfId="2346" xr:uid="{837DCED1-DC81-43D3-B610-2BE087C576FF}"/>
    <cellStyle name="_Книга3_Nsi_1" xfId="2347" xr:uid="{09BB5E54-D4C6-45B9-8574-2AD664316C5E}"/>
    <cellStyle name="_Книга3_Nsi_139" xfId="2348" xr:uid="{7E87147C-A027-482F-94E3-FDAD3477A2A4}"/>
    <cellStyle name="_Книга3_Nsi_140" xfId="2349" xr:uid="{92E5ECF7-B23C-4178-A4C8-AA919A0A70B5}"/>
    <cellStyle name="_Книга3_Nsi_140(Зах)" xfId="2350" xr:uid="{D2B8CE5C-FECA-4BD1-A516-145B530D50D2}"/>
    <cellStyle name="_Книга3_Nsi_140_mod" xfId="2351" xr:uid="{33014143-3D3A-472F-B732-6B16CE9FD84B}"/>
    <cellStyle name="_Книга3_Summary" xfId="2352" xr:uid="{71FC1E02-35EF-4C6A-A71A-09CFBCF03D9A}"/>
    <cellStyle name="_Книга3_Tax_form_1кв_3" xfId="2353" xr:uid="{DD3CF8D7-4095-40A1-A563-DB4DD21B8ECD}"/>
    <cellStyle name="_Книга3_БКЭ" xfId="2354" xr:uid="{71AD7F60-B81D-4D5A-830E-592ADBA08711}"/>
    <cellStyle name="_Книга7" xfId="2355" xr:uid="{4186BCB1-A5A4-4DFE-A645-89F6F4A6C250}"/>
    <cellStyle name="_Книга7_New Form10_2" xfId="2356" xr:uid="{8E6483DF-2FA6-4769-A09E-58F2E3F9852B}"/>
    <cellStyle name="_Книга7_Nsi" xfId="2357" xr:uid="{D2337297-06F2-4180-B0CC-E16437DBF9E6}"/>
    <cellStyle name="_Книга7_Nsi_1" xfId="2358" xr:uid="{EFF9ECCF-D561-45B8-A5FB-37A448CA36CB}"/>
    <cellStyle name="_Книга7_Nsi_139" xfId="2359" xr:uid="{3D1FD327-9DFC-4D10-A169-3D472610BFF4}"/>
    <cellStyle name="_Книга7_Nsi_140" xfId="2360" xr:uid="{15275AB7-4E9C-4060-AD96-8B4E7C5C3293}"/>
    <cellStyle name="_Книга7_Nsi_140(Зах)" xfId="2361" xr:uid="{4FCDA6A3-82B2-4C08-AE71-01057D218695}"/>
    <cellStyle name="_Книга7_Nsi_140_mod" xfId="2362" xr:uid="{EBC7F33B-B676-41B4-8656-2E45DAC8FA20}"/>
    <cellStyle name="_Книга7_Summary" xfId="2363" xr:uid="{0F43A67A-CED3-495A-8A9F-BF8C7AE0D8D5}"/>
    <cellStyle name="_Книга7_Tax_form_1кв_3" xfId="2364" xr:uid="{1A54664E-15D4-4182-8EBC-B311193671DB}"/>
    <cellStyle name="_Книга7_БКЭ" xfId="2365" xr:uid="{5B8C1B3D-1768-47A9-B9E5-610C4DF48B2F}"/>
    <cellStyle name="’Ê‰Ý [0.00]_GE 3 MINIMUM" xfId="590" xr:uid="{40CA1B38-5D1D-4AB1-A77A-DE9CD6AC9ED9}"/>
    <cellStyle name="’Ê‰Ý_GE 3 MINIMUM" xfId="591" xr:uid="{7E6F88F8-D3CA-4A9A-A1F5-06BB8891777E}"/>
    <cellStyle name="¢" xfId="2366" xr:uid="{1C88E1BB-2169-4AB3-8747-10400CF78AC8}"/>
    <cellStyle name="¢ Currency [1]" xfId="2367" xr:uid="{99464D31-ED2D-4CA9-91D2-6D95A1B76FC8}"/>
    <cellStyle name="¢ Currency [2]" xfId="2368" xr:uid="{F3F716EB-8C46-4660-B4DD-FE0EBF1DAF44}"/>
    <cellStyle name="¢ Currency [3]" xfId="2369" xr:uid="{326482DD-4206-4B97-97DC-C9104BEE9C95}"/>
    <cellStyle name="£" xfId="2370" xr:uid="{25D087CD-7412-4B93-8B68-C1FEFE569CB5}"/>
    <cellStyle name="£ BP" xfId="248" xr:uid="{1571177E-6F30-4AF6-AC08-6B36349F41A1}"/>
    <cellStyle name="£ Currency [0]" xfId="2371" xr:uid="{708880D9-5DD6-4156-ACE9-75C0D5BF27D9}"/>
    <cellStyle name="£ Currency [1]" xfId="2372" xr:uid="{193020EB-1548-4914-8E1D-F369F024D0FF}"/>
    <cellStyle name="£ Currency [2]" xfId="2373" xr:uid="{5785166F-066B-4E5F-B7B5-F3A6DC34D6B6}"/>
    <cellStyle name="£_ETP-FGP Model v17" xfId="2374" xr:uid="{FD54F646-FC98-44C6-BCD5-F3F696E13B70}"/>
    <cellStyle name="£_ETP-FGP Model v17 2" xfId="4251" xr:uid="{8F80A487-CBFF-40B3-A2AA-E64F9DCC2C12}"/>
    <cellStyle name="£_ETP-FGP Model v17 2 2" xfId="7483" xr:uid="{9C7DC92E-181A-4018-A173-B3854842738F}"/>
    <cellStyle name="£_ETP-FGP Model v17 2 2 2" xfId="17475" xr:uid="{F0DA0360-E334-4C27-BC5A-9E113F30CECF}"/>
    <cellStyle name="£_ETP-FGP Model v17 2 2 2 2" xfId="39840" xr:uid="{B74B14F7-7B35-4C9E-8E94-063071A06D6E}"/>
    <cellStyle name="£_ETP-FGP Model v17 2 2 3" xfId="30721" xr:uid="{A5D4E345-3E43-4AB5-9AFD-9996F6AE3B39}"/>
    <cellStyle name="£_ETP-FGP Model v17 2 3" xfId="10925" xr:uid="{BC6D76ED-3D86-45FC-9E3F-75B9F660D30C}"/>
    <cellStyle name="£_ETP-FGP Model v17 2 3 2" xfId="20339" xr:uid="{B734E785-3DC4-4B72-B6E8-D62EFBB4CCC4}"/>
    <cellStyle name="£_ETP-FGP Model v17 2 3 2 2" xfId="42635" xr:uid="{66977C52-8326-4061-9AAE-2143F6CA709E}"/>
    <cellStyle name="£_ETP-FGP Model v17 2 3 3" xfId="33314" xr:uid="{2C9FA007-C7A6-4169-950C-D6E00D940D1A}"/>
    <cellStyle name="£_ETP-FGP Model v17 2 4" xfId="12452" xr:uid="{AE6E59F2-1F28-47E1-85B7-8B835C6A383D}"/>
    <cellStyle name="£_ETP-FGP Model v17 2 4 2" xfId="21858" xr:uid="{91D69FC7-0A6A-46E7-AAEB-83CF51F3DA02}"/>
    <cellStyle name="£_ETP-FGP Model v17 2 4 2 2" xfId="44154" xr:uid="{0358CDD7-FB3D-4727-83D5-0108B544B969}"/>
    <cellStyle name="£_ETP-FGP Model v17 2 4 3" xfId="34832" xr:uid="{92E92FFD-CF5B-4957-8228-B7ECD839D5F1}"/>
    <cellStyle name="£_ETP-FGP Model v17 2 5" xfId="14833" xr:uid="{87EB2FFA-4E8B-463E-80D9-F53E70033D53}"/>
    <cellStyle name="£_ETP-FGP Model v17 2 5 2" xfId="37199" xr:uid="{EEFE3046-D30C-450C-ADBA-C129D10DDF50}"/>
    <cellStyle name="£_ETP-FGP Model v17 2 6" xfId="28256" xr:uid="{FBBE54E4-5886-4B76-B3BD-9650F96ED25C}"/>
    <cellStyle name="£_ETP-FGP Model v17 3" xfId="6111" xr:uid="{BBF9BB0C-99C4-42CB-B57C-7C7A8377775E}"/>
    <cellStyle name="£_ETP-FGP Model v17 3 2" xfId="16316" xr:uid="{94D70D19-2D12-4A28-AAF1-973CA3D12D67}"/>
    <cellStyle name="£_ETP-FGP Model v17 3 2 2" xfId="38681" xr:uid="{4449C7EC-9727-40AE-9B49-2EF814768830}"/>
    <cellStyle name="£_ETP-FGP Model v17 3 3" xfId="29624" xr:uid="{35D9A6AB-D52E-4708-9999-B2A293A2131E}"/>
    <cellStyle name="£_ETP-FGP Model v17 4" xfId="10160" xr:uid="{3C1DDE9B-472C-404C-8120-3C2C27D471ED}"/>
    <cellStyle name="£_ETP-FGP Model v17 4 2" xfId="19574" xr:uid="{3195B04B-1C4E-4008-86D6-983F1488A7F4}"/>
    <cellStyle name="£_ETP-FGP Model v17 4 2 2" xfId="41870" xr:uid="{FC09C85C-D79F-4A8D-AC13-1FA431824D83}"/>
    <cellStyle name="£_ETP-FGP Model v17 4 3" xfId="32549" xr:uid="{B4FE6FF8-6674-469B-BED7-AE3794E9DE13}"/>
    <cellStyle name="£_ETP-FGP Model v17 5" xfId="11702" xr:uid="{E6E6702D-194A-4ECB-96DD-4B9030073FC3}"/>
    <cellStyle name="£_ETP-FGP Model v17 5 2" xfId="21108" xr:uid="{A2D96981-FA78-4981-9B4B-3E7C801162DB}"/>
    <cellStyle name="£_ETP-FGP Model v17 5 2 2" xfId="43404" xr:uid="{485097B3-2C17-4A50-AD20-FF4EA23B63FA}"/>
    <cellStyle name="£_ETP-FGP Model v17 5 3" xfId="34082" xr:uid="{BF42E48B-FF9C-41E9-8478-8A3CAF43C8EF}"/>
    <cellStyle name="£_ETP-FGP Model v17 6" xfId="13747" xr:uid="{F64146DE-F01D-4C27-A9C9-1F4130E4E905}"/>
    <cellStyle name="£_ETP-FGP Model v17 6 2" xfId="36118" xr:uid="{10638522-55B6-49FA-B156-9BDC6FE61216}"/>
    <cellStyle name="£_ETP-FGP Model v17 7" xfId="27415" xr:uid="{748B6041-D3C6-42E0-8D9B-F81B9D2BAF7C}"/>
    <cellStyle name="¥ JY" xfId="249" xr:uid="{F4CF09F1-E5F2-475C-8BCD-1FFEE4AC5126}"/>
    <cellStyle name="€" xfId="2375" xr:uid="{42814A4B-F7A7-4634-A6C8-C163B24F9312}"/>
    <cellStyle name="€ 2" xfId="4252" xr:uid="{721FF111-F847-4A2A-A601-5C91E0370FE0}"/>
    <cellStyle name="€ 2 2" xfId="7484" xr:uid="{1E1C5BE0-7637-426B-8AFA-A311D96D31DD}"/>
    <cellStyle name="€ 2 2 2" xfId="17476" xr:uid="{4850C484-21FD-4264-AC1F-EA8637554AE6}"/>
    <cellStyle name="€ 2 2 2 2" xfId="39841" xr:uid="{848C1BB7-3311-4582-BCF2-B6C03459248E}"/>
    <cellStyle name="€ 2 2 3" xfId="30722" xr:uid="{711A6CF7-045E-457B-B9E8-BC6AE8447E91}"/>
    <cellStyle name="€ 2 3" xfId="10926" xr:uid="{532A0588-0BEF-4800-87FC-DD1BF382A54D}"/>
    <cellStyle name="€ 2 3 2" xfId="20340" xr:uid="{A3A6CCCB-ABA4-4279-80E7-25F705B75374}"/>
    <cellStyle name="€ 2 3 2 2" xfId="42636" xr:uid="{339F84CB-499A-4A52-A16F-4B591DFE0E7C}"/>
    <cellStyle name="€ 2 3 3" xfId="33315" xr:uid="{AE4B8A78-F53A-403B-8DF6-A26CAF2FE729}"/>
    <cellStyle name="€ 2 4" xfId="12453" xr:uid="{E6DD3CE4-1B0F-41D6-BD37-C1B6E7FC0396}"/>
    <cellStyle name="€ 2 4 2" xfId="21859" xr:uid="{DEB5316E-93C4-4556-9605-69E1F52C43D8}"/>
    <cellStyle name="€ 2 4 2 2" xfId="44155" xr:uid="{CD8DC9D8-96D4-4E01-953A-4177B5CD6F4D}"/>
    <cellStyle name="€ 2 4 3" xfId="34833" xr:uid="{4BCE3223-8FEA-4FD6-BFE3-B1B1AB426948}"/>
    <cellStyle name="€ 2 5" xfId="14834" xr:uid="{986BC5BD-AF39-4B2B-B24C-6709BBFBA514}"/>
    <cellStyle name="€ 2 5 2" xfId="37200" xr:uid="{07FF95FB-9B5B-4C5A-83AA-A051109BA902}"/>
    <cellStyle name="€ 2 6" xfId="28257" xr:uid="{96203A89-D685-4115-80E5-67AD4184664F}"/>
    <cellStyle name="€ 3" xfId="6112" xr:uid="{8717C209-56FF-458C-8271-64ADBFB2C0EC}"/>
    <cellStyle name="€ 3 2" xfId="16317" xr:uid="{E11C40B9-7F73-40A5-BBF2-33116DC92A27}"/>
    <cellStyle name="€ 3 2 2" xfId="38682" xr:uid="{2AE672CC-F3AE-4B37-94F9-20AB6AAF048E}"/>
    <cellStyle name="€ 3 3" xfId="29625" xr:uid="{8E9155FC-D3B4-4B86-9E63-3B9ADC1D4608}"/>
    <cellStyle name="€ 4" xfId="10161" xr:uid="{E43C7419-CCCB-45A3-89B2-45206E92DD29}"/>
    <cellStyle name="€ 4 2" xfId="19575" xr:uid="{715824A0-AF20-4A61-AA3C-B99AF556206D}"/>
    <cellStyle name="€ 4 2 2" xfId="41871" xr:uid="{06A55140-777F-4B75-8414-8F3D664DDACC}"/>
    <cellStyle name="€ 4 3" xfId="32550" xr:uid="{AF32119C-FAD5-42A2-A207-8C32215499E7}"/>
    <cellStyle name="€ 5" xfId="11703" xr:uid="{D653DADF-A1D2-4F08-8876-149C1C9B43FA}"/>
    <cellStyle name="€ 5 2" xfId="21109" xr:uid="{80894065-D74E-426A-9186-6A57155C50E5}"/>
    <cellStyle name="€ 5 2 2" xfId="43405" xr:uid="{18BAF6AA-0DB5-493B-BAD8-552E369819E7}"/>
    <cellStyle name="€ 5 3" xfId="34083" xr:uid="{61AA7746-2E2A-475C-8421-5386C58DA20E}"/>
    <cellStyle name="€ 6" xfId="13748" xr:uid="{0B16DDDD-0E45-4FC2-85DE-E7273E21343B}"/>
    <cellStyle name="€ 6 2" xfId="36119" xr:uid="{E9F87375-CDD6-4992-B817-A4F10B8B426B}"/>
    <cellStyle name="€ 7" xfId="27416" xr:uid="{28E5941C-CBD5-4190-8BB5-E17BC343893D}"/>
    <cellStyle name="€_ETP-FGP Model v17" xfId="2376" xr:uid="{F2911671-8B4B-40D8-B169-CF9DFFEE04F2}"/>
    <cellStyle name="€_ETP-FGP Model v17 2" xfId="4253" xr:uid="{F9E55F09-58DB-4CA1-8FEF-F771053F9465}"/>
    <cellStyle name="€_ETP-FGP Model v17 2 2" xfId="7485" xr:uid="{2DC778C0-295F-4E0C-93F8-B601D4EBBB33}"/>
    <cellStyle name="€_ETP-FGP Model v17 2 2 2" xfId="17477" xr:uid="{133D153E-8CBB-4D28-81CF-146FCB6AAEC8}"/>
    <cellStyle name="€_ETP-FGP Model v17 2 2 2 2" xfId="39842" xr:uid="{B4FC7BBF-CECF-4A20-B945-11BFC6F0687B}"/>
    <cellStyle name="€_ETP-FGP Model v17 2 2 3" xfId="30723" xr:uid="{F9545BB8-08A5-4182-978E-9838C4E8D929}"/>
    <cellStyle name="€_ETP-FGP Model v17 2 3" xfId="10927" xr:uid="{57D65FA8-D966-482A-A3E1-A4974E06C804}"/>
    <cellStyle name="€_ETP-FGP Model v17 2 3 2" xfId="20341" xr:uid="{28DFD368-342F-4655-8507-8C527CD6262A}"/>
    <cellStyle name="€_ETP-FGP Model v17 2 3 2 2" xfId="42637" xr:uid="{1331C3CB-CB3F-4792-B454-6D7F2DC402C4}"/>
    <cellStyle name="€_ETP-FGP Model v17 2 3 3" xfId="33316" xr:uid="{9F45085A-276A-4609-9E74-FBEFF5D6C64C}"/>
    <cellStyle name="€_ETP-FGP Model v17 2 4" xfId="12454" xr:uid="{C426B0EC-BEDB-47FE-A8DC-ABED29B42903}"/>
    <cellStyle name="€_ETP-FGP Model v17 2 4 2" xfId="21860" xr:uid="{DF06943C-AAF5-4358-87CB-A3CA01FA830F}"/>
    <cellStyle name="€_ETP-FGP Model v17 2 4 2 2" xfId="44156" xr:uid="{0CE4AE00-C90A-4115-8A78-7FF6F3A1AF92}"/>
    <cellStyle name="€_ETP-FGP Model v17 2 4 3" xfId="34834" xr:uid="{A5D43526-C4BD-43C8-AE8B-C0ADAEBE115B}"/>
    <cellStyle name="€_ETP-FGP Model v17 2 5" xfId="14835" xr:uid="{DE93F0B8-AD2D-44D8-B7CB-061365B1BFC8}"/>
    <cellStyle name="€_ETP-FGP Model v17 2 5 2" xfId="37201" xr:uid="{727D2608-6BEC-44B7-A7FF-F4FF9964F226}"/>
    <cellStyle name="€_ETP-FGP Model v17 2 6" xfId="28258" xr:uid="{70CED631-99E2-4D2D-992C-4EA7D6AA2A31}"/>
    <cellStyle name="€_ETP-FGP Model v17 3" xfId="6113" xr:uid="{50F7C9F2-904A-42A3-90D2-71FB5086545A}"/>
    <cellStyle name="€_ETP-FGP Model v17 3 2" xfId="16318" xr:uid="{E8B282A8-7B1A-43FA-A2DF-43AE87EC53A9}"/>
    <cellStyle name="€_ETP-FGP Model v17 3 2 2" xfId="38683" xr:uid="{A003E451-B0EB-4E22-B729-392EAFB391B8}"/>
    <cellStyle name="€_ETP-FGP Model v17 3 3" xfId="29626" xr:uid="{E59611FD-80ED-4BDC-BEE9-E0BEA4A9D97E}"/>
    <cellStyle name="€_ETP-FGP Model v17 4" xfId="10162" xr:uid="{6B3D31EB-4EF1-4E68-961B-99B8C34A7E8B}"/>
    <cellStyle name="€_ETP-FGP Model v17 4 2" xfId="19576" xr:uid="{50824B98-BC8D-41AA-B59E-80782A2CF535}"/>
    <cellStyle name="€_ETP-FGP Model v17 4 2 2" xfId="41872" xr:uid="{5AD8D4C2-A4B9-4562-A565-CFBD4BDB0267}"/>
    <cellStyle name="€_ETP-FGP Model v17 4 3" xfId="32551" xr:uid="{DCF5D00A-7304-4220-9A44-CBB2D4FDC424}"/>
    <cellStyle name="€_ETP-FGP Model v17 5" xfId="11704" xr:uid="{ECAE639F-6D26-445D-A4E5-390319FED050}"/>
    <cellStyle name="€_ETP-FGP Model v17 5 2" xfId="21110" xr:uid="{41408253-4809-4B67-A140-D96850C7A929}"/>
    <cellStyle name="€_ETP-FGP Model v17 5 2 2" xfId="43406" xr:uid="{4B3D314A-9272-45D6-86CB-2971B63D24CD}"/>
    <cellStyle name="€_ETP-FGP Model v17 5 3" xfId="34084" xr:uid="{D9BF68C8-76E5-4827-828B-82F318AE9897}"/>
    <cellStyle name="€_ETP-FGP Model v17 6" xfId="13749" xr:uid="{5037C00A-D231-446C-A24D-78CD1E023F47}"/>
    <cellStyle name="€_ETP-FGP Model v17 6 2" xfId="36120" xr:uid="{484363D1-4AE4-48E8-AECC-44DA30445314}"/>
    <cellStyle name="€_ETP-FGP Model v17 7" xfId="27417" xr:uid="{68ED41AE-1033-40FF-B0F4-B64C25E968C3}"/>
    <cellStyle name="=C:\WINNT\SYSTEM32\COMMAND.COM" xfId="2377" xr:uid="{68547251-BA72-4853-9F15-EE254086ABFF}"/>
    <cellStyle name="=C:\WINNT35\SYSTEM32\COMMAND.COM" xfId="2378" xr:uid="{963AB888-DEC1-4430-9C0F-4540847D7C53}"/>
    <cellStyle name="§Q\?1@" xfId="2379" xr:uid="{59C3688E-F168-4C9F-9B8A-61B3475490A0}"/>
    <cellStyle name="•W€_Comparables" xfId="593" xr:uid="{E95A5C10-483C-4C88-8D8A-5EFFDD95F59B}"/>
    <cellStyle name="•W_GE 3 MINIMUM" xfId="592" xr:uid="{BB1E28C1-D470-48AF-BA36-1226BA207327}"/>
    <cellStyle name="0" xfId="250" xr:uid="{6A47C015-1068-430A-9D26-BEE671D61510}"/>
    <cellStyle name="0%" xfId="251" xr:uid="{967B7A2A-ECB6-4452-8A27-70DEF86ECE72}"/>
    <cellStyle name="0% 2" xfId="501" xr:uid="{84A1E0D4-DF01-48AA-A85F-23307874C2B2}"/>
    <cellStyle name="0%_change in summary tables" xfId="5626" xr:uid="{DAF8E91C-4648-4371-BF36-E6E628BCAB74}"/>
    <cellStyle name="0,00;0;" xfId="2381" xr:uid="{8272309B-A239-433C-97BB-19106AA11E14}"/>
    <cellStyle name="0,000's" xfId="2382" xr:uid="{6AAD374D-3BE5-4F2A-BDB3-81D3F309AD26}"/>
    <cellStyle name="0.0" xfId="252" xr:uid="{A01AF9A4-84E4-49AB-8B38-5F8A4D1CDA91}"/>
    <cellStyle name="0.0%" xfId="253" xr:uid="{D0BFEC5F-B2ED-47B1-A893-DFA262C51189}"/>
    <cellStyle name="0.0% 2" xfId="502" xr:uid="{EE646AD7-AE3E-4C93-8BDA-9DD225148F96}"/>
    <cellStyle name="0.0%_change in summary tables" xfId="6158" xr:uid="{07479362-AAFA-44DE-9671-1F7E213620A5}"/>
    <cellStyle name="0.0_Blank" xfId="254" xr:uid="{117110F2-C50E-424B-BE3F-86EA5AC6D169}"/>
    <cellStyle name="0.00" xfId="255" xr:uid="{9EDE3F6D-77A4-4907-A4EA-1DA9723085D5}"/>
    <cellStyle name="0.00%" xfId="256" xr:uid="{1954D481-63B6-48B9-A217-C2701068D68A}"/>
    <cellStyle name="0.00% 2" xfId="503" xr:uid="{CE867F14-A98C-4E02-95DC-BA9B3C47CE47}"/>
    <cellStyle name="0.00%_change in summary tables" xfId="6529" xr:uid="{4EB95B25-1577-4E78-A9C9-818D8784DF27}"/>
    <cellStyle name="0.00_Blank" xfId="257" xr:uid="{E63BFB9D-C2D1-4040-93E7-476D894B1DFA}"/>
    <cellStyle name="0.000" xfId="258" xr:uid="{1296BA80-E307-4E32-8D78-FFC444E54E22}"/>
    <cellStyle name="0_Comparative risk reward" xfId="594" xr:uid="{BEA3632C-C6A1-44AD-B193-EBA6F56FD29B}"/>
    <cellStyle name="0_CoP" xfId="595" xr:uid="{C4A985C8-8429-4CCE-AFEB-57E482390AC0}"/>
    <cellStyle name="0_Copy of LEIV Restructure Workbook_4.21.08_BAT(alternative)_v2" xfId="48295" xr:uid="{049C9911-717C-4F1C-A032-1C32978E1827}"/>
    <cellStyle name="0_CVX" xfId="596" xr:uid="{831B091D-4114-4290-8390-472B2AD33B0C}"/>
    <cellStyle name="0_Enduring 6.30.09 Reserves and Well Ecos (7.20.09)v3" xfId="25978" xr:uid="{7D464BC2-B84D-4743-9727-5BA4584391E2}"/>
    <cellStyle name="0_Enduring 6.30.09 Reserves and Well Ecos (7.20.09)v4" xfId="25979" xr:uid="{A3CDB2CA-ECD1-45F4-8A59-9C0692C0D2DB}"/>
    <cellStyle name="0_KMI" xfId="597" xr:uid="{369C9E66-5260-41BE-AE36-53DCB9CDBA54}"/>
    <cellStyle name="0_LEIV Restructure Workbook_4.18.08" xfId="48296" xr:uid="{C7FFB99B-7EED-468F-86FE-2E60FD4F9BE3}"/>
    <cellStyle name="0_LEIV Restructure Workbook_4.21.08_BAT(alternative)" xfId="48297" xr:uid="{AB32E15F-E4C2-40AA-9C70-71FF7BF7F792}"/>
    <cellStyle name="0_MRO" xfId="598" xr:uid="{44C09344-F9C4-44CC-9160-962FC68CF38D}"/>
    <cellStyle name="0_New Adv Board Excel (7.17.09) v1" xfId="25980" xr:uid="{E056003F-F298-44D4-9752-F96DF5F6DC37}"/>
    <cellStyle name="0_New Adv Board Excel (7.17.09) v2" xfId="25981" xr:uid="{C45CA9D3-ED04-44CB-8D49-F203D59829E3}"/>
    <cellStyle name="0_Oasis Kerogen Memo (6.5.09) v5" xfId="259" xr:uid="{511FF45B-B23F-42DE-885A-524C7477C59B}"/>
    <cellStyle name="0_Oasis Proforma Kerogen Reserves (June 09) v5" xfId="260" xr:uid="{E3C03540-8D29-4C02-8DF2-3BA1A2A083DF}"/>
    <cellStyle name="0_Oasis Reserve Report v4" xfId="261" xr:uid="{A1180A99-FF0D-4FAF-BAC3-63E122AEF46A}"/>
    <cellStyle name="0_Oasis Reserves Valuation Etc (6.22.09)" xfId="262" xr:uid="{06758B24-2F35-4F7A-950D-4DE26F7D22F3}"/>
    <cellStyle name="0_Oasis Summary Info (5.27.09)" xfId="263" xr:uid="{8B822133-662B-4C38-ACE1-D3A7409F3921}"/>
    <cellStyle name="0_Pension and OPEB Module1" xfId="599" xr:uid="{78CCC6BB-7566-466F-B536-BBF1C34CBA6D}"/>
    <cellStyle name="0_Pension and OPEB Module2" xfId="600" xr:uid="{8868F36B-5946-426C-8D63-5AC00354ED28}"/>
    <cellStyle name="0_Plantation LCS Memo (4.13.09) v6" xfId="264" xr:uid="{413FA415-FCA0-45EF-81DE-B40B020EF368}"/>
    <cellStyle name="0_valuations" xfId="2380" xr:uid="{7030AA2D-AE5B-41FE-99E6-D9FD628EAB49}"/>
    <cellStyle name="000" xfId="265" xr:uid="{2DA10BFC-7359-4F2B-915D-EBCBAF3C25A6}"/>
    <cellStyle name="0000" xfId="2383" xr:uid="{8C6C98FA-EC41-495F-871D-B3D5F35AE7B9}"/>
    <cellStyle name="0x" xfId="2384" xr:uid="{F00CFCE8-4CC1-4151-BFAE-431AF6A85A9F}"/>
    <cellStyle name="1" xfId="601" xr:uid="{7F36AD22-54CD-465A-83C2-623C84D77CC1}"/>
    <cellStyle name="1,comma" xfId="602" xr:uid="{E40E7972-988C-4C2E-B9FA-A82C6B982F9B}"/>
    <cellStyle name="10" xfId="603" xr:uid="{CFDCE842-4217-4FB0-B7A1-CF4621208BC4}"/>
    <cellStyle name="10Q" xfId="604" xr:uid="{1F9314AD-0C48-49E5-A710-B69F9CFF9B4E}"/>
    <cellStyle name="12" xfId="605" xr:uid="{F5BD1D70-E106-4D41-B886-44F7DD7B105C}"/>
    <cellStyle name="14" xfId="606" xr:uid="{8FF7F9D9-DFBC-471D-959E-317837C07207}"/>
    <cellStyle name="18" xfId="607" xr:uid="{DAEFDF28-805A-4009-9635-BCC6681F2727}"/>
    <cellStyle name="1992" xfId="2385" xr:uid="{0533BE44-3911-4921-A35C-7ABDEFAECA0C}"/>
    <cellStyle name="1998" xfId="266" xr:uid="{FDAD0EEE-4096-4477-8872-36EB90AB9B18}"/>
    <cellStyle name="1998 2" xfId="1218" xr:uid="{BB609233-A4A4-4E64-B813-B7C0DE156488}"/>
    <cellStyle name="1998 2 2" xfId="5049" xr:uid="{CD1BF5D5-926A-4D67-872C-8CFC83FB8E8B}"/>
    <cellStyle name="1998 2 2 2" xfId="28877" xr:uid="{86D0E3FE-1522-44F6-BBE6-866865D05CDA}"/>
    <cellStyle name="1998 2_change in summary tables" xfId="9121" xr:uid="{0F987A31-4404-45B7-98F2-3E44430B71E7}"/>
    <cellStyle name="1998_reserve back-up" xfId="2055" xr:uid="{C1DFDC64-8B84-4B69-9A1B-FA22DEAF41CE}"/>
    <cellStyle name="20% - Accent1" xfId="4" builtinId="30" customBuiltin="1"/>
    <cellStyle name="20% - Accent1 10" xfId="3551" xr:uid="{E551EC5E-2328-4D3A-83A5-ECAFA014725D}"/>
    <cellStyle name="20% - Accent1 10 2" xfId="4475" xr:uid="{6056CB9F-63F6-4B61-BD52-1874764B1AF0}"/>
    <cellStyle name="20% - Accent1 10 2 2" xfId="7705" xr:uid="{2CA11374-CB88-40AF-A39F-FF5CD43E1575}"/>
    <cellStyle name="20% - Accent1 10 2 2 2" xfId="17695" xr:uid="{34F42771-73D6-44E9-9206-584DDC3CC4A7}"/>
    <cellStyle name="20% - Accent1 10 2 2 2 2" xfId="40060" xr:uid="{EC3265A7-BC5A-4A3A-913C-7038647A68AE}"/>
    <cellStyle name="20% - Accent1 10 2 2 3" xfId="30939" xr:uid="{7D3D4EED-A0AC-43B2-855E-5FB01B430533}"/>
    <cellStyle name="20% - Accent1 10 2 3" xfId="11117" xr:uid="{BA3D59BE-CD04-4C00-B385-B2A3527DD280}"/>
    <cellStyle name="20% - Accent1 10 2 3 2" xfId="20531" xr:uid="{F0E2654A-182A-4387-B8F4-DB4ED41AC54E}"/>
    <cellStyle name="20% - Accent1 10 2 3 2 2" xfId="42827" xr:uid="{797D0DDA-D051-46E4-B946-559350CCB1D9}"/>
    <cellStyle name="20% - Accent1 10 2 3 3" xfId="33506" xr:uid="{FB3E0507-15EB-4255-88F2-5246B5D758F5}"/>
    <cellStyle name="20% - Accent1 10 2 4" xfId="12649" xr:uid="{90500E29-DC6F-4A40-BA78-5710F6B3D735}"/>
    <cellStyle name="20% - Accent1 10 2 4 2" xfId="22055" xr:uid="{95D539FC-E18B-4667-84E5-579BD42A735C}"/>
    <cellStyle name="20% - Accent1 10 2 4 2 2" xfId="44351" xr:uid="{24C67AAF-83B5-48B3-817B-6EBA263100C8}"/>
    <cellStyle name="20% - Accent1 10 2 4 3" xfId="35029" xr:uid="{5E58B3F7-3EF9-4B54-9DCD-F0CE31C5D866}"/>
    <cellStyle name="20% - Accent1 10 2 5" xfId="15047" xr:uid="{B2787524-6464-4669-9948-6A15076616DE}"/>
    <cellStyle name="20% - Accent1 10 2 5 2" xfId="37413" xr:uid="{421C3ED7-2624-4579-9E51-4C33C6507359}"/>
    <cellStyle name="20% - Accent1 10 2 6" xfId="28480" xr:uid="{55656F21-32EE-43AC-A776-6739AFF8AA66}"/>
    <cellStyle name="20% - Accent1 10 2_change in summary tables" xfId="4622" xr:uid="{E67E30D2-2FB0-47C4-9229-65B3687E3E98}"/>
    <cellStyle name="20% - Accent1 10 3" xfId="6836" xr:uid="{8739040C-8303-4787-9CE8-4993C11F187D}"/>
    <cellStyle name="20% - Accent1 10 3 2" xfId="16853" xr:uid="{C03AA975-C0D8-4039-9F19-ADCC9CD417AF}"/>
    <cellStyle name="20% - Accent1 10 3 2 2" xfId="39218" xr:uid="{994DE294-D503-4944-8A2C-2FB7A004F48B}"/>
    <cellStyle name="20% - Accent1 10 3 3" xfId="30104" xr:uid="{25DD8B18-5ACB-4F40-BD6D-8067412F7964}"/>
    <cellStyle name="20% - Accent1 10 4" xfId="10373" xr:uid="{A26A1834-BD76-4368-9A03-4C9A5063FC3A}"/>
    <cellStyle name="20% - Accent1 10 4 2" xfId="19787" xr:uid="{8A6167A8-C7B9-46EB-BFD8-087E06F2A352}"/>
    <cellStyle name="20% - Accent1 10 4 2 2" xfId="42083" xr:uid="{C289C462-D14F-4D6B-97AF-84E7CB54AAEA}"/>
    <cellStyle name="20% - Accent1 10 4 3" xfId="32762" xr:uid="{331F5BEB-ADD1-4C0D-B880-920BE2951D40}"/>
    <cellStyle name="20% - Accent1 10 5" xfId="11906" xr:uid="{A7186918-9302-4C97-8604-3EC1A6928BC9}"/>
    <cellStyle name="20% - Accent1 10 5 2" xfId="21312" xr:uid="{61A108A0-1B18-49C0-AC33-65ABA3441A11}"/>
    <cellStyle name="20% - Accent1 10 5 2 2" xfId="43608" xr:uid="{11C74391-24E7-4B15-A2C1-0E1F774D87CB}"/>
    <cellStyle name="20% - Accent1 10 5 3" xfId="34286" xr:uid="{90168B5D-C4F2-4406-A604-0996D39615A6}"/>
    <cellStyle name="20% - Accent1 10 6" xfId="14241" xr:uid="{691DEC74-1AA8-4864-A6EF-074F14BAD3B9}"/>
    <cellStyle name="20% - Accent1 10 6 2" xfId="36607" xr:uid="{A18408F3-5D74-49DE-8C14-EF66790B5DC9}"/>
    <cellStyle name="20% - Accent1 10 7" xfId="27701" xr:uid="{2258BF47-2735-4D0C-8641-EFC3EB30F7A8}"/>
    <cellStyle name="20% - Accent1 10_change in summary tables" xfId="8243" xr:uid="{B29AD386-36AA-44D3-A7B7-EA4AA929CCD8}"/>
    <cellStyle name="20% - Accent1 11" xfId="3656" xr:uid="{A8464682-CB56-4BC4-8277-B16E4D569182}"/>
    <cellStyle name="20% - Accent1 11 2" xfId="6933" xr:uid="{DC3A41EE-08DB-4D87-A06D-48DEEAEB9A71}"/>
    <cellStyle name="20% - Accent1 11 2 2" xfId="16946" xr:uid="{B4C8D9FA-D5D9-4FF2-AE06-DFCC04DB2FD8}"/>
    <cellStyle name="20% - Accent1 11 2 2 2" xfId="39311" xr:uid="{560E2E9B-C5E1-4F42-948E-283E45BE2E09}"/>
    <cellStyle name="20% - Accent1 11 2 3" xfId="30195" xr:uid="{F0376F9A-1CAE-4AEA-8E60-972A6F40E19E}"/>
    <cellStyle name="20% - Accent1 11 3" xfId="10456" xr:uid="{A7CFCF60-8044-48DD-ACA7-086831BC9011}"/>
    <cellStyle name="20% - Accent1 11 3 2" xfId="19870" xr:uid="{87AEADCA-D9B1-4276-923E-24AAD9C26C58}"/>
    <cellStyle name="20% - Accent1 11 3 2 2" xfId="42166" xr:uid="{3D6824FB-9D96-4311-95C1-E42F3109F072}"/>
    <cellStyle name="20% - Accent1 11 3 3" xfId="32845" xr:uid="{1F4F32E6-54A6-44A6-9D5E-FAB352BDFB36}"/>
    <cellStyle name="20% - Accent1 11 4" xfId="11989" xr:uid="{17C13740-5AD7-4DF1-B1D8-4D55DA7E1D4C}"/>
    <cellStyle name="20% - Accent1 11 4 2" xfId="21395" xr:uid="{099A45D3-B02F-4BA4-815B-749294F5E5DF}"/>
    <cellStyle name="20% - Accent1 11 4 2 2" xfId="43691" xr:uid="{553B4B98-0A05-4B97-A20E-4CFF86E2EA8E}"/>
    <cellStyle name="20% - Accent1 11 4 3" xfId="34369" xr:uid="{145C4199-AA81-4A29-816C-EA594AA6E069}"/>
    <cellStyle name="20% - Accent1 11 5" xfId="14330" xr:uid="{AE5F2583-0F9D-4588-84D8-91832B2F30BD}"/>
    <cellStyle name="20% - Accent1 11 5 2" xfId="36696" xr:uid="{77870778-1085-4670-8FE1-A22959E272AE}"/>
    <cellStyle name="20% - Accent1 11 6" xfId="27784" xr:uid="{871F9BDA-411E-4FDD-97E0-718A5C78F16C}"/>
    <cellStyle name="20% - Accent1 11_change in summary tables" xfId="8613" xr:uid="{061C8DA6-CF0C-48E7-880C-8816D3F06857}"/>
    <cellStyle name="20% - Accent1 12" xfId="4644" xr:uid="{DB924EC0-C572-45FD-B3F4-571C15881613}"/>
    <cellStyle name="20% - Accent1 12 2" xfId="15191" xr:uid="{99DC1081-1E9E-49F3-9185-F5EF5FDF2E2F}"/>
    <cellStyle name="20% - Accent1 12 2 2" xfId="37557" xr:uid="{3B59FBD4-7448-4B11-9814-3C9C8DD6AAEA}"/>
    <cellStyle name="20% - Accent1 12 3" xfId="28613" xr:uid="{DB711523-FD5E-4590-843F-79DAED5F89E9}"/>
    <cellStyle name="20% - Accent1 13" xfId="8661" xr:uid="{A5766187-00E2-4AE6-B07F-FE242F5FA4E6}"/>
    <cellStyle name="20% - Accent1 13 2" xfId="18359" xr:uid="{FD2B7F8F-F81F-4CA4-81DB-A8078202E96F}"/>
    <cellStyle name="20% - Accent1 13 2 2" xfId="40724" xr:uid="{6F3D9467-4176-46B0-93EB-C3012858C0D6}"/>
    <cellStyle name="20% - Accent1 13 3" xfId="31493" xr:uid="{C1BDB921-6150-4A67-B1BC-971EA3806539}"/>
    <cellStyle name="20% - Accent1 14" xfId="9381" xr:uid="{C14B61CB-C6D1-48B2-821D-9793B4204BF3}"/>
    <cellStyle name="20% - Accent1 14 2" xfId="18802" xr:uid="{95D18155-BD60-469A-A87D-4576C43163C2}"/>
    <cellStyle name="20% - Accent1 14 2 2" xfId="41167" xr:uid="{A88D4BD8-95FC-4ED8-AE00-735E508471E4}"/>
    <cellStyle name="20% - Accent1 14 3" xfId="31848" xr:uid="{ADD64EC3-903D-4980-9CF6-7DCC9BA955BB}"/>
    <cellStyle name="20% - Accent1 15" xfId="9619" xr:uid="{EF9DDE1D-0769-4BED-905A-DE933372292F}"/>
    <cellStyle name="20% - Accent1 15 2" xfId="19034" xr:uid="{2C864AE8-7209-41AF-A5DB-143CA004788D}"/>
    <cellStyle name="20% - Accent1 15 2 2" xfId="41399" xr:uid="{DEDF590E-DE61-4AA3-AFB6-C92A3CB5E3D6}"/>
    <cellStyle name="20% - Accent1 15 3" xfId="32078" xr:uid="{154E15EA-A8E9-4246-8B03-1A4F36F59EE4}"/>
    <cellStyle name="20% - Accent1 16" xfId="11208" xr:uid="{65F563AB-2563-40F6-9DDC-E7BC74D03C66}"/>
    <cellStyle name="20% - Accent1 16 2" xfId="20615" xr:uid="{EEB2EA69-08EB-4FC0-8A40-9390234694EA}"/>
    <cellStyle name="20% - Accent1 16 2 2" xfId="42911" xr:uid="{0BB62157-740A-49B0-A6DD-0A734FEDDA34}"/>
    <cellStyle name="20% - Accent1 16 3" xfId="33589" xr:uid="{EF40AF46-6DBB-4071-99CA-EEC7B46E51C9}"/>
    <cellStyle name="20% - Accent1 17" xfId="12765" xr:uid="{DFB46104-F6A0-4DBA-AD0C-E3FD36D7D85B}"/>
    <cellStyle name="20% - Accent1 17 2" xfId="35141" xr:uid="{68B29C64-D413-4077-9786-6D4FE62A4027}"/>
    <cellStyle name="20% - Accent1 18" xfId="14089" xr:uid="{6F0D0841-5C9E-4C5B-AF53-BA99A27F1A8F}"/>
    <cellStyle name="20% - Accent1 18 2" xfId="36458" xr:uid="{E642DD06-C72E-4F71-B4FD-E2BF6A5E559D}"/>
    <cellStyle name="20% - Accent1 19" xfId="12952" xr:uid="{8A4667B3-9BE8-4D0B-BB6C-368080A85E1E}"/>
    <cellStyle name="20% - Accent1 19 2" xfId="35325" xr:uid="{741A4B3E-50EF-4F24-9457-FD0B7CDD7EB4}"/>
    <cellStyle name="20% - Accent1 2" xfId="480" xr:uid="{4FABB05D-4B7C-4A24-A773-AD232DE210E4}"/>
    <cellStyle name="20% - Accent1 2 10" xfId="26799" xr:uid="{A6442557-3F38-4341-8438-D3B56D66A74C}"/>
    <cellStyle name="20% - Accent1 2 11" xfId="26984" xr:uid="{020C47DF-E79A-4293-90BB-C3CD90FC7BF9}"/>
    <cellStyle name="20% - Accent1 2 2" xfId="1297" xr:uid="{2EEC7EEF-ED46-4B33-AD2D-95E7F91E7F1E}"/>
    <cellStyle name="20% - Accent1 2 2 2" xfId="3962" xr:uid="{4FFBC285-E245-4D9C-B630-6222229EF198}"/>
    <cellStyle name="20% - Accent1 2 2 2 2" xfId="7237" xr:uid="{2EE0327D-D44E-47BC-BF7E-C101EDA37DB7}"/>
    <cellStyle name="20% - Accent1 2 2 2 2 2" xfId="17248" xr:uid="{DBB831F4-4ABD-4B1B-B604-70DA5D9D0837}"/>
    <cellStyle name="20% - Accent1 2 2 2 2 2 2" xfId="39613" xr:uid="{30E858D8-759A-4355-A13A-17039B84FE8E}"/>
    <cellStyle name="20% - Accent1 2 2 2 2 3" xfId="30497" xr:uid="{1D040CB4-6CBF-4C95-9FF0-B94E9870F226}"/>
    <cellStyle name="20% - Accent1 2 2 2 3" xfId="10751" xr:uid="{140297B1-0301-4EB9-B8F5-E252B2367C3B}"/>
    <cellStyle name="20% - Accent1 2 2 2 3 2" xfId="20165" xr:uid="{587EFCB1-1340-4DB6-9776-6FB394C1150C}"/>
    <cellStyle name="20% - Accent1 2 2 2 3 2 2" xfId="42461" xr:uid="{AC499400-6E56-4699-AE7C-B8EF742DE116}"/>
    <cellStyle name="20% - Accent1 2 2 2 3 3" xfId="33140" xr:uid="{834E94EA-F931-4111-9D4E-813F5D16A11D}"/>
    <cellStyle name="20% - Accent1 2 2 2 4" xfId="12283" xr:uid="{2BEB709E-8D78-4E94-BC8A-599B64788025}"/>
    <cellStyle name="20% - Accent1 2 2 2 4 2" xfId="21689" xr:uid="{39255C0B-DD80-4E0A-9A70-44B29C8635D7}"/>
    <cellStyle name="20% - Accent1 2 2 2 4 2 2" xfId="43985" xr:uid="{975C3078-400B-4D7C-B384-55F1E5C1B62D}"/>
    <cellStyle name="20% - Accent1 2 2 2 4 3" xfId="34663" xr:uid="{AFF2E961-7CC2-4A4D-A97E-FBD5798BDEC8}"/>
    <cellStyle name="20% - Accent1 2 2 2 5" xfId="14625" xr:uid="{85BA28C5-47ED-4147-B4C9-230C39279BCB}"/>
    <cellStyle name="20% - Accent1 2 2 2 5 2" xfId="36991" xr:uid="{8EA97EB7-7A3A-4171-BB62-BBD989598294}"/>
    <cellStyle name="20% - Accent1 2 2 2 6" xfId="28080" xr:uid="{2C051608-3956-43A8-9E4D-3B6BC53438A7}"/>
    <cellStyle name="20% - Accent1 2 2 2_change in summary tables" xfId="8801" xr:uid="{3B2E70BD-6627-473C-B813-AEB844DD2F2D}"/>
    <cellStyle name="20% - Accent1 2 2 3" xfId="5374" xr:uid="{344B4D10-A523-4065-9FE6-EB7EA396E5D2}"/>
    <cellStyle name="20% - Accent1 2 2 3 2" xfId="15769" xr:uid="{7175A61E-D90F-47C2-93A1-C6F04C259241}"/>
    <cellStyle name="20% - Accent1 2 2 3 2 2" xfId="38135" xr:uid="{EB5F8D0F-441F-47D2-BA9A-961490963430}"/>
    <cellStyle name="20% - Accent1 2 2 3 3" xfId="29140" xr:uid="{14D8C85B-CFE7-45EE-A804-212A155BC155}"/>
    <cellStyle name="20% - Accent1 2 2 4" xfId="9912" xr:uid="{91A61CD7-51A6-4FC7-8ADF-6A76C8322D63}"/>
    <cellStyle name="20% - Accent1 2 2 4 2" xfId="19326" xr:uid="{73256934-A3DE-4359-9CE9-344BA885786B}"/>
    <cellStyle name="20% - Accent1 2 2 4 2 2" xfId="41691" xr:uid="{6FD4CF84-9CF1-4341-89ED-53C1CDD09575}"/>
    <cellStyle name="20% - Accent1 2 2 4 3" xfId="32370" xr:uid="{409DCBF0-B46A-412B-A513-91C5AB9F32FD}"/>
    <cellStyle name="20% - Accent1 2 2 5" xfId="11508" xr:uid="{19B527D2-1F49-4030-A15F-6759972222FE}"/>
    <cellStyle name="20% - Accent1 2 2 5 2" xfId="20914" xr:uid="{4A1242E1-B816-44E8-8204-E4D1BF2FA14F}"/>
    <cellStyle name="20% - Accent1 2 2 5 2 2" xfId="43210" xr:uid="{FD219FA9-7B22-4832-84B8-1E823E970A0D}"/>
    <cellStyle name="20% - Accent1 2 2 5 3" xfId="33888" xr:uid="{71CDAAE9-38EB-4672-9C50-C0E81A43F95E}"/>
    <cellStyle name="20% - Accent1 2 2 6" xfId="13270" xr:uid="{7BF99CD0-A0D9-4C06-BAD8-5E4B3D5E914D}"/>
    <cellStyle name="20% - Accent1 2 2 6 2" xfId="35641" xr:uid="{89B2930C-B590-492A-A686-78959C48F14A}"/>
    <cellStyle name="20% - Accent1 2 2 7" xfId="27198" xr:uid="{50CA43B7-6F2E-486D-99F1-7721EECC6C96}"/>
    <cellStyle name="20% - Accent1 2 2_change in summary tables" xfId="4993" xr:uid="{FC55B0DB-D9B1-4982-983D-999385A045C7}"/>
    <cellStyle name="20% - Accent1 2 3" xfId="3746" xr:uid="{587D574A-85EA-48E0-AC5B-A1A7DC506248}"/>
    <cellStyle name="20% - Accent1 2 3 2" xfId="7022" xr:uid="{212415A5-8635-419A-96D5-3E3F7733D09D}"/>
    <cellStyle name="20% - Accent1 2 3 2 2" xfId="17034" xr:uid="{BFCC052E-30C4-4A28-81C3-AB359167596D}"/>
    <cellStyle name="20% - Accent1 2 3 2 2 2" xfId="39399" xr:uid="{FF4C43E8-4169-4A6D-BF71-23DB9476138F}"/>
    <cellStyle name="20% - Accent1 2 3 2 3" xfId="30283" xr:uid="{F24B5B07-E155-4BE7-96C2-43DB425D62EE}"/>
    <cellStyle name="20% - Accent1 2 3 3" xfId="10543" xr:uid="{23198305-ED5B-45C7-A7B2-706584120E56}"/>
    <cellStyle name="20% - Accent1 2 3 3 2" xfId="19957" xr:uid="{35F10E45-334C-42E1-8AB4-0C8721BD5286}"/>
    <cellStyle name="20% - Accent1 2 3 3 2 2" xfId="42253" xr:uid="{085CB7DB-8391-4ECD-835C-0D58C8217D43}"/>
    <cellStyle name="20% - Accent1 2 3 3 3" xfId="32932" xr:uid="{3CEADFBA-0B7D-46F1-983B-96F856D74F2B}"/>
    <cellStyle name="20% - Accent1 2 3 4" xfId="12076" xr:uid="{CEE62A5A-07BB-4E8A-AB40-BF8100D11E3B}"/>
    <cellStyle name="20% - Accent1 2 3 4 2" xfId="21482" xr:uid="{3BBFCB6B-9A08-4FC6-9E95-D8AE0B7613F6}"/>
    <cellStyle name="20% - Accent1 2 3 4 2 2" xfId="43778" xr:uid="{B7F215CA-36B2-4B07-BEED-7CF94DD465FC}"/>
    <cellStyle name="20% - Accent1 2 3 4 3" xfId="34456" xr:uid="{C5FA3D03-0AD2-4972-841D-2FDEC98ABC19}"/>
    <cellStyle name="20% - Accent1 2 3 5" xfId="14417" xr:uid="{3F49CE35-8B01-4841-8B21-BD8EEFFF2551}"/>
    <cellStyle name="20% - Accent1 2 3 5 2" xfId="36783" xr:uid="{9257C062-1415-47AC-A5F7-DB64B28FD8FE}"/>
    <cellStyle name="20% - Accent1 2 3 6" xfId="27871" xr:uid="{4847EA7A-4533-460D-BE5C-87D06EF370CA}"/>
    <cellStyle name="20% - Accent1 2 3_change in summary tables" xfId="5032" xr:uid="{F840004C-4015-495B-B1D0-B0FB429A7516}"/>
    <cellStyle name="20% - Accent1 2 4" xfId="4836" xr:uid="{479869F3-78DC-44DD-A51C-790E9A05F6B6}"/>
    <cellStyle name="20% - Accent1 2 4 2" xfId="15346" xr:uid="{6B68EAC7-2006-4A7D-9C3D-E6EDAE6B674B}"/>
    <cellStyle name="20% - Accent1 2 4 2 2" xfId="37712" xr:uid="{A1C1540F-4FCB-4EAF-AE16-9FA4A7DA6DEE}"/>
    <cellStyle name="20% - Accent1 2 4 3" xfId="28753" xr:uid="{A5DD3007-493C-4128-80F9-4EDDCA8B1070}"/>
    <cellStyle name="20% - Accent1 2 5" xfId="9705" xr:uid="{2E368A71-529C-4751-BB30-814C0C453F8E}"/>
    <cellStyle name="20% - Accent1 2 5 2" xfId="19119" xr:uid="{802F29FD-843C-4D8B-8B91-9CC05ECFEE3A}"/>
    <cellStyle name="20% - Accent1 2 5 2 2" xfId="41484" xr:uid="{6723C211-9292-49BC-8FA6-061E3934E050}"/>
    <cellStyle name="20% - Accent1 2 5 3" xfId="32163" xr:uid="{A98ECE5E-376E-445A-A556-6490E7AB3E08}"/>
    <cellStyle name="20% - Accent1 2 6" xfId="11297" xr:uid="{E639E0F0-9BB2-475F-B069-D62748479DDA}"/>
    <cellStyle name="20% - Accent1 2 6 2" xfId="20703" xr:uid="{64F449D7-0D79-4EC5-B690-5D48A1708E4E}"/>
    <cellStyle name="20% - Accent1 2 6 2 2" xfId="42999" xr:uid="{452BEACE-A90B-43AE-A720-CB5035FE24E8}"/>
    <cellStyle name="20% - Accent1 2 6 3" xfId="33677" xr:uid="{2435C27C-603E-4528-B83A-FDB0A5CC2F3F}"/>
    <cellStyle name="20% - Accent1 2 7" xfId="12899" xr:uid="{516F28FE-08AF-4554-B04A-40DC150894FC}"/>
    <cellStyle name="20% - Accent1 2 7 2" xfId="35272" xr:uid="{A8A464AF-0C87-423B-B2A4-E038545CFCF8}"/>
    <cellStyle name="20% - Accent1 2 8" xfId="26666" xr:uid="{DD4ADE0F-C7A6-4FAA-9D4D-F33F5B01BFDD}"/>
    <cellStyle name="20% - Accent1 2 9" xfId="26750" xr:uid="{DE7EB545-6A2E-435A-A4F1-0B6B434C9368}"/>
    <cellStyle name="20% - Accent1 2_change in summary tables" xfId="8131" xr:uid="{B2E9414E-117A-4280-AABC-2118036EB2E1}"/>
    <cellStyle name="20% - Accent1 20" xfId="26665" xr:uid="{7FCDAEB7-AC61-4AAC-B855-6C4CD3416553}"/>
    <cellStyle name="20% - Accent1 21" xfId="26749" xr:uid="{28328FF4-2069-4F5B-BD4D-343703FA926B}"/>
    <cellStyle name="20% - Accent1 22" xfId="26803" xr:uid="{F898A711-1254-45B5-B3A2-AE0D60B93A9C}"/>
    <cellStyle name="20% - Accent1 23" xfId="26822" xr:uid="{C6E0F492-B808-4B66-9840-5796E1840684}"/>
    <cellStyle name="20% - Accent1 24" xfId="26897" xr:uid="{71CD28E0-6822-4549-A929-437E9FF2C7D4}"/>
    <cellStyle name="20% - Accent1 3" xfId="1200" xr:uid="{A0C14CF0-FD95-42A1-9F4D-B36B2B55638D}"/>
    <cellStyle name="20% - Accent1 3 2" xfId="3872" xr:uid="{E8330F9A-FA34-4E78-863B-776243695CB4}"/>
    <cellStyle name="20% - Accent1 3 2 2" xfId="7147" xr:uid="{15F9B786-4BB1-4ED4-B56D-516CBF31E5D9}"/>
    <cellStyle name="20% - Accent1 3 2 2 2" xfId="17158" xr:uid="{0F1FDD44-4E65-4DB2-8A54-84069CB02E68}"/>
    <cellStyle name="20% - Accent1 3 2 2 2 2" xfId="39523" xr:uid="{EC049722-551E-416E-A578-DB6E6A7EBB48}"/>
    <cellStyle name="20% - Accent1 3 2 2 3" xfId="30407" xr:uid="{F3662265-E803-40DD-BF4E-FCE1B3A72BED}"/>
    <cellStyle name="20% - Accent1 3 2 3" xfId="10664" xr:uid="{D70E6509-E117-4CBD-87F3-B609DB055FF5}"/>
    <cellStyle name="20% - Accent1 3 2 3 2" xfId="20078" xr:uid="{21A4279B-D387-4FE7-BB97-D56CB0C65E92}"/>
    <cellStyle name="20% - Accent1 3 2 3 2 2" xfId="42374" xr:uid="{23971008-EC8A-4758-B979-3DA3C0BFE53A}"/>
    <cellStyle name="20% - Accent1 3 2 3 3" xfId="33053" xr:uid="{5253ACD2-B160-46E5-A1F3-27A0A1AD436C}"/>
    <cellStyle name="20% - Accent1 3 2 4" xfId="12196" xr:uid="{50634F26-03B8-4F7A-BBAD-7FD3CEED6A86}"/>
    <cellStyle name="20% - Accent1 3 2 4 2" xfId="21602" xr:uid="{AB938F38-4465-410F-96A4-F9A8141DFDCC}"/>
    <cellStyle name="20% - Accent1 3 2 4 2 2" xfId="43898" xr:uid="{C6EB21EC-B6BC-4785-A6ED-FF2554F50F23}"/>
    <cellStyle name="20% - Accent1 3 2 4 3" xfId="34576" xr:uid="{B81D117E-1B10-4CF6-A1CE-766F418CA087}"/>
    <cellStyle name="20% - Accent1 3 2 5" xfId="14538" xr:uid="{732A24A3-317A-486B-A315-3F1E40098681}"/>
    <cellStyle name="20% - Accent1 3 2 5 2" xfId="36904" xr:uid="{34BFF6FB-E162-46B9-932F-5C11208A2868}"/>
    <cellStyle name="20% - Accent1 3 2 6" xfId="27992" xr:uid="{B582F1E0-28FE-4231-A47E-1BFA4EAF3C7F}"/>
    <cellStyle name="20% - Accent1 3 2_change in summary tables" xfId="9122" xr:uid="{9C4CC79C-D3EB-43C8-BE40-A8F7B333200F}"/>
    <cellStyle name="20% - Accent1 3 3" xfId="5282" xr:uid="{29193655-042B-46D6-9C24-485B68307B1F}"/>
    <cellStyle name="20% - Accent1 3 3 2" xfId="15677" xr:uid="{2D17D2FD-79A8-4893-BED8-A221BF129AE0}"/>
    <cellStyle name="20% - Accent1 3 3 2 2" xfId="38043" xr:uid="{F6FA1C6C-A872-488D-87D1-1E1633F0E6CE}"/>
    <cellStyle name="20% - Accent1 3 3 3" xfId="29048" xr:uid="{F688F4BA-FF0F-4EE9-88E9-F0F83FD8443F}"/>
    <cellStyle name="20% - Accent1 3 4" xfId="9825" xr:uid="{5DE846CA-2291-415E-AD71-7B44CF36732B}"/>
    <cellStyle name="20% - Accent1 3 4 2" xfId="19239" xr:uid="{6BA929F6-2CED-45DF-9F05-95E1D7B27266}"/>
    <cellStyle name="20% - Accent1 3 4 2 2" xfId="41604" xr:uid="{EF3E8329-ADF1-4698-A2CD-E084D4D5A908}"/>
    <cellStyle name="20% - Accent1 3 4 3" xfId="32283" xr:uid="{A87C5EB3-72DD-4590-ADC7-0046FAD90D0E}"/>
    <cellStyle name="20% - Accent1 3 5" xfId="11423" xr:uid="{4A72A50C-F3BB-4114-96CC-1DF9D4495210}"/>
    <cellStyle name="20% - Accent1 3 5 2" xfId="20829" xr:uid="{12FE9D3B-DABB-4F62-9B49-D5338475BD36}"/>
    <cellStyle name="20% - Accent1 3 5 2 2" xfId="43125" xr:uid="{C855F9C3-7683-4230-AF08-48E73C4426CE}"/>
    <cellStyle name="20% - Accent1 3 5 3" xfId="33803" xr:uid="{5E6D2318-AFFF-4BDB-8069-E26ED4F13038}"/>
    <cellStyle name="20% - Accent1 3 6" xfId="13180" xr:uid="{F3196B77-2003-4C36-BB8C-2A5C7A489C77}"/>
    <cellStyle name="20% - Accent1 3 6 2" xfId="35551" xr:uid="{6346B74C-FF15-4D91-82FD-DC506CC4EEA0}"/>
    <cellStyle name="20% - Accent1 3 7" xfId="27111" xr:uid="{C9BD460F-42CD-41B4-BB52-94ABFBFDDEBF}"/>
    <cellStyle name="20% - Accent1 3_change in summary tables" xfId="7272" xr:uid="{29AAA92E-E5EF-4718-B5E4-18CAEC8CEA4B}"/>
    <cellStyle name="20% - Accent1 4" xfId="1510" xr:uid="{2A4B104B-82CD-4595-8644-A570877B1124}"/>
    <cellStyle name="20% - Accent1 4 2" xfId="4029" xr:uid="{39624940-4C2D-4C81-9C3B-8402E63D31C3}"/>
    <cellStyle name="20% - Accent1 4 2 2" xfId="7302" xr:uid="{D267ADB9-80C5-4E29-BD27-4014D83C7B90}"/>
    <cellStyle name="20% - Accent1 4 2 2 2" xfId="17311" xr:uid="{27BE5341-DFB1-46FB-BF4F-86039F8922BC}"/>
    <cellStyle name="20% - Accent1 4 2 2 2 2" xfId="39676" xr:uid="{CCB02335-E5CA-4869-B142-1D36978F77F0}"/>
    <cellStyle name="20% - Accent1 4 2 2 3" xfId="30560" xr:uid="{9FF9B8E1-B1BB-44D8-A41C-206AA50ACA3C}"/>
    <cellStyle name="20% - Accent1 4 2 3" xfId="10802" xr:uid="{6847FC40-ADC9-4ECE-9BE7-918A7CD16008}"/>
    <cellStyle name="20% - Accent1 4 2 3 2" xfId="20216" xr:uid="{43109196-3E39-496F-9950-51DA5440591C}"/>
    <cellStyle name="20% - Accent1 4 2 3 2 2" xfId="42512" xr:uid="{EC77E23A-E10F-47B3-91A4-8A21F4BC53E0}"/>
    <cellStyle name="20% - Accent1 4 2 3 3" xfId="33191" xr:uid="{72783463-A6C4-45E1-B780-4D70F35C570E}"/>
    <cellStyle name="20% - Accent1 4 2 4" xfId="12337" xr:uid="{FEECA516-385D-47BB-B1E8-65C8C7CB826E}"/>
    <cellStyle name="20% - Accent1 4 2 4 2" xfId="21743" xr:uid="{7E88F32A-B851-4A2A-8F48-2C44CD9C7D6D}"/>
    <cellStyle name="20% - Accent1 4 2 4 2 2" xfId="44039" xr:uid="{AEC6C6B8-D8DF-4DC0-BDFE-0368AF0CAD41}"/>
    <cellStyle name="20% - Accent1 4 2 4 3" xfId="34717" xr:uid="{EA584AAF-D436-4191-B102-1BC909433494}"/>
    <cellStyle name="20% - Accent1 4 2 5" xfId="14678" xr:uid="{42ECE933-C964-45A2-A77E-2DAAEB76779F}"/>
    <cellStyle name="20% - Accent1 4 2 5 2" xfId="37044" xr:uid="{FB014E9D-EB5F-4B81-AAFA-FAB3BDBCE7DA}"/>
    <cellStyle name="20% - Accent1 4 2 6" xfId="28127" xr:uid="{5C4FC783-9A39-4B41-AD33-447E936DDE38}"/>
    <cellStyle name="20% - Accent1 4 2_change in summary tables" xfId="7780" xr:uid="{184153B9-C5D0-4971-AEB2-7B165DBDC825}"/>
    <cellStyle name="20% - Accent1 4 3" xfId="5535" xr:uid="{4AC8EC07-DCE4-4F3B-8CD5-03F5D824480C}"/>
    <cellStyle name="20% - Accent1 4 3 2" xfId="15901" xr:uid="{03DFAC58-AC74-49EE-9A06-09F4B33FE462}"/>
    <cellStyle name="20% - Accent1 4 3 2 2" xfId="38267" xr:uid="{3C9D436B-AA51-4B74-BDFE-AEB6CCE6348A}"/>
    <cellStyle name="20% - Accent1 4 3 3" xfId="29255" xr:uid="{449278A3-EC7D-4327-AED9-249D2F2B5CF4}"/>
    <cellStyle name="20% - Accent1 4 4" xfId="9968" xr:uid="{00C47492-BD4B-4E14-9E90-F79B9327B8CC}"/>
    <cellStyle name="20% - Accent1 4 4 2" xfId="19382" xr:uid="{AFC5DD9C-57BA-43DD-BCB5-4A5D29DEB0D8}"/>
    <cellStyle name="20% - Accent1 4 4 2 2" xfId="41747" xr:uid="{0A7A741E-72FC-44A4-AE78-00A1F6C11709}"/>
    <cellStyle name="20% - Accent1 4 4 3" xfId="32426" xr:uid="{B5A1AED9-4807-4734-B15C-B81FBC336487}"/>
    <cellStyle name="20% - Accent1 4 5" xfId="11563" xr:uid="{5351D935-18B3-4597-A99E-BAD1D47AF837}"/>
    <cellStyle name="20% - Accent1 4 5 2" xfId="20969" xr:uid="{0B89C1C6-4B42-4EE9-B51B-8368F335E5EA}"/>
    <cellStyle name="20% - Accent1 4 5 2 2" xfId="43265" xr:uid="{68185C84-1D19-4ECA-98A8-186C142EE961}"/>
    <cellStyle name="20% - Accent1 4 5 3" xfId="33943" xr:uid="{910838E2-BB27-48C4-A77E-64CB53AE07F1}"/>
    <cellStyle name="20% - Accent1 4 6" xfId="13357" xr:uid="{17DEE162-437F-425D-ADB6-D10D53590781}"/>
    <cellStyle name="20% - Accent1 4 6 2" xfId="35728" xr:uid="{7F954D40-158B-4CFE-BCFC-7B6CAC9E9AB7}"/>
    <cellStyle name="20% - Accent1 4 7" xfId="27262" xr:uid="{395FC9DB-3BC3-464C-989A-4AF6D226486A}"/>
    <cellStyle name="20% - Accent1 4_change in summary tables" xfId="6140" xr:uid="{3642A267-BFA3-46D6-AD28-F09541C2B47F}"/>
    <cellStyle name="20% - Accent1 5" xfId="3442" xr:uid="{9F0B5A96-2812-421C-84A7-3E490155F49B}"/>
    <cellStyle name="20% - Accent1 5 2" xfId="4401" xr:uid="{7B966F0D-160F-4560-AA96-E0405FDAF05D}"/>
    <cellStyle name="20% - Accent1 5 2 2" xfId="7631" xr:uid="{E7B2F3D3-A225-4997-AB62-2A07DDE8EEBE}"/>
    <cellStyle name="20% - Accent1 5 2 2 2" xfId="17621" xr:uid="{832E0950-E16A-44C9-B0C1-94C842A5A01A}"/>
    <cellStyle name="20% - Accent1 5 2 2 2 2" xfId="39986" xr:uid="{CA7B6367-2574-489C-8792-C01772BAB332}"/>
    <cellStyle name="20% - Accent1 5 2 2 3" xfId="30865" xr:uid="{DADCC1CE-17B0-4AAC-83B6-CDAAF6C1AA44}"/>
    <cellStyle name="20% - Accent1 5 2 3" xfId="11043" xr:uid="{2AB0B1E6-42C2-4C4D-90EA-6412F6B81F2B}"/>
    <cellStyle name="20% - Accent1 5 2 3 2" xfId="20457" xr:uid="{EF9FA6B8-A718-4693-97F5-E82AF82A7924}"/>
    <cellStyle name="20% - Accent1 5 2 3 2 2" xfId="42753" xr:uid="{0821E332-07C5-4B15-ADC5-256EFDC358D0}"/>
    <cellStyle name="20% - Accent1 5 2 3 3" xfId="33432" xr:uid="{8D9A8C2F-C45A-44C3-B1F6-4794AEDC972F}"/>
    <cellStyle name="20% - Accent1 5 2 4" xfId="12575" xr:uid="{FA17BCDE-A45E-40E9-A5FD-E0F154AC458C}"/>
    <cellStyle name="20% - Accent1 5 2 4 2" xfId="21981" xr:uid="{7F387A11-790E-4E4E-8242-CEC008F2CFEC}"/>
    <cellStyle name="20% - Accent1 5 2 4 2 2" xfId="44277" xr:uid="{ACB44019-B3DB-4E27-AA64-2B2CEEF24D56}"/>
    <cellStyle name="20% - Accent1 5 2 4 3" xfId="34955" xr:uid="{7851EDCB-F7FE-40F0-B186-F5DF80757B5D}"/>
    <cellStyle name="20% - Accent1 5 2 5" xfId="14973" xr:uid="{DE9C3A56-647B-4030-B693-A6799B58F8A1}"/>
    <cellStyle name="20% - Accent1 5 2 5 2" xfId="37339" xr:uid="{E909FE5A-402A-427F-BB2A-00292C2EFD61}"/>
    <cellStyle name="20% - Accent1 5 2 6" xfId="28406" xr:uid="{0AC17D84-540B-4563-B3B5-89EB13B8AB64}"/>
    <cellStyle name="20% - Accent1 5 2_change in summary tables" xfId="7846" xr:uid="{E79995FF-796C-43F0-BC2C-1886A4DACA23}"/>
    <cellStyle name="20% - Accent1 5 3" xfId="6741" xr:uid="{C6AF0CC1-CFF7-42D2-9142-D1CE636DB66F}"/>
    <cellStyle name="20% - Accent1 5 3 2" xfId="16771" xr:uid="{0807D0B2-3C8A-4FA0-8164-045FFF55F490}"/>
    <cellStyle name="20% - Accent1 5 3 2 2" xfId="39136" xr:uid="{8BE1A7BB-E323-44E9-A48C-0C3085CE1F0E}"/>
    <cellStyle name="20% - Accent1 5 3 3" xfId="30025" xr:uid="{9B26A5F5-B1E8-4BDD-A858-1BC2B0C5E0E6}"/>
    <cellStyle name="20% - Accent1 5 4" xfId="10299" xr:uid="{6091AEEF-0D09-4483-980A-A657B1456045}"/>
    <cellStyle name="20% - Accent1 5 4 2" xfId="19713" xr:uid="{ED02EC46-E5BB-4EF2-8488-6FB0D1AD7931}"/>
    <cellStyle name="20% - Accent1 5 4 2 2" xfId="42009" xr:uid="{3CAD13E3-44A6-4701-87ED-917D66375A65}"/>
    <cellStyle name="20% - Accent1 5 4 3" xfId="32688" xr:uid="{FAE837A4-0E72-4C71-B4B2-59A456EFF22C}"/>
    <cellStyle name="20% - Accent1 5 5" xfId="11832" xr:uid="{1413902A-0C1B-4E56-9E40-2132AE1DA959}"/>
    <cellStyle name="20% - Accent1 5 5 2" xfId="21238" xr:uid="{0EFD6DD6-95B0-496B-B0B2-D9C7D9590B51}"/>
    <cellStyle name="20% - Accent1 5 5 2 2" xfId="43534" xr:uid="{C58B8435-C7A8-4817-8CFF-7F6A49623D2B}"/>
    <cellStyle name="20% - Accent1 5 5 3" xfId="34212" xr:uid="{611DBC56-9C3C-4FA6-ACDF-14F0ECB6F213}"/>
    <cellStyle name="20% - Accent1 5 6" xfId="14156" xr:uid="{6560FB4A-2300-49D6-8E6D-ECDF3D22C9B9}"/>
    <cellStyle name="20% - Accent1 5 6 2" xfId="36522" xr:uid="{488900C9-F3FE-4942-9907-36BB1BABDEEA}"/>
    <cellStyle name="20% - Accent1 5 7" xfId="27627" xr:uid="{B329FEBC-0020-4149-8D59-E860F29AB6EF}"/>
    <cellStyle name="20% - Accent1 5_change in summary tables" xfId="7797" xr:uid="{B4E3157C-4124-442B-96C0-4C3ABB67B89F}"/>
    <cellStyle name="20% - Accent1 6" xfId="3479" xr:uid="{8780A38C-7839-4337-9E7D-4EA92F9DFDD6}"/>
    <cellStyle name="20% - Accent1 6 2" xfId="4416" xr:uid="{9195FB75-14F5-49D2-A557-1A4BF4AEA885}"/>
    <cellStyle name="20% - Accent1 6 2 2" xfId="7646" xr:uid="{A1FE709E-905E-473C-9091-9E006522C9CC}"/>
    <cellStyle name="20% - Accent1 6 2 2 2" xfId="17636" xr:uid="{F389F28F-5922-4C8D-99F0-06118BCC536F}"/>
    <cellStyle name="20% - Accent1 6 2 2 2 2" xfId="40001" xr:uid="{1495D116-0341-447F-9168-37FB988F06ED}"/>
    <cellStyle name="20% - Accent1 6 2 2 3" xfId="30880" xr:uid="{5946ECDA-6A96-4E36-ACBB-756BF546FF16}"/>
    <cellStyle name="20% - Accent1 6 2 3" xfId="11058" xr:uid="{CBC69512-BC4B-45D5-B48D-4CE85DF41AF1}"/>
    <cellStyle name="20% - Accent1 6 2 3 2" xfId="20472" xr:uid="{169B0738-912C-428A-8CFF-31FD45644FC9}"/>
    <cellStyle name="20% - Accent1 6 2 3 2 2" xfId="42768" xr:uid="{A211F0EC-9FCD-40C0-AF21-25D87AFB37AA}"/>
    <cellStyle name="20% - Accent1 6 2 3 3" xfId="33447" xr:uid="{548C24B8-4E0E-4359-9494-089B25544427}"/>
    <cellStyle name="20% - Accent1 6 2 4" xfId="12590" xr:uid="{B1192BD9-3E8E-48C8-942B-AF34EECDD0A2}"/>
    <cellStyle name="20% - Accent1 6 2 4 2" xfId="21996" xr:uid="{E1AEBBF2-00DF-4100-AF3A-F41EC0759636}"/>
    <cellStyle name="20% - Accent1 6 2 4 2 2" xfId="44292" xr:uid="{E43B3575-70B4-4487-8B98-7739BB76E838}"/>
    <cellStyle name="20% - Accent1 6 2 4 3" xfId="34970" xr:uid="{72A3135A-79C8-4B56-B899-F5ABCD117BD1}"/>
    <cellStyle name="20% - Accent1 6 2 5" xfId="14988" xr:uid="{DF8BF29D-2A03-40D7-AFF2-BE2B414ACA89}"/>
    <cellStyle name="20% - Accent1 6 2 5 2" xfId="37354" xr:uid="{AF502310-02E7-4111-92E1-CE6CEAA423AF}"/>
    <cellStyle name="20% - Accent1 6 2 6" xfId="28421" xr:uid="{83CED087-0D17-4997-9A91-A3F0DA66D0A5}"/>
    <cellStyle name="20% - Accent1 6 2_change in summary tables" xfId="8307" xr:uid="{E4C18B3B-D13B-4E84-AC55-E481B39FB94A}"/>
    <cellStyle name="20% - Accent1 6 3" xfId="6769" xr:uid="{823D57FD-7279-4EBE-9953-7BF638FC6F70}"/>
    <cellStyle name="20% - Accent1 6 3 2" xfId="16790" xr:uid="{7C59FE7F-C01B-4D32-BF7B-E593B69942CF}"/>
    <cellStyle name="20% - Accent1 6 3 2 2" xfId="39155" xr:uid="{2B2202F8-4DAA-4440-A7C0-F83FAEE3CE30}"/>
    <cellStyle name="20% - Accent1 6 3 3" xfId="30042" xr:uid="{5520E84B-5834-4708-B6A1-E24036536F5F}"/>
    <cellStyle name="20% - Accent1 6 4" xfId="10314" xr:uid="{803B1A20-BFCA-44C2-862C-FB016B149E37}"/>
    <cellStyle name="20% - Accent1 6 4 2" xfId="19728" xr:uid="{05B26740-5B27-4521-A8FC-39F73F1D8396}"/>
    <cellStyle name="20% - Accent1 6 4 2 2" xfId="42024" xr:uid="{C3557F4E-F4C2-421D-B0EB-8A3DDD1F363B}"/>
    <cellStyle name="20% - Accent1 6 4 3" xfId="32703" xr:uid="{10DE3043-37A0-45C8-A9DF-CEB238841F7A}"/>
    <cellStyle name="20% - Accent1 6 5" xfId="11847" xr:uid="{224B994C-561B-4DC8-B271-0FF9E53D7DFB}"/>
    <cellStyle name="20% - Accent1 6 5 2" xfId="21253" xr:uid="{DF83D03C-DB29-4230-B393-02828F95C3E0}"/>
    <cellStyle name="20% - Accent1 6 5 2 2" xfId="43549" xr:uid="{BCA34D42-CEBC-4E9A-9A03-7E0263E4A2FB}"/>
    <cellStyle name="20% - Accent1 6 5 3" xfId="34227" xr:uid="{818D2CCD-0CCD-4A84-B0EB-BC2A38F5988D}"/>
    <cellStyle name="20% - Accent1 6 6" xfId="14177" xr:uid="{777C05BD-FF0F-4C81-8123-D022EC48C11E}"/>
    <cellStyle name="20% - Accent1 6 6 2" xfId="36543" xr:uid="{4359EC25-CB35-43A6-9EB3-D084EB3FC392}"/>
    <cellStyle name="20% - Accent1 6 7" xfId="27642" xr:uid="{69189620-CB3B-4A6C-9FB1-774320E89B45}"/>
    <cellStyle name="20% - Accent1 6_change in summary tables" xfId="8603" xr:uid="{21181F53-76A9-4925-8130-3D71ECA8B02C}"/>
    <cellStyle name="20% - Accent1 7" xfId="3501" xr:uid="{D6422406-72FB-4A3C-8BBB-733FDF0676A0}"/>
    <cellStyle name="20% - Accent1 7 2" xfId="4434" xr:uid="{D7601C39-F0A8-4EDB-A2A6-344B136CF514}"/>
    <cellStyle name="20% - Accent1 7 2 2" xfId="7664" xr:uid="{F1CAF933-9AE3-43BD-8754-D9D0C8649CE9}"/>
    <cellStyle name="20% - Accent1 7 2 2 2" xfId="17654" xr:uid="{CF5E568D-F809-46F4-A9F0-52F46B839517}"/>
    <cellStyle name="20% - Accent1 7 2 2 2 2" xfId="40019" xr:uid="{39778A7C-375C-41EE-B030-A0A8DE28AEE9}"/>
    <cellStyle name="20% - Accent1 7 2 2 3" xfId="30898" xr:uid="{2ECF1056-857A-4054-880B-0CA237CD5105}"/>
    <cellStyle name="20% - Accent1 7 2 3" xfId="11076" xr:uid="{F1CDE9C3-0B8B-435D-84AE-46ED7C20C181}"/>
    <cellStyle name="20% - Accent1 7 2 3 2" xfId="20490" xr:uid="{464E546F-1E4B-401E-9AC4-EBE283627746}"/>
    <cellStyle name="20% - Accent1 7 2 3 2 2" xfId="42786" xr:uid="{53D8F895-7DE1-43FE-9B69-7E662585D35E}"/>
    <cellStyle name="20% - Accent1 7 2 3 3" xfId="33465" xr:uid="{112AD4C0-A7FA-41EA-9FEF-7331AE81D0B9}"/>
    <cellStyle name="20% - Accent1 7 2 4" xfId="12608" xr:uid="{3426D49D-F345-4553-BDA1-501F886E424A}"/>
    <cellStyle name="20% - Accent1 7 2 4 2" xfId="22014" xr:uid="{35DF224B-17FD-451B-B3AD-5D52BC7B0D03}"/>
    <cellStyle name="20% - Accent1 7 2 4 2 2" xfId="44310" xr:uid="{26595DFF-C24D-4AAF-BBAE-98BAE5EAC1BC}"/>
    <cellStyle name="20% - Accent1 7 2 4 3" xfId="34988" xr:uid="{CB6B34B9-C7DD-4AA6-BFD7-4EA84FBB8E43}"/>
    <cellStyle name="20% - Accent1 7 2 5" xfId="15006" xr:uid="{96607707-C256-4ED5-A1C6-30DC35AD09A5}"/>
    <cellStyle name="20% - Accent1 7 2 5 2" xfId="37372" xr:uid="{DAAD5996-B8BC-40A7-994C-50FFC6ED1D28}"/>
    <cellStyle name="20% - Accent1 7 2 6" xfId="28439" xr:uid="{65E94797-9137-4EE0-AB63-257AA58DEAB5}"/>
    <cellStyle name="20% - Accent1 7 2_change in summary tables" xfId="4514" xr:uid="{C9EF0E9A-2C54-410E-B7CC-AE7D01BBA670}"/>
    <cellStyle name="20% - Accent1 7 3" xfId="6790" xr:uid="{BA76A284-784B-435E-AC59-CE0AEE9528A0}"/>
    <cellStyle name="20% - Accent1 7 3 2" xfId="16809" xr:uid="{D4BCD870-6A62-4BE2-9515-1570566E584C}"/>
    <cellStyle name="20% - Accent1 7 3 2 2" xfId="39174" xr:uid="{6A2495AA-2D7B-406B-943C-2047FF6AA279}"/>
    <cellStyle name="20% - Accent1 7 3 3" xfId="30061" xr:uid="{C3D526AE-631E-4374-8D6D-2C1FBF6C846B}"/>
    <cellStyle name="20% - Accent1 7 4" xfId="10332" xr:uid="{34FCC5D6-FA36-413B-B2A2-EF34283A9D72}"/>
    <cellStyle name="20% - Accent1 7 4 2" xfId="19746" xr:uid="{A07BAE47-E7BC-4096-A676-DBB394FED69E}"/>
    <cellStyle name="20% - Accent1 7 4 2 2" xfId="42042" xr:uid="{A88287EF-C10E-491B-A363-30F331D6720C}"/>
    <cellStyle name="20% - Accent1 7 4 3" xfId="32721" xr:uid="{77C2491C-C5E2-461B-96B4-F3C855EF8B61}"/>
    <cellStyle name="20% - Accent1 7 5" xfId="11865" xr:uid="{004C9C8C-F5DB-4CAE-8CF1-BCE9200B6C84}"/>
    <cellStyle name="20% - Accent1 7 5 2" xfId="21271" xr:uid="{23CFBC1F-CB58-4143-9638-EBF056C6CC87}"/>
    <cellStyle name="20% - Accent1 7 5 2 2" xfId="43567" xr:uid="{FCA7BFA2-19D5-4C89-A04F-BEDEC9AC7CB8}"/>
    <cellStyle name="20% - Accent1 7 5 3" xfId="34245" xr:uid="{6E0D3463-C7AD-465E-833F-F34C765B2516}"/>
    <cellStyle name="20% - Accent1 7 6" xfId="14198" xr:uid="{4D4CE454-227F-4CD3-AC2F-94786D1AF830}"/>
    <cellStyle name="20% - Accent1 7 6 2" xfId="36564" xr:uid="{2AE39278-0900-4BE1-A9CD-7B006712C90C}"/>
    <cellStyle name="20% - Accent1 7 7" xfId="27660" xr:uid="{9B92E3D3-60D2-4963-B578-129654B9B8BB}"/>
    <cellStyle name="20% - Accent1 7_change in summary tables" xfId="9081" xr:uid="{AB15426D-C561-41AA-97F4-F2906A46EABD}"/>
    <cellStyle name="20% - Accent1 8" xfId="3518" xr:uid="{CE219940-AEE0-4D0C-A82B-C90241006BA4}"/>
    <cellStyle name="20% - Accent1 8 2" xfId="4448" xr:uid="{5018B1D4-694D-492C-A642-450DB53C2DE1}"/>
    <cellStyle name="20% - Accent1 8 2 2" xfId="7678" xr:uid="{229619B9-5034-4BEA-B572-E679C2BFD9FD}"/>
    <cellStyle name="20% - Accent1 8 2 2 2" xfId="17668" xr:uid="{504DFDA8-72B0-4E07-81C5-4AEE2026ED9C}"/>
    <cellStyle name="20% - Accent1 8 2 2 2 2" xfId="40033" xr:uid="{03CCAADC-3E02-4D57-9B40-80657A000E55}"/>
    <cellStyle name="20% - Accent1 8 2 2 3" xfId="30912" xr:uid="{B2EC0379-717B-45FC-B5E1-7571C6744630}"/>
    <cellStyle name="20% - Accent1 8 2 3" xfId="11090" xr:uid="{0289C9EE-F725-4C1C-903E-0AD6B5BE0726}"/>
    <cellStyle name="20% - Accent1 8 2 3 2" xfId="20504" xr:uid="{4F248884-F216-4332-9B87-8CFC608C153D}"/>
    <cellStyle name="20% - Accent1 8 2 3 2 2" xfId="42800" xr:uid="{9F7DDED2-A781-4DC7-9455-44FC9DBD2294}"/>
    <cellStyle name="20% - Accent1 8 2 3 3" xfId="33479" xr:uid="{CEBF7F19-A457-4E49-B84B-DCBCC54DA951}"/>
    <cellStyle name="20% - Accent1 8 2 4" xfId="12622" xr:uid="{D66CC708-3994-46CA-B1FE-0DFA69B51C9C}"/>
    <cellStyle name="20% - Accent1 8 2 4 2" xfId="22028" xr:uid="{9E283FA2-0922-4F46-82CD-FFD67DDCA4F5}"/>
    <cellStyle name="20% - Accent1 8 2 4 2 2" xfId="44324" xr:uid="{187014D9-41D5-4412-95E7-692B43A852F2}"/>
    <cellStyle name="20% - Accent1 8 2 4 3" xfId="35002" xr:uid="{3BA455D6-AF2E-4991-87A9-E419831929B1}"/>
    <cellStyle name="20% - Accent1 8 2 5" xfId="15020" xr:uid="{945D70DF-1DD9-44ED-AC1A-123833CE18CF}"/>
    <cellStyle name="20% - Accent1 8 2 5 2" xfId="37386" xr:uid="{8FEA47CD-66C8-4D0C-BB5D-3EE6325AEBA2}"/>
    <cellStyle name="20% - Accent1 8 2 6" xfId="28453" xr:uid="{BCD7F854-FA8A-423B-A40C-EF903FEA7D2E}"/>
    <cellStyle name="20% - Accent1 8 2_change in summary tables" xfId="7961" xr:uid="{3B4C58BD-DB79-4610-9DB2-FCAFA50CBA99}"/>
    <cellStyle name="20% - Accent1 8 3" xfId="6805" xr:uid="{F29B3C5B-FC6A-4CE4-9823-C8194D476127}"/>
    <cellStyle name="20% - Accent1 8 3 2" xfId="16823" xr:uid="{42DE733D-EE6C-4B24-800B-7BE5CF1D7759}"/>
    <cellStyle name="20% - Accent1 8 3 2 2" xfId="39188" xr:uid="{7B20AAD8-04D4-4FB3-87A5-E15C7A33879E}"/>
    <cellStyle name="20% - Accent1 8 3 3" xfId="30075" xr:uid="{71258676-2230-4855-B057-9BDE3AF0DDED}"/>
    <cellStyle name="20% - Accent1 8 4" xfId="10346" xr:uid="{63DFB653-0FE1-4451-B01A-8AF1642E542A}"/>
    <cellStyle name="20% - Accent1 8 4 2" xfId="19760" xr:uid="{CCE1AADE-189B-464C-99B3-B9B6E805805A}"/>
    <cellStyle name="20% - Accent1 8 4 2 2" xfId="42056" xr:uid="{9F1C17C4-BC30-4A18-AFC5-1C234BF9BAB3}"/>
    <cellStyle name="20% - Accent1 8 4 3" xfId="32735" xr:uid="{C5A4C1AE-AD17-4F3D-A5CB-D58B001FBF0C}"/>
    <cellStyle name="20% - Accent1 8 5" xfId="11879" xr:uid="{015BB83F-F31A-445E-AB27-3DCA990AF6D8}"/>
    <cellStyle name="20% - Accent1 8 5 2" xfId="21285" xr:uid="{C391F4DC-053D-4E80-A487-CBA90963F29A}"/>
    <cellStyle name="20% - Accent1 8 5 2 2" xfId="43581" xr:uid="{A2BC63C9-A35F-49EB-9495-D42CF0DB34DF}"/>
    <cellStyle name="20% - Accent1 8 5 3" xfId="34259" xr:uid="{46B171E2-291B-4D5F-A834-33CA24CCFF3A}"/>
    <cellStyle name="20% - Accent1 8 6" xfId="14213" xr:uid="{C4CBF423-8B09-4223-A37E-D22B301334AA}"/>
    <cellStyle name="20% - Accent1 8 6 2" xfId="36579" xr:uid="{B858D681-FB9A-4A3C-BEBE-4F5CD6224A3D}"/>
    <cellStyle name="20% - Accent1 8 7" xfId="27674" xr:uid="{254F2C32-6852-4A3D-8804-A05090986F23}"/>
    <cellStyle name="20% - Accent1 8_change in summary tables" xfId="7863" xr:uid="{C31D4E11-3EAD-4F6A-837A-C9FCDE710821}"/>
    <cellStyle name="20% - Accent1 9" xfId="3535" xr:uid="{7F82F353-FAE0-4E1C-9C00-BB4BCAB65240}"/>
    <cellStyle name="20% - Accent1 9 2" xfId="4462" xr:uid="{6B2A3F46-08BF-44A1-8A1C-5958E4087CA6}"/>
    <cellStyle name="20% - Accent1 9 2 2" xfId="7692" xr:uid="{C8300A9A-F5BD-435B-9C91-360870B1C9CD}"/>
    <cellStyle name="20% - Accent1 9 2 2 2" xfId="17682" xr:uid="{1418472E-79BB-478B-98C0-E682E4D27A5A}"/>
    <cellStyle name="20% - Accent1 9 2 2 2 2" xfId="40047" xr:uid="{1EB82ADF-7931-40CE-98A4-940E0CCF7F4E}"/>
    <cellStyle name="20% - Accent1 9 2 2 3" xfId="30926" xr:uid="{D0B1B7F2-6512-46B2-9C64-4CE643A5D6A8}"/>
    <cellStyle name="20% - Accent1 9 2 3" xfId="11104" xr:uid="{9EF3D266-632E-42C8-977B-008925F5A2A6}"/>
    <cellStyle name="20% - Accent1 9 2 3 2" xfId="20518" xr:uid="{4F98C7EA-59A0-4C93-82B6-6B2CA3D5109C}"/>
    <cellStyle name="20% - Accent1 9 2 3 2 2" xfId="42814" xr:uid="{54CCD421-E5E3-4BF9-AF8C-FEFA53356828}"/>
    <cellStyle name="20% - Accent1 9 2 3 3" xfId="33493" xr:uid="{ED74D341-5340-4A1D-8401-F2BDC999D79C}"/>
    <cellStyle name="20% - Accent1 9 2 4" xfId="12636" xr:uid="{8F0387AA-CAC2-45C6-89BB-47839C6D31C8}"/>
    <cellStyle name="20% - Accent1 9 2 4 2" xfId="22042" xr:uid="{24D65290-A7C3-4592-AB3C-2181AA3AB29C}"/>
    <cellStyle name="20% - Accent1 9 2 4 2 2" xfId="44338" xr:uid="{C8A054C4-9B04-4FCB-BC92-B10DFF1F61AB}"/>
    <cellStyle name="20% - Accent1 9 2 4 3" xfId="35016" xr:uid="{22D3B12D-60D2-48CE-AE8B-71D055935C5F}"/>
    <cellStyle name="20% - Accent1 9 2 5" xfId="15034" xr:uid="{9949C1E7-B615-473D-8004-08A95251242E}"/>
    <cellStyle name="20% - Accent1 9 2 5 2" xfId="37400" xr:uid="{0078BEF8-CFBD-4E04-A9D2-D3A6ACEE7C33}"/>
    <cellStyle name="20% - Accent1 9 2 6" xfId="28467" xr:uid="{8843C2A3-FE27-4A8A-A3A4-DD2E29C2DD56}"/>
    <cellStyle name="20% - Accent1 9 2_change in summary tables" xfId="8088" xr:uid="{0968774C-57DA-4E88-A31B-F9ACD3715638}"/>
    <cellStyle name="20% - Accent1 9 3" xfId="6821" xr:uid="{4396F58A-613C-4219-8EDD-C2BE1B8F3815}"/>
    <cellStyle name="20% - Accent1 9 3 2" xfId="16838" xr:uid="{3D2E0B99-BB52-457D-96AD-A47CFA695274}"/>
    <cellStyle name="20% - Accent1 9 3 2 2" xfId="39203" xr:uid="{78489FBD-9F37-49D5-BF3F-E6AAF3DFAF5E}"/>
    <cellStyle name="20% - Accent1 9 3 3" xfId="30090" xr:uid="{20525358-A104-4478-BE69-1F0DF70A0AA3}"/>
    <cellStyle name="20% - Accent1 9 4" xfId="10360" xr:uid="{7B771D8C-6790-40E6-8381-4FF1BFB8020D}"/>
    <cellStyle name="20% - Accent1 9 4 2" xfId="19774" xr:uid="{514CE58A-A6B7-40CC-9529-49131927A8F4}"/>
    <cellStyle name="20% - Accent1 9 4 2 2" xfId="42070" xr:uid="{FC5EFCC2-C2E6-4A1E-B48C-4AF740EF8EA9}"/>
    <cellStyle name="20% - Accent1 9 4 3" xfId="32749" xr:uid="{DFE6349B-6889-4FE8-9955-C1F01BFC84EE}"/>
    <cellStyle name="20% - Accent1 9 5" xfId="11893" xr:uid="{D078CA40-37A1-4DA0-B288-D3B9440FCF23}"/>
    <cellStyle name="20% - Accent1 9 5 2" xfId="21299" xr:uid="{75740CF1-D42E-447A-9E74-09D1E9833604}"/>
    <cellStyle name="20% - Accent1 9 5 2 2" xfId="43595" xr:uid="{A0D328A3-594F-4FC1-BC95-A7FF08401A33}"/>
    <cellStyle name="20% - Accent1 9 5 3" xfId="34273" xr:uid="{0DFF401C-5A31-4AF5-9D94-A154ABA6E4BC}"/>
    <cellStyle name="20% - Accent1 9 6" xfId="14228" xr:uid="{86B7DD2D-D69A-4A80-BDD3-A87DAC69C1D7}"/>
    <cellStyle name="20% - Accent1 9 6 2" xfId="36594" xr:uid="{259ED23E-1E2B-4D3F-945A-141B6374FD81}"/>
    <cellStyle name="20% - Accent1 9 7" xfId="27688" xr:uid="{0522038C-B073-4D1C-8442-67028330E3BC}"/>
    <cellStyle name="20% - Accent1 9_change in summary tables" xfId="6675" xr:uid="{9A017FF8-7747-4EB0-85B2-2D31E364E0D3}"/>
    <cellStyle name="20% - Accent2" xfId="28" builtinId="34" customBuiltin="1"/>
    <cellStyle name="20% - Accent2 10" xfId="3536" xr:uid="{C74DABE5-151E-421B-A487-259DBCF4F43B}"/>
    <cellStyle name="20% - Accent2 10 2" xfId="4463" xr:uid="{F74ABC29-062D-42F5-8E9D-2D85B06B297A}"/>
    <cellStyle name="20% - Accent2 10 2 2" xfId="7693" xr:uid="{D707304A-EEA5-4562-A058-152F504BBC3D}"/>
    <cellStyle name="20% - Accent2 10 2 2 2" xfId="17683" xr:uid="{FCD9EDAB-B5AE-4A2C-ACA9-FEF8C41331F7}"/>
    <cellStyle name="20% - Accent2 10 2 2 2 2" xfId="40048" xr:uid="{DEBA0776-62F0-4033-9546-AF90C511FB56}"/>
    <cellStyle name="20% - Accent2 10 2 2 3" xfId="30927" xr:uid="{39EAC988-CAEE-4E67-B502-6AC2969E7D70}"/>
    <cellStyle name="20% - Accent2 10 2 3" xfId="11105" xr:uid="{BEFCD470-F6CC-4B65-89BD-D1139FBECC49}"/>
    <cellStyle name="20% - Accent2 10 2 3 2" xfId="20519" xr:uid="{2FC03E14-CF25-43B4-84DE-86DE442F47D4}"/>
    <cellStyle name="20% - Accent2 10 2 3 2 2" xfId="42815" xr:uid="{779841BA-87D5-4B09-B822-FC5B467B5D96}"/>
    <cellStyle name="20% - Accent2 10 2 3 3" xfId="33494" xr:uid="{218EFEC5-2062-4BBA-9522-4FB74DDE168B}"/>
    <cellStyle name="20% - Accent2 10 2 4" xfId="12637" xr:uid="{7D5316D4-2DFD-4628-AA84-557BAD9EAA97}"/>
    <cellStyle name="20% - Accent2 10 2 4 2" xfId="22043" xr:uid="{237AC0BB-6311-4834-8773-9E96657F613A}"/>
    <cellStyle name="20% - Accent2 10 2 4 2 2" xfId="44339" xr:uid="{91A1D352-8A11-4709-9B37-D9E251899296}"/>
    <cellStyle name="20% - Accent2 10 2 4 3" xfId="35017" xr:uid="{737B774E-9693-47FD-A58E-3ED36EC6BFFB}"/>
    <cellStyle name="20% - Accent2 10 2 5" xfId="15035" xr:uid="{1234BECB-5904-4C15-8342-80D39DBC621A}"/>
    <cellStyle name="20% - Accent2 10 2 5 2" xfId="37401" xr:uid="{F2FF8213-22D5-4C5B-A0B5-B8D6AE611FEB}"/>
    <cellStyle name="20% - Accent2 10 2 6" xfId="28468" xr:uid="{D1ADFAEB-47FE-42EC-B9E1-BA3893D0C4BA}"/>
    <cellStyle name="20% - Accent2 10 2_change in summary tables" xfId="9082" xr:uid="{BDD57E36-A533-4846-ADC6-BA2DFA62DD22}"/>
    <cellStyle name="20% - Accent2 10 3" xfId="6822" xr:uid="{79FAC998-B7DA-438C-8271-5BA92951D072}"/>
    <cellStyle name="20% - Accent2 10 3 2" xfId="16839" xr:uid="{E30CB633-3EA9-47F9-84B1-92E54F8B38C6}"/>
    <cellStyle name="20% - Accent2 10 3 2 2" xfId="39204" xr:uid="{BB05C185-BCB0-44BD-B05D-78FE42AB8A7D}"/>
    <cellStyle name="20% - Accent2 10 3 3" xfId="30091" xr:uid="{FCDCC0D4-6136-4189-8899-FF43DFA8007A}"/>
    <cellStyle name="20% - Accent2 10 4" xfId="10361" xr:uid="{E035B3AB-85AA-46ED-A8C2-38BAE20DF270}"/>
    <cellStyle name="20% - Accent2 10 4 2" xfId="19775" xr:uid="{3DD3D5C9-EE1F-4140-8318-FAEEE0C65DC8}"/>
    <cellStyle name="20% - Accent2 10 4 2 2" xfId="42071" xr:uid="{A54632AF-A6D6-429D-BE66-A695ABBD4228}"/>
    <cellStyle name="20% - Accent2 10 4 3" xfId="32750" xr:uid="{1DD8BC32-81A9-4AA6-8AC7-E1352D908C98}"/>
    <cellStyle name="20% - Accent2 10 5" xfId="11894" xr:uid="{F32F77B3-777D-4D81-8866-5FDCC24C5B01}"/>
    <cellStyle name="20% - Accent2 10 5 2" xfId="21300" xr:uid="{5C71599D-A39E-43A6-BD17-B37940FDBB25}"/>
    <cellStyle name="20% - Accent2 10 5 2 2" xfId="43596" xr:uid="{8B8FBE4A-C554-4588-811F-90537C7211CC}"/>
    <cellStyle name="20% - Accent2 10 5 3" xfId="34274" xr:uid="{8F657785-56E3-4326-9354-B7D6152D7CBB}"/>
    <cellStyle name="20% - Accent2 10 6" xfId="14229" xr:uid="{8469521A-C2B0-424C-A12C-68289F4D5995}"/>
    <cellStyle name="20% - Accent2 10 6 2" xfId="36595" xr:uid="{BB6E8700-D2C9-48A2-9F4C-B94AF21C02B4}"/>
    <cellStyle name="20% - Accent2 10 7" xfId="27689" xr:uid="{67C533A7-81CC-41DD-8410-E49374C31493}"/>
    <cellStyle name="20% - Accent2 10_change in summary tables" xfId="5517" xr:uid="{E5B50652-653F-4083-AC10-AF8AA1CA7089}"/>
    <cellStyle name="20% - Accent2 11" xfId="3658" xr:uid="{3380DBF7-70A8-45D3-B265-55F90E8ABE59}"/>
    <cellStyle name="20% - Accent2 11 2" xfId="6935" xr:uid="{FFF5712E-0366-4BC6-8E28-D86390853A7F}"/>
    <cellStyle name="20% - Accent2 11 2 2" xfId="16948" xr:uid="{5A1D3E9D-9B58-495E-BE3B-B6685ABE6E85}"/>
    <cellStyle name="20% - Accent2 11 2 2 2" xfId="39313" xr:uid="{CB156E34-19C9-4FB5-8DE6-F8D0C37A0566}"/>
    <cellStyle name="20% - Accent2 11 2 3" xfId="30197" xr:uid="{D0CF4173-A808-47C9-A4D1-AB1373526115}"/>
    <cellStyle name="20% - Accent2 11 3" xfId="10458" xr:uid="{A4D2A04D-6D1D-4A13-A67E-63057A43D2A9}"/>
    <cellStyle name="20% - Accent2 11 3 2" xfId="19872" xr:uid="{54539983-2656-4A56-A4DA-803988D74B82}"/>
    <cellStyle name="20% - Accent2 11 3 2 2" xfId="42168" xr:uid="{B1CBAC1C-AE21-4D2A-80EF-9098AD0E4941}"/>
    <cellStyle name="20% - Accent2 11 3 3" xfId="32847" xr:uid="{EE9E0EED-3440-4044-8974-47C9F149320F}"/>
    <cellStyle name="20% - Accent2 11 4" xfId="11991" xr:uid="{E4CEB56F-2A8E-4AD5-8E45-52FD02A6C907}"/>
    <cellStyle name="20% - Accent2 11 4 2" xfId="21397" xr:uid="{D0BAB935-E166-4A7C-954A-DFA49F1BB62D}"/>
    <cellStyle name="20% - Accent2 11 4 2 2" xfId="43693" xr:uid="{387AC0D7-E23F-4A17-95B5-F0162FCCADCD}"/>
    <cellStyle name="20% - Accent2 11 4 3" xfId="34371" xr:uid="{494B1E48-3DDE-49DC-82D7-48BC069F41AA}"/>
    <cellStyle name="20% - Accent2 11 5" xfId="14332" xr:uid="{5EA661F5-22B6-47EA-93F1-E728748C996A}"/>
    <cellStyle name="20% - Accent2 11 5 2" xfId="36698" xr:uid="{FAFD7B93-A37A-4567-A994-5D3CFB0AD9E3}"/>
    <cellStyle name="20% - Accent2 11 6" xfId="27786" xr:uid="{94725D62-A8D9-4185-9967-C7C43F39B523}"/>
    <cellStyle name="20% - Accent2 11_change in summary tables" xfId="9157" xr:uid="{F0D88510-982B-46B8-AD10-332D90EE64DA}"/>
    <cellStyle name="20% - Accent2 12" xfId="4646" xr:uid="{064781FE-881C-4238-8DC4-27CD1D3B9F0F}"/>
    <cellStyle name="20% - Accent2 12 2" xfId="15193" xr:uid="{322BA40A-C36E-41A7-9FA1-1A7E47A75390}"/>
    <cellStyle name="20% - Accent2 12 2 2" xfId="37559" xr:uid="{71868EFE-EB22-475E-8462-81C35D1DE412}"/>
    <cellStyle name="20% - Accent2 12 3" xfId="28615" xr:uid="{C571F5FB-DC1B-4DA5-8478-90E893FF8AC3}"/>
    <cellStyle name="20% - Accent2 13" xfId="7967" xr:uid="{DCFE60D5-772F-4FB9-91B8-DC7243572627}"/>
    <cellStyle name="20% - Accent2 13 2" xfId="17876" xr:uid="{3F805317-0CAB-49B9-B657-7862F28812D9}"/>
    <cellStyle name="20% - Accent2 13 2 2" xfId="40241" xr:uid="{C8081FC9-14A0-45A0-BB15-A866C9B1724B}"/>
    <cellStyle name="20% - Accent2 13 3" xfId="31089" xr:uid="{82DE3D28-8B12-46BD-9C64-D0B27FED262F}"/>
    <cellStyle name="20% - Accent2 14" xfId="8665" xr:uid="{FB8616D9-F142-45DB-A9D2-6A2975BE6E90}"/>
    <cellStyle name="20% - Accent2 14 2" xfId="18362" xr:uid="{92DE2D90-DFB8-4416-9393-6CF3843C0745}"/>
    <cellStyle name="20% - Accent2 14 2 2" xfId="40727" xr:uid="{1EB2BF80-1BBA-4E1C-A023-40DED9B9C2CF}"/>
    <cellStyle name="20% - Accent2 14 3" xfId="31496" xr:uid="{5F9DA439-F893-499A-81DB-5C3A3C0BCD30}"/>
    <cellStyle name="20% - Accent2 15" xfId="9621" xr:uid="{C3E93046-52E7-499A-B9A8-B77E687E29AD}"/>
    <cellStyle name="20% - Accent2 15 2" xfId="19036" xr:uid="{6280331C-44EA-4000-80F4-A570748C19CE}"/>
    <cellStyle name="20% - Accent2 15 2 2" xfId="41401" xr:uid="{D26A62AF-C1E3-40AD-BB6D-27E43ADB87B0}"/>
    <cellStyle name="20% - Accent2 15 3" xfId="32080" xr:uid="{D154E295-8B83-4E38-A1D2-ADA610BA3280}"/>
    <cellStyle name="20% - Accent2 16" xfId="11210" xr:uid="{DDF3B78A-F006-46F8-89B4-B6EE4765AAAB}"/>
    <cellStyle name="20% - Accent2 16 2" xfId="20617" xr:uid="{348AB2A7-A831-42AC-9ADD-1485028B6452}"/>
    <cellStyle name="20% - Accent2 16 2 2" xfId="42913" xr:uid="{BBD91373-F428-43F7-88B6-1F349A39212C}"/>
    <cellStyle name="20% - Accent2 16 3" xfId="33591" xr:uid="{D5F69EED-2DFD-41D2-B5D5-0BCF6D7B82E0}"/>
    <cellStyle name="20% - Accent2 17" xfId="12768" xr:uid="{CFEB3315-1216-4A96-A8AA-2B6EAF18A380}"/>
    <cellStyle name="20% - Accent2 17 2" xfId="35144" xr:uid="{541AEDBB-814D-4F8F-86B4-DD3EF855475A}"/>
    <cellStyle name="20% - Accent2 18" xfId="15530" xr:uid="{4612ABAA-1E6C-429C-8EB8-46A07A7E2B39}"/>
    <cellStyle name="20% - Accent2 18 2" xfId="37896" xr:uid="{5A6CE865-818F-49CD-A3D1-6A32CE5B9EC0}"/>
    <cellStyle name="20% - Accent2 19" xfId="24625" xr:uid="{C7423166-77E1-4EC7-A9DB-64213E894001}"/>
    <cellStyle name="20% - Accent2 19 2" xfId="46921" xr:uid="{56F71AA9-8E8C-4FDD-B4DC-66C1EDA3C9BE}"/>
    <cellStyle name="20% - Accent2 2" xfId="482" xr:uid="{5E109D2F-5023-4E7F-8AFA-0E3C589355AD}"/>
    <cellStyle name="20% - Accent2 2 10" xfId="26794" xr:uid="{881DA4CD-9838-4F6D-B441-2664A085B9C8}"/>
    <cellStyle name="20% - Accent2 2 11" xfId="26986" xr:uid="{45EC72F6-D872-4113-939B-5A1EAE25BDC7}"/>
    <cellStyle name="20% - Accent2 2 2" xfId="1299" xr:uid="{6DD2DE1C-B496-4D06-B511-C3CF619E9C6B}"/>
    <cellStyle name="20% - Accent2 2 2 2" xfId="3964" xr:uid="{FF221777-C85B-42C2-B52F-9B497594064D}"/>
    <cellStyle name="20% - Accent2 2 2 2 2" xfId="7239" xr:uid="{CD914E5C-DFC0-4C72-B308-B60BE4B55E56}"/>
    <cellStyle name="20% - Accent2 2 2 2 2 2" xfId="17250" xr:uid="{CF451824-4135-496C-BF6F-8A7BF97199DB}"/>
    <cellStyle name="20% - Accent2 2 2 2 2 2 2" xfId="39615" xr:uid="{A5569AAB-814F-4A14-9CC5-61E78F2D5DE8}"/>
    <cellStyle name="20% - Accent2 2 2 2 2 3" xfId="30499" xr:uid="{D14DE9D7-06F8-47B8-A4C7-911F7BFE54B0}"/>
    <cellStyle name="20% - Accent2 2 2 2 3" xfId="10753" xr:uid="{0440A969-9B1C-44B6-B978-134401E99B04}"/>
    <cellStyle name="20% - Accent2 2 2 2 3 2" xfId="20167" xr:uid="{3103F0FE-66D0-4CA1-8BEC-10FAFB0A34CD}"/>
    <cellStyle name="20% - Accent2 2 2 2 3 2 2" xfId="42463" xr:uid="{59E88676-9D9F-42B4-B302-891FB1FBF2B0}"/>
    <cellStyle name="20% - Accent2 2 2 2 3 3" xfId="33142" xr:uid="{08FF5634-512A-4262-B0D1-4878D281213C}"/>
    <cellStyle name="20% - Accent2 2 2 2 4" xfId="12285" xr:uid="{17402E6B-F3D5-4203-82F2-766E18DAC1D4}"/>
    <cellStyle name="20% - Accent2 2 2 2 4 2" xfId="21691" xr:uid="{84E784A7-FB24-4ED7-B435-93504854931B}"/>
    <cellStyle name="20% - Accent2 2 2 2 4 2 2" xfId="43987" xr:uid="{E4970177-CCA5-4FC9-BBEC-01742A7D9430}"/>
    <cellStyle name="20% - Accent2 2 2 2 4 3" xfId="34665" xr:uid="{009F9D63-BD18-444F-BF5A-31695A2AF25B}"/>
    <cellStyle name="20% - Accent2 2 2 2 5" xfId="14627" xr:uid="{8EA475BD-CCD4-4962-93E8-9BD4C37DB808}"/>
    <cellStyle name="20% - Accent2 2 2 2 5 2" xfId="36993" xr:uid="{83F7F691-4909-4F52-A104-62D9ABE0F00B}"/>
    <cellStyle name="20% - Accent2 2 2 2 6" xfId="28082" xr:uid="{DC87C2F3-A027-476E-80DA-95856373B39E}"/>
    <cellStyle name="20% - Accent2 2 2 2_change in summary tables" xfId="8161" xr:uid="{92A5DBAF-DEB9-44E1-8BB1-B4EDC52E2750}"/>
    <cellStyle name="20% - Accent2 2 2 3" xfId="5376" xr:uid="{1AE0DA59-59D7-4917-ADE8-7C7A75E63EDC}"/>
    <cellStyle name="20% - Accent2 2 2 3 2" xfId="15771" xr:uid="{8836505A-E02D-4ADF-AC0F-8D0D137003AB}"/>
    <cellStyle name="20% - Accent2 2 2 3 2 2" xfId="38137" xr:uid="{294A5891-167D-444B-BB4A-46177E7C6DCE}"/>
    <cellStyle name="20% - Accent2 2 2 3 3" xfId="29142" xr:uid="{9A6837BA-9067-431C-B9EC-733F0007EF2E}"/>
    <cellStyle name="20% - Accent2 2 2 4" xfId="9914" xr:uid="{7100E14E-2A3E-45DE-9034-29EE54422862}"/>
    <cellStyle name="20% - Accent2 2 2 4 2" xfId="19328" xr:uid="{91837AB1-3344-4679-86F3-364A3A1935FD}"/>
    <cellStyle name="20% - Accent2 2 2 4 2 2" xfId="41693" xr:uid="{A6CC69CC-01B3-4731-B222-1A2ABF626ABF}"/>
    <cellStyle name="20% - Accent2 2 2 4 3" xfId="32372" xr:uid="{12FF4DC1-856B-443F-AB0E-7185BE39BF4B}"/>
    <cellStyle name="20% - Accent2 2 2 5" xfId="11510" xr:uid="{C0E3866B-F0AC-4C74-87C9-39ABA790F809}"/>
    <cellStyle name="20% - Accent2 2 2 5 2" xfId="20916" xr:uid="{01189059-6B92-4705-9882-E69653B99541}"/>
    <cellStyle name="20% - Accent2 2 2 5 2 2" xfId="43212" xr:uid="{A29DEB06-1F04-4F66-945C-0851CADD234C}"/>
    <cellStyle name="20% - Accent2 2 2 5 3" xfId="33890" xr:uid="{73975018-6881-4168-A07F-06AE3EF04691}"/>
    <cellStyle name="20% - Accent2 2 2 6" xfId="13272" xr:uid="{0758E4FB-EAC8-4B62-BE7A-B3A87D7D81FD}"/>
    <cellStyle name="20% - Accent2 2 2 6 2" xfId="35643" xr:uid="{3D434D23-3278-4EFD-BC7D-7723572E9CD8}"/>
    <cellStyle name="20% - Accent2 2 2 7" xfId="27200" xr:uid="{41593716-0CBD-464B-BDE2-03D4201A66ED}"/>
    <cellStyle name="20% - Accent2 2 2_change in summary tables" xfId="8269" xr:uid="{762FAA8E-D4EC-4C82-91A5-39A407046965}"/>
    <cellStyle name="20% - Accent2 2 3" xfId="3748" xr:uid="{F0DE8492-D999-45F4-BB2D-8A373176AB81}"/>
    <cellStyle name="20% - Accent2 2 3 2" xfId="7024" xr:uid="{C5A03077-7C41-4A82-9D6E-1DE16993D1FD}"/>
    <cellStyle name="20% - Accent2 2 3 2 2" xfId="17036" xr:uid="{A0D1F539-D186-4745-8528-23218580EED4}"/>
    <cellStyle name="20% - Accent2 2 3 2 2 2" xfId="39401" xr:uid="{55E3BFB4-7DE2-4F8E-B3AD-487CF056A517}"/>
    <cellStyle name="20% - Accent2 2 3 2 3" xfId="30285" xr:uid="{236897B0-D6A2-46D9-95B0-790F9C583FC6}"/>
    <cellStyle name="20% - Accent2 2 3 3" xfId="10545" xr:uid="{23C2711B-E53B-4823-AFE7-4FF3ECAA201D}"/>
    <cellStyle name="20% - Accent2 2 3 3 2" xfId="19959" xr:uid="{E5CC90D6-FBA2-46D3-9880-C4788A0B2A0D}"/>
    <cellStyle name="20% - Accent2 2 3 3 2 2" xfId="42255" xr:uid="{310FD455-C84B-444B-BC71-460C48BF5A38}"/>
    <cellStyle name="20% - Accent2 2 3 3 3" xfId="32934" xr:uid="{992B6227-60B7-4170-9E82-30E90A0858AD}"/>
    <cellStyle name="20% - Accent2 2 3 4" xfId="12078" xr:uid="{DA8EC478-A1D2-4D25-8714-4F44E5CD7081}"/>
    <cellStyle name="20% - Accent2 2 3 4 2" xfId="21484" xr:uid="{A1B637E8-6897-41C8-B86D-F21E29906756}"/>
    <cellStyle name="20% - Accent2 2 3 4 2 2" xfId="43780" xr:uid="{2CE60DFE-9288-4582-929B-7B4A8FAAE5DD}"/>
    <cellStyle name="20% - Accent2 2 3 4 3" xfId="34458" xr:uid="{6F43E4B9-CF84-4C63-8F78-3DA61884CEC9}"/>
    <cellStyle name="20% - Accent2 2 3 5" xfId="14419" xr:uid="{E77CD3E1-47DB-4C3A-A33C-50EFDD37D654}"/>
    <cellStyle name="20% - Accent2 2 3 5 2" xfId="36785" xr:uid="{C5F43072-991B-4E69-8F83-2902FBE738D0}"/>
    <cellStyle name="20% - Accent2 2 3 6" xfId="27873" xr:uid="{BF23EC64-7F14-4288-A2C9-7E9CEDF96F92}"/>
    <cellStyle name="20% - Accent2 2 3_change in summary tables" xfId="7801" xr:uid="{B40B7BC0-9B8C-40CC-B868-7D85C4151074}"/>
    <cellStyle name="20% - Accent2 2 4" xfId="4838" xr:uid="{90833DAA-F5BF-4DA1-A144-CB50A37B9073}"/>
    <cellStyle name="20% - Accent2 2 4 2" xfId="15348" xr:uid="{118A5CDD-D78C-4ADF-A886-054B505AA92E}"/>
    <cellStyle name="20% - Accent2 2 4 2 2" xfId="37714" xr:uid="{9DE56D05-858A-4A17-839B-251A9EF7EA42}"/>
    <cellStyle name="20% - Accent2 2 4 3" xfId="28755" xr:uid="{5BFE5EBC-B96A-4997-A73A-561CC8AB0B5D}"/>
    <cellStyle name="20% - Accent2 2 5" xfId="9707" xr:uid="{87B75732-39D2-4019-B962-6AB296C57803}"/>
    <cellStyle name="20% - Accent2 2 5 2" xfId="19121" xr:uid="{22A1FFF9-05D3-4927-8A6C-2031F6BA9D46}"/>
    <cellStyle name="20% - Accent2 2 5 2 2" xfId="41486" xr:uid="{021A39FC-7ACB-4F87-9E31-1BBB68B92D95}"/>
    <cellStyle name="20% - Accent2 2 5 3" xfId="32165" xr:uid="{4463495C-C5C6-46B8-8C2B-E228217B1B9B}"/>
    <cellStyle name="20% - Accent2 2 6" xfId="11299" xr:uid="{3166B0A5-0FA3-40D3-97DA-E675AC05ACD1}"/>
    <cellStyle name="20% - Accent2 2 6 2" xfId="20705" xr:uid="{3B5FA99E-C61C-47CA-AF3F-6EA2098D9DE9}"/>
    <cellStyle name="20% - Accent2 2 6 2 2" xfId="43001" xr:uid="{E61AF52A-722F-49CC-A168-9FC35033A3CE}"/>
    <cellStyle name="20% - Accent2 2 6 3" xfId="33679" xr:uid="{5488ADF9-AD59-4BDA-9CFE-6DC9B61EEF26}"/>
    <cellStyle name="20% - Accent2 2 7" xfId="12901" xr:uid="{9D6090AA-E59D-4E78-B0A7-76D72F159E56}"/>
    <cellStyle name="20% - Accent2 2 7 2" xfId="35274" xr:uid="{C6011616-03B8-46E0-BEFC-476276C27ECD}"/>
    <cellStyle name="20% - Accent2 2 8" xfId="26668" xr:uid="{8897D91D-E10E-4995-B8E4-E9BC2B8D4CAB}"/>
    <cellStyle name="20% - Accent2 2 9" xfId="26752" xr:uid="{46CB479F-92F4-4AA0-B3A7-3D69DB8ED22C}"/>
    <cellStyle name="20% - Accent2 2_change in summary tables" xfId="9032" xr:uid="{A35D0FC3-C152-481B-A068-9EA0B7616F7C}"/>
    <cellStyle name="20% - Accent2 20" xfId="26667" xr:uid="{32759336-517A-4F5C-96B9-95B1A6319D0A}"/>
    <cellStyle name="20% - Accent2 21" xfId="26751" xr:uid="{0CD2A178-06DC-4A14-A24D-0C8FED505C2E}"/>
    <cellStyle name="20% - Accent2 22" xfId="26795" xr:uid="{F5C8557E-3446-4571-98D7-3CF54B896AB5}"/>
    <cellStyle name="20% - Accent2 23" xfId="26816" xr:uid="{51B06D8F-57B1-4E90-BDA0-78445090EF10}"/>
    <cellStyle name="20% - Accent2 24" xfId="26899" xr:uid="{B80EE9E3-F192-455D-B675-EF5FA5E0A362}"/>
    <cellStyle name="20% - Accent2 3" xfId="1202" xr:uid="{58B83CD4-4432-4A07-923C-9678328BA795}"/>
    <cellStyle name="20% - Accent2 3 2" xfId="3874" xr:uid="{F7F8D0B1-D3D9-4B58-8CD4-3BA395FA42F1}"/>
    <cellStyle name="20% - Accent2 3 2 2" xfId="7149" xr:uid="{5C9DC753-5A52-49AD-BDE1-323C76CE8C6E}"/>
    <cellStyle name="20% - Accent2 3 2 2 2" xfId="17160" xr:uid="{9830176E-DAFA-43AD-80FB-CDC9E80D2370}"/>
    <cellStyle name="20% - Accent2 3 2 2 2 2" xfId="39525" xr:uid="{DAE6218B-484E-48A2-B0D2-D9EE661637F8}"/>
    <cellStyle name="20% - Accent2 3 2 2 3" xfId="30409" xr:uid="{D447E030-A56B-4B0E-AD80-06EF8405030B}"/>
    <cellStyle name="20% - Accent2 3 2 3" xfId="10666" xr:uid="{E7B274E8-0AD8-4F97-80B7-4FF7CB56DFCC}"/>
    <cellStyle name="20% - Accent2 3 2 3 2" xfId="20080" xr:uid="{BAB987AC-BFC4-47B7-B852-B02762935185}"/>
    <cellStyle name="20% - Accent2 3 2 3 2 2" xfId="42376" xr:uid="{45C59445-51F9-4E90-8EC8-8300E4041916}"/>
    <cellStyle name="20% - Accent2 3 2 3 3" xfId="33055" xr:uid="{7ECAA47B-FE1E-4E99-BBBA-3D74EF5983C9}"/>
    <cellStyle name="20% - Accent2 3 2 4" xfId="12198" xr:uid="{F4B6B7E4-EE8B-4D14-B34F-06FD2C63F855}"/>
    <cellStyle name="20% - Accent2 3 2 4 2" xfId="21604" xr:uid="{9EC6D6D1-3AB2-478A-B1C0-804C6E0E7926}"/>
    <cellStyle name="20% - Accent2 3 2 4 2 2" xfId="43900" xr:uid="{94F45777-CB61-4B23-80BD-B28A739370A9}"/>
    <cellStyle name="20% - Accent2 3 2 4 3" xfId="34578" xr:uid="{B4716986-38F1-4D71-B2BA-2F37A82C9EA2}"/>
    <cellStyle name="20% - Accent2 3 2 5" xfId="14540" xr:uid="{4A793EF0-0A49-4DC6-BA63-2F9CC909E29F}"/>
    <cellStyle name="20% - Accent2 3 2 5 2" xfId="36906" xr:uid="{EFE5615E-FEF0-4588-AE98-4856E8912331}"/>
    <cellStyle name="20% - Accent2 3 2 6" xfId="27994" xr:uid="{30DE32B8-32FB-493B-96F0-8D4BC3FB93C6}"/>
    <cellStyle name="20% - Accent2 3 2_change in summary tables" xfId="7728" xr:uid="{D4809382-BADF-4C24-8C8E-F0CC949F7A00}"/>
    <cellStyle name="20% - Accent2 3 3" xfId="5284" xr:uid="{3959E754-F37F-471E-AF5F-A56BEA9F8EAB}"/>
    <cellStyle name="20% - Accent2 3 3 2" xfId="15679" xr:uid="{4B568296-27AE-40B2-ACBD-3ABACF23C7E2}"/>
    <cellStyle name="20% - Accent2 3 3 2 2" xfId="38045" xr:uid="{7948ACCD-82CB-46EC-8A34-888900724C1A}"/>
    <cellStyle name="20% - Accent2 3 3 3" xfId="29050" xr:uid="{294FB6E3-97D5-49A0-A14A-DAE23118B7FA}"/>
    <cellStyle name="20% - Accent2 3 4" xfId="9827" xr:uid="{90853E2A-376A-41A3-BF55-6F1EBF440618}"/>
    <cellStyle name="20% - Accent2 3 4 2" xfId="19241" xr:uid="{92B75872-29C2-4390-96D9-17EA87631437}"/>
    <cellStyle name="20% - Accent2 3 4 2 2" xfId="41606" xr:uid="{EB1ADAAC-B3DE-4724-8D1D-40A4A9D19054}"/>
    <cellStyle name="20% - Accent2 3 4 3" xfId="32285" xr:uid="{D13524A7-43EA-4CAE-B66D-14A1B1525178}"/>
    <cellStyle name="20% - Accent2 3 5" xfId="11425" xr:uid="{7336DD11-903A-4F4C-A08C-636A53D040DE}"/>
    <cellStyle name="20% - Accent2 3 5 2" xfId="20831" xr:uid="{6E66C2B7-FEB1-43CD-BEC5-BFCDFF8795AE}"/>
    <cellStyle name="20% - Accent2 3 5 2 2" xfId="43127" xr:uid="{6206BEA7-69A5-4514-BC61-AF4E9519DCCB}"/>
    <cellStyle name="20% - Accent2 3 5 3" xfId="33805" xr:uid="{FD27FC98-7A0D-4A69-8EFF-769B7398A2CE}"/>
    <cellStyle name="20% - Accent2 3 6" xfId="13182" xr:uid="{55BFD9FB-90E1-4CF1-BEE7-FF8ABBAF2782}"/>
    <cellStyle name="20% - Accent2 3 6 2" xfId="35553" xr:uid="{2734F95C-A660-489D-B208-CCE183B7833A}"/>
    <cellStyle name="20% - Accent2 3 7" xfId="27113" xr:uid="{72362FB5-4940-47ED-8157-9C02C56A7B86}"/>
    <cellStyle name="20% - Accent2 3_change in summary tables" xfId="8175" xr:uid="{78366C5A-9ED6-46BE-8E92-23D037D52C97}"/>
    <cellStyle name="20% - Accent2 4" xfId="1511" xr:uid="{F46A2518-2586-4C62-88E7-B72BE7317E35}"/>
    <cellStyle name="20% - Accent2 4 2" xfId="4030" xr:uid="{1D802F77-31D0-4191-809E-CC3FE14BB3C2}"/>
    <cellStyle name="20% - Accent2 4 2 2" xfId="7303" xr:uid="{9BD95025-750A-42F9-A5FD-A2FC5C22933A}"/>
    <cellStyle name="20% - Accent2 4 2 2 2" xfId="17312" xr:uid="{D12D4743-1726-435D-90C4-D6B5B907A73B}"/>
    <cellStyle name="20% - Accent2 4 2 2 2 2" xfId="39677" xr:uid="{7AEEC209-0553-434F-A987-C124C0CBD1E0}"/>
    <cellStyle name="20% - Accent2 4 2 2 3" xfId="30561" xr:uid="{485CFF7C-5AEF-4FCB-A824-5702BD3AB837}"/>
    <cellStyle name="20% - Accent2 4 2 3" xfId="10803" xr:uid="{E75A475B-E612-44C2-B025-9E403730EB97}"/>
    <cellStyle name="20% - Accent2 4 2 3 2" xfId="20217" xr:uid="{E8AB1B57-1242-428A-9E70-81AB8FF58ABF}"/>
    <cellStyle name="20% - Accent2 4 2 3 2 2" xfId="42513" xr:uid="{D2F61D4E-7D5E-49A9-9082-C7F84545FD97}"/>
    <cellStyle name="20% - Accent2 4 2 3 3" xfId="33192" xr:uid="{21D51987-4979-46EE-B485-E4CED942E99D}"/>
    <cellStyle name="20% - Accent2 4 2 4" xfId="12338" xr:uid="{23D1D5B2-BB94-4A2E-BB65-4AB58E3D8AAF}"/>
    <cellStyle name="20% - Accent2 4 2 4 2" xfId="21744" xr:uid="{1914F34D-9302-4AA5-ADF2-5B95EBFB4E01}"/>
    <cellStyle name="20% - Accent2 4 2 4 2 2" xfId="44040" xr:uid="{A60A42CC-CD68-42AF-99B9-AE5A893223EF}"/>
    <cellStyle name="20% - Accent2 4 2 4 3" xfId="34718" xr:uid="{7D08E304-D44F-4070-8198-DA2C79D82900}"/>
    <cellStyle name="20% - Accent2 4 2 5" xfId="14679" xr:uid="{B95DA041-5ECE-45FB-8E89-470BBF4C2615}"/>
    <cellStyle name="20% - Accent2 4 2 5 2" xfId="37045" xr:uid="{BE8173CA-F1B0-4962-AC75-E048F4541418}"/>
    <cellStyle name="20% - Accent2 4 2 6" xfId="28128" xr:uid="{CC98C12B-CB7C-4AFF-A2DE-AA4475247105}"/>
    <cellStyle name="20% - Accent2 4 2_change in summary tables" xfId="6767" xr:uid="{AB361558-EE90-451C-8F3E-742A1C101314}"/>
    <cellStyle name="20% - Accent2 4 3" xfId="5536" xr:uid="{F64F5B10-9AEF-494D-BD23-DDD7A60A6870}"/>
    <cellStyle name="20% - Accent2 4 3 2" xfId="15902" xr:uid="{9F4F1A3F-970E-44B5-8249-23FD049785A8}"/>
    <cellStyle name="20% - Accent2 4 3 2 2" xfId="38268" xr:uid="{838EAE43-B367-409B-B85E-AF3C902BDE15}"/>
    <cellStyle name="20% - Accent2 4 3 3" xfId="29256" xr:uid="{BE951B33-0908-445B-951D-5DAD45D62A45}"/>
    <cellStyle name="20% - Accent2 4 4" xfId="9969" xr:uid="{4E5BC59E-F52A-4354-AB5A-B3164F3F682B}"/>
    <cellStyle name="20% - Accent2 4 4 2" xfId="19383" xr:uid="{CF5CCA15-ECED-47CC-9082-56C39DFA71A6}"/>
    <cellStyle name="20% - Accent2 4 4 2 2" xfId="41748" xr:uid="{56529709-86CF-4697-B52C-2F693B3E01B9}"/>
    <cellStyle name="20% - Accent2 4 4 3" xfId="32427" xr:uid="{78A50AB0-9288-46C9-BF67-E679F5DFCD65}"/>
    <cellStyle name="20% - Accent2 4 5" xfId="11564" xr:uid="{EC5DEA61-BA20-46A5-82E0-7FDA3CDB7647}"/>
    <cellStyle name="20% - Accent2 4 5 2" xfId="20970" xr:uid="{A5C0F3C5-0096-48B8-AC16-1EB2527F0EE8}"/>
    <cellStyle name="20% - Accent2 4 5 2 2" xfId="43266" xr:uid="{86A77F38-1C77-4571-A5BF-14461AE9D321}"/>
    <cellStyle name="20% - Accent2 4 5 3" xfId="33944" xr:uid="{122BEA06-9476-450D-AD85-BD8B2D3B70F3}"/>
    <cellStyle name="20% - Accent2 4 6" xfId="13358" xr:uid="{AC887BB5-11CA-4DB7-8E87-3FCEDD28EF01}"/>
    <cellStyle name="20% - Accent2 4 6 2" xfId="35729" xr:uid="{5F9FBA82-8782-4C93-B60D-80FF98A71B27}"/>
    <cellStyle name="20% - Accent2 4 7" xfId="27263" xr:uid="{98D7E885-7CD0-44D2-B892-259A0895ECBF}"/>
    <cellStyle name="20% - Accent2 4_change in summary tables" xfId="9083" xr:uid="{37F77D44-D285-4409-BCAD-0811C170AF17}"/>
    <cellStyle name="20% - Accent2 5" xfId="3446" xr:uid="{E723C45F-43A1-47CB-90A7-8B5B9FC8A8F7}"/>
    <cellStyle name="20% - Accent2 5 2" xfId="4403" xr:uid="{49F6570D-C713-4DB4-A6F2-D8A0659D0B81}"/>
    <cellStyle name="20% - Accent2 5 2 2" xfId="7633" xr:uid="{6C6BCCAB-DDB3-4838-9838-6F765DA220F5}"/>
    <cellStyle name="20% - Accent2 5 2 2 2" xfId="17623" xr:uid="{9BB25152-3283-4114-AC74-7219F0D1FB08}"/>
    <cellStyle name="20% - Accent2 5 2 2 2 2" xfId="39988" xr:uid="{467F4C63-4C08-4E9E-B225-E42E1DDDED85}"/>
    <cellStyle name="20% - Accent2 5 2 2 3" xfId="30867" xr:uid="{FE64981F-2AF5-4833-9F89-A0B0C454FA51}"/>
    <cellStyle name="20% - Accent2 5 2 3" xfId="11045" xr:uid="{B1680CC2-6A3B-4A7D-A022-29A410402837}"/>
    <cellStyle name="20% - Accent2 5 2 3 2" xfId="20459" xr:uid="{2F5DB20E-F9C4-4310-A3B5-1BDE7817A28C}"/>
    <cellStyle name="20% - Accent2 5 2 3 2 2" xfId="42755" xr:uid="{8EA0ADA8-FC45-4F79-A379-0E8E689D3438}"/>
    <cellStyle name="20% - Accent2 5 2 3 3" xfId="33434" xr:uid="{E6824C1E-946E-46FA-B6BE-A6C6305132B2}"/>
    <cellStyle name="20% - Accent2 5 2 4" xfId="12577" xr:uid="{07F4A174-4F2C-4CC3-B2C1-2A7A0EDB1B1A}"/>
    <cellStyle name="20% - Accent2 5 2 4 2" xfId="21983" xr:uid="{190D4D3F-7A8F-4D78-89D1-E44BB56B4CAA}"/>
    <cellStyle name="20% - Accent2 5 2 4 2 2" xfId="44279" xr:uid="{0E1D8E5D-E304-4B17-BA2D-F5B6D49B5B9E}"/>
    <cellStyle name="20% - Accent2 5 2 4 3" xfId="34957" xr:uid="{7C79BDAC-7E65-4C3D-8820-CD3496E03EE8}"/>
    <cellStyle name="20% - Accent2 5 2 5" xfId="14975" xr:uid="{E09D49D6-26D3-4846-A791-227968F46DB4}"/>
    <cellStyle name="20% - Accent2 5 2 5 2" xfId="37341" xr:uid="{99E1DEAC-D9FE-4C1A-B769-25D93C3DDDCF}"/>
    <cellStyle name="20% - Accent2 5 2 6" xfId="28408" xr:uid="{DFEDAC08-DF71-407B-BAC5-63109A4A5455}"/>
    <cellStyle name="20% - Accent2 5 2_change in summary tables" xfId="8718" xr:uid="{463EBA19-EE04-4C6D-A731-DA87F4F3BBEA}"/>
    <cellStyle name="20% - Accent2 5 3" xfId="6745" xr:uid="{2F2F0119-C196-44CB-AE21-590E2D8A8A14}"/>
    <cellStyle name="20% - Accent2 5 3 2" xfId="16773" xr:uid="{10CFC693-5F4F-4188-9ED3-305998626310}"/>
    <cellStyle name="20% - Accent2 5 3 2 2" xfId="39138" xr:uid="{693C6289-8091-4802-BE88-AEEE0D4E9EB4}"/>
    <cellStyle name="20% - Accent2 5 3 3" xfId="30027" xr:uid="{468D6AE1-E424-4CBD-8F1D-7B69311BEAF7}"/>
    <cellStyle name="20% - Accent2 5 4" xfId="10301" xr:uid="{A77C67FF-5023-41E3-8A89-C3DB2B7A0CB1}"/>
    <cellStyle name="20% - Accent2 5 4 2" xfId="19715" xr:uid="{715BFE7E-F4C9-4E32-8FBA-DFEBA894EB71}"/>
    <cellStyle name="20% - Accent2 5 4 2 2" xfId="42011" xr:uid="{B7DCCE3D-76F5-4DC6-A896-F409015351B3}"/>
    <cellStyle name="20% - Accent2 5 4 3" xfId="32690" xr:uid="{B3C087E7-CC47-4052-9B94-4B023D97F78A}"/>
    <cellStyle name="20% - Accent2 5 5" xfId="11834" xr:uid="{8AB734D0-9C6C-4290-AE27-7FC37A756A2D}"/>
    <cellStyle name="20% - Accent2 5 5 2" xfId="21240" xr:uid="{7C43CD4E-11FD-4B4A-9D98-833A5B47C6C5}"/>
    <cellStyle name="20% - Accent2 5 5 2 2" xfId="43536" xr:uid="{6EE57761-0E40-46F7-B311-5CB573801F1E}"/>
    <cellStyle name="20% - Accent2 5 5 3" xfId="34214" xr:uid="{E0172537-6B81-4D22-866E-63F0F353CD17}"/>
    <cellStyle name="20% - Accent2 5 6" xfId="14159" xr:uid="{F443B57F-3819-4C7A-A3CB-1E386E5ED48C}"/>
    <cellStyle name="20% - Accent2 5 6 2" xfId="36525" xr:uid="{9CA23E75-7757-4956-878E-0DDDDB8E4EAB}"/>
    <cellStyle name="20% - Accent2 5 7" xfId="27629" xr:uid="{B37AE62E-9D23-4F8E-A6EB-1E427721E0F3}"/>
    <cellStyle name="20% - Accent2 5_change in summary tables" xfId="8720" xr:uid="{985947E6-DB94-47D0-88DD-265AFB2EFEED}"/>
    <cellStyle name="20% - Accent2 6" xfId="3483" xr:uid="{8DEFEE18-B620-48B0-9AEE-12A3B48073E1}"/>
    <cellStyle name="20% - Accent2 6 2" xfId="4419" xr:uid="{9276C690-95FC-4973-91F7-C85BED277D4A}"/>
    <cellStyle name="20% - Accent2 6 2 2" xfId="7649" xr:uid="{0DC47263-4F70-4504-A006-39FFADA6BF3F}"/>
    <cellStyle name="20% - Accent2 6 2 2 2" xfId="17639" xr:uid="{A51C1EFA-DEF4-4E41-979C-52A329440EE3}"/>
    <cellStyle name="20% - Accent2 6 2 2 2 2" xfId="40004" xr:uid="{A817E7EB-B415-48C2-96DF-9D9D9EF090A1}"/>
    <cellStyle name="20% - Accent2 6 2 2 3" xfId="30883" xr:uid="{3681C974-9FC7-4184-ABE4-473E891EAB62}"/>
    <cellStyle name="20% - Accent2 6 2 3" xfId="11061" xr:uid="{053EDF19-B184-440B-9CD3-35F4185069AD}"/>
    <cellStyle name="20% - Accent2 6 2 3 2" xfId="20475" xr:uid="{7EF1110F-0B1D-42FA-8702-DAC244336560}"/>
    <cellStyle name="20% - Accent2 6 2 3 2 2" xfId="42771" xr:uid="{76015724-8FDF-4BAB-A4A3-E4A32E975AA0}"/>
    <cellStyle name="20% - Accent2 6 2 3 3" xfId="33450" xr:uid="{FC08B304-D0F8-4C48-A99D-2749D4546F63}"/>
    <cellStyle name="20% - Accent2 6 2 4" xfId="12593" xr:uid="{726625E0-DAEB-4B35-B39D-DDC5F38BA736}"/>
    <cellStyle name="20% - Accent2 6 2 4 2" xfId="21999" xr:uid="{A0E72B37-AC6F-4F63-B4B9-5ADBAD931158}"/>
    <cellStyle name="20% - Accent2 6 2 4 2 2" xfId="44295" xr:uid="{41DB4FAC-CAFC-475F-BB1A-FCB3B791FBBC}"/>
    <cellStyle name="20% - Accent2 6 2 4 3" xfId="34973" xr:uid="{E047D31E-9EA3-4B65-A974-5D4B6DF135E0}"/>
    <cellStyle name="20% - Accent2 6 2 5" xfId="14991" xr:uid="{ADFED7D1-9B3F-4F7D-A94C-0DC73259F532}"/>
    <cellStyle name="20% - Accent2 6 2 5 2" xfId="37357" xr:uid="{AB7C2116-863B-42B7-96BF-CFA722C77AA5}"/>
    <cellStyle name="20% - Accent2 6 2 6" xfId="28424" xr:uid="{3F3B3360-0C49-4719-86B4-53AACE0E2FB8}"/>
    <cellStyle name="20% - Accent2 6 2_change in summary tables" xfId="4546" xr:uid="{E3615571-CF14-48EE-89B9-F75BB12F047D}"/>
    <cellStyle name="20% - Accent2 6 3" xfId="6773" xr:uid="{F3F67C19-59A2-4AD3-9E27-695E46FEC6C1}"/>
    <cellStyle name="20% - Accent2 6 3 2" xfId="16794" xr:uid="{90983659-9651-4017-B8ED-57DD6C852EAF}"/>
    <cellStyle name="20% - Accent2 6 3 2 2" xfId="39159" xr:uid="{F8894758-8AF6-4D6F-82CD-92F2333B2C8D}"/>
    <cellStyle name="20% - Accent2 6 3 3" xfId="30046" xr:uid="{7FF44817-299D-4A7A-AE61-B48EA4667461}"/>
    <cellStyle name="20% - Accent2 6 4" xfId="10317" xr:uid="{B85C178E-82CB-40D0-9269-BA3C67426EC5}"/>
    <cellStyle name="20% - Accent2 6 4 2" xfId="19731" xr:uid="{C4108503-25AD-4301-AAD4-BE66A86C5763}"/>
    <cellStyle name="20% - Accent2 6 4 2 2" xfId="42027" xr:uid="{1D6512F0-68FB-4CE6-B724-6BBB4AFA078F}"/>
    <cellStyle name="20% - Accent2 6 4 3" xfId="32706" xr:uid="{854778CA-0D8F-4EF7-8CE5-26D6DCB7F7D4}"/>
    <cellStyle name="20% - Accent2 6 5" xfId="11850" xr:uid="{3371C9EA-36AB-41EC-A84A-F57E5AA7B215}"/>
    <cellStyle name="20% - Accent2 6 5 2" xfId="21256" xr:uid="{D345CD3E-5B57-4159-99AC-ABB3BE68CE88}"/>
    <cellStyle name="20% - Accent2 6 5 2 2" xfId="43552" xr:uid="{B7D337E6-FE5A-41B5-84F5-FD240FB78E55}"/>
    <cellStyle name="20% - Accent2 6 5 3" xfId="34230" xr:uid="{3E7455BA-77C6-4BE7-A7D9-B6F6253C246C}"/>
    <cellStyle name="20% - Accent2 6 6" xfId="14181" xr:uid="{2CF9E40A-9336-4FC5-94DD-1E47396FBD54}"/>
    <cellStyle name="20% - Accent2 6 6 2" xfId="36547" xr:uid="{CF33FDC9-D062-4880-A73A-00281CA90DC6}"/>
    <cellStyle name="20% - Accent2 6 7" xfId="27645" xr:uid="{045EE00F-F8E5-4E44-86F4-8CDFA6F8E203}"/>
    <cellStyle name="20% - Accent2 6_change in summary tables" xfId="5151" xr:uid="{64A7D7F5-D3B5-4372-B52B-0147D3A51E22}"/>
    <cellStyle name="20% - Accent2 7" xfId="3485" xr:uid="{3B477FB0-45DD-4BA7-BCBC-969C90EF0F1B}"/>
    <cellStyle name="20% - Accent2 7 2" xfId="4421" xr:uid="{75F2D7C0-1CFC-4EF7-A593-43EC342B5290}"/>
    <cellStyle name="20% - Accent2 7 2 2" xfId="7651" xr:uid="{5C4DD24F-4F6D-4740-9188-CB45BF0F8F17}"/>
    <cellStyle name="20% - Accent2 7 2 2 2" xfId="17641" xr:uid="{09A63FBF-37E1-401C-814F-8691168EB422}"/>
    <cellStyle name="20% - Accent2 7 2 2 2 2" xfId="40006" xr:uid="{7980C948-7D1B-471D-87C7-AE6232000AC5}"/>
    <cellStyle name="20% - Accent2 7 2 2 3" xfId="30885" xr:uid="{0A641811-264D-4D78-8068-3BD475F1B711}"/>
    <cellStyle name="20% - Accent2 7 2 3" xfId="11063" xr:uid="{BF281D56-9296-4237-B3C8-D8AD2506C027}"/>
    <cellStyle name="20% - Accent2 7 2 3 2" xfId="20477" xr:uid="{ECE1FFCF-F700-454F-8561-92E4641A7A1B}"/>
    <cellStyle name="20% - Accent2 7 2 3 2 2" xfId="42773" xr:uid="{2881AFB9-C930-4882-B2BD-EA76822F091A}"/>
    <cellStyle name="20% - Accent2 7 2 3 3" xfId="33452" xr:uid="{B290159A-BCAD-4A29-A271-E86C52C04732}"/>
    <cellStyle name="20% - Accent2 7 2 4" xfId="12595" xr:uid="{542A8D96-EA66-4EC4-BB96-0D49B26A73E4}"/>
    <cellStyle name="20% - Accent2 7 2 4 2" xfId="22001" xr:uid="{E0A11D91-EC8E-4025-8033-94CBD81E099B}"/>
    <cellStyle name="20% - Accent2 7 2 4 2 2" xfId="44297" xr:uid="{AE558A0F-94C8-4137-A415-159C0F84B0A8}"/>
    <cellStyle name="20% - Accent2 7 2 4 3" xfId="34975" xr:uid="{74D6E8B7-398E-4980-A1BB-F7382DBF3FFF}"/>
    <cellStyle name="20% - Accent2 7 2 5" xfId="14993" xr:uid="{74D35597-94BE-45BA-92CF-A5EA3BA944B5}"/>
    <cellStyle name="20% - Accent2 7 2 5 2" xfId="37359" xr:uid="{84521095-121B-4E30-BA29-45A155FE387D}"/>
    <cellStyle name="20% - Accent2 7 2 6" xfId="28426" xr:uid="{265A888F-8A10-4969-9C12-EB45765015FC}"/>
    <cellStyle name="20% - Accent2 7 2_change in summary tables" xfId="8098" xr:uid="{CDE37F55-4C17-46B6-AC33-A488384BDD07}"/>
    <cellStyle name="20% - Accent2 7 3" xfId="6775" xr:uid="{CE48A335-CA38-436F-BB86-B0BBF20A8144}"/>
    <cellStyle name="20% - Accent2 7 3 2" xfId="16796" xr:uid="{AD1E025A-8B6C-4D9E-A24B-8B0E9347E398}"/>
    <cellStyle name="20% - Accent2 7 3 2 2" xfId="39161" xr:uid="{F316407A-7E9C-47C2-8A45-342AA70EF90A}"/>
    <cellStyle name="20% - Accent2 7 3 3" xfId="30048" xr:uid="{850EF0E4-3CAB-4426-830F-3CF0D4853286}"/>
    <cellStyle name="20% - Accent2 7 4" xfId="10319" xr:uid="{B4CE2897-A777-4003-9961-42C7A92ED96D}"/>
    <cellStyle name="20% - Accent2 7 4 2" xfId="19733" xr:uid="{39FD293E-7CC6-4206-9343-63C4F94038AD}"/>
    <cellStyle name="20% - Accent2 7 4 2 2" xfId="42029" xr:uid="{448FF58B-DF03-4A0F-98A1-E579BC35253B}"/>
    <cellStyle name="20% - Accent2 7 4 3" xfId="32708" xr:uid="{C6B9D942-29C9-454F-864C-5F99147EEFEB}"/>
    <cellStyle name="20% - Accent2 7 5" xfId="11852" xr:uid="{1E3F9B2F-582E-4FFA-B25A-408C6E97455D}"/>
    <cellStyle name="20% - Accent2 7 5 2" xfId="21258" xr:uid="{BFC0FD2B-BD39-41AB-87CA-D7C9D3B1F26D}"/>
    <cellStyle name="20% - Accent2 7 5 2 2" xfId="43554" xr:uid="{7547FAB6-9576-4E4A-8A79-9F083BF89D6A}"/>
    <cellStyle name="20% - Accent2 7 5 3" xfId="34232" xr:uid="{8B37CC74-9378-4A05-A857-44785C84EEA4}"/>
    <cellStyle name="20% - Accent2 7 6" xfId="14183" xr:uid="{11DF2B65-3AFF-4A86-A061-47F6D281B6F2}"/>
    <cellStyle name="20% - Accent2 7 6 2" xfId="36549" xr:uid="{27C2860A-3CC1-4575-9295-ED1DDE2552E6}"/>
    <cellStyle name="20% - Accent2 7 7" xfId="27647" xr:uid="{D8D7C9A2-C558-4F57-884A-1ACC896F14C8}"/>
    <cellStyle name="20% - Accent2 7_change in summary tables" xfId="4764" xr:uid="{72033BAC-4956-4E2F-98C2-5FE15D6DB405}"/>
    <cellStyle name="20% - Accent2 8" xfId="3502" xr:uid="{4023D196-A5A6-4571-9E93-FCBD6E024FAC}"/>
    <cellStyle name="20% - Accent2 8 2" xfId="4435" xr:uid="{1445FE18-705E-4928-943E-88D0FDDCBB73}"/>
    <cellStyle name="20% - Accent2 8 2 2" xfId="7665" xr:uid="{BADE8959-F066-415A-B8F9-38F917F5D78D}"/>
    <cellStyle name="20% - Accent2 8 2 2 2" xfId="17655" xr:uid="{E7BFD350-AB26-4C90-BA70-50F2C0A762A6}"/>
    <cellStyle name="20% - Accent2 8 2 2 2 2" xfId="40020" xr:uid="{E0515774-6CD8-4A92-8A92-EA74A0466E9F}"/>
    <cellStyle name="20% - Accent2 8 2 2 3" xfId="30899" xr:uid="{1171B3DD-7CBD-43CA-AC45-9F2A2AA6F86E}"/>
    <cellStyle name="20% - Accent2 8 2 3" xfId="11077" xr:uid="{E9008AF5-C86C-4C5C-B3B5-6334ADD780AC}"/>
    <cellStyle name="20% - Accent2 8 2 3 2" xfId="20491" xr:uid="{0D28EF08-E4A9-4D24-ACC2-B2D8B7FBFB97}"/>
    <cellStyle name="20% - Accent2 8 2 3 2 2" xfId="42787" xr:uid="{E7702A26-3069-4D52-B4C9-7BA99C2360CF}"/>
    <cellStyle name="20% - Accent2 8 2 3 3" xfId="33466" xr:uid="{11438B6F-6C23-4CFE-83E8-C51E62EAF9B6}"/>
    <cellStyle name="20% - Accent2 8 2 4" xfId="12609" xr:uid="{47641BAF-EA87-4FC6-AE4E-03F80B5D5CEF}"/>
    <cellStyle name="20% - Accent2 8 2 4 2" xfId="22015" xr:uid="{883073B0-09C7-4CC7-85D2-0F03F6301CD8}"/>
    <cellStyle name="20% - Accent2 8 2 4 2 2" xfId="44311" xr:uid="{3C021476-5CCC-4703-BD4F-10626822DA23}"/>
    <cellStyle name="20% - Accent2 8 2 4 3" xfId="34989" xr:uid="{3D017A7F-A4E2-4D94-928D-89A38C974DBE}"/>
    <cellStyle name="20% - Accent2 8 2 5" xfId="15007" xr:uid="{CF827D54-7623-46EB-9A5D-2A9EEE67B6AC}"/>
    <cellStyle name="20% - Accent2 8 2 5 2" xfId="37373" xr:uid="{0F52FBCA-2C0D-4B64-84E8-62C757F47544}"/>
    <cellStyle name="20% - Accent2 8 2 6" xfId="28440" xr:uid="{911B341C-FAA6-47B3-9D5F-BD34FE43F692}"/>
    <cellStyle name="20% - Accent2 8 2_change in summary tables" xfId="5093" xr:uid="{89BF0083-AE2B-4EA4-BEFA-2442046FA05A}"/>
    <cellStyle name="20% - Accent2 8 3" xfId="6791" xr:uid="{8F694CD0-E274-4E28-8D38-643CE7F14A13}"/>
    <cellStyle name="20% - Accent2 8 3 2" xfId="16810" xr:uid="{605511A0-99D5-4ADA-8C8C-519C85AEBEE7}"/>
    <cellStyle name="20% - Accent2 8 3 2 2" xfId="39175" xr:uid="{243DACC4-513B-4098-8D87-F4AC990405F7}"/>
    <cellStyle name="20% - Accent2 8 3 3" xfId="30062" xr:uid="{86E4FCF8-8DAC-46D1-A692-C6753B27EA2B}"/>
    <cellStyle name="20% - Accent2 8 4" xfId="10333" xr:uid="{36B48227-16EF-43F9-A5EA-D412F96BD88E}"/>
    <cellStyle name="20% - Accent2 8 4 2" xfId="19747" xr:uid="{C772FEEE-73A1-4BA0-B760-182E98085A12}"/>
    <cellStyle name="20% - Accent2 8 4 2 2" xfId="42043" xr:uid="{DC9AF5EA-E18E-4144-89E8-3238DC24E66F}"/>
    <cellStyle name="20% - Accent2 8 4 3" xfId="32722" xr:uid="{AA91BC66-0FE9-4F52-BE24-8DF89D61AE4C}"/>
    <cellStyle name="20% - Accent2 8 5" xfId="11866" xr:uid="{1B069E60-5B34-41A2-915A-A01B5E00ECBC}"/>
    <cellStyle name="20% - Accent2 8 5 2" xfId="21272" xr:uid="{F4B546E8-CA51-407C-9CDE-5A02D024F264}"/>
    <cellStyle name="20% - Accent2 8 5 2 2" xfId="43568" xr:uid="{B09226FD-69E8-49AC-9DD0-F3F2266F0DA4}"/>
    <cellStyle name="20% - Accent2 8 5 3" xfId="34246" xr:uid="{A0F156C6-C6F8-43AA-9447-8F736C0E1EED}"/>
    <cellStyle name="20% - Accent2 8 6" xfId="14199" xr:uid="{3EB73FB9-D22B-481E-8886-DFC62FB4C72F}"/>
    <cellStyle name="20% - Accent2 8 6 2" xfId="36565" xr:uid="{73677E09-3569-41F6-AAF1-F1B666546FAC}"/>
    <cellStyle name="20% - Accent2 8 7" xfId="27661" xr:uid="{227C8FB6-BA8F-4D7E-8266-EE8112F99BED}"/>
    <cellStyle name="20% - Accent2 8_change in summary tables" xfId="7738" xr:uid="{55614CDD-92ED-4903-9871-5A68C3ADD719}"/>
    <cellStyle name="20% - Accent2 9" xfId="3519" xr:uid="{258718B1-D4BD-42A1-8CE4-FD3F0E06E463}"/>
    <cellStyle name="20% - Accent2 9 2" xfId="4449" xr:uid="{CD2EE0B5-9A76-4D6E-B81E-5D458D4715AE}"/>
    <cellStyle name="20% - Accent2 9 2 2" xfId="7679" xr:uid="{62436042-036A-451A-9A51-63363839D371}"/>
    <cellStyle name="20% - Accent2 9 2 2 2" xfId="17669" xr:uid="{6320B29D-29F7-45A2-BBEE-5C016E709499}"/>
    <cellStyle name="20% - Accent2 9 2 2 2 2" xfId="40034" xr:uid="{86A59CD0-C320-4FA6-85E1-27E9C40CD9BA}"/>
    <cellStyle name="20% - Accent2 9 2 2 3" xfId="30913" xr:uid="{B4EAFD89-C036-48DD-A0CF-9CC005BE1FD3}"/>
    <cellStyle name="20% - Accent2 9 2 3" xfId="11091" xr:uid="{F508CAA7-045B-4BB8-9619-98E1520A40B4}"/>
    <cellStyle name="20% - Accent2 9 2 3 2" xfId="20505" xr:uid="{2805C3B5-C73C-49C7-8D42-98751EAE64A1}"/>
    <cellStyle name="20% - Accent2 9 2 3 2 2" xfId="42801" xr:uid="{703077AD-2058-40C9-B9C4-BC6041A2DF2E}"/>
    <cellStyle name="20% - Accent2 9 2 3 3" xfId="33480" xr:uid="{D4FA00D5-4F35-466E-8B78-9299225B3CE1}"/>
    <cellStyle name="20% - Accent2 9 2 4" xfId="12623" xr:uid="{94738332-98FD-479E-819C-E8569421DC3E}"/>
    <cellStyle name="20% - Accent2 9 2 4 2" xfId="22029" xr:uid="{743EAEDB-8FC3-479A-BACC-F8ECF5321A1F}"/>
    <cellStyle name="20% - Accent2 9 2 4 2 2" xfId="44325" xr:uid="{8D457EAB-A81A-41A5-98B9-411CAE313C0C}"/>
    <cellStyle name="20% - Accent2 9 2 4 3" xfId="35003" xr:uid="{C93B7B01-E7F7-4A6F-91BD-9B19529E0E36}"/>
    <cellStyle name="20% - Accent2 9 2 5" xfId="15021" xr:uid="{F1D7F9A0-9406-4657-A931-DFBF75A8B9BD}"/>
    <cellStyle name="20% - Accent2 9 2 5 2" xfId="37387" xr:uid="{9CDBCF08-327C-4322-AF32-F35F0827B238}"/>
    <cellStyle name="20% - Accent2 9 2 6" xfId="28454" xr:uid="{5054ACB1-8E12-481C-927D-1408BA8D2A30}"/>
    <cellStyle name="20% - Accent2 9 2_change in summary tables" xfId="5661" xr:uid="{4CE99964-898E-4160-A76B-96BB4E0F5CD9}"/>
    <cellStyle name="20% - Accent2 9 3" xfId="6806" xr:uid="{C7D05EAD-E56B-45A7-B044-4997034C361E}"/>
    <cellStyle name="20% - Accent2 9 3 2" xfId="16824" xr:uid="{AA33F758-90DD-4B51-9C4D-4C59663D24DA}"/>
    <cellStyle name="20% - Accent2 9 3 2 2" xfId="39189" xr:uid="{2EC22865-4C5F-4A56-A5DD-5E846AC43DFB}"/>
    <cellStyle name="20% - Accent2 9 3 3" xfId="30076" xr:uid="{37DFF428-41D9-4BF7-9149-930985A07929}"/>
    <cellStyle name="20% - Accent2 9 4" xfId="10347" xr:uid="{F1B44B09-97A1-4306-97F3-60DAFCE23F8E}"/>
    <cellStyle name="20% - Accent2 9 4 2" xfId="19761" xr:uid="{DBD49B9D-5163-402D-BE98-0A3CD3BA81D5}"/>
    <cellStyle name="20% - Accent2 9 4 2 2" xfId="42057" xr:uid="{08A3DE95-69DC-40AA-A11C-FFB7E2F17770}"/>
    <cellStyle name="20% - Accent2 9 4 3" xfId="32736" xr:uid="{757E2FA1-3FAC-4292-97C4-685C0C1F0FB9}"/>
    <cellStyle name="20% - Accent2 9 5" xfId="11880" xr:uid="{99A3EACD-B00E-4C99-98A8-CBE303A1E1BE}"/>
    <cellStyle name="20% - Accent2 9 5 2" xfId="21286" xr:uid="{0DCE64A8-2E4A-4612-B128-1CF437E25FA6}"/>
    <cellStyle name="20% - Accent2 9 5 2 2" xfId="43582" xr:uid="{B414C87D-2EBC-44DC-A053-57B342807470}"/>
    <cellStyle name="20% - Accent2 9 5 3" xfId="34260" xr:uid="{BFF4D454-B6F2-4592-A2AB-07421880C81D}"/>
    <cellStyle name="20% - Accent2 9 6" xfId="14214" xr:uid="{40B5A2DC-9925-410D-B4BC-855ACF80A42D}"/>
    <cellStyle name="20% - Accent2 9 6 2" xfId="36580" xr:uid="{4B85BB24-CB20-4260-BA76-1BACBAF19BDC}"/>
    <cellStyle name="20% - Accent2 9 7" xfId="27675" xr:uid="{FF23BC98-9A5B-4974-A1A9-91968D901E81}"/>
    <cellStyle name="20% - Accent2 9_change in summary tables" xfId="8889" xr:uid="{2051E8C8-12CE-4027-B343-926950D7CC81}"/>
    <cellStyle name="20% - Accent3" xfId="31" builtinId="38" customBuiltin="1"/>
    <cellStyle name="20% - Accent3 10" xfId="3553" xr:uid="{5D1D1758-FE0C-48CD-BB20-4BBB3826E99C}"/>
    <cellStyle name="20% - Accent3 10 2" xfId="4476" xr:uid="{A6191FEC-C8D9-4C8F-85ED-05295B7C8C2D}"/>
    <cellStyle name="20% - Accent3 10 2 2" xfId="7706" xr:uid="{2F90F355-8110-435E-A16C-6802EBBEAC1A}"/>
    <cellStyle name="20% - Accent3 10 2 2 2" xfId="17696" xr:uid="{1D409C33-8283-495C-8A0A-BBCB0B953427}"/>
    <cellStyle name="20% - Accent3 10 2 2 2 2" xfId="40061" xr:uid="{CD5E4346-EA90-46ED-AC2C-91799F018A66}"/>
    <cellStyle name="20% - Accent3 10 2 2 3" xfId="30940" xr:uid="{3C4252F2-ED48-4320-A9AE-F82E315912A0}"/>
    <cellStyle name="20% - Accent3 10 2 3" xfId="11118" xr:uid="{F88F1EDC-5DD8-4056-B9EF-B2A844483D9E}"/>
    <cellStyle name="20% - Accent3 10 2 3 2" xfId="20532" xr:uid="{B7037929-B55A-4BAE-83B6-471008591BCF}"/>
    <cellStyle name="20% - Accent3 10 2 3 2 2" xfId="42828" xr:uid="{557AEB34-C663-4975-8163-DFBD921D6C44}"/>
    <cellStyle name="20% - Accent3 10 2 3 3" xfId="33507" xr:uid="{B95DFA3D-E207-4416-B712-FBA0CB292C79}"/>
    <cellStyle name="20% - Accent3 10 2 4" xfId="12650" xr:uid="{4D7E339D-0C85-4B9A-B581-56FD21BBB20E}"/>
    <cellStyle name="20% - Accent3 10 2 4 2" xfId="22056" xr:uid="{AA4F4143-CFA8-4118-855D-D49BF46262D9}"/>
    <cellStyle name="20% - Accent3 10 2 4 2 2" xfId="44352" xr:uid="{CA855EDC-83BD-4782-92BA-64E37E6121CD}"/>
    <cellStyle name="20% - Accent3 10 2 4 3" xfId="35030" xr:uid="{575820AA-4327-4445-B304-3B9E791B8A31}"/>
    <cellStyle name="20% - Accent3 10 2 5" xfId="15048" xr:uid="{FDFA5891-AAB1-40FA-A0E7-0765B4CA81C1}"/>
    <cellStyle name="20% - Accent3 10 2 5 2" xfId="37414" xr:uid="{D7DBD79C-E61D-4792-BDC8-1AAA0F7667A6}"/>
    <cellStyle name="20% - Accent3 10 2 6" xfId="28481" xr:uid="{F1FA2617-F8A8-4AE0-AC28-89004CDEA771}"/>
    <cellStyle name="20% - Accent3 10 2_change in summary tables" xfId="6340" xr:uid="{C1912251-9FE2-4CA1-8D04-295BFEF27932}"/>
    <cellStyle name="20% - Accent3 10 3" xfId="6838" xr:uid="{B891269C-34BD-464E-8873-88F43324AF95}"/>
    <cellStyle name="20% - Accent3 10 3 2" xfId="16855" xr:uid="{32C29F8A-30AB-43F3-BDE8-8E989A13B4DB}"/>
    <cellStyle name="20% - Accent3 10 3 2 2" xfId="39220" xr:uid="{8C28E476-EFB4-47D2-B2AE-C7F8815386B5}"/>
    <cellStyle name="20% - Accent3 10 3 3" xfId="30105" xr:uid="{62381EBA-1E82-4ED5-80DC-C538121FBD8B}"/>
    <cellStyle name="20% - Accent3 10 4" xfId="10374" xr:uid="{E84FEA42-BD10-4F85-946A-149A7E90E5C7}"/>
    <cellStyle name="20% - Accent3 10 4 2" xfId="19788" xr:uid="{7E5A3552-003C-4C57-8E82-60B183C14600}"/>
    <cellStyle name="20% - Accent3 10 4 2 2" xfId="42084" xr:uid="{37A81E5A-03A8-4E4A-9799-9BAF1E8ECE22}"/>
    <cellStyle name="20% - Accent3 10 4 3" xfId="32763" xr:uid="{5DE6D98C-3C5D-42C8-8567-5FD71E3DDB65}"/>
    <cellStyle name="20% - Accent3 10 5" xfId="11907" xr:uid="{91395E23-5637-4918-9DA9-D46C0BA00E38}"/>
    <cellStyle name="20% - Accent3 10 5 2" xfId="21313" xr:uid="{9343897B-A149-4B72-A1E2-275A280F73A1}"/>
    <cellStyle name="20% - Accent3 10 5 2 2" xfId="43609" xr:uid="{4C3175E2-11B3-4E81-A2C9-5A784DEAA52B}"/>
    <cellStyle name="20% - Accent3 10 5 3" xfId="34287" xr:uid="{5ADA1BB1-E299-41D0-A5EB-8A5E0AD88A56}"/>
    <cellStyle name="20% - Accent3 10 6" xfId="14242" xr:uid="{6C2F7952-9D8F-4416-8F76-28D5A58D35F5}"/>
    <cellStyle name="20% - Accent3 10 6 2" xfId="36608" xr:uid="{3AC674FF-3ACB-46A3-A0FB-620311EDBA89}"/>
    <cellStyle name="20% - Accent3 10 7" xfId="27702" xr:uid="{BE824142-D585-4314-8177-F47EE67B39BB}"/>
    <cellStyle name="20% - Accent3 10_change in summary tables" xfId="8967" xr:uid="{DBE21333-5DA8-4C9C-A7A2-9102E61F8993}"/>
    <cellStyle name="20% - Accent3 11" xfId="3660" xr:uid="{A16F63FD-C118-4C64-8DBE-4DC8EC2A2354}"/>
    <cellStyle name="20% - Accent3 11 2" xfId="6937" xr:uid="{5A720E60-4560-4D2B-9CA0-9A4B4FD4D621}"/>
    <cellStyle name="20% - Accent3 11 2 2" xfId="16950" xr:uid="{21575568-7DF9-4C9B-AF63-6178FCB1DE0A}"/>
    <cellStyle name="20% - Accent3 11 2 2 2" xfId="39315" xr:uid="{3F474DAC-323E-4C1D-B64C-7D8206FFAE13}"/>
    <cellStyle name="20% - Accent3 11 2 3" xfId="30199" xr:uid="{FC679FF8-2E1E-4138-BA86-A84BAD6B3C37}"/>
    <cellStyle name="20% - Accent3 11 3" xfId="10460" xr:uid="{7A5D60AC-3017-4A21-911E-5E448B8E778A}"/>
    <cellStyle name="20% - Accent3 11 3 2" xfId="19874" xr:uid="{5CD96C02-7B33-47E0-BAE3-F40BC063C4CD}"/>
    <cellStyle name="20% - Accent3 11 3 2 2" xfId="42170" xr:uid="{3000142D-0A63-4E29-8219-241F878A6AF6}"/>
    <cellStyle name="20% - Accent3 11 3 3" xfId="32849" xr:uid="{0EAC48B1-02BB-448B-9E35-A2713CEF1AA5}"/>
    <cellStyle name="20% - Accent3 11 4" xfId="11993" xr:uid="{65CF5168-A5C2-4CE5-8963-29D0983CF41D}"/>
    <cellStyle name="20% - Accent3 11 4 2" xfId="21399" xr:uid="{8EE39214-ED51-4DA4-90E7-1BC2067D4CB5}"/>
    <cellStyle name="20% - Accent3 11 4 2 2" xfId="43695" xr:uid="{AF2EC89F-DBD0-4D3A-AD1A-4A64BA0E1294}"/>
    <cellStyle name="20% - Accent3 11 4 3" xfId="34373" xr:uid="{732C7936-C901-45CB-9DEE-88D83E8427A6}"/>
    <cellStyle name="20% - Accent3 11 5" xfId="14334" xr:uid="{29D81CBE-1903-4FE4-A347-F4F2EB384EAD}"/>
    <cellStyle name="20% - Accent3 11 5 2" xfId="36700" xr:uid="{DAC10AEF-6EC2-45D5-8EC7-1AD30AF29043}"/>
    <cellStyle name="20% - Accent3 11 6" xfId="27788" xr:uid="{D23CDAB0-B35F-475A-BC03-934D73F66578}"/>
    <cellStyle name="20% - Accent3 11_change in summary tables" xfId="6035" xr:uid="{5B12C098-C824-4C32-98FD-AF8E7914C4DF}"/>
    <cellStyle name="20% - Accent3 12" xfId="4649" xr:uid="{44D03623-0325-4C97-8316-DF27BBD1A5D1}"/>
    <cellStyle name="20% - Accent3 12 2" xfId="15195" xr:uid="{BA12FBCC-17E8-4F86-AC7F-AACC118244C8}"/>
    <cellStyle name="20% - Accent3 12 2 2" xfId="37561" xr:uid="{BCC7787E-790B-4AAF-91F6-E4F60BECD53B}"/>
    <cellStyle name="20% - Accent3 12 3" xfId="28617" xr:uid="{2347EC63-966D-42DF-B217-2FCA9F831FAB}"/>
    <cellStyle name="20% - Accent3 13" xfId="5007" xr:uid="{771FB3B7-0D08-4FAE-BFC9-59B82955A5E4}"/>
    <cellStyle name="20% - Accent3 13 2" xfId="15463" xr:uid="{E421B2CC-297E-4ED3-BB71-BB46ACD71769}"/>
    <cellStyle name="20% - Accent3 13 2 2" xfId="37829" xr:uid="{D1CAC53E-204F-4E7A-8215-E5CF7C9D1FEF}"/>
    <cellStyle name="20% - Accent3 13 3" xfId="28851" xr:uid="{1A77E687-AB8F-4881-8A96-CE71894B9723}"/>
    <cellStyle name="20% - Accent3 14" xfId="9380" xr:uid="{D34B1A01-DAAF-4B30-BF63-76126DDA9FD1}"/>
    <cellStyle name="20% - Accent3 14 2" xfId="18801" xr:uid="{1CF9C6A8-DAC9-474A-BD8A-CBAF81491A33}"/>
    <cellStyle name="20% - Accent3 14 2 2" xfId="41166" xr:uid="{DBAB7B94-85E5-4EC8-8E81-84B16F870170}"/>
    <cellStyle name="20% - Accent3 14 3" xfId="31847" xr:uid="{87BA61AA-1760-4245-95E7-6713DBA3BC1C}"/>
    <cellStyle name="20% - Accent3 15" xfId="9623" xr:uid="{AB56A309-6FCC-49B8-97DF-4188C4176FC4}"/>
    <cellStyle name="20% - Accent3 15 2" xfId="19038" xr:uid="{28CFC58F-BCD8-47E4-A079-1030F28F94BB}"/>
    <cellStyle name="20% - Accent3 15 2 2" xfId="41403" xr:uid="{3A75A245-3487-4CDC-A0CE-0501E408091D}"/>
    <cellStyle name="20% - Accent3 15 3" xfId="32082" xr:uid="{79C15A1D-2CF7-4DFC-9968-182905A9ED62}"/>
    <cellStyle name="20% - Accent3 16" xfId="11212" xr:uid="{27D599F9-9F7B-488A-86DC-88BAB2ED94EF}"/>
    <cellStyle name="20% - Accent3 16 2" xfId="20619" xr:uid="{BD862AC9-C356-496F-BA05-FE9FB9BEAC9F}"/>
    <cellStyle name="20% - Accent3 16 2 2" xfId="42915" xr:uid="{D322429C-0E07-4FA8-A450-B91EE3184E51}"/>
    <cellStyle name="20% - Accent3 16 3" xfId="33593" xr:uid="{EF823F29-7F7C-4A96-AA0B-430C79EB2727}"/>
    <cellStyle name="20% - Accent3 17" xfId="12770" xr:uid="{29AC573E-9993-4796-B54B-0168425C5238}"/>
    <cellStyle name="20% - Accent3 17 2" xfId="35146" xr:uid="{A861150C-2F65-4A97-A1AB-90A8A83B9D97}"/>
    <cellStyle name="20% - Accent3 18" xfId="17977" xr:uid="{A578C09F-FC58-45D0-A8FB-DCCCA81CCF48}"/>
    <cellStyle name="20% - Accent3 18 2" xfId="40342" xr:uid="{FD349C77-E2B4-42CE-9E16-5EC92DD114A4}"/>
    <cellStyle name="20% - Accent3 19" xfId="23680" xr:uid="{C939A95E-60A8-4577-A8DE-C318154D9232}"/>
    <cellStyle name="20% - Accent3 19 2" xfId="45976" xr:uid="{FD0D4C44-2304-4D4D-A0F8-6EB4606B9778}"/>
    <cellStyle name="20% - Accent3 2" xfId="484" xr:uid="{3E32F7E3-D30E-4064-8CEC-D1F21AD15A61}"/>
    <cellStyle name="20% - Accent3 2 10" xfId="26792" xr:uid="{5B96B6EC-470D-47D3-B173-1E29059CF32F}"/>
    <cellStyle name="20% - Accent3 2 11" xfId="26988" xr:uid="{EE4C6130-E0E5-48DB-8D4D-5138D31DE62D}"/>
    <cellStyle name="20% - Accent3 2 2" xfId="1301" xr:uid="{71F15092-DFAB-4BAC-BD69-CED42A6D1B9F}"/>
    <cellStyle name="20% - Accent3 2 2 2" xfId="3966" xr:uid="{653BB171-A01B-4033-A947-B3F60A1F417C}"/>
    <cellStyle name="20% - Accent3 2 2 2 2" xfId="7241" xr:uid="{63EDC3F2-4689-42EC-BA1A-AACBAE715508}"/>
    <cellStyle name="20% - Accent3 2 2 2 2 2" xfId="17252" xr:uid="{12A2E134-C90D-413A-9365-ED6DA651563F}"/>
    <cellStyle name="20% - Accent3 2 2 2 2 2 2" xfId="39617" xr:uid="{3863E626-24C3-4EC1-9E60-B20A41CE73AE}"/>
    <cellStyle name="20% - Accent3 2 2 2 2 3" xfId="30501" xr:uid="{3CFAF075-7337-45CE-A18E-5E55B8E9648D}"/>
    <cellStyle name="20% - Accent3 2 2 2 3" xfId="10755" xr:uid="{CE33213C-7A2D-4795-B399-C1AA5C9D4A1A}"/>
    <cellStyle name="20% - Accent3 2 2 2 3 2" xfId="20169" xr:uid="{34748D1A-D002-456F-AC8B-3820BDB7D31D}"/>
    <cellStyle name="20% - Accent3 2 2 2 3 2 2" xfId="42465" xr:uid="{98CCE96B-1C60-4CB5-B8EC-7CB63F79AF6A}"/>
    <cellStyle name="20% - Accent3 2 2 2 3 3" xfId="33144" xr:uid="{B941A880-EB05-42D9-8966-D49C97A288D1}"/>
    <cellStyle name="20% - Accent3 2 2 2 4" xfId="12287" xr:uid="{95EB0A5F-1254-4FCC-AAB1-52464A491755}"/>
    <cellStyle name="20% - Accent3 2 2 2 4 2" xfId="21693" xr:uid="{A92F50D2-7606-4F20-B568-0BE589EFD394}"/>
    <cellStyle name="20% - Accent3 2 2 2 4 2 2" xfId="43989" xr:uid="{F761268B-163E-4A86-9C71-2C5EEAFD2BC0}"/>
    <cellStyle name="20% - Accent3 2 2 2 4 3" xfId="34667" xr:uid="{D2265719-0D3B-44E2-B038-F8733938A2AD}"/>
    <cellStyle name="20% - Accent3 2 2 2 5" xfId="14629" xr:uid="{0303C648-5C67-4C5D-A819-A4A5CF12D60C}"/>
    <cellStyle name="20% - Accent3 2 2 2 5 2" xfId="36995" xr:uid="{4471BA4D-C693-439B-8B42-EF9818F883C5}"/>
    <cellStyle name="20% - Accent3 2 2 2 6" xfId="28084" xr:uid="{22CA66A4-E6C0-400D-8540-DF17A867C91F}"/>
    <cellStyle name="20% - Accent3 2 2 2_change in summary tables" xfId="6630" xr:uid="{D952D04B-9ED4-484F-A914-F7839E9BE365}"/>
    <cellStyle name="20% - Accent3 2 2 3" xfId="5378" xr:uid="{34FFF304-C0CE-4B12-B88D-6431FA6FA072}"/>
    <cellStyle name="20% - Accent3 2 2 3 2" xfId="15773" xr:uid="{7EB5A55D-7F50-4107-83DB-8BD25DF6F292}"/>
    <cellStyle name="20% - Accent3 2 2 3 2 2" xfId="38139" xr:uid="{D390CAC3-686F-4608-8250-2DC518D2764F}"/>
    <cellStyle name="20% - Accent3 2 2 3 3" xfId="29144" xr:uid="{CC7FBABA-D460-449A-855F-1AC2C190CA0F}"/>
    <cellStyle name="20% - Accent3 2 2 4" xfId="9916" xr:uid="{BEE3E21A-2589-499C-804B-FB202CD79BBD}"/>
    <cellStyle name="20% - Accent3 2 2 4 2" xfId="19330" xr:uid="{A3EBBDB1-5E43-4E8A-A393-35D061017817}"/>
    <cellStyle name="20% - Accent3 2 2 4 2 2" xfId="41695" xr:uid="{1AB70FD2-80A4-43E5-BB09-FD1A99FC953E}"/>
    <cellStyle name="20% - Accent3 2 2 4 3" xfId="32374" xr:uid="{533D9FE3-EF9F-42CD-8BAA-E451C3765084}"/>
    <cellStyle name="20% - Accent3 2 2 5" xfId="11512" xr:uid="{C2D2D3DD-D8E7-4629-A45D-CCA63EE9DA80}"/>
    <cellStyle name="20% - Accent3 2 2 5 2" xfId="20918" xr:uid="{5E0FDD58-486D-43EE-837B-43DBF090885C}"/>
    <cellStyle name="20% - Accent3 2 2 5 2 2" xfId="43214" xr:uid="{055EB5C6-F7FC-4C1B-93DB-638B0092F7EC}"/>
    <cellStyle name="20% - Accent3 2 2 5 3" xfId="33892" xr:uid="{2EE88F99-36CA-469E-906B-6272510F6ABC}"/>
    <cellStyle name="20% - Accent3 2 2 6" xfId="13274" xr:uid="{F408A62B-FA4B-4F22-A270-F6D198F51107}"/>
    <cellStyle name="20% - Accent3 2 2 6 2" xfId="35645" xr:uid="{FD4291B4-E87A-4238-97EB-ABA20F1892C7}"/>
    <cellStyle name="20% - Accent3 2 2 7" xfId="27202" xr:uid="{5496E344-6078-4C2A-8358-5BBD0329FA13}"/>
    <cellStyle name="20% - Accent3 2 2_change in summary tables" xfId="8953" xr:uid="{25A71839-92F3-4E54-BD54-09CE8D151A47}"/>
    <cellStyle name="20% - Accent3 2 3" xfId="3750" xr:uid="{A8190ACB-0F36-4611-9A28-605A003007C0}"/>
    <cellStyle name="20% - Accent3 2 3 2" xfId="7026" xr:uid="{47317D0B-32D6-4DAF-89BB-641E16F12D22}"/>
    <cellStyle name="20% - Accent3 2 3 2 2" xfId="17038" xr:uid="{778E1D7A-6FCB-48C4-9A61-66FB589C3F10}"/>
    <cellStyle name="20% - Accent3 2 3 2 2 2" xfId="39403" xr:uid="{A5A1926F-0869-4250-BE69-214DA7E21DCC}"/>
    <cellStyle name="20% - Accent3 2 3 2 3" xfId="30287" xr:uid="{8D60FFF6-5737-4826-AEDF-79AF07681B4A}"/>
    <cellStyle name="20% - Accent3 2 3 3" xfId="10547" xr:uid="{4AD0F97E-CF13-405A-AACD-E75BA636FF45}"/>
    <cellStyle name="20% - Accent3 2 3 3 2" xfId="19961" xr:uid="{B13FD626-D028-450F-A4F4-01A48C0E3903}"/>
    <cellStyle name="20% - Accent3 2 3 3 2 2" xfId="42257" xr:uid="{BC0E86F0-2E70-4EFA-983D-36AFF03986B4}"/>
    <cellStyle name="20% - Accent3 2 3 3 3" xfId="32936" xr:uid="{0F90A54D-601C-4B96-AE86-7CC417E8C988}"/>
    <cellStyle name="20% - Accent3 2 3 4" xfId="12080" xr:uid="{20C83087-C695-4C87-BB4D-09895BB617D5}"/>
    <cellStyle name="20% - Accent3 2 3 4 2" xfId="21486" xr:uid="{E4CA28D4-4E8A-4FEC-B859-24C1FA9813DC}"/>
    <cellStyle name="20% - Accent3 2 3 4 2 2" xfId="43782" xr:uid="{39101857-400A-47F7-B4ED-C91F887DB5FC}"/>
    <cellStyle name="20% - Accent3 2 3 4 3" xfId="34460" xr:uid="{AC124775-52AD-424C-AD06-77DCD23BC40D}"/>
    <cellStyle name="20% - Accent3 2 3 5" xfId="14421" xr:uid="{5A6D9C96-C9EF-4A8A-A8F0-2AB6350FE9A5}"/>
    <cellStyle name="20% - Accent3 2 3 5 2" xfId="36787" xr:uid="{3369E1F9-92CF-470D-A240-C04E8F32A48A}"/>
    <cellStyle name="20% - Accent3 2 3 6" xfId="27875" xr:uid="{B3408489-CDFF-4B89-B793-154A04174274}"/>
    <cellStyle name="20% - Accent3 2 3_change in summary tables" xfId="7274" xr:uid="{5A1D481C-2C3F-4031-8166-ED70FDCFC406}"/>
    <cellStyle name="20% - Accent3 2 4" xfId="4840" xr:uid="{86595AE6-E0E0-4F86-9893-20DBDDCFC08A}"/>
    <cellStyle name="20% - Accent3 2 4 2" xfId="15350" xr:uid="{6846FCE0-FEF6-44E7-8270-03128882D07E}"/>
    <cellStyle name="20% - Accent3 2 4 2 2" xfId="37716" xr:uid="{4353F1B5-CA88-4455-8444-C52A977C8037}"/>
    <cellStyle name="20% - Accent3 2 4 3" xfId="28757" xr:uid="{30923A6F-7646-459F-A19B-61191288E09B}"/>
    <cellStyle name="20% - Accent3 2 5" xfId="9709" xr:uid="{B6FD3643-4EE3-4059-883D-508B43FA74F4}"/>
    <cellStyle name="20% - Accent3 2 5 2" xfId="19123" xr:uid="{1B20F9D3-1651-4164-8D10-0871471A1421}"/>
    <cellStyle name="20% - Accent3 2 5 2 2" xfId="41488" xr:uid="{71BE4921-31A4-4E7E-954C-160F2AE4E53E}"/>
    <cellStyle name="20% - Accent3 2 5 3" xfId="32167" xr:uid="{BAB9E84C-2334-40A2-B868-D730F9806569}"/>
    <cellStyle name="20% - Accent3 2 6" xfId="11301" xr:uid="{7E9FFD47-6521-4089-967E-8A9EA821EFA2}"/>
    <cellStyle name="20% - Accent3 2 6 2" xfId="20707" xr:uid="{B5C02763-5F23-4715-9A06-CB915765A483}"/>
    <cellStyle name="20% - Accent3 2 6 2 2" xfId="43003" xr:uid="{C704739C-D8F6-482B-B9D1-92F1C341D9CD}"/>
    <cellStyle name="20% - Accent3 2 6 3" xfId="33681" xr:uid="{4B831B17-FEA4-4CA7-BB47-E7A6C3D286EB}"/>
    <cellStyle name="20% - Accent3 2 7" xfId="12903" xr:uid="{6ABC50AE-E0A6-4718-9526-F8BF081FC356}"/>
    <cellStyle name="20% - Accent3 2 7 2" xfId="35276" xr:uid="{1367ABF9-3E02-435B-B906-F7A13E853017}"/>
    <cellStyle name="20% - Accent3 2 8" xfId="26670" xr:uid="{059BFEEE-D3CD-418B-AA8A-DCB47557DC1D}"/>
    <cellStyle name="20% - Accent3 2 9" xfId="26754" xr:uid="{8E0E11EC-E518-4410-9A6A-62CAFAB5C157}"/>
    <cellStyle name="20% - Accent3 2_change in summary tables" xfId="6106" xr:uid="{93E42348-068D-4AFB-8760-FCBDC9489905}"/>
    <cellStyle name="20% - Accent3 20" xfId="26669" xr:uid="{73D39535-B4AA-4832-934C-E36F509D5214}"/>
    <cellStyle name="20% - Accent3 21" xfId="26753" xr:uid="{F6B534C9-3342-4FAB-B2E5-C57795892D72}"/>
    <cellStyle name="20% - Accent3 22" xfId="26793" xr:uid="{C014F889-D697-4093-BB1D-1988FE4409D2}"/>
    <cellStyle name="20% - Accent3 23" xfId="26815" xr:uid="{F6A93F4D-8087-47E5-8368-0C13CEEAD06D}"/>
    <cellStyle name="20% - Accent3 24" xfId="26901" xr:uid="{BC3C1739-BC75-43A1-8C92-37D23C6D979A}"/>
    <cellStyle name="20% - Accent3 3" xfId="1204" xr:uid="{C3AF6C99-98B9-426A-89BA-C304F73CF686}"/>
    <cellStyle name="20% - Accent3 3 2" xfId="3876" xr:uid="{C325AFC5-C9CB-4152-950B-AC74D8AE72B2}"/>
    <cellStyle name="20% - Accent3 3 2 2" xfId="7151" xr:uid="{18D53534-ED99-4466-ACFA-0178949BA648}"/>
    <cellStyle name="20% - Accent3 3 2 2 2" xfId="17162" xr:uid="{4ADB9EF7-51F5-49D9-BB41-5646D5C8CF8B}"/>
    <cellStyle name="20% - Accent3 3 2 2 2 2" xfId="39527" xr:uid="{1427DD19-87D5-4D8D-8A9D-EC2C10ADDB26}"/>
    <cellStyle name="20% - Accent3 3 2 2 3" xfId="30411" xr:uid="{EF92265E-8240-4298-B08C-F1BE6720E683}"/>
    <cellStyle name="20% - Accent3 3 2 3" xfId="10668" xr:uid="{D9522B45-C98C-488D-8996-28EE72E58B3D}"/>
    <cellStyle name="20% - Accent3 3 2 3 2" xfId="20082" xr:uid="{978B647F-770E-4D5C-AECE-DE7081EE4D3E}"/>
    <cellStyle name="20% - Accent3 3 2 3 2 2" xfId="42378" xr:uid="{466C567D-8C6C-44D5-A558-DB7061F71CBE}"/>
    <cellStyle name="20% - Accent3 3 2 3 3" xfId="33057" xr:uid="{0231DFEE-7DEC-4B07-BDD8-A44FB330131E}"/>
    <cellStyle name="20% - Accent3 3 2 4" xfId="12200" xr:uid="{931CF3F2-C7F5-4874-8571-4EA815D0EDA7}"/>
    <cellStyle name="20% - Accent3 3 2 4 2" xfId="21606" xr:uid="{1B873FA5-A969-404F-A201-F2568D3B036A}"/>
    <cellStyle name="20% - Accent3 3 2 4 2 2" xfId="43902" xr:uid="{F012586A-2D95-459A-BBD0-80372A8679D5}"/>
    <cellStyle name="20% - Accent3 3 2 4 3" xfId="34580" xr:uid="{83D50BCC-CC87-432A-9FED-FF770840CD8A}"/>
    <cellStyle name="20% - Accent3 3 2 5" xfId="14542" xr:uid="{EEB85B5C-BB4F-4D39-BB1A-F4FEFD5AEAEE}"/>
    <cellStyle name="20% - Accent3 3 2 5 2" xfId="36908" xr:uid="{D5C0555F-5EC5-4CB5-AB30-E7BBC63EDA83}"/>
    <cellStyle name="20% - Accent3 3 2 6" xfId="27996" xr:uid="{CAA5B250-0875-49E0-86FE-E7C2C3F004CC}"/>
    <cellStyle name="20% - Accent3 3 2_change in summary tables" xfId="8318" xr:uid="{B8B650D3-EC5F-4A5C-AEFF-A5E159BEA861}"/>
    <cellStyle name="20% - Accent3 3 3" xfId="5286" xr:uid="{D2BF2D03-551C-45FE-8FEA-FBDE2D3E2F6D}"/>
    <cellStyle name="20% - Accent3 3 3 2" xfId="15681" xr:uid="{619C6153-00AC-4E3B-94D0-D3427F3CFB4D}"/>
    <cellStyle name="20% - Accent3 3 3 2 2" xfId="38047" xr:uid="{CE6C52F5-A16E-4AFC-9E5D-F8956271B382}"/>
    <cellStyle name="20% - Accent3 3 3 3" xfId="29052" xr:uid="{4FEAA612-CE76-4B74-949B-25136856BEFB}"/>
    <cellStyle name="20% - Accent3 3 4" xfId="9829" xr:uid="{970646C9-A0C2-435B-A72E-BF60FE67CB5A}"/>
    <cellStyle name="20% - Accent3 3 4 2" xfId="19243" xr:uid="{3D046375-2ED8-46ED-81AF-B004887A7806}"/>
    <cellStyle name="20% - Accent3 3 4 2 2" xfId="41608" xr:uid="{545E6FCD-154B-46CB-8C1B-8267331C6836}"/>
    <cellStyle name="20% - Accent3 3 4 3" xfId="32287" xr:uid="{74AD775D-EE42-4EE6-BA65-4061ACE92AB4}"/>
    <cellStyle name="20% - Accent3 3 5" xfId="11427" xr:uid="{7B1E1F54-B16F-4441-8D13-D1DCC37434AE}"/>
    <cellStyle name="20% - Accent3 3 5 2" xfId="20833" xr:uid="{2415977C-7D00-4F2B-B408-B41E65CC3964}"/>
    <cellStyle name="20% - Accent3 3 5 2 2" xfId="43129" xr:uid="{0BFB3BA7-C4B5-4BF1-B3E9-E20955564289}"/>
    <cellStyle name="20% - Accent3 3 5 3" xfId="33807" xr:uid="{D93BA218-344C-43DF-859F-D54DA86EB8BB}"/>
    <cellStyle name="20% - Accent3 3 6" xfId="13184" xr:uid="{FAF60313-F2BF-490F-9269-DBE1DC03D2F1}"/>
    <cellStyle name="20% - Accent3 3 6 2" xfId="35555" xr:uid="{6A614B74-2B8E-43F7-9A0F-DD89913C8EAC}"/>
    <cellStyle name="20% - Accent3 3 7" xfId="27115" xr:uid="{063E865A-3DE4-4420-9080-4CDC42FDC704}"/>
    <cellStyle name="20% - Accent3 3_change in summary tables" xfId="8461" xr:uid="{E63DD41B-3002-415D-A19B-9671D38A8342}"/>
    <cellStyle name="20% - Accent3 4" xfId="1512" xr:uid="{93F48559-BFC9-4AB6-934F-E6F5815C67AD}"/>
    <cellStyle name="20% - Accent3 4 2" xfId="4031" xr:uid="{6CDEC5BF-738B-4E17-97BC-DAD3695FBC68}"/>
    <cellStyle name="20% - Accent3 4 2 2" xfId="7304" xr:uid="{C1D67FFF-2314-47D8-977D-E886FD7CD825}"/>
    <cellStyle name="20% - Accent3 4 2 2 2" xfId="17313" xr:uid="{D4A7E3FE-CE2C-41A3-86A5-B81E8D17AA98}"/>
    <cellStyle name="20% - Accent3 4 2 2 2 2" xfId="39678" xr:uid="{5E3CDCF0-BD35-403F-8860-1F5B4A7FA6BE}"/>
    <cellStyle name="20% - Accent3 4 2 2 3" xfId="30562" xr:uid="{39B15CA6-5A19-41C4-A289-CA623B826BCA}"/>
    <cellStyle name="20% - Accent3 4 2 3" xfId="10804" xr:uid="{82D88E40-1A02-43E3-9867-D513A3B204B5}"/>
    <cellStyle name="20% - Accent3 4 2 3 2" xfId="20218" xr:uid="{867C9614-1F1D-4DCB-86E4-1570ABD68402}"/>
    <cellStyle name="20% - Accent3 4 2 3 2 2" xfId="42514" xr:uid="{54AA8D07-4AB3-4495-BC49-18AECDEB323B}"/>
    <cellStyle name="20% - Accent3 4 2 3 3" xfId="33193" xr:uid="{189C239A-4083-4C6C-81C9-E6E1757E94EC}"/>
    <cellStyle name="20% - Accent3 4 2 4" xfId="12339" xr:uid="{309FB12F-19BA-45B7-9C86-BC1B3C1398D7}"/>
    <cellStyle name="20% - Accent3 4 2 4 2" xfId="21745" xr:uid="{9C62852E-ADAF-40E6-8744-013E15E68E3A}"/>
    <cellStyle name="20% - Accent3 4 2 4 2 2" xfId="44041" xr:uid="{007E8E36-0301-4C1C-AE10-C5EF72B1440A}"/>
    <cellStyle name="20% - Accent3 4 2 4 3" xfId="34719" xr:uid="{6C3DF720-0803-44EB-AFD2-41A4D4AAC550}"/>
    <cellStyle name="20% - Accent3 4 2 5" xfId="14680" xr:uid="{9F181BC4-1F96-4AEC-BA5F-86E71C40CD6E}"/>
    <cellStyle name="20% - Accent3 4 2 5 2" xfId="37046" xr:uid="{A12DCF93-9A06-43FF-AEFB-7CB78075E89E}"/>
    <cellStyle name="20% - Accent3 4 2 6" xfId="28129" xr:uid="{0BACA69A-DDE8-44EC-89A6-230BBF84A18E}"/>
    <cellStyle name="20% - Accent3 4 2_change in summary tables" xfId="6123" xr:uid="{5DEFCFE9-A714-4E27-B889-C73B566E08C1}"/>
    <cellStyle name="20% - Accent3 4 3" xfId="5537" xr:uid="{1724C6C7-43BC-421F-81C6-3EDDE20B2366}"/>
    <cellStyle name="20% - Accent3 4 3 2" xfId="15903" xr:uid="{15014060-19D7-40EF-803A-A215F5DE4127}"/>
    <cellStyle name="20% - Accent3 4 3 2 2" xfId="38269" xr:uid="{98E343AB-3172-4100-8560-62E79B93969B}"/>
    <cellStyle name="20% - Accent3 4 3 3" xfId="29257" xr:uid="{D791403F-31AC-4BF1-8621-5C3550F45CE2}"/>
    <cellStyle name="20% - Accent3 4 4" xfId="9970" xr:uid="{34420340-D017-4CC9-A67B-0958329C39E7}"/>
    <cellStyle name="20% - Accent3 4 4 2" xfId="19384" xr:uid="{0BA6B94C-6126-4BF2-81C8-47ADE025DD72}"/>
    <cellStyle name="20% - Accent3 4 4 2 2" xfId="41749" xr:uid="{CDC6B5F1-4A00-423F-ABE2-6E258361DA7A}"/>
    <cellStyle name="20% - Accent3 4 4 3" xfId="32428" xr:uid="{FBFD96DE-6206-4105-BDA6-0ADF0C33A29C}"/>
    <cellStyle name="20% - Accent3 4 5" xfId="11565" xr:uid="{DE55BC7E-38FF-41AB-8A3F-8D8DEF4C2FE8}"/>
    <cellStyle name="20% - Accent3 4 5 2" xfId="20971" xr:uid="{B5281E37-4F41-4B41-AA69-03BB03BBE341}"/>
    <cellStyle name="20% - Accent3 4 5 2 2" xfId="43267" xr:uid="{E6C8B44B-6F37-4DFC-82DE-5A894F720C3F}"/>
    <cellStyle name="20% - Accent3 4 5 3" xfId="33945" xr:uid="{771F0AE6-9C3A-4625-9860-8C62DE38BF3F}"/>
    <cellStyle name="20% - Accent3 4 6" xfId="13359" xr:uid="{3FCE10BD-1ECE-4C7A-9EA3-2F6401152D6C}"/>
    <cellStyle name="20% - Accent3 4 6 2" xfId="35730" xr:uid="{EF053FB7-3249-4CFC-B834-505068E2DF88}"/>
    <cellStyle name="20% - Accent3 4 7" xfId="27264" xr:uid="{C340E1E4-1F73-4B56-99E8-B3A11EAC9014}"/>
    <cellStyle name="20% - Accent3 4_change in summary tables" xfId="9123" xr:uid="{E16C8D47-A9BB-42B0-BB97-922AC336E361}"/>
    <cellStyle name="20% - Accent3 5" xfId="3450" xr:uid="{0A2593CE-E063-46FB-B4D7-BFB4531537BF}"/>
    <cellStyle name="20% - Accent3 5 2" xfId="4405" xr:uid="{B08198F8-AFFF-4549-87D8-346E15F41B90}"/>
    <cellStyle name="20% - Accent3 5 2 2" xfId="7635" xr:uid="{A7DEF56B-F881-437C-A65C-3F7B21DE31F7}"/>
    <cellStyle name="20% - Accent3 5 2 2 2" xfId="17625" xr:uid="{D387FA8C-A015-4B81-9803-C3721995E5E7}"/>
    <cellStyle name="20% - Accent3 5 2 2 2 2" xfId="39990" xr:uid="{9F54214B-B063-4234-94AC-9AFCE7F5A9B7}"/>
    <cellStyle name="20% - Accent3 5 2 2 3" xfId="30869" xr:uid="{B8C5665E-03C9-47A8-B482-828E2FBC6D78}"/>
    <cellStyle name="20% - Accent3 5 2 3" xfId="11047" xr:uid="{A1D1053A-007C-48A5-9F96-26AB2877698D}"/>
    <cellStyle name="20% - Accent3 5 2 3 2" xfId="20461" xr:uid="{17D35C1A-1287-4B40-82C1-C89E9A542B2A}"/>
    <cellStyle name="20% - Accent3 5 2 3 2 2" xfId="42757" xr:uid="{2C2EE7CC-95E8-443D-8CC6-2EF8BD605850}"/>
    <cellStyle name="20% - Accent3 5 2 3 3" xfId="33436" xr:uid="{04ACD902-DE54-40AB-8DC5-426C7685ED43}"/>
    <cellStyle name="20% - Accent3 5 2 4" xfId="12579" xr:uid="{5B070528-C6A5-4647-ACF3-5CED7796DA91}"/>
    <cellStyle name="20% - Accent3 5 2 4 2" xfId="21985" xr:uid="{E51EF4CA-E8F9-4709-80B3-321E4793868A}"/>
    <cellStyle name="20% - Accent3 5 2 4 2 2" xfId="44281" xr:uid="{57E26513-7C6F-4A2E-82F8-F8EDED5AD427}"/>
    <cellStyle name="20% - Accent3 5 2 4 3" xfId="34959" xr:uid="{723E10DA-085A-45AF-89B4-F9A030D16FE4}"/>
    <cellStyle name="20% - Accent3 5 2 5" xfId="14977" xr:uid="{E888C0E0-1D30-454B-B8CC-30804B2BA50B}"/>
    <cellStyle name="20% - Accent3 5 2 5 2" xfId="37343" xr:uid="{4A3BDB79-D5B0-4E63-86E6-804E89141EBC}"/>
    <cellStyle name="20% - Accent3 5 2 6" xfId="28410" xr:uid="{99841598-1469-405D-AED2-8ABA22966D66}"/>
    <cellStyle name="20% - Accent3 5 2_change in summary tables" xfId="9007" xr:uid="{0FD6F3C3-F2EA-44B0-8A2F-36970EB45C81}"/>
    <cellStyle name="20% - Accent3 5 3" xfId="6748" xr:uid="{EE29C511-8430-4FA3-A989-2BDB857FC0E9}"/>
    <cellStyle name="20% - Accent3 5 3 2" xfId="16776" xr:uid="{BFA3DDFB-FEED-4DF5-8B66-63C6645FC1EB}"/>
    <cellStyle name="20% - Accent3 5 3 2 2" xfId="39141" xr:uid="{FFAE1D8B-3709-44B2-B7A4-1B9BBCA54F61}"/>
    <cellStyle name="20% - Accent3 5 3 3" xfId="30030" xr:uid="{5997A776-06F2-4DD8-94F5-89EFE2DAE39E}"/>
    <cellStyle name="20% - Accent3 5 4" xfId="10303" xr:uid="{68878FA7-FADB-408F-9A88-AB1CBB4F699F}"/>
    <cellStyle name="20% - Accent3 5 4 2" xfId="19717" xr:uid="{7AB12366-3288-41F9-BB17-44517692B657}"/>
    <cellStyle name="20% - Accent3 5 4 2 2" xfId="42013" xr:uid="{982582D7-A57F-4E25-8488-34890ECBACA3}"/>
    <cellStyle name="20% - Accent3 5 4 3" xfId="32692" xr:uid="{F230870B-0255-4CA3-900D-8A1AA117D231}"/>
    <cellStyle name="20% - Accent3 5 5" xfId="11836" xr:uid="{31FCB1C1-2460-494E-85A6-7CB448F6C91D}"/>
    <cellStyle name="20% - Accent3 5 5 2" xfId="21242" xr:uid="{27CA81A0-9DE2-439E-86E1-87B066083968}"/>
    <cellStyle name="20% - Accent3 5 5 2 2" xfId="43538" xr:uid="{61739F74-6E15-410A-A97F-B9148DB58C8D}"/>
    <cellStyle name="20% - Accent3 5 5 3" xfId="34216" xr:uid="{0C81752A-6FF1-4D13-84EF-76EB1A668A98}"/>
    <cellStyle name="20% - Accent3 5 6" xfId="14162" xr:uid="{25B54D74-3DA2-43D9-9735-7EAD8896C667}"/>
    <cellStyle name="20% - Accent3 5 6 2" xfId="36528" xr:uid="{66536B2D-C0EB-40F9-BF04-C2316C9573BA}"/>
    <cellStyle name="20% - Accent3 5 7" xfId="27631" xr:uid="{756B6583-A34A-432B-94B9-F3D28A492930}"/>
    <cellStyle name="20% - Accent3 5_change in summary tables" xfId="8626" xr:uid="{E4330C83-7347-4CE1-976A-3CE8C5C36BAF}"/>
    <cellStyle name="20% - Accent3 6" xfId="3487" xr:uid="{467B67AC-467B-4F33-B077-C77157139835}"/>
    <cellStyle name="20% - Accent3 6 2" xfId="4422" xr:uid="{F1BB6B2A-D7E7-40D3-82EA-4C459C6ECCE7}"/>
    <cellStyle name="20% - Accent3 6 2 2" xfId="7652" xr:uid="{5BE5D570-4788-4DAD-878F-226186E52431}"/>
    <cellStyle name="20% - Accent3 6 2 2 2" xfId="17642" xr:uid="{499884B2-458C-4E2C-B5EE-7551E8F2E760}"/>
    <cellStyle name="20% - Accent3 6 2 2 2 2" xfId="40007" xr:uid="{CEFAB99C-989F-415C-AFCD-B7279740D596}"/>
    <cellStyle name="20% - Accent3 6 2 2 3" xfId="30886" xr:uid="{5287DC61-1931-40F9-B80B-D85DBB45105E}"/>
    <cellStyle name="20% - Accent3 6 2 3" xfId="11064" xr:uid="{99125FFD-318C-4688-8DB6-F92A519F0BAD}"/>
    <cellStyle name="20% - Accent3 6 2 3 2" xfId="20478" xr:uid="{A797F00A-BBDD-4FD2-8043-47203AB19C25}"/>
    <cellStyle name="20% - Accent3 6 2 3 2 2" xfId="42774" xr:uid="{559DEF4A-D006-4147-8CC3-9C6C292DC301}"/>
    <cellStyle name="20% - Accent3 6 2 3 3" xfId="33453" xr:uid="{1CB24A57-BFB9-4C8F-8FEE-D3FEBF51F517}"/>
    <cellStyle name="20% - Accent3 6 2 4" xfId="12596" xr:uid="{4C7689E1-C71A-4DEB-A8F0-C0F84AB91E55}"/>
    <cellStyle name="20% - Accent3 6 2 4 2" xfId="22002" xr:uid="{83022C7F-00BD-4ACA-AEAE-0604528B34D5}"/>
    <cellStyle name="20% - Accent3 6 2 4 2 2" xfId="44298" xr:uid="{D76F3D02-CF68-48F7-AB4A-F1165346C0EE}"/>
    <cellStyle name="20% - Accent3 6 2 4 3" xfId="34976" xr:uid="{E13018CF-0351-4082-A6F3-7B0DF11BE2F6}"/>
    <cellStyle name="20% - Accent3 6 2 5" xfId="14994" xr:uid="{95398467-DF8C-4F12-8224-B0A4907F67C4}"/>
    <cellStyle name="20% - Accent3 6 2 5 2" xfId="37360" xr:uid="{28245ED9-2E7D-4CC9-BBCD-D9BBA9BE108A}"/>
    <cellStyle name="20% - Accent3 6 2 6" xfId="28427" xr:uid="{0E988AF1-9D1F-49F0-9884-534FE19CC28F}"/>
    <cellStyle name="20% - Accent3 6 2_change in summary tables" xfId="8888" xr:uid="{22E3B14A-748E-470C-B499-2FD0FA8EB773}"/>
    <cellStyle name="20% - Accent3 6 3" xfId="6777" xr:uid="{A6E33B00-63DA-4CA3-A1C3-C363A0617BAE}"/>
    <cellStyle name="20% - Accent3 6 3 2" xfId="16797" xr:uid="{AD386C26-5D72-42E5-8E46-E59606CB3411}"/>
    <cellStyle name="20% - Accent3 6 3 2 2" xfId="39162" xr:uid="{2D7791F3-9714-4B7B-AA5E-4F809D77B86E}"/>
    <cellStyle name="20% - Accent3 6 3 3" xfId="30049" xr:uid="{DECB7AFE-8297-46AC-A260-71C4D76DB48F}"/>
    <cellStyle name="20% - Accent3 6 4" xfId="10320" xr:uid="{2D923550-922A-4BAA-8081-AE3B570A609B}"/>
    <cellStyle name="20% - Accent3 6 4 2" xfId="19734" xr:uid="{88E4EF83-EC94-4860-8AF6-3CCA7DDA2B83}"/>
    <cellStyle name="20% - Accent3 6 4 2 2" xfId="42030" xr:uid="{2B9D12DE-C680-4328-843F-BBC99D911884}"/>
    <cellStyle name="20% - Accent3 6 4 3" xfId="32709" xr:uid="{1B76CAB8-D4AF-4FB8-B2C7-2F4E17ED45A2}"/>
    <cellStyle name="20% - Accent3 6 5" xfId="11853" xr:uid="{C4449B42-E87D-4C58-A657-D168F9C5AABA}"/>
    <cellStyle name="20% - Accent3 6 5 2" xfId="21259" xr:uid="{726C60E6-B8D3-4543-BFD7-A6696ED1C61A}"/>
    <cellStyle name="20% - Accent3 6 5 2 2" xfId="43555" xr:uid="{DAA2007D-540B-41DE-AA45-E6EDFA2D2E92}"/>
    <cellStyle name="20% - Accent3 6 5 3" xfId="34233" xr:uid="{DADA17BF-B31D-46FE-96C0-6B682780A8B4}"/>
    <cellStyle name="20% - Accent3 6 6" xfId="14184" xr:uid="{FA13F4F9-7AE5-4BA5-A9C8-4F931F17811D}"/>
    <cellStyle name="20% - Accent3 6 6 2" xfId="36550" xr:uid="{DE705E38-4B9B-46F2-A405-2E09D1799E5B}"/>
    <cellStyle name="20% - Accent3 6 7" xfId="27648" xr:uid="{5E7693F5-3EBB-4230-9998-FEFFA1530BE1}"/>
    <cellStyle name="20% - Accent3 6_change in summary tables" xfId="7415" xr:uid="{DF34F28F-3286-4052-BCC9-BF4541F626EA}"/>
    <cellStyle name="20% - Accent3 7" xfId="3504" xr:uid="{04C77933-BB53-4D5E-9875-127CC9514564}"/>
    <cellStyle name="20% - Accent3 7 2" xfId="4436" xr:uid="{27C2F956-F1B7-4A1C-8449-E1E8EFB41D6A}"/>
    <cellStyle name="20% - Accent3 7 2 2" xfId="7666" xr:uid="{B366B0C9-6DA6-48F3-97FF-8ADAFDCA027A}"/>
    <cellStyle name="20% - Accent3 7 2 2 2" xfId="17656" xr:uid="{CA4B010C-72CE-4185-9D3F-A1F01ADC962D}"/>
    <cellStyle name="20% - Accent3 7 2 2 2 2" xfId="40021" xr:uid="{49295D3A-0C3B-4EC7-823C-1C73B3EA1F2D}"/>
    <cellStyle name="20% - Accent3 7 2 2 3" xfId="30900" xr:uid="{98EE6299-14F8-4DC5-B287-1CC9CBB64108}"/>
    <cellStyle name="20% - Accent3 7 2 3" xfId="11078" xr:uid="{5EE9DC52-EF53-4220-9D49-CEA369D2490B}"/>
    <cellStyle name="20% - Accent3 7 2 3 2" xfId="20492" xr:uid="{86EE3157-ED42-458D-88E9-1435BFB0740E}"/>
    <cellStyle name="20% - Accent3 7 2 3 2 2" xfId="42788" xr:uid="{16FAD46A-3792-4971-A356-047748601539}"/>
    <cellStyle name="20% - Accent3 7 2 3 3" xfId="33467" xr:uid="{DE48F65C-9C9F-4230-9D63-631B08872733}"/>
    <cellStyle name="20% - Accent3 7 2 4" xfId="12610" xr:uid="{190E2B78-C8D3-4572-8842-3F5F28B41501}"/>
    <cellStyle name="20% - Accent3 7 2 4 2" xfId="22016" xr:uid="{B0ECD351-968F-4CF5-A10F-6A4860C48D0B}"/>
    <cellStyle name="20% - Accent3 7 2 4 2 2" xfId="44312" xr:uid="{1DE0C9CA-C813-4AA7-B7EB-20048FC80411}"/>
    <cellStyle name="20% - Accent3 7 2 4 3" xfId="34990" xr:uid="{1E452FBC-CDDD-4893-8036-7B3079B9F0F5}"/>
    <cellStyle name="20% - Accent3 7 2 5" xfId="15008" xr:uid="{96AE6B95-82D4-4B2E-9709-E1FBADA2DF83}"/>
    <cellStyle name="20% - Accent3 7 2 5 2" xfId="37374" xr:uid="{76561A6C-1C33-4E0E-8EFC-0EDD9E4EA22B}"/>
    <cellStyle name="20% - Accent3 7 2 6" xfId="28441" xr:uid="{7482E733-6D53-4B8E-9087-EAE702E96734}"/>
    <cellStyle name="20% - Accent3 7 2_change in summary tables" xfId="5905" xr:uid="{A985182F-8D7E-4FAB-AE12-17C4DDF368D7}"/>
    <cellStyle name="20% - Accent3 7 3" xfId="6792" xr:uid="{3B43BF96-0A1F-433C-9EDE-5C267684D7FB}"/>
    <cellStyle name="20% - Accent3 7 3 2" xfId="16811" xr:uid="{86AB36C1-1B8D-4212-921C-FC12A4D6EB8E}"/>
    <cellStyle name="20% - Accent3 7 3 2 2" xfId="39176" xr:uid="{B4A8A000-F3FE-4504-95D3-2F9BB421CB41}"/>
    <cellStyle name="20% - Accent3 7 3 3" xfId="30063" xr:uid="{9D34B6A5-7346-4BBD-B14A-08C60F1529D2}"/>
    <cellStyle name="20% - Accent3 7 4" xfId="10334" xr:uid="{14B952E8-BCA0-4B26-B049-7BB0739F97E0}"/>
    <cellStyle name="20% - Accent3 7 4 2" xfId="19748" xr:uid="{2C776F64-6F46-4761-9A63-DE29CBCFD980}"/>
    <cellStyle name="20% - Accent3 7 4 2 2" xfId="42044" xr:uid="{B04CD21F-5C14-40D6-A758-F814C1003DD1}"/>
    <cellStyle name="20% - Accent3 7 4 3" xfId="32723" xr:uid="{B0CF1D26-957C-4DCF-8945-90667B166789}"/>
    <cellStyle name="20% - Accent3 7 5" xfId="11867" xr:uid="{BE6F438E-15AC-4C37-A7DA-C0E811372417}"/>
    <cellStyle name="20% - Accent3 7 5 2" xfId="21273" xr:uid="{FC761A3A-0162-4B4A-827C-92D033B428AD}"/>
    <cellStyle name="20% - Accent3 7 5 2 2" xfId="43569" xr:uid="{CB4E20DB-51E4-47C1-A417-FFB2A0A15DE5}"/>
    <cellStyle name="20% - Accent3 7 5 3" xfId="34247" xr:uid="{831B5680-3AA8-4C58-A5C1-425C8E46ABAC}"/>
    <cellStyle name="20% - Accent3 7 6" xfId="14200" xr:uid="{54F4A3CE-B810-437B-A6B3-96AE62D00573}"/>
    <cellStyle name="20% - Accent3 7 6 2" xfId="36566" xr:uid="{B2FA9ECA-17E5-4585-8E6C-7D609CB4D6C3}"/>
    <cellStyle name="20% - Accent3 7 7" xfId="27662" xr:uid="{F8739760-6B9D-41E3-9CF1-04F4CEEC19CA}"/>
    <cellStyle name="20% - Accent3 7_change in summary tables" xfId="9124" xr:uid="{50FAA6EB-DFA1-4093-BBCE-33E2CC253BF4}"/>
    <cellStyle name="20% - Accent3 8" xfId="3521" xr:uid="{B53E6B75-5C1A-4FDE-A305-A936C35562C0}"/>
    <cellStyle name="20% - Accent3 8 2" xfId="4450" xr:uid="{27B856ED-4E0D-4FF1-8C64-9DB9D6E0FC57}"/>
    <cellStyle name="20% - Accent3 8 2 2" xfId="7680" xr:uid="{27FF3E2C-3572-45BA-B61E-2BBBB589E39C}"/>
    <cellStyle name="20% - Accent3 8 2 2 2" xfId="17670" xr:uid="{0EE84488-F33F-4C88-95E0-2960AA4E7A06}"/>
    <cellStyle name="20% - Accent3 8 2 2 2 2" xfId="40035" xr:uid="{DA7E0C5B-71FF-4B21-8B71-C63B409FFB56}"/>
    <cellStyle name="20% - Accent3 8 2 2 3" xfId="30914" xr:uid="{09769ABA-9489-470C-9D8E-39F1C2D1170D}"/>
    <cellStyle name="20% - Accent3 8 2 3" xfId="11092" xr:uid="{B18ADDA7-52AE-4028-9847-99AA7F293CB9}"/>
    <cellStyle name="20% - Accent3 8 2 3 2" xfId="20506" xr:uid="{5B5CF716-3AD2-4E05-B88D-C3B9E64D76A7}"/>
    <cellStyle name="20% - Accent3 8 2 3 2 2" xfId="42802" xr:uid="{D72C1265-E06C-459B-B676-25894DC049AE}"/>
    <cellStyle name="20% - Accent3 8 2 3 3" xfId="33481" xr:uid="{175EC1E9-79BF-49FC-8F1F-E41976C0A6B4}"/>
    <cellStyle name="20% - Accent3 8 2 4" xfId="12624" xr:uid="{0873345C-2473-4FCB-827E-D4B686E03802}"/>
    <cellStyle name="20% - Accent3 8 2 4 2" xfId="22030" xr:uid="{DB53F195-B18C-42A2-9562-D5225B10F0BA}"/>
    <cellStyle name="20% - Accent3 8 2 4 2 2" xfId="44326" xr:uid="{225308EF-F582-473C-B22A-D4A936853717}"/>
    <cellStyle name="20% - Accent3 8 2 4 3" xfId="35004" xr:uid="{5A7F8A5B-BAAC-49E6-9436-CE36A65E37BB}"/>
    <cellStyle name="20% - Accent3 8 2 5" xfId="15022" xr:uid="{7BA69975-2DB3-46A9-A51A-17F74D711551}"/>
    <cellStyle name="20% - Accent3 8 2 5 2" xfId="37388" xr:uid="{7570A6AA-3781-489C-A66B-927A362E819E}"/>
    <cellStyle name="20% - Accent3 8 2 6" xfId="28455" xr:uid="{1A159B00-DF14-4226-B5EC-440496D7094B}"/>
    <cellStyle name="20% - Accent3 8 2_change in summary tables" xfId="9125" xr:uid="{5AF7C742-1527-4660-B191-77BF1BFE4716}"/>
    <cellStyle name="20% - Accent3 8 3" xfId="6808" xr:uid="{8C8480B7-94E0-4C88-85AA-392D72F3FF50}"/>
    <cellStyle name="20% - Accent3 8 3 2" xfId="16826" xr:uid="{79A31EA6-3857-4681-A95B-3556FB18831A}"/>
    <cellStyle name="20% - Accent3 8 3 2 2" xfId="39191" xr:uid="{05C5CF65-DD32-40A9-90BF-3BC16C23420A}"/>
    <cellStyle name="20% - Accent3 8 3 3" xfId="30078" xr:uid="{21113BCB-0F42-4125-B10D-4CC7CFD71C21}"/>
    <cellStyle name="20% - Accent3 8 4" xfId="10348" xr:uid="{2BC91F88-EEC8-4CD6-AC3A-802898C7AF2D}"/>
    <cellStyle name="20% - Accent3 8 4 2" xfId="19762" xr:uid="{9F9559CB-BFE3-4A63-AE50-6552B1B04134}"/>
    <cellStyle name="20% - Accent3 8 4 2 2" xfId="42058" xr:uid="{530B1B3D-BB69-4E17-AE92-3F24A4B412CA}"/>
    <cellStyle name="20% - Accent3 8 4 3" xfId="32737" xr:uid="{C25CA512-F690-4E8C-B264-3F02919992DC}"/>
    <cellStyle name="20% - Accent3 8 5" xfId="11881" xr:uid="{28973245-3347-405E-921C-E9FCF2D934E6}"/>
    <cellStyle name="20% - Accent3 8 5 2" xfId="21287" xr:uid="{F0B8F0E1-D8C7-4741-8B80-ECBB18AF60EF}"/>
    <cellStyle name="20% - Accent3 8 5 2 2" xfId="43583" xr:uid="{227E67E2-D152-4129-BD87-A67595329459}"/>
    <cellStyle name="20% - Accent3 8 5 3" xfId="34261" xr:uid="{11D97AC5-627E-40F9-8B0F-78CB2D6F96DB}"/>
    <cellStyle name="20% - Accent3 8 6" xfId="14216" xr:uid="{83A48250-3768-41B6-A65A-AC763987FAE9}"/>
    <cellStyle name="20% - Accent3 8 6 2" xfId="36582" xr:uid="{BC7DF69E-C571-4C0D-8D1E-40C703591CA9}"/>
    <cellStyle name="20% - Accent3 8 7" xfId="27676" xr:uid="{DD6348CA-AC58-4DDA-9BC6-312B1D1B0DA7}"/>
    <cellStyle name="20% - Accent3 8_change in summary tables" xfId="6277" xr:uid="{5D9A2328-5314-4A8D-9352-DB58F68F9786}"/>
    <cellStyle name="20% - Accent3 9" xfId="3538" xr:uid="{9EBA6535-AE1F-41A1-8B62-9F45E467DD90}"/>
    <cellStyle name="20% - Accent3 9 2" xfId="4464" xr:uid="{FCE22C7B-3E1A-4332-B8AA-9A35D8ED400F}"/>
    <cellStyle name="20% - Accent3 9 2 2" xfId="7694" xr:uid="{CE226A9C-41EE-48F0-A267-AE61CFA747B3}"/>
    <cellStyle name="20% - Accent3 9 2 2 2" xfId="17684" xr:uid="{2D0E22EA-ADE8-49DC-AC82-8E09ABBC1D08}"/>
    <cellStyle name="20% - Accent3 9 2 2 2 2" xfId="40049" xr:uid="{542ACE9C-3BAD-4046-A93F-C99B7066EC81}"/>
    <cellStyle name="20% - Accent3 9 2 2 3" xfId="30928" xr:uid="{5EC60A0C-C61E-4CE5-BB72-5394604F1C33}"/>
    <cellStyle name="20% - Accent3 9 2 3" xfId="11106" xr:uid="{F680D9CC-98F9-4C25-875F-6F2A8FE393F3}"/>
    <cellStyle name="20% - Accent3 9 2 3 2" xfId="20520" xr:uid="{AAF55882-519F-4C1B-9145-A99D90263C4B}"/>
    <cellStyle name="20% - Accent3 9 2 3 2 2" xfId="42816" xr:uid="{10240BD3-2BBA-4F59-ACA5-AC460D8C84C8}"/>
    <cellStyle name="20% - Accent3 9 2 3 3" xfId="33495" xr:uid="{2EC73020-197B-4033-95F4-BD9ABE868F10}"/>
    <cellStyle name="20% - Accent3 9 2 4" xfId="12638" xr:uid="{E8024460-4F9C-43BB-B9F7-CB4538A9E983}"/>
    <cellStyle name="20% - Accent3 9 2 4 2" xfId="22044" xr:uid="{1DF643A1-7BBE-4E66-8400-CB573097791E}"/>
    <cellStyle name="20% - Accent3 9 2 4 2 2" xfId="44340" xr:uid="{BBA6D540-6A8A-4F89-A932-9D2E365A0248}"/>
    <cellStyle name="20% - Accent3 9 2 4 3" xfId="35018" xr:uid="{7AD7B8BB-B0E4-490A-B028-79A6A4662B95}"/>
    <cellStyle name="20% - Accent3 9 2 5" xfId="15036" xr:uid="{79F675D1-892C-4C30-9721-EE7A330F6BD7}"/>
    <cellStyle name="20% - Accent3 9 2 5 2" xfId="37402" xr:uid="{9F905AB7-9440-470F-A643-ABCFEB0A2527}"/>
    <cellStyle name="20% - Accent3 9 2 6" xfId="28469" xr:uid="{AA8326CC-364D-4487-A2E0-D77C8088BAE8}"/>
    <cellStyle name="20% - Accent3 9 2_change in summary tables" xfId="8721" xr:uid="{765C0541-BBC2-4BCC-B63C-2205B6B75A66}"/>
    <cellStyle name="20% - Accent3 9 3" xfId="6824" xr:uid="{513F557F-7CA8-461E-AABA-B0B9F82EB6E9}"/>
    <cellStyle name="20% - Accent3 9 3 2" xfId="16841" xr:uid="{3ABB1767-DC0C-4B20-815E-56640F9CB44C}"/>
    <cellStyle name="20% - Accent3 9 3 2 2" xfId="39206" xr:uid="{A402CFA0-518A-48A3-8E74-143008B90DFD}"/>
    <cellStyle name="20% - Accent3 9 3 3" xfId="30093" xr:uid="{328D1A8F-0D32-405E-B721-C7852BBDC67C}"/>
    <cellStyle name="20% - Accent3 9 4" xfId="10362" xr:uid="{C752E599-6BF0-43F2-96CC-EF6D691D77CC}"/>
    <cellStyle name="20% - Accent3 9 4 2" xfId="19776" xr:uid="{CED63B08-7078-4078-AF7E-19581488FDDA}"/>
    <cellStyle name="20% - Accent3 9 4 2 2" xfId="42072" xr:uid="{1C1118BB-21A4-4E71-A820-69BA896CB200}"/>
    <cellStyle name="20% - Accent3 9 4 3" xfId="32751" xr:uid="{9E5BF32D-BAE8-4A0B-B78F-D7CEBBE77C11}"/>
    <cellStyle name="20% - Accent3 9 5" xfId="11895" xr:uid="{EB445269-7CD3-4C6A-9FE9-0407B10B56C4}"/>
    <cellStyle name="20% - Accent3 9 5 2" xfId="21301" xr:uid="{E9E5D7E7-7664-4E1F-9CF9-E3E8F3421FBB}"/>
    <cellStyle name="20% - Accent3 9 5 2 2" xfId="43597" xr:uid="{E8FEC371-0167-4C2F-9CA2-29CF988A5AE3}"/>
    <cellStyle name="20% - Accent3 9 5 3" xfId="34275" xr:uid="{2D17C148-D3AA-4110-B20B-F81D3EBC5C0B}"/>
    <cellStyle name="20% - Accent3 9 6" xfId="14230" xr:uid="{DAFBC8AD-BECA-4AB4-81A7-75A33F4E65C2}"/>
    <cellStyle name="20% - Accent3 9 6 2" xfId="36596" xr:uid="{D59F1C88-3EBE-48B0-AD55-FC4A78A03B47}"/>
    <cellStyle name="20% - Accent3 9 7" xfId="27690" xr:uid="{CD781A58-B539-4715-93F3-7A37D7AC1982}"/>
    <cellStyle name="20% - Accent3 9_change in summary tables" xfId="6147" xr:uid="{7DCAEEC3-7055-494D-A250-22AFBB16216B}"/>
    <cellStyle name="20% - Accent4" xfId="34" builtinId="42" customBuiltin="1"/>
    <cellStyle name="20% - Accent4 10" xfId="3557" xr:uid="{EAF68E8D-874D-4201-8E5D-E785BBBC73F7}"/>
    <cellStyle name="20% - Accent4 10 2" xfId="4479" xr:uid="{5F381A91-9A0C-4420-B173-7305729343AF}"/>
    <cellStyle name="20% - Accent4 10 2 2" xfId="7709" xr:uid="{564AB738-1710-47CA-BA1B-2FD97A649DA2}"/>
    <cellStyle name="20% - Accent4 10 2 2 2" xfId="17699" xr:uid="{21440C50-4E53-488A-859F-47EBDB4AC587}"/>
    <cellStyle name="20% - Accent4 10 2 2 2 2" xfId="40064" xr:uid="{6BF77DFE-D6E9-46DA-9F6C-81F810F55E2E}"/>
    <cellStyle name="20% - Accent4 10 2 2 3" xfId="30943" xr:uid="{CACB473F-6A2C-46F2-B4DB-2FB41E7F2785}"/>
    <cellStyle name="20% - Accent4 10 2 3" xfId="11121" xr:uid="{41B6BCE5-688D-4557-9CD8-90B6C53C758E}"/>
    <cellStyle name="20% - Accent4 10 2 3 2" xfId="20535" xr:uid="{59C8FDF8-ABDD-4C28-B096-1AB64280AEDA}"/>
    <cellStyle name="20% - Accent4 10 2 3 2 2" xfId="42831" xr:uid="{76C3BEA7-A708-443A-9663-E7ACB48D53B8}"/>
    <cellStyle name="20% - Accent4 10 2 3 3" xfId="33510" xr:uid="{442024D8-9DCD-40BA-BE10-26A9ECE37B82}"/>
    <cellStyle name="20% - Accent4 10 2 4" xfId="12653" xr:uid="{F4DDFF12-FDE5-4F43-BFC3-79C99847DACA}"/>
    <cellStyle name="20% - Accent4 10 2 4 2" xfId="22059" xr:uid="{5F528E7E-D36D-4CDD-B924-F0DCBFD3C5BD}"/>
    <cellStyle name="20% - Accent4 10 2 4 2 2" xfId="44355" xr:uid="{DA6CFCC0-C94F-4405-9D58-9F3D9496FE9E}"/>
    <cellStyle name="20% - Accent4 10 2 4 3" xfId="35033" xr:uid="{836449C6-294C-4879-A028-EB1E110A28EA}"/>
    <cellStyle name="20% - Accent4 10 2 5" xfId="15051" xr:uid="{699D6DF8-77C6-45A8-806A-B42F45210396}"/>
    <cellStyle name="20% - Accent4 10 2 5 2" xfId="37417" xr:uid="{CC05EED8-533F-4D62-B9F9-14AD43B4FD00}"/>
    <cellStyle name="20% - Accent4 10 2 6" xfId="28484" xr:uid="{D5D5BA1D-610F-4AF6-92E7-6C53936D4322}"/>
    <cellStyle name="20% - Accent4 10 2_change in summary tables" xfId="8410" xr:uid="{25947CF0-2DE8-4E3A-BEA7-453775EBF232}"/>
    <cellStyle name="20% - Accent4 10 3" xfId="6842" xr:uid="{F6CD641F-1B24-4628-850F-8E1EA6A1A027}"/>
    <cellStyle name="20% - Accent4 10 3 2" xfId="16859" xr:uid="{F37266DA-2E63-4862-8809-D0D932FDDE90}"/>
    <cellStyle name="20% - Accent4 10 3 2 2" xfId="39224" xr:uid="{614E39E3-6618-49D2-B8FF-39768C2A6A76}"/>
    <cellStyle name="20% - Accent4 10 3 3" xfId="30109" xr:uid="{979F64FF-1B03-420E-8F27-81E9D2EF35D4}"/>
    <cellStyle name="20% - Accent4 10 4" xfId="10377" xr:uid="{ABE4E941-DFDF-4175-99CB-A829C25F5222}"/>
    <cellStyle name="20% - Accent4 10 4 2" xfId="19791" xr:uid="{520C47E9-00E8-4045-9216-743C05B7EEFC}"/>
    <cellStyle name="20% - Accent4 10 4 2 2" xfId="42087" xr:uid="{23934EF5-951F-4351-A552-8B59F96AECC8}"/>
    <cellStyle name="20% - Accent4 10 4 3" xfId="32766" xr:uid="{ADFF5E8B-D394-43E4-9140-9A5DDCC5F3D2}"/>
    <cellStyle name="20% - Accent4 10 5" xfId="11910" xr:uid="{94DBF386-3F9A-4833-B4AD-61EB25AE10E0}"/>
    <cellStyle name="20% - Accent4 10 5 2" xfId="21316" xr:uid="{3A3F68DE-3A1B-4C90-8D3F-4FACA176C83F}"/>
    <cellStyle name="20% - Accent4 10 5 2 2" xfId="43612" xr:uid="{83BF97F1-B124-44D7-8352-26D663009F0F}"/>
    <cellStyle name="20% - Accent4 10 5 3" xfId="34290" xr:uid="{AF61E922-C07F-4069-A7F2-C3CE84A15738}"/>
    <cellStyle name="20% - Accent4 10 6" xfId="14245" xr:uid="{B3B518DB-91AF-4D8E-8865-F463797E7AFC}"/>
    <cellStyle name="20% - Accent4 10 6 2" xfId="36611" xr:uid="{7BB2DE02-C66F-404C-8820-BB4034EA2B7B}"/>
    <cellStyle name="20% - Accent4 10 7" xfId="27705" xr:uid="{F65FE811-CC55-4C1C-A8BA-14835270B807}"/>
    <cellStyle name="20% - Accent4 10_change in summary tables" xfId="7982" xr:uid="{73ED6B78-47C3-4FEC-9B3B-B090B697C5E2}"/>
    <cellStyle name="20% - Accent4 11" xfId="3662" xr:uid="{7878E644-0327-472E-9FAD-6F8DCB557C6A}"/>
    <cellStyle name="20% - Accent4 11 2" xfId="6939" xr:uid="{6DF0E143-5F2E-4A72-880C-D1B0E86A9676}"/>
    <cellStyle name="20% - Accent4 11 2 2" xfId="16952" xr:uid="{4B137E4E-F395-4C47-B3D0-393E932125F5}"/>
    <cellStyle name="20% - Accent4 11 2 2 2" xfId="39317" xr:uid="{D1A05E67-B2F8-4314-8F10-2FB55DB465AC}"/>
    <cellStyle name="20% - Accent4 11 2 3" xfId="30201" xr:uid="{16F96223-4729-41A3-9503-B72AD8C25AAF}"/>
    <cellStyle name="20% - Accent4 11 3" xfId="10462" xr:uid="{07424D8C-107A-4D28-B206-7F051D22695F}"/>
    <cellStyle name="20% - Accent4 11 3 2" xfId="19876" xr:uid="{4977DE56-7405-4659-98FB-A5A7BECE6D3D}"/>
    <cellStyle name="20% - Accent4 11 3 2 2" xfId="42172" xr:uid="{6E9AF5CF-29F3-4B87-9D2A-518B32357F86}"/>
    <cellStyle name="20% - Accent4 11 3 3" xfId="32851" xr:uid="{A345BBA4-BBE6-4F59-8566-6C043509276C}"/>
    <cellStyle name="20% - Accent4 11 4" xfId="11995" xr:uid="{0E29D1CB-9692-4CAE-AF2C-AD64707042D5}"/>
    <cellStyle name="20% - Accent4 11 4 2" xfId="21401" xr:uid="{359AB633-676D-41A3-9AC0-CB10199EEA27}"/>
    <cellStyle name="20% - Accent4 11 4 2 2" xfId="43697" xr:uid="{B1DB9498-CA5B-483E-B2AB-DDD60D5DE824}"/>
    <cellStyle name="20% - Accent4 11 4 3" xfId="34375" xr:uid="{4F30C582-38B8-43A9-97AE-F96E9E9801AE}"/>
    <cellStyle name="20% - Accent4 11 5" xfId="14336" xr:uid="{A018BDEF-7B84-4E4F-A8F9-8F80B34106EE}"/>
    <cellStyle name="20% - Accent4 11 5 2" xfId="36702" xr:uid="{ADC4860B-D035-4376-9DE4-D1DBF224030A}"/>
    <cellStyle name="20% - Accent4 11 6" xfId="27790" xr:uid="{DAEEFF6D-1328-45ED-93A2-B3BFF0B00B12}"/>
    <cellStyle name="20% - Accent4 11_change in summary tables" xfId="5827" xr:uid="{4C2904E7-BA4D-4B04-897A-41B48ED4DF8B}"/>
    <cellStyle name="20% - Accent4 12" xfId="4651" xr:uid="{7A06ED14-98ED-495B-BB45-C31D2DD7BC28}"/>
    <cellStyle name="20% - Accent4 12 2" xfId="15197" xr:uid="{867CB64C-6EC3-4B77-A4C1-BCF7636276B3}"/>
    <cellStyle name="20% - Accent4 12 2 2" xfId="37563" xr:uid="{FB066032-73B7-47F6-A753-C392A9FFF716}"/>
    <cellStyle name="20% - Accent4 12 3" xfId="28619" xr:uid="{93EEAF68-561D-4717-975D-2BB3B6212DD8}"/>
    <cellStyle name="20% - Accent4 13" xfId="8481" xr:uid="{56004B9D-2C27-4597-831E-82E58DA1B31E}"/>
    <cellStyle name="20% - Accent4 13 2" xfId="18233" xr:uid="{BA98E0C3-2711-4B11-85AC-616E9A929E3B}"/>
    <cellStyle name="20% - Accent4 13 2 2" xfId="40598" xr:uid="{0A1F95DB-1FD2-4A66-8CAB-39893E182808}"/>
    <cellStyle name="20% - Accent4 13 3" xfId="31391" xr:uid="{1957E27C-D9C3-4236-B5EB-3BD545799B88}"/>
    <cellStyle name="20% - Accent4 14" xfId="4701" xr:uid="{A405CC89-EB52-4B62-A45A-D059693E4B7B}"/>
    <cellStyle name="20% - Accent4 14 2" xfId="15231" xr:uid="{E67319C7-4C09-44B3-A3BC-1043F6CCAD4D}"/>
    <cellStyle name="20% - Accent4 14 2 2" xfId="37597" xr:uid="{D3B0F5B8-BB0D-4670-8699-0C05E20DFCF7}"/>
    <cellStyle name="20% - Accent4 14 3" xfId="28645" xr:uid="{30348BEC-CC1C-4EB0-A1F9-EF8E98810F96}"/>
    <cellStyle name="20% - Accent4 15" xfId="9625" xr:uid="{4AC861EF-51D2-4C9F-8707-17974D7C41F8}"/>
    <cellStyle name="20% - Accent4 15 2" xfId="19040" xr:uid="{E9CCC781-6DEB-4240-89AE-537FA8CA5773}"/>
    <cellStyle name="20% - Accent4 15 2 2" xfId="41405" xr:uid="{FEDBA791-2C41-49EA-BF37-F92FE60C3F8E}"/>
    <cellStyle name="20% - Accent4 15 3" xfId="32084" xr:uid="{556C0283-5D4B-44DB-823F-0D4405AD0512}"/>
    <cellStyle name="20% - Accent4 16" xfId="11214" xr:uid="{63E8DD31-F107-4CEB-9E6E-8086CE63EA59}"/>
    <cellStyle name="20% - Accent4 16 2" xfId="20621" xr:uid="{B150EAA7-0F40-4275-B369-DF5F4A2AF162}"/>
    <cellStyle name="20% - Accent4 16 2 2" xfId="42917" xr:uid="{FD85F0C4-E045-470F-B3ED-9B4CFF18ACE7}"/>
    <cellStyle name="20% - Accent4 16 3" xfId="33595" xr:uid="{8A6CECDE-1678-4B73-B488-D62D42CF1CA4}"/>
    <cellStyle name="20% - Accent4 17" xfId="12772" xr:uid="{E3EB7CA7-63BC-483A-B3A6-60C1BB221CBC}"/>
    <cellStyle name="20% - Accent4 17 2" xfId="35148" xr:uid="{3093D8D0-9ED2-48FA-92DA-49A5FD52130D}"/>
    <cellStyle name="20% - Accent4 18" xfId="14186" xr:uid="{A7EB181B-6A9B-4C6F-954C-19BDF8016FF8}"/>
    <cellStyle name="20% - Accent4 18 2" xfId="36552" xr:uid="{8AF61112-C625-4721-939E-50ABC27194B3}"/>
    <cellStyle name="20% - Accent4 19" xfId="25479" xr:uid="{2AA6F8F7-7FB9-44E1-8FE8-010AF64825FF}"/>
    <cellStyle name="20% - Accent4 19 2" xfId="47775" xr:uid="{C3983038-D208-4C77-B51A-F26EF6BFDC66}"/>
    <cellStyle name="20% - Accent4 2" xfId="486" xr:uid="{A18AA5F2-98F0-42AE-B7C5-E0D522F019F2}"/>
    <cellStyle name="20% - Accent4 2 10" xfId="26790" xr:uid="{EB797114-FF16-4B1C-8001-7D94515D7FBB}"/>
    <cellStyle name="20% - Accent4 2 11" xfId="26990" xr:uid="{61D207D1-1A98-4C2D-81F2-840A5300286C}"/>
    <cellStyle name="20% - Accent4 2 2" xfId="1303" xr:uid="{CAD8315C-2B51-4C59-88C8-233B27F94011}"/>
    <cellStyle name="20% - Accent4 2 2 2" xfId="3968" xr:uid="{7E298E3F-7659-4EF8-B453-33B557DAF8D0}"/>
    <cellStyle name="20% - Accent4 2 2 2 2" xfId="7243" xr:uid="{4CE1636F-BE84-4DE6-9E8D-9F87CD4386A2}"/>
    <cellStyle name="20% - Accent4 2 2 2 2 2" xfId="17254" xr:uid="{658D1D5B-64D1-4162-B100-4739934DD8D4}"/>
    <cellStyle name="20% - Accent4 2 2 2 2 2 2" xfId="39619" xr:uid="{0C3E304E-AA7E-4119-A818-185D05DB118D}"/>
    <cellStyle name="20% - Accent4 2 2 2 2 3" xfId="30503" xr:uid="{7A570AA4-E1BC-443D-A86A-50F77E976C65}"/>
    <cellStyle name="20% - Accent4 2 2 2 3" xfId="10757" xr:uid="{425F7F85-F775-4745-96BD-3AEF4F5F5971}"/>
    <cellStyle name="20% - Accent4 2 2 2 3 2" xfId="20171" xr:uid="{6AB89409-4F0B-4E15-BB2A-79192DD33922}"/>
    <cellStyle name="20% - Accent4 2 2 2 3 2 2" xfId="42467" xr:uid="{3FA151EE-6F75-48FC-8006-4BE7F7731DC1}"/>
    <cellStyle name="20% - Accent4 2 2 2 3 3" xfId="33146" xr:uid="{FE9C2D23-9938-490A-8A17-F143D9790A3D}"/>
    <cellStyle name="20% - Accent4 2 2 2 4" xfId="12289" xr:uid="{6582B8DF-C3BD-4FAD-B267-4BD0E727DE23}"/>
    <cellStyle name="20% - Accent4 2 2 2 4 2" xfId="21695" xr:uid="{8BDA9336-902C-4844-B8EF-11AE8B2B62D4}"/>
    <cellStyle name="20% - Accent4 2 2 2 4 2 2" xfId="43991" xr:uid="{87F48EBE-F475-4236-BB70-E86E9A432C2F}"/>
    <cellStyle name="20% - Accent4 2 2 2 4 3" xfId="34669" xr:uid="{09601BBD-0CC7-4C19-A6DC-17EE0A75350D}"/>
    <cellStyle name="20% - Accent4 2 2 2 5" xfId="14631" xr:uid="{1AFA8863-D3A4-419E-88B9-BE4ABF73AF26}"/>
    <cellStyle name="20% - Accent4 2 2 2 5 2" xfId="36997" xr:uid="{5B56F09D-C3A9-4368-A39B-CC90406C11D2}"/>
    <cellStyle name="20% - Accent4 2 2 2 6" xfId="28086" xr:uid="{634E0C9A-5768-4ADA-8374-D7CC008F1B0E}"/>
    <cellStyle name="20% - Accent4 2 2 2_change in summary tables" xfId="8048" xr:uid="{8A0556D6-2D64-4144-B8D8-86DBCA860B8D}"/>
    <cellStyle name="20% - Accent4 2 2 3" xfId="5380" xr:uid="{BF2C5E6E-7496-45D9-BDA0-6C2CB05062CE}"/>
    <cellStyle name="20% - Accent4 2 2 3 2" xfId="15775" xr:uid="{0DAAD072-DFC3-4D64-A876-F925E8D474EC}"/>
    <cellStyle name="20% - Accent4 2 2 3 2 2" xfId="38141" xr:uid="{023493E3-3905-41ED-A850-D4CED3B1DCFA}"/>
    <cellStyle name="20% - Accent4 2 2 3 3" xfId="29146" xr:uid="{E9DF0E0A-E742-4C5B-9951-91B4E7860AC8}"/>
    <cellStyle name="20% - Accent4 2 2 4" xfId="9918" xr:uid="{C4290C0D-7206-4305-9FD8-577D0BEF7401}"/>
    <cellStyle name="20% - Accent4 2 2 4 2" xfId="19332" xr:uid="{C4AA9713-C6AB-44BD-97B9-8E10CDD0D15D}"/>
    <cellStyle name="20% - Accent4 2 2 4 2 2" xfId="41697" xr:uid="{7EE49115-5106-4C07-AE0C-96E5F696169D}"/>
    <cellStyle name="20% - Accent4 2 2 4 3" xfId="32376" xr:uid="{569FAA13-17CC-4755-BC56-346716C42B2D}"/>
    <cellStyle name="20% - Accent4 2 2 5" xfId="11514" xr:uid="{5E4968CE-E7C6-4604-B7B8-B410172487F6}"/>
    <cellStyle name="20% - Accent4 2 2 5 2" xfId="20920" xr:uid="{8F166FB4-9431-43F9-8238-98B374F9D5A0}"/>
    <cellStyle name="20% - Accent4 2 2 5 2 2" xfId="43216" xr:uid="{B5019010-F320-4342-B113-A921F4309240}"/>
    <cellStyle name="20% - Accent4 2 2 5 3" xfId="33894" xr:uid="{F618A09E-1156-453B-BCDD-02C4A78A7AC2}"/>
    <cellStyle name="20% - Accent4 2 2 6" xfId="13276" xr:uid="{39DA750D-F576-412E-A02E-5A778CDE33C8}"/>
    <cellStyle name="20% - Accent4 2 2 6 2" xfId="35647" xr:uid="{04989719-0985-46A2-8377-EE7663830332}"/>
    <cellStyle name="20% - Accent4 2 2 7" xfId="27204" xr:uid="{1282CDC2-C740-49D7-AEB3-0EFCE97913E2}"/>
    <cellStyle name="20% - Accent4 2 2_change in summary tables" xfId="8696" xr:uid="{0FEEE14D-F1FD-496F-AEC8-0F56B668964C}"/>
    <cellStyle name="20% - Accent4 2 3" xfId="3752" xr:uid="{52C69C38-27E8-4D00-BC92-2E97A8685EDE}"/>
    <cellStyle name="20% - Accent4 2 3 2" xfId="7028" xr:uid="{B88AC6C1-C914-417D-A2AA-67DE0E1450EF}"/>
    <cellStyle name="20% - Accent4 2 3 2 2" xfId="17040" xr:uid="{A59D26C2-FED8-4387-8247-BDF877888B8F}"/>
    <cellStyle name="20% - Accent4 2 3 2 2 2" xfId="39405" xr:uid="{EF737616-8DBB-4260-925C-B6EA7A8025DD}"/>
    <cellStyle name="20% - Accent4 2 3 2 3" xfId="30289" xr:uid="{2FB521AC-B9F5-4BEF-9147-5824E9D28A59}"/>
    <cellStyle name="20% - Accent4 2 3 3" xfId="10549" xr:uid="{142FD21E-E1CE-487E-9BCC-E6ACD3CC82F7}"/>
    <cellStyle name="20% - Accent4 2 3 3 2" xfId="19963" xr:uid="{66ABB90D-CB54-47D4-8B2A-81872C307FA2}"/>
    <cellStyle name="20% - Accent4 2 3 3 2 2" xfId="42259" xr:uid="{DD9398FB-8233-48EF-B86F-12A3761C2A57}"/>
    <cellStyle name="20% - Accent4 2 3 3 3" xfId="32938" xr:uid="{82A07DD9-007F-4A85-90EE-FF9CA813019E}"/>
    <cellStyle name="20% - Accent4 2 3 4" xfId="12082" xr:uid="{148383DD-0F74-4B0A-BF86-5E81569DDE7B}"/>
    <cellStyle name="20% - Accent4 2 3 4 2" xfId="21488" xr:uid="{65A8BD46-887C-42A6-94EE-EED7059068E0}"/>
    <cellStyle name="20% - Accent4 2 3 4 2 2" xfId="43784" xr:uid="{88527123-392A-4BAF-9C3C-AAB524FA0ECE}"/>
    <cellStyle name="20% - Accent4 2 3 4 3" xfId="34462" xr:uid="{6F2B01FA-FD35-4131-A47B-C811924E6E7C}"/>
    <cellStyle name="20% - Accent4 2 3 5" xfId="14423" xr:uid="{32A25583-3B75-4096-8802-E710B722B7B5}"/>
    <cellStyle name="20% - Accent4 2 3 5 2" xfId="36789" xr:uid="{116F7C90-C660-4703-A444-0A2696181FBB}"/>
    <cellStyle name="20% - Accent4 2 3 6" xfId="27877" xr:uid="{78B93F09-E829-4385-B82F-BC224D0402A4}"/>
    <cellStyle name="20% - Accent4 2 3_change in summary tables" xfId="6431" xr:uid="{04D8A428-4878-4DD5-A82A-6A77C53C67B0}"/>
    <cellStyle name="20% - Accent4 2 4" xfId="4842" xr:uid="{C561C0F2-F23E-4679-9EDD-32A2D192D085}"/>
    <cellStyle name="20% - Accent4 2 4 2" xfId="15352" xr:uid="{A8E0EEF2-E8EF-4B7C-8004-E01EE548E8C5}"/>
    <cellStyle name="20% - Accent4 2 4 2 2" xfId="37718" xr:uid="{80F8F8F3-04D4-4CF8-99C5-736425539523}"/>
    <cellStyle name="20% - Accent4 2 4 3" xfId="28759" xr:uid="{FAC1B94E-828B-4085-ADD3-45AFDA878E3A}"/>
    <cellStyle name="20% - Accent4 2 5" xfId="9711" xr:uid="{22887BD9-C759-46A0-BA2B-ABF0FDB415B2}"/>
    <cellStyle name="20% - Accent4 2 5 2" xfId="19125" xr:uid="{976F7803-935B-4956-A6A3-F421DE19E853}"/>
    <cellStyle name="20% - Accent4 2 5 2 2" xfId="41490" xr:uid="{8E9B4A1E-CE9B-4546-A0CE-E52A69FD5D5C}"/>
    <cellStyle name="20% - Accent4 2 5 3" xfId="32169" xr:uid="{44F22311-90A9-40FF-98CE-7C22FA76A44D}"/>
    <cellStyle name="20% - Accent4 2 6" xfId="11303" xr:uid="{DAB89831-EC46-48F8-9AA1-EADB226B5A99}"/>
    <cellStyle name="20% - Accent4 2 6 2" xfId="20709" xr:uid="{C5F990DA-CF7A-4E01-9715-7FCA42582261}"/>
    <cellStyle name="20% - Accent4 2 6 2 2" xfId="43005" xr:uid="{FFAF744B-B9A7-4DF4-A128-6D41B9D3CC8D}"/>
    <cellStyle name="20% - Accent4 2 6 3" xfId="33683" xr:uid="{56B6D651-8C3A-478A-8062-7EEF0000B07A}"/>
    <cellStyle name="20% - Accent4 2 7" xfId="12905" xr:uid="{CBC17BB3-B593-4117-B294-54F2DE85588A}"/>
    <cellStyle name="20% - Accent4 2 7 2" xfId="35278" xr:uid="{2F2AD7C7-2306-4D1A-AA80-4EFE49C24060}"/>
    <cellStyle name="20% - Accent4 2 8" xfId="26672" xr:uid="{C9548682-4112-4A8C-86F7-EF308B1D8B97}"/>
    <cellStyle name="20% - Accent4 2 9" xfId="26756" xr:uid="{9057DDB2-2A83-4209-A3C6-CA1A6CE47C3B}"/>
    <cellStyle name="20% - Accent4 2_change in summary tables" xfId="4683" xr:uid="{79D1810B-0A59-4AF2-8ABF-75B1F45CB9AA}"/>
    <cellStyle name="20% - Accent4 20" xfId="26671" xr:uid="{4B4C8B61-72EF-4634-AABC-5061CCE49FE6}"/>
    <cellStyle name="20% - Accent4 21" xfId="26755" xr:uid="{055F287A-5F2B-4224-A77F-053FA0E4DD6A}"/>
    <cellStyle name="20% - Accent4 22" xfId="26791" xr:uid="{2F22DDC5-D807-4A26-81E1-EA133D8A4FB9}"/>
    <cellStyle name="20% - Accent4 23" xfId="26814" xr:uid="{2DA7F10F-B39D-433C-A860-E940B9E66FF3}"/>
    <cellStyle name="20% - Accent4 24" xfId="26903" xr:uid="{39260FBE-D0C2-4BFB-88A2-ADE757AB3091}"/>
    <cellStyle name="20% - Accent4 3" xfId="1206" xr:uid="{AD0224AA-4F58-497D-971D-912AF232526A}"/>
    <cellStyle name="20% - Accent4 3 2" xfId="3878" xr:uid="{F00CF6DE-B83E-4BBE-B3BB-D671BBA8FC79}"/>
    <cellStyle name="20% - Accent4 3 2 2" xfId="7153" xr:uid="{1FB831CD-84D1-4D4C-9F4B-4A5F1FAC5115}"/>
    <cellStyle name="20% - Accent4 3 2 2 2" xfId="17164" xr:uid="{E61DCED9-D0F6-40C0-9A02-643B04935A29}"/>
    <cellStyle name="20% - Accent4 3 2 2 2 2" xfId="39529" xr:uid="{5D90434B-3776-4C52-82CF-F9BA46FC21F4}"/>
    <cellStyle name="20% - Accent4 3 2 2 3" xfId="30413" xr:uid="{833DB88C-E6AB-4E63-98FA-7483F0B2BE45}"/>
    <cellStyle name="20% - Accent4 3 2 3" xfId="10670" xr:uid="{60D13C14-C099-402F-8EB2-ED959285EB71}"/>
    <cellStyle name="20% - Accent4 3 2 3 2" xfId="20084" xr:uid="{760D0887-9192-41C1-AD69-6DE4C14873E2}"/>
    <cellStyle name="20% - Accent4 3 2 3 2 2" xfId="42380" xr:uid="{B4D185A2-A518-4051-A276-6940150FAB08}"/>
    <cellStyle name="20% - Accent4 3 2 3 3" xfId="33059" xr:uid="{288F8680-CFAA-45C5-9495-F462C7BCC16F}"/>
    <cellStyle name="20% - Accent4 3 2 4" xfId="12202" xr:uid="{FBC5454E-72BB-41D0-ADE9-73C2814487B8}"/>
    <cellStyle name="20% - Accent4 3 2 4 2" xfId="21608" xr:uid="{21F4C356-AE17-4C8E-BC21-C97EE2143062}"/>
    <cellStyle name="20% - Accent4 3 2 4 2 2" xfId="43904" xr:uid="{25D551CB-5FBF-42EE-8B09-188EC04B31FA}"/>
    <cellStyle name="20% - Accent4 3 2 4 3" xfId="34582" xr:uid="{EBF6E912-6046-47CF-A9AA-45DD2872B2D2}"/>
    <cellStyle name="20% - Accent4 3 2 5" xfId="14544" xr:uid="{1042DD4C-0DB9-4097-ADBF-F49B619FE3EC}"/>
    <cellStyle name="20% - Accent4 3 2 5 2" xfId="36910" xr:uid="{D57D6246-33A6-4CE0-988B-E5D53DC7340B}"/>
    <cellStyle name="20% - Accent4 3 2 6" xfId="27998" xr:uid="{92152FD3-41DC-4576-8B08-CF4DC9AF698C}"/>
    <cellStyle name="20% - Accent4 3 2_change in summary tables" xfId="8313" xr:uid="{601E013F-236E-41CE-B3B9-A3F2F88187FC}"/>
    <cellStyle name="20% - Accent4 3 3" xfId="5288" xr:uid="{CBF82DB6-536D-4FFD-9366-5EB66BAF0796}"/>
    <cellStyle name="20% - Accent4 3 3 2" xfId="15683" xr:uid="{7DF52AA8-2A6A-405D-9F51-B8D4A73507F4}"/>
    <cellStyle name="20% - Accent4 3 3 2 2" xfId="38049" xr:uid="{E71B5370-DC9A-461B-ABF7-893D352F4215}"/>
    <cellStyle name="20% - Accent4 3 3 3" xfId="29054" xr:uid="{6EAF819C-DAF9-4F3C-9243-A001C62301BD}"/>
    <cellStyle name="20% - Accent4 3 4" xfId="9831" xr:uid="{7B71BD4D-9D9D-4DE7-A6F9-BBF09637FC03}"/>
    <cellStyle name="20% - Accent4 3 4 2" xfId="19245" xr:uid="{525600CE-F021-4E46-94AD-935F3791A860}"/>
    <cellStyle name="20% - Accent4 3 4 2 2" xfId="41610" xr:uid="{6C21814D-9E41-4E59-96AC-9E7B4A32E80F}"/>
    <cellStyle name="20% - Accent4 3 4 3" xfId="32289" xr:uid="{F8E247FD-C7BC-48E0-A460-4117FD491D5F}"/>
    <cellStyle name="20% - Accent4 3 5" xfId="11429" xr:uid="{0199292D-669C-4646-9C00-D07A2201B2A3}"/>
    <cellStyle name="20% - Accent4 3 5 2" xfId="20835" xr:uid="{30265928-607B-4AFB-9F8C-A7258B2726FE}"/>
    <cellStyle name="20% - Accent4 3 5 2 2" xfId="43131" xr:uid="{50DC0599-129D-4A62-B0EB-CD7B1C96D0D5}"/>
    <cellStyle name="20% - Accent4 3 5 3" xfId="33809" xr:uid="{ED4F2EFA-F41F-4FFD-9E09-D81B00F12FD4}"/>
    <cellStyle name="20% - Accent4 3 6" xfId="13186" xr:uid="{E06294D4-29EC-4AF6-8515-8FE98B82919A}"/>
    <cellStyle name="20% - Accent4 3 6 2" xfId="35557" xr:uid="{05CB0AC1-D88E-45D0-9F73-DA3A134B460F}"/>
    <cellStyle name="20% - Accent4 3 7" xfId="27117" xr:uid="{30623DC9-A881-4BD9-BCEC-9B24E85FBB45}"/>
    <cellStyle name="20% - Accent4 3_change in summary tables" xfId="5077" xr:uid="{63FF9C0B-486D-4DB4-B1FB-756C21B4C707}"/>
    <cellStyle name="20% - Accent4 4" xfId="1513" xr:uid="{E05BB1B1-A4F0-4143-8F84-9A52DCF34138}"/>
    <cellStyle name="20% - Accent4 4 2" xfId="4032" xr:uid="{F53F16F2-9979-4611-A88F-633A1552FC57}"/>
    <cellStyle name="20% - Accent4 4 2 2" xfId="7305" xr:uid="{0CE9DE52-7A87-4732-B860-2A70B58DFA95}"/>
    <cellStyle name="20% - Accent4 4 2 2 2" xfId="17314" xr:uid="{72A398AA-9CCD-47B2-9FAE-DE4101673786}"/>
    <cellStyle name="20% - Accent4 4 2 2 2 2" xfId="39679" xr:uid="{7594C0CD-77CA-4FF3-9BB6-E1FB71FE4E89}"/>
    <cellStyle name="20% - Accent4 4 2 2 3" xfId="30563" xr:uid="{26200BA0-E0C4-4549-8A63-27626DDCD19D}"/>
    <cellStyle name="20% - Accent4 4 2 3" xfId="10805" xr:uid="{70B08176-6BA3-432E-8756-A88AA0C28BB9}"/>
    <cellStyle name="20% - Accent4 4 2 3 2" xfId="20219" xr:uid="{9558BD09-80CD-44FF-8909-E4B66D675900}"/>
    <cellStyle name="20% - Accent4 4 2 3 2 2" xfId="42515" xr:uid="{70385596-5688-4094-B3FF-ED37D904E82A}"/>
    <cellStyle name="20% - Accent4 4 2 3 3" xfId="33194" xr:uid="{CC07D36A-0F53-4829-AC16-DEC7E3B3F895}"/>
    <cellStyle name="20% - Accent4 4 2 4" xfId="12340" xr:uid="{09B7A233-56D7-4528-ACAC-55135330F103}"/>
    <cellStyle name="20% - Accent4 4 2 4 2" xfId="21746" xr:uid="{2AA7BBEB-1AD7-4F94-AF0F-9AFE09498E3F}"/>
    <cellStyle name="20% - Accent4 4 2 4 2 2" xfId="44042" xr:uid="{18A35654-C053-4F18-B038-5CC31EE78CE7}"/>
    <cellStyle name="20% - Accent4 4 2 4 3" xfId="34720" xr:uid="{A6223AA6-8BFF-4952-B0B0-AD252CD876BC}"/>
    <cellStyle name="20% - Accent4 4 2 5" xfId="14681" xr:uid="{22223CAB-46B2-4CA1-90C9-3149EE286ADC}"/>
    <cellStyle name="20% - Accent4 4 2 5 2" xfId="37047" xr:uid="{21332A71-026D-4044-91C2-063E7F7F2184}"/>
    <cellStyle name="20% - Accent4 4 2 6" xfId="28130" xr:uid="{3345EEF0-9C78-4C48-A7EE-EC0629EBA814}"/>
    <cellStyle name="20% - Accent4 4 2_change in summary tables" xfId="7966" xr:uid="{C3485067-03CB-4F7E-9546-6ED42FB85CAC}"/>
    <cellStyle name="20% - Accent4 4 3" xfId="5538" xr:uid="{548D7793-7DA0-4DF0-AF67-E9AF1433BA10}"/>
    <cellStyle name="20% - Accent4 4 3 2" xfId="15904" xr:uid="{A8814ACE-F054-4E77-9934-5D25ADBF0921}"/>
    <cellStyle name="20% - Accent4 4 3 2 2" xfId="38270" xr:uid="{E29F1332-31F1-4B13-BA41-5EC2E3694B18}"/>
    <cellStyle name="20% - Accent4 4 3 3" xfId="29258" xr:uid="{08D5C525-3F2E-4F1B-BA4E-9F2C2D0B416E}"/>
    <cellStyle name="20% - Accent4 4 4" xfId="9971" xr:uid="{11984224-918F-4B61-A0B3-DF22253115C9}"/>
    <cellStyle name="20% - Accent4 4 4 2" xfId="19385" xr:uid="{53D96276-9BEB-4DE3-82DD-C9BBECC3EA31}"/>
    <cellStyle name="20% - Accent4 4 4 2 2" xfId="41750" xr:uid="{1BD9FB43-CF82-4C77-BC02-56126C549D5A}"/>
    <cellStyle name="20% - Accent4 4 4 3" xfId="32429" xr:uid="{8EBAC9F2-3175-4942-B818-C0F76C70868D}"/>
    <cellStyle name="20% - Accent4 4 5" xfId="11566" xr:uid="{55642F47-558D-4A1B-AE18-60EEA0161355}"/>
    <cellStyle name="20% - Accent4 4 5 2" xfId="20972" xr:uid="{DFC1F55F-73C4-4123-9D29-42065F4C40F4}"/>
    <cellStyle name="20% - Accent4 4 5 2 2" xfId="43268" xr:uid="{A3A4CC63-1B24-4428-9096-B6ECFF1CA01D}"/>
    <cellStyle name="20% - Accent4 4 5 3" xfId="33946" xr:uid="{A299D31E-2D44-49E0-9493-37D339B3E4E4}"/>
    <cellStyle name="20% - Accent4 4 6" xfId="13360" xr:uid="{6E371CF8-250C-45E8-9A28-6A5947457DD0}"/>
    <cellStyle name="20% - Accent4 4 6 2" xfId="35731" xr:uid="{69A64B35-2045-49CD-81FC-2058291BE621}"/>
    <cellStyle name="20% - Accent4 4 7" xfId="27265" xr:uid="{CF8A47AF-E96D-4995-A7A9-BAF64D2BBE0C}"/>
    <cellStyle name="20% - Accent4 4_change in summary tables" xfId="5900" xr:uid="{3C1D0F43-6B52-4AB5-88A0-48A6C04F48DF}"/>
    <cellStyle name="20% - Accent4 5" xfId="3454" xr:uid="{CD80F790-9B46-4594-ADF0-204202A67DD6}"/>
    <cellStyle name="20% - Accent4 5 2" xfId="4407" xr:uid="{6B489B5B-23B9-4313-B267-23FAC777417C}"/>
    <cellStyle name="20% - Accent4 5 2 2" xfId="7637" xr:uid="{5494EB70-68E5-425D-9B16-6DBE0005DA40}"/>
    <cellStyle name="20% - Accent4 5 2 2 2" xfId="17627" xr:uid="{82447475-5D22-47E7-A651-6FE5E25E9494}"/>
    <cellStyle name="20% - Accent4 5 2 2 2 2" xfId="39992" xr:uid="{3268AC63-F305-4D0F-81EF-FE0E51803B9C}"/>
    <cellStyle name="20% - Accent4 5 2 2 3" xfId="30871" xr:uid="{64E91671-3057-43DB-A056-FAE402A94955}"/>
    <cellStyle name="20% - Accent4 5 2 3" xfId="11049" xr:uid="{3A3CA9A9-3978-4443-87FD-EA5468ACC36E}"/>
    <cellStyle name="20% - Accent4 5 2 3 2" xfId="20463" xr:uid="{E66389A0-1DD0-44BC-A0D3-DAEF35FF66AD}"/>
    <cellStyle name="20% - Accent4 5 2 3 2 2" xfId="42759" xr:uid="{C82C9A67-DD2C-41F5-916C-5727EE9DBAA0}"/>
    <cellStyle name="20% - Accent4 5 2 3 3" xfId="33438" xr:uid="{E9A33645-60B1-49F9-81D2-1F1B16C2EBFF}"/>
    <cellStyle name="20% - Accent4 5 2 4" xfId="12581" xr:uid="{8FC4A322-29BA-4628-85B3-C32918A47941}"/>
    <cellStyle name="20% - Accent4 5 2 4 2" xfId="21987" xr:uid="{7A70609E-BD35-4173-A9D0-26358600D602}"/>
    <cellStyle name="20% - Accent4 5 2 4 2 2" xfId="44283" xr:uid="{8E269AA5-1FF8-403A-87C5-4BFAF291EB55}"/>
    <cellStyle name="20% - Accent4 5 2 4 3" xfId="34961" xr:uid="{96C426B0-7852-4CC6-A4DF-76170B5EDA38}"/>
    <cellStyle name="20% - Accent4 5 2 5" xfId="14979" xr:uid="{ABC49530-F99D-43B1-A8A6-756436CFD4FE}"/>
    <cellStyle name="20% - Accent4 5 2 5 2" xfId="37345" xr:uid="{129CB629-A0B4-4C08-8D8B-6E385B256600}"/>
    <cellStyle name="20% - Accent4 5 2 6" xfId="28412" xr:uid="{36B69F96-16B4-4351-B8B4-98DA82046C88}"/>
    <cellStyle name="20% - Accent4 5 2_change in summary tables" xfId="6051" xr:uid="{C00C9573-1043-40BF-AEE1-B0DE094BA70B}"/>
    <cellStyle name="20% - Accent4 5 3" xfId="6751" xr:uid="{2CB7CFEF-77B3-448F-A562-D3559B6C4962}"/>
    <cellStyle name="20% - Accent4 5 3 2" xfId="16778" xr:uid="{EB39AB45-7B2A-4602-94D6-C8FBB7C068B5}"/>
    <cellStyle name="20% - Accent4 5 3 2 2" xfId="39143" xr:uid="{177E7D22-4353-4006-B9A6-1C4A2CD9D032}"/>
    <cellStyle name="20% - Accent4 5 3 3" xfId="30032" xr:uid="{EF0DE538-67D5-4FBB-A811-C4D6C3E9388C}"/>
    <cellStyle name="20% - Accent4 5 4" xfId="10305" xr:uid="{31216A30-32FC-4738-8ED1-A345D7912A92}"/>
    <cellStyle name="20% - Accent4 5 4 2" xfId="19719" xr:uid="{E83B62C1-089D-4091-8F0B-D01EE90DB322}"/>
    <cellStyle name="20% - Accent4 5 4 2 2" xfId="42015" xr:uid="{E6004C8C-0053-4E4F-9EAC-B0C606A41D88}"/>
    <cellStyle name="20% - Accent4 5 4 3" xfId="32694" xr:uid="{6C637A86-515E-4D07-96EB-CDF18EF799B0}"/>
    <cellStyle name="20% - Accent4 5 5" xfId="11838" xr:uid="{F96C8FB9-6AE4-4587-84F9-CF62BCD489AF}"/>
    <cellStyle name="20% - Accent4 5 5 2" xfId="21244" xr:uid="{E35D9833-8799-46CE-97DC-4462470BD4B2}"/>
    <cellStyle name="20% - Accent4 5 5 2 2" xfId="43540" xr:uid="{E3D83074-0B01-4C62-8C8D-04C88FBDD28D}"/>
    <cellStyle name="20% - Accent4 5 5 3" xfId="34218" xr:uid="{B600F3BD-8AA9-4C6D-B45E-44913FD045DB}"/>
    <cellStyle name="20% - Accent4 5 6" xfId="14164" xr:uid="{DF2F4F13-4DC9-4F82-B82E-1ECD0FA5E501}"/>
    <cellStyle name="20% - Accent4 5 6 2" xfId="36530" xr:uid="{9C5AFE0C-F778-4972-94B2-AA67E4122902}"/>
    <cellStyle name="20% - Accent4 5 7" xfId="27633" xr:uid="{551A3F2D-A0E2-45DC-B064-4E2CFC55909F}"/>
    <cellStyle name="20% - Accent4 5_change in summary tables" xfId="8192" xr:uid="{B811A96C-A52C-40EE-B650-00A2FE681DC8}"/>
    <cellStyle name="20% - Accent4 6" xfId="3491" xr:uid="{39EEEBDA-7933-4287-ACD2-FF08AA7031BE}"/>
    <cellStyle name="20% - Accent4 6 2" xfId="4425" xr:uid="{9EB6DFE8-860D-49AC-9ECE-98672A203DDF}"/>
    <cellStyle name="20% - Accent4 6 2 2" xfId="7655" xr:uid="{EA6AACE0-EFFF-4374-A171-967D27876908}"/>
    <cellStyle name="20% - Accent4 6 2 2 2" xfId="17645" xr:uid="{D484DE27-6E3E-43C7-9587-9D113CDA4337}"/>
    <cellStyle name="20% - Accent4 6 2 2 2 2" xfId="40010" xr:uid="{84A2AEEE-1DB0-4AEC-BD67-93679B212AF5}"/>
    <cellStyle name="20% - Accent4 6 2 2 3" xfId="30889" xr:uid="{38C83EF5-B2EF-4642-A99A-05B93C5CF4E3}"/>
    <cellStyle name="20% - Accent4 6 2 3" xfId="11067" xr:uid="{C0D32395-3180-4F40-BE2D-742C28B22DC7}"/>
    <cellStyle name="20% - Accent4 6 2 3 2" xfId="20481" xr:uid="{48CC0504-7A67-4557-AF9E-376A7953D7AB}"/>
    <cellStyle name="20% - Accent4 6 2 3 2 2" xfId="42777" xr:uid="{0CF88AF3-00A7-4AA2-8282-8F8DE98D9B42}"/>
    <cellStyle name="20% - Accent4 6 2 3 3" xfId="33456" xr:uid="{CE79918E-8A20-4FB0-9601-024AFA441387}"/>
    <cellStyle name="20% - Accent4 6 2 4" xfId="12599" xr:uid="{78E67235-23DC-4883-89B0-AA63A6EC458E}"/>
    <cellStyle name="20% - Accent4 6 2 4 2" xfId="22005" xr:uid="{E3A38BA8-C397-44BE-BEF6-2349891CE46C}"/>
    <cellStyle name="20% - Accent4 6 2 4 2 2" xfId="44301" xr:uid="{B11C3AC5-EE30-42FF-AC53-4D89F96F02B0}"/>
    <cellStyle name="20% - Accent4 6 2 4 3" xfId="34979" xr:uid="{9ABA953E-1C41-4CEB-BEE4-787C6F4404E6}"/>
    <cellStyle name="20% - Accent4 6 2 5" xfId="14997" xr:uid="{6634AE00-3362-4FE4-A695-BC84634FF9E3}"/>
    <cellStyle name="20% - Accent4 6 2 5 2" xfId="37363" xr:uid="{763C9825-7855-4DED-9390-30D7C3FAAA0A}"/>
    <cellStyle name="20% - Accent4 6 2 6" xfId="28430" xr:uid="{A82ED62F-D351-4F7E-93C5-8326A70AB1F1}"/>
    <cellStyle name="20% - Accent4 6 2_change in summary tables" xfId="7737" xr:uid="{8D0314A2-9B81-42A3-B75F-C5F18C634633}"/>
    <cellStyle name="20% - Accent4 6 3" xfId="6781" xr:uid="{F7581BAE-F3C2-4720-879F-2F642F4E3EC8}"/>
    <cellStyle name="20% - Accent4 6 3 2" xfId="16800" xr:uid="{EEFDC64E-067F-4618-BC5B-2F1826E0D9F9}"/>
    <cellStyle name="20% - Accent4 6 3 2 2" xfId="39165" xr:uid="{D03D7D4A-ED6D-4DD2-851E-619A867A44C4}"/>
    <cellStyle name="20% - Accent4 6 3 3" xfId="30052" xr:uid="{7E86F46F-AEA9-45D8-A853-F6094219CCBA}"/>
    <cellStyle name="20% - Accent4 6 4" xfId="10323" xr:uid="{7538D76D-1C96-4599-ACD0-E1957E1A8FCF}"/>
    <cellStyle name="20% - Accent4 6 4 2" xfId="19737" xr:uid="{55D0D611-185E-4FC7-A156-4B306E5E1D6F}"/>
    <cellStyle name="20% - Accent4 6 4 2 2" xfId="42033" xr:uid="{FE1DF269-E632-4B93-97C1-3F758D83D133}"/>
    <cellStyle name="20% - Accent4 6 4 3" xfId="32712" xr:uid="{261979CC-460D-4135-A535-91819776B1D0}"/>
    <cellStyle name="20% - Accent4 6 5" xfId="11856" xr:uid="{8BD4DF9B-6A30-46E7-B0EC-BA9B38125C90}"/>
    <cellStyle name="20% - Accent4 6 5 2" xfId="21262" xr:uid="{FB4086D6-7524-4263-BADA-A03CD6A1D6F0}"/>
    <cellStyle name="20% - Accent4 6 5 2 2" xfId="43558" xr:uid="{3B7F9E02-7CF1-42C7-B4ED-B2796E1BED40}"/>
    <cellStyle name="20% - Accent4 6 5 3" xfId="34236" xr:uid="{9DA8E21C-2758-4F45-8D35-D81BD36F64B2}"/>
    <cellStyle name="20% - Accent4 6 6" xfId="14188" xr:uid="{8BEF435F-84A2-47BF-8D26-6FA1A9C8E0A7}"/>
    <cellStyle name="20% - Accent4 6 6 2" xfId="36554" xr:uid="{7C33D1DD-A45E-46B0-9405-4F80EAFD8565}"/>
    <cellStyle name="20% - Accent4 6 7" xfId="27651" xr:uid="{DF074657-30FE-4D07-80C0-5A1FABEBDC8A}"/>
    <cellStyle name="20% - Accent4 6_change in summary tables" xfId="9033" xr:uid="{4E9BC51B-8134-4208-85F6-A7508390C6F4}"/>
    <cellStyle name="20% - Accent4 7" xfId="3508" xr:uid="{675F46E6-59EC-4F9E-B4BD-7391B2A1CE59}"/>
    <cellStyle name="20% - Accent4 7 2" xfId="4439" xr:uid="{41908B19-5555-4EA3-97E9-D2A0E0DC73E7}"/>
    <cellStyle name="20% - Accent4 7 2 2" xfId="7669" xr:uid="{6A56523D-133B-439A-8245-AF5AEED5A6AD}"/>
    <cellStyle name="20% - Accent4 7 2 2 2" xfId="17659" xr:uid="{C3F88188-FB9D-4822-A7F4-6FEC3E4892FC}"/>
    <cellStyle name="20% - Accent4 7 2 2 2 2" xfId="40024" xr:uid="{DB877698-BD29-4C08-BABB-0EFDC3FD446F}"/>
    <cellStyle name="20% - Accent4 7 2 2 3" xfId="30903" xr:uid="{B9F2566C-E2F3-4E8E-A201-68E4E536EAF8}"/>
    <cellStyle name="20% - Accent4 7 2 3" xfId="11081" xr:uid="{4B48F05E-9276-4123-A800-7212A02096EB}"/>
    <cellStyle name="20% - Accent4 7 2 3 2" xfId="20495" xr:uid="{6EC02702-67E4-4674-AC9F-5BC2B6E20633}"/>
    <cellStyle name="20% - Accent4 7 2 3 2 2" xfId="42791" xr:uid="{26252EF8-C365-43BC-8AB1-173A41B1420D}"/>
    <cellStyle name="20% - Accent4 7 2 3 3" xfId="33470" xr:uid="{7E38B342-39D2-49B7-9B0D-5D90D8919EBB}"/>
    <cellStyle name="20% - Accent4 7 2 4" xfId="12613" xr:uid="{38E45B13-7954-4F8C-B4FD-9BCA60812427}"/>
    <cellStyle name="20% - Accent4 7 2 4 2" xfId="22019" xr:uid="{E9084DF6-6444-4E8C-91ED-362B6C9B0DAC}"/>
    <cellStyle name="20% - Accent4 7 2 4 2 2" xfId="44315" xr:uid="{E28301D8-CE17-465B-9B61-4F3DB9E7309A}"/>
    <cellStyle name="20% - Accent4 7 2 4 3" xfId="34993" xr:uid="{5BE03437-0402-4FFE-B84B-928044CBE2CC}"/>
    <cellStyle name="20% - Accent4 7 2 5" xfId="15011" xr:uid="{F5952E5F-EFB3-4D54-BAD3-3BE03547ED53}"/>
    <cellStyle name="20% - Accent4 7 2 5 2" xfId="37377" xr:uid="{22560FA2-A715-4343-973E-33CDE5ADCEBF}"/>
    <cellStyle name="20% - Accent4 7 2 6" xfId="28444" xr:uid="{4E333ED1-C27C-4711-8C65-129E9F57C9A9}"/>
    <cellStyle name="20% - Accent4 7 2_change in summary tables" xfId="5870" xr:uid="{0FC132E1-FD5B-4EF4-84D2-49B09FBB4267}"/>
    <cellStyle name="20% - Accent4 7 3" xfId="6795" xr:uid="{E599DDA8-3AA7-4AC6-A68F-E0331254DAFC}"/>
    <cellStyle name="20% - Accent4 7 3 2" xfId="16814" xr:uid="{062B1119-FC11-4DA8-B1CE-AD6A8B6EA8A8}"/>
    <cellStyle name="20% - Accent4 7 3 2 2" xfId="39179" xr:uid="{4B7E908E-EB60-466E-9CFB-278FAAF70F01}"/>
    <cellStyle name="20% - Accent4 7 3 3" xfId="30066" xr:uid="{739D1F05-897E-45A4-BCF5-B107CE2CC1B8}"/>
    <cellStyle name="20% - Accent4 7 4" xfId="10337" xr:uid="{8FDD8120-02D0-40E9-9FA4-7FDD8298AB70}"/>
    <cellStyle name="20% - Accent4 7 4 2" xfId="19751" xr:uid="{91EDDEF1-3D50-49E4-83B0-803FB66463EA}"/>
    <cellStyle name="20% - Accent4 7 4 2 2" xfId="42047" xr:uid="{FAB88619-08CE-439C-AE6A-E230CCF062CE}"/>
    <cellStyle name="20% - Accent4 7 4 3" xfId="32726" xr:uid="{3199BD2B-0129-4E52-832F-F9531399E7C3}"/>
    <cellStyle name="20% - Accent4 7 5" xfId="11870" xr:uid="{70953226-BE03-4037-8979-F98459C3147E}"/>
    <cellStyle name="20% - Accent4 7 5 2" xfId="21276" xr:uid="{B411818F-5BB9-4F1F-B1FB-E8042AA20975}"/>
    <cellStyle name="20% - Accent4 7 5 2 2" xfId="43572" xr:uid="{817D0DE7-559F-404A-8FF8-3D3E4A7062CC}"/>
    <cellStyle name="20% - Accent4 7 5 3" xfId="34250" xr:uid="{1DA4160D-AC01-4017-BDF6-F43744F00CC1}"/>
    <cellStyle name="20% - Accent4 7 6" xfId="14203" xr:uid="{7CD110C3-C3EB-4295-97F3-21679F456100}"/>
    <cellStyle name="20% - Accent4 7 6 2" xfId="36569" xr:uid="{36CF0C3B-42CF-44A9-9640-F698757F02DD}"/>
    <cellStyle name="20% - Accent4 7 7" xfId="27665" xr:uid="{85BD594D-6C7C-47BF-A16F-689711146331}"/>
    <cellStyle name="20% - Accent4 7_change in summary tables" xfId="7805" xr:uid="{F0A2304B-E325-414A-A256-0BEC80D4AC27}"/>
    <cellStyle name="20% - Accent4 8" xfId="3525" xr:uid="{641FFB8E-B39F-4BFE-AB4D-C9AF829D9F40}"/>
    <cellStyle name="20% - Accent4 8 2" xfId="4453" xr:uid="{24C5F9DF-B5BE-4A8C-A306-0890A7D8E190}"/>
    <cellStyle name="20% - Accent4 8 2 2" xfId="7683" xr:uid="{7790AE98-2F8A-4A25-9397-7E1D1DF18840}"/>
    <cellStyle name="20% - Accent4 8 2 2 2" xfId="17673" xr:uid="{1B34617D-9A30-4108-AB0E-86671A2DC110}"/>
    <cellStyle name="20% - Accent4 8 2 2 2 2" xfId="40038" xr:uid="{3DDC7D65-6F5A-49DD-BA91-858F1B9CD0E8}"/>
    <cellStyle name="20% - Accent4 8 2 2 3" xfId="30917" xr:uid="{7783C2AE-540D-40C4-AE2D-71BCF0A287C2}"/>
    <cellStyle name="20% - Accent4 8 2 3" xfId="11095" xr:uid="{07192760-4BFC-4147-98AD-E2EBB195D57B}"/>
    <cellStyle name="20% - Accent4 8 2 3 2" xfId="20509" xr:uid="{FC1E8316-F669-4846-BE26-502EF0659450}"/>
    <cellStyle name="20% - Accent4 8 2 3 2 2" xfId="42805" xr:uid="{485F9E23-B842-4375-A4D4-03818459E057}"/>
    <cellStyle name="20% - Accent4 8 2 3 3" xfId="33484" xr:uid="{6FC7A1D3-7D0A-4D34-91BD-A9A2B3F18577}"/>
    <cellStyle name="20% - Accent4 8 2 4" xfId="12627" xr:uid="{BF12E9C9-F319-4882-B44F-C2FE8F2F2EB4}"/>
    <cellStyle name="20% - Accent4 8 2 4 2" xfId="22033" xr:uid="{7650A208-5E0D-499D-8CA1-F113BD80221E}"/>
    <cellStyle name="20% - Accent4 8 2 4 2 2" xfId="44329" xr:uid="{4A60A1CC-4B7F-424A-9E5E-E5D1D97875ED}"/>
    <cellStyle name="20% - Accent4 8 2 4 3" xfId="35007" xr:uid="{B21787F3-FEB9-4076-B57D-29B89D3BC304}"/>
    <cellStyle name="20% - Accent4 8 2 5" xfId="15025" xr:uid="{8FEDE0AF-FDB0-45AC-8C46-2D0DF80BE2C4}"/>
    <cellStyle name="20% - Accent4 8 2 5 2" xfId="37391" xr:uid="{90CAE47D-5B83-4DB0-AC24-09451923B0AB}"/>
    <cellStyle name="20% - Accent4 8 2 6" xfId="28458" xr:uid="{F8F0F3CA-32A4-4059-A477-4BEF6F7C82C1}"/>
    <cellStyle name="20% - Accent4 8 2_change in summary tables" xfId="8034" xr:uid="{59944058-943C-4230-A627-9249AA96F023}"/>
    <cellStyle name="20% - Accent4 8 3" xfId="6811" xr:uid="{F8E3DA8C-3DAB-4E43-8753-84EC004D7178}"/>
    <cellStyle name="20% - Accent4 8 3 2" xfId="16829" xr:uid="{91A62186-A3A1-4242-A2F2-F83C918A8E34}"/>
    <cellStyle name="20% - Accent4 8 3 2 2" xfId="39194" xr:uid="{0049373F-F7F6-4210-B185-762DAB940D8B}"/>
    <cellStyle name="20% - Accent4 8 3 3" xfId="30081" xr:uid="{1935668A-0751-4F25-B4AA-BAC003BEC8AC}"/>
    <cellStyle name="20% - Accent4 8 4" xfId="10351" xr:uid="{16CF85C8-BB49-44A9-B21E-3F04EB829AB3}"/>
    <cellStyle name="20% - Accent4 8 4 2" xfId="19765" xr:uid="{A936699F-C475-4A4F-A897-80141C220763}"/>
    <cellStyle name="20% - Accent4 8 4 2 2" xfId="42061" xr:uid="{CEF811C4-79F3-44D1-BAE7-7636228166DD}"/>
    <cellStyle name="20% - Accent4 8 4 3" xfId="32740" xr:uid="{D0699181-5348-472B-825B-07E8CFB671CC}"/>
    <cellStyle name="20% - Accent4 8 5" xfId="11884" xr:uid="{79A58C4F-B7DF-4DAD-979E-57EF0838B761}"/>
    <cellStyle name="20% - Accent4 8 5 2" xfId="21290" xr:uid="{530CC920-0EC0-4D89-8F21-057A5DE9A48C}"/>
    <cellStyle name="20% - Accent4 8 5 2 2" xfId="43586" xr:uid="{B5B26F45-7AE8-463F-A727-2E4F26E03CFE}"/>
    <cellStyle name="20% - Accent4 8 5 3" xfId="34264" xr:uid="{D97BB22A-45E6-4E5C-BCCE-6F8A75059F17}"/>
    <cellStyle name="20% - Accent4 8 6" xfId="14219" xr:uid="{9AE1301B-ACD5-4B84-BA9A-412D0CB19908}"/>
    <cellStyle name="20% - Accent4 8 6 2" xfId="36585" xr:uid="{431A8DF6-9BFE-4B6B-B27B-12D47EB164EF}"/>
    <cellStyle name="20% - Accent4 8 7" xfId="27679" xr:uid="{6FD6C5EC-E16D-410C-A41D-0F1D93DB7483}"/>
    <cellStyle name="20% - Accent4 8_change in summary tables" xfId="8882" xr:uid="{D5C581D9-B676-4C0E-AEB2-3838AC017B18}"/>
    <cellStyle name="20% - Accent4 9" xfId="3542" xr:uid="{A260E6EB-E89E-47F9-BAD8-D3F714720906}"/>
    <cellStyle name="20% - Accent4 9 2" xfId="4467" xr:uid="{6FBBC2BE-93F0-4E75-9C8D-B83EE27EE062}"/>
    <cellStyle name="20% - Accent4 9 2 2" xfId="7697" xr:uid="{D27A46F7-0AE3-4305-8A7B-9D6DFFEB4AED}"/>
    <cellStyle name="20% - Accent4 9 2 2 2" xfId="17687" xr:uid="{AD3E1167-CA9B-4931-91E7-E522857EBE05}"/>
    <cellStyle name="20% - Accent4 9 2 2 2 2" xfId="40052" xr:uid="{90EDD5A0-BC0B-4EDB-B4D5-A24734D3B7A5}"/>
    <cellStyle name="20% - Accent4 9 2 2 3" xfId="30931" xr:uid="{7D1A844F-68DA-44CE-9FA3-C2CDB724CDC9}"/>
    <cellStyle name="20% - Accent4 9 2 3" xfId="11109" xr:uid="{E71CA4BD-8C3E-4F81-84FB-6B656DB92144}"/>
    <cellStyle name="20% - Accent4 9 2 3 2" xfId="20523" xr:uid="{C6C257C8-4AE5-431F-B8B4-9E01631AE1CF}"/>
    <cellStyle name="20% - Accent4 9 2 3 2 2" xfId="42819" xr:uid="{B285FABD-D325-417B-A5F9-58BFF5FD88F6}"/>
    <cellStyle name="20% - Accent4 9 2 3 3" xfId="33498" xr:uid="{70B79D76-C9FA-40C0-B9F3-D1003966B670}"/>
    <cellStyle name="20% - Accent4 9 2 4" xfId="12641" xr:uid="{1AFE2908-6B66-4095-B4C7-639D21151C1D}"/>
    <cellStyle name="20% - Accent4 9 2 4 2" xfId="22047" xr:uid="{3366F25C-195A-4F0E-8AB0-FE18DA827127}"/>
    <cellStyle name="20% - Accent4 9 2 4 2 2" xfId="44343" xr:uid="{60E46B0E-2E0F-4DD4-9541-4C864BC61A39}"/>
    <cellStyle name="20% - Accent4 9 2 4 3" xfId="35021" xr:uid="{696EF405-0989-447A-9138-1AE6CFBD2D42}"/>
    <cellStyle name="20% - Accent4 9 2 5" xfId="15039" xr:uid="{BF9F2570-AF38-4D29-A8B0-315F1FC06088}"/>
    <cellStyle name="20% - Accent4 9 2 5 2" xfId="37405" xr:uid="{46FB4C2F-7F7F-4826-8FE3-5FEF52C1216E}"/>
    <cellStyle name="20% - Accent4 9 2 6" xfId="28472" xr:uid="{5EACD925-5E2C-4BF2-BEEA-C472E5BEDD98}"/>
    <cellStyle name="20% - Accent4 9 2_change in summary tables" xfId="4940" xr:uid="{DBA2E7E0-7EAF-428C-9BC7-A34A9931613A}"/>
    <cellStyle name="20% - Accent4 9 3" xfId="6828" xr:uid="{50C51FC3-BD10-488D-ACFA-7431147AE808}"/>
    <cellStyle name="20% - Accent4 9 3 2" xfId="16845" xr:uid="{F13CD199-8BF3-4832-A857-18CFD093144E}"/>
    <cellStyle name="20% - Accent4 9 3 2 2" xfId="39210" xr:uid="{24F1996C-CB78-46CC-AC18-2F8BCB5CE402}"/>
    <cellStyle name="20% - Accent4 9 3 3" xfId="30096" xr:uid="{CDA57D4B-768B-43EE-B056-43144A9F73DE}"/>
    <cellStyle name="20% - Accent4 9 4" xfId="10365" xr:uid="{4582B633-6ECA-4938-8D5F-E9C0FA483DA8}"/>
    <cellStyle name="20% - Accent4 9 4 2" xfId="19779" xr:uid="{F5E58EB5-B472-493B-8FF7-B2119D1CAD02}"/>
    <cellStyle name="20% - Accent4 9 4 2 2" xfId="42075" xr:uid="{A63C4666-33AA-4646-A2E7-714C7BE68B82}"/>
    <cellStyle name="20% - Accent4 9 4 3" xfId="32754" xr:uid="{BD1271C4-6F91-44EA-8C71-302621C93A7B}"/>
    <cellStyle name="20% - Accent4 9 5" xfId="11898" xr:uid="{F7DDD87B-5788-49A4-AFCA-D6D5D10237DA}"/>
    <cellStyle name="20% - Accent4 9 5 2" xfId="21304" xr:uid="{44A3FBC7-CB2C-4B75-8A6F-7657BEDD041F}"/>
    <cellStyle name="20% - Accent4 9 5 2 2" xfId="43600" xr:uid="{7908B28C-A6B9-4A33-B0CF-12DAE1BA01FA}"/>
    <cellStyle name="20% - Accent4 9 5 3" xfId="34278" xr:uid="{07E526F1-9976-4079-912D-C85A017DE5B3}"/>
    <cellStyle name="20% - Accent4 9 6" xfId="14233" xr:uid="{E0EAA864-DB9E-438B-A54D-10B6D2A5F50A}"/>
    <cellStyle name="20% - Accent4 9 6 2" xfId="36599" xr:uid="{E37AFB06-6E5E-41B0-9126-6A9C73D5FA3F}"/>
    <cellStyle name="20% - Accent4 9 7" xfId="27693" xr:uid="{4B4F43CC-39E5-41E0-8798-7816CF6FA1AA}"/>
    <cellStyle name="20% - Accent4 9_change in summary tables" xfId="4873" xr:uid="{31C533CA-43D2-4D1F-931F-2EB55E9F066B}"/>
    <cellStyle name="20% - Accent5" xfId="37" builtinId="46" customBuiltin="1"/>
    <cellStyle name="20% - Accent5 10" xfId="3560" xr:uid="{5D538FDF-0C09-45C9-9478-223E455BDE80}"/>
    <cellStyle name="20% - Accent5 10 2" xfId="4482" xr:uid="{89303574-7989-4867-877F-7B6823C13992}"/>
    <cellStyle name="20% - Accent5 10 2 2" xfId="7712" xr:uid="{8692C35E-5B73-4F09-BBE7-18D7B7E39AC4}"/>
    <cellStyle name="20% - Accent5 10 2 2 2" xfId="17702" xr:uid="{33223A41-947D-4BA6-9361-5EA758A55104}"/>
    <cellStyle name="20% - Accent5 10 2 2 2 2" xfId="40067" xr:uid="{F2954AD1-7903-4604-80C7-350A2C9C37CA}"/>
    <cellStyle name="20% - Accent5 10 2 2 3" xfId="30946" xr:uid="{2138635B-8E01-4CFC-9922-D2FBBEFEF11C}"/>
    <cellStyle name="20% - Accent5 10 2 3" xfId="11124" xr:uid="{4DCAEF35-91BF-4B54-9F48-E70E79ECAAC9}"/>
    <cellStyle name="20% - Accent5 10 2 3 2" xfId="20538" xr:uid="{D6D4275B-45E4-452A-A294-690C47B7FB0A}"/>
    <cellStyle name="20% - Accent5 10 2 3 2 2" xfId="42834" xr:uid="{D8B48DC3-100A-4959-814A-EF04D100E8EE}"/>
    <cellStyle name="20% - Accent5 10 2 3 3" xfId="33513" xr:uid="{198E9735-BDB4-43A0-848A-D61AFE905099}"/>
    <cellStyle name="20% - Accent5 10 2 4" xfId="12656" xr:uid="{1BC39581-E93C-4FF4-8449-021EDAA7A350}"/>
    <cellStyle name="20% - Accent5 10 2 4 2" xfId="22062" xr:uid="{D5930590-778E-4DC0-BD0F-4AEE1595E70E}"/>
    <cellStyle name="20% - Accent5 10 2 4 2 2" xfId="44358" xr:uid="{5A99E1F3-470B-419F-B51F-249B36E94326}"/>
    <cellStyle name="20% - Accent5 10 2 4 3" xfId="35036" xr:uid="{BD004A10-4B90-41B9-A15F-9B3724A6856C}"/>
    <cellStyle name="20% - Accent5 10 2 5" xfId="15054" xr:uid="{975D8600-5360-4EA2-ACCA-8742AE18A2FA}"/>
    <cellStyle name="20% - Accent5 10 2 5 2" xfId="37420" xr:uid="{F8B5D277-428C-401E-B941-B574AE867217}"/>
    <cellStyle name="20% - Accent5 10 2 6" xfId="28487" xr:uid="{540CDCBA-381E-4A14-8E2C-203E9B2AD9FF}"/>
    <cellStyle name="20% - Accent5 10 2_change in summary tables" xfId="6287" xr:uid="{8488BA15-B5DE-4627-A394-EBD011368477}"/>
    <cellStyle name="20% - Accent5 10 3" xfId="6845" xr:uid="{6768CC55-4C98-4F49-AE85-F59DE70E81CD}"/>
    <cellStyle name="20% - Accent5 10 3 2" xfId="16862" xr:uid="{B2B64B67-94CB-48F9-A9CA-DD28975D76BF}"/>
    <cellStyle name="20% - Accent5 10 3 2 2" xfId="39227" xr:uid="{F40C4F50-2121-4AD6-B5B3-BBA65E84D3C4}"/>
    <cellStyle name="20% - Accent5 10 3 3" xfId="30112" xr:uid="{0B307A09-512D-4EA3-A482-98D39E1D9A15}"/>
    <cellStyle name="20% - Accent5 10 4" xfId="10380" xr:uid="{581A16A7-94BF-4A23-B29C-8FB2B3588FC8}"/>
    <cellStyle name="20% - Accent5 10 4 2" xfId="19794" xr:uid="{E2A59C00-2E03-4BA7-AFA8-B4AC41152C88}"/>
    <cellStyle name="20% - Accent5 10 4 2 2" xfId="42090" xr:uid="{110B861F-C981-464C-9DB0-177890602348}"/>
    <cellStyle name="20% - Accent5 10 4 3" xfId="32769" xr:uid="{E6564D29-CBB8-40E6-B836-DF31A4B15322}"/>
    <cellStyle name="20% - Accent5 10 5" xfId="11913" xr:uid="{223CA6AD-13D2-4CC5-9B1A-5A6B73755641}"/>
    <cellStyle name="20% - Accent5 10 5 2" xfId="21319" xr:uid="{A0C856CD-3C39-40B9-98B0-EED3DF8EEEA6}"/>
    <cellStyle name="20% - Accent5 10 5 2 2" xfId="43615" xr:uid="{A3909987-5A83-416D-9480-8D794DC8A946}"/>
    <cellStyle name="20% - Accent5 10 5 3" xfId="34293" xr:uid="{A73EBB16-481B-40DF-B55D-970026A1855B}"/>
    <cellStyle name="20% - Accent5 10 6" xfId="14248" xr:uid="{60EE58F6-B425-4922-98F3-0F5091FE3B3E}"/>
    <cellStyle name="20% - Accent5 10 6 2" xfId="36614" xr:uid="{8B4F485B-0518-4669-B507-37D8DD1B1E10}"/>
    <cellStyle name="20% - Accent5 10 7" xfId="27708" xr:uid="{2342B4CF-55E8-4C3E-A2FB-1BE208EF8E17}"/>
    <cellStyle name="20% - Accent5 10_change in summary tables" xfId="9126" xr:uid="{646798EF-71EB-4DE9-B338-537B08AC2D34}"/>
    <cellStyle name="20% - Accent5 11" xfId="3664" xr:uid="{ACFDE522-9CEF-4D71-8D8F-467E69EBD2D9}"/>
    <cellStyle name="20% - Accent5 11 2" xfId="6941" xr:uid="{616C8487-A760-4632-9C7D-49FBF4262287}"/>
    <cellStyle name="20% - Accent5 11 2 2" xfId="16954" xr:uid="{8698A5A7-0334-4A01-BA0C-C98808A6E7A9}"/>
    <cellStyle name="20% - Accent5 11 2 2 2" xfId="39319" xr:uid="{FDF359A1-4F17-4427-BF2F-F2A96C47F6A8}"/>
    <cellStyle name="20% - Accent5 11 2 3" xfId="30203" xr:uid="{9B631E32-5527-4483-B974-1AC991E809A0}"/>
    <cellStyle name="20% - Accent5 11 3" xfId="10464" xr:uid="{339F0EF2-78E8-4631-9AAB-B16450E9D68F}"/>
    <cellStyle name="20% - Accent5 11 3 2" xfId="19878" xr:uid="{B3850B2C-91FC-43C9-8B40-E49BD17A3347}"/>
    <cellStyle name="20% - Accent5 11 3 2 2" xfId="42174" xr:uid="{6D2A5453-3A2D-4BEB-AD31-0C4D2B3A07DA}"/>
    <cellStyle name="20% - Accent5 11 3 3" xfId="32853" xr:uid="{9E39FDC9-63CC-455C-B1E8-5CF77FF0184C}"/>
    <cellStyle name="20% - Accent5 11 4" xfId="11997" xr:uid="{07F242FD-AED2-4FA2-82EC-4C8FB4DA0B7E}"/>
    <cellStyle name="20% - Accent5 11 4 2" xfId="21403" xr:uid="{B828093D-22D9-447F-A05B-EC8D228289F9}"/>
    <cellStyle name="20% - Accent5 11 4 2 2" xfId="43699" xr:uid="{6D46CEC3-4E96-44B4-8EDC-C6089A5787E2}"/>
    <cellStyle name="20% - Accent5 11 4 3" xfId="34377" xr:uid="{DF769327-7E53-48E4-8C80-93785547D717}"/>
    <cellStyle name="20% - Accent5 11 5" xfId="14338" xr:uid="{09FB796C-A956-422F-B379-2B7EEFE38086}"/>
    <cellStyle name="20% - Accent5 11 5 2" xfId="36704" xr:uid="{86E634B9-C6D8-4157-8615-9EDB583F8EBE}"/>
    <cellStyle name="20% - Accent5 11 6" xfId="27792" xr:uid="{6317F724-F4B0-4D5D-9839-4F87C90876F2}"/>
    <cellStyle name="20% - Accent5 11_change in summary tables" xfId="6153" xr:uid="{E0FEE932-1D06-48AE-AD21-CD4621CF4908}"/>
    <cellStyle name="20% - Accent5 12" xfId="4654" xr:uid="{FC3DDEC4-771C-4FFA-B952-C0E80883A545}"/>
    <cellStyle name="20% - Accent5 12 2" xfId="15199" xr:uid="{CA82C6AA-2E40-41BB-A9F0-DEAF74D33748}"/>
    <cellStyle name="20% - Accent5 12 2 2" xfId="37565" xr:uid="{A705F1F4-3630-47E9-8A90-F0872D44058A}"/>
    <cellStyle name="20% - Accent5 12 3" xfId="28621" xr:uid="{4542AE33-4A50-41E5-8355-3E4841E72C6D}"/>
    <cellStyle name="20% - Accent5 13" xfId="8095" xr:uid="{B03792FC-9D6B-48F7-86C8-593C6FC091BE}"/>
    <cellStyle name="20% - Accent5 13 2" xfId="17957" xr:uid="{83F48225-D91B-4CCE-ABBE-F125D3C8951A}"/>
    <cellStyle name="20% - Accent5 13 2 2" xfId="40322" xr:uid="{C5FBEEF9-2ECF-4127-A615-2381882205F5}"/>
    <cellStyle name="20% - Accent5 13 3" xfId="31155" xr:uid="{CBCE40B7-0944-4B98-9CD7-62A03F6C8616}"/>
    <cellStyle name="20% - Accent5 14" xfId="8104" xr:uid="{00FDBCEB-A1E9-48C5-8B99-AC513A114F84}"/>
    <cellStyle name="20% - Accent5 14 2" xfId="17965" xr:uid="{3219B450-D07A-4B06-A3E1-D83C50D749EE}"/>
    <cellStyle name="20% - Accent5 14 2 2" xfId="40330" xr:uid="{E4E8C968-A09D-4D09-A60A-E43291533838}"/>
    <cellStyle name="20% - Accent5 14 3" xfId="31160" xr:uid="{068A7EBF-B2EF-4AA0-B62D-3633D1A409EC}"/>
    <cellStyle name="20% - Accent5 15" xfId="9627" xr:uid="{52177B72-A426-4B68-A749-902A92024973}"/>
    <cellStyle name="20% - Accent5 15 2" xfId="19042" xr:uid="{F865B4D2-4DF6-45CF-87BC-A9C77C6C13A9}"/>
    <cellStyle name="20% - Accent5 15 2 2" xfId="41407" xr:uid="{44E5E038-E08F-4E11-8507-3592AE18C66B}"/>
    <cellStyle name="20% - Accent5 15 3" xfId="32086" xr:uid="{AACA2321-F02F-4C70-B97E-C141433AD52F}"/>
    <cellStyle name="20% - Accent5 16" xfId="11216" xr:uid="{A76FCE55-4C23-46AE-AC0E-BBCEE1469DCF}"/>
    <cellStyle name="20% - Accent5 16 2" xfId="20623" xr:uid="{5AF5313F-A874-4F50-B316-B0A3339AEDE9}"/>
    <cellStyle name="20% - Accent5 16 2 2" xfId="42919" xr:uid="{1FC943C4-2A04-49A2-8194-6500FD1384D1}"/>
    <cellStyle name="20% - Accent5 16 3" xfId="33597" xr:uid="{57D161D3-4CC7-4ACB-BEAB-6014BADD80A7}"/>
    <cellStyle name="20% - Accent5 17" xfId="12775" xr:uid="{E47DD53E-88FE-4ABE-8ED8-FFF307885D47}"/>
    <cellStyle name="20% - Accent5 17 2" xfId="35151" xr:uid="{3CE26082-1563-402F-AE9C-CD2283A49BE4}"/>
    <cellStyle name="20% - Accent5 18" xfId="14150" xr:uid="{B9AF9E35-CDA3-4596-832E-3FEDA517208D}"/>
    <cellStyle name="20% - Accent5 18 2" xfId="36516" xr:uid="{0B9DA301-5855-466B-8581-5BADD26835EF}"/>
    <cellStyle name="20% - Accent5 19" xfId="14064" xr:uid="{EF2E7977-9026-4189-9357-901F221AF912}"/>
    <cellStyle name="20% - Accent5 19 2" xfId="36434" xr:uid="{51E68013-58CF-4DB7-95DC-53B4537C7EB4}"/>
    <cellStyle name="20% - Accent5 2" xfId="488" xr:uid="{9FE69C09-1E9E-4299-9B75-CBA574F5D10A}"/>
    <cellStyle name="20% - Accent5 2 10" xfId="26787" xr:uid="{17343655-2810-4C98-8FB1-B0695B6E82C0}"/>
    <cellStyle name="20% - Accent5 2 11" xfId="26992" xr:uid="{5C9C7E3E-7619-44EE-B1B5-E7E8D05956C9}"/>
    <cellStyle name="20% - Accent5 2 2" xfId="1305" xr:uid="{1FACAB81-8E0E-4805-969A-37D815454135}"/>
    <cellStyle name="20% - Accent5 2 2 2" xfId="3970" xr:uid="{FF8B6426-8369-4EA5-AB46-30D3230934F1}"/>
    <cellStyle name="20% - Accent5 2 2 2 2" xfId="7245" xr:uid="{0E8D3D3E-0108-4E8D-93A0-8CF042390308}"/>
    <cellStyle name="20% - Accent5 2 2 2 2 2" xfId="17256" xr:uid="{0117C849-579F-4B33-9EA1-1F7D8875BE9A}"/>
    <cellStyle name="20% - Accent5 2 2 2 2 2 2" xfId="39621" xr:uid="{A79E680C-3590-4D37-8484-CDE9C1201668}"/>
    <cellStyle name="20% - Accent5 2 2 2 2 3" xfId="30505" xr:uid="{F4F0ED89-9FF8-48B7-9B24-A0F296FB3143}"/>
    <cellStyle name="20% - Accent5 2 2 2 3" xfId="10759" xr:uid="{3D4B6507-D410-451A-9D50-61D148C5A654}"/>
    <cellStyle name="20% - Accent5 2 2 2 3 2" xfId="20173" xr:uid="{365CB874-7129-4B58-BD4C-DD76E0B8872F}"/>
    <cellStyle name="20% - Accent5 2 2 2 3 2 2" xfId="42469" xr:uid="{C21D65C3-4940-4804-8381-A28C3963B542}"/>
    <cellStyle name="20% - Accent5 2 2 2 3 3" xfId="33148" xr:uid="{F905F974-1502-47BD-BAD6-1E4C7F0C9308}"/>
    <cellStyle name="20% - Accent5 2 2 2 4" xfId="12291" xr:uid="{330D7DF9-D06D-4024-9F5B-8A772E525DAD}"/>
    <cellStyle name="20% - Accent5 2 2 2 4 2" xfId="21697" xr:uid="{522861BE-6272-4E17-8E50-29E3FE77C1E6}"/>
    <cellStyle name="20% - Accent5 2 2 2 4 2 2" xfId="43993" xr:uid="{8DA223CD-BE03-4200-ADAA-930E86B5779B}"/>
    <cellStyle name="20% - Accent5 2 2 2 4 3" xfId="34671" xr:uid="{0DB598EF-D64F-414A-8537-5B410A1090FB}"/>
    <cellStyle name="20% - Accent5 2 2 2 5" xfId="14633" xr:uid="{E605C560-5DB8-4B9C-BC15-E0BADB5B92B8}"/>
    <cellStyle name="20% - Accent5 2 2 2 5 2" xfId="36999" xr:uid="{BAE6B334-A7F2-4046-89F9-4C4F3A6327DC}"/>
    <cellStyle name="20% - Accent5 2 2 2 6" xfId="28088" xr:uid="{5489E5EC-39EC-42E7-B693-8B2CAAC26957}"/>
    <cellStyle name="20% - Accent5 2 2 2_change in summary tables" xfId="6686" xr:uid="{AAE23762-C043-45E8-B5A3-BE648081ADC8}"/>
    <cellStyle name="20% - Accent5 2 2 3" xfId="5382" xr:uid="{0D65F120-3BA2-4F72-904B-BC59814B532E}"/>
    <cellStyle name="20% - Accent5 2 2 3 2" xfId="15777" xr:uid="{D1B27967-083E-4BFF-B752-50FF7ABBC45E}"/>
    <cellStyle name="20% - Accent5 2 2 3 2 2" xfId="38143" xr:uid="{9A0D707F-A17C-4295-9D80-9B5783D277B1}"/>
    <cellStyle name="20% - Accent5 2 2 3 3" xfId="29148" xr:uid="{2F2B621C-F7DA-4318-A933-91D49FAF514A}"/>
    <cellStyle name="20% - Accent5 2 2 4" xfId="9920" xr:uid="{7A7C5EE4-E8F2-4393-AAA2-69DEC1D8CE8D}"/>
    <cellStyle name="20% - Accent5 2 2 4 2" xfId="19334" xr:uid="{0ADE1142-47EF-40A8-933E-7B8D54C88384}"/>
    <cellStyle name="20% - Accent5 2 2 4 2 2" xfId="41699" xr:uid="{71F6BA3F-4D25-40DB-B395-9A533978FD2A}"/>
    <cellStyle name="20% - Accent5 2 2 4 3" xfId="32378" xr:uid="{5E3BFE90-4CCA-4768-BCBB-A7F7423CE309}"/>
    <cellStyle name="20% - Accent5 2 2 5" xfId="11516" xr:uid="{FBA8CA6A-6313-4977-8275-FE2ABAECC816}"/>
    <cellStyle name="20% - Accent5 2 2 5 2" xfId="20922" xr:uid="{A2EEEA3F-723F-4548-A430-52438D472C0E}"/>
    <cellStyle name="20% - Accent5 2 2 5 2 2" xfId="43218" xr:uid="{F871667E-0164-4DC4-B86C-ADBCC27E3E1F}"/>
    <cellStyle name="20% - Accent5 2 2 5 3" xfId="33896" xr:uid="{F585CB0A-DB3D-4B44-858E-6DD8A6C96781}"/>
    <cellStyle name="20% - Accent5 2 2 6" xfId="13278" xr:uid="{656A936D-951A-4EEA-96F8-E1896C6030FB}"/>
    <cellStyle name="20% - Accent5 2 2 6 2" xfId="35649" xr:uid="{D6C84709-3A43-4311-B680-3934773F153B}"/>
    <cellStyle name="20% - Accent5 2 2 7" xfId="27206" xr:uid="{33E65024-BB7D-4C33-A2E6-60B8650DDB48}"/>
    <cellStyle name="20% - Accent5 2 2_change in summary tables" xfId="4686" xr:uid="{6F67888E-C07F-4786-AE11-EE6A1E993C0E}"/>
    <cellStyle name="20% - Accent5 2 3" xfId="3754" xr:uid="{70008C5B-35E5-4874-A036-52C47A57BDDB}"/>
    <cellStyle name="20% - Accent5 2 3 2" xfId="7030" xr:uid="{E348404B-10E3-4D38-8C8F-E42FE0D732AE}"/>
    <cellStyle name="20% - Accent5 2 3 2 2" xfId="17042" xr:uid="{7FBAA379-C655-4A1C-B768-132E45D2BA32}"/>
    <cellStyle name="20% - Accent5 2 3 2 2 2" xfId="39407" xr:uid="{F9DF5A10-FC55-4EC0-A57A-5BBB47D99215}"/>
    <cellStyle name="20% - Accent5 2 3 2 3" xfId="30291" xr:uid="{DB665D50-3CE6-4837-A073-E4BFC36C1664}"/>
    <cellStyle name="20% - Accent5 2 3 3" xfId="10551" xr:uid="{745B8A8B-1345-4263-9AB5-0933ADFBF2A4}"/>
    <cellStyle name="20% - Accent5 2 3 3 2" xfId="19965" xr:uid="{5375F055-8C13-4135-86CD-D35D72BEB180}"/>
    <cellStyle name="20% - Accent5 2 3 3 2 2" xfId="42261" xr:uid="{0D407C9B-C93A-476D-B393-56C80828ADA6}"/>
    <cellStyle name="20% - Accent5 2 3 3 3" xfId="32940" xr:uid="{90DAA254-4C4E-4685-A955-EC57EE48EC50}"/>
    <cellStyle name="20% - Accent5 2 3 4" xfId="12084" xr:uid="{AEDA1029-6533-43C3-8398-6EAB14077F6C}"/>
    <cellStyle name="20% - Accent5 2 3 4 2" xfId="21490" xr:uid="{41201B7F-D37B-4CBE-9205-89822108D0F1}"/>
    <cellStyle name="20% - Accent5 2 3 4 2 2" xfId="43786" xr:uid="{87D85FB0-1EB0-4801-A8A0-62AD6C26B6B2}"/>
    <cellStyle name="20% - Accent5 2 3 4 3" xfId="34464" xr:uid="{7B565B29-FAEC-4B1C-9B7E-3701448032D0}"/>
    <cellStyle name="20% - Accent5 2 3 5" xfId="14425" xr:uid="{EDA9B834-F580-4F07-BA02-B6CDF9386C06}"/>
    <cellStyle name="20% - Accent5 2 3 5 2" xfId="36791" xr:uid="{9FFA5896-0B94-4A4D-9D7D-14BFAB77E8D6}"/>
    <cellStyle name="20% - Accent5 2 3 6" xfId="27879" xr:uid="{6A4590D6-56CC-42C1-A093-5387EF1C6E52}"/>
    <cellStyle name="20% - Accent5 2 3_change in summary tables" xfId="8886" xr:uid="{181AAAE7-7AD0-4017-9F49-DC9876018C22}"/>
    <cellStyle name="20% - Accent5 2 4" xfId="4844" xr:uid="{714CA96F-1C6B-41C1-AB55-011855B1C4A2}"/>
    <cellStyle name="20% - Accent5 2 4 2" xfId="15354" xr:uid="{A578FBDD-D45F-4F6C-B87A-E0A9DDAC414F}"/>
    <cellStyle name="20% - Accent5 2 4 2 2" xfId="37720" xr:uid="{9BDC70E4-DCEE-4A1A-9E75-2FFE817ACC29}"/>
    <cellStyle name="20% - Accent5 2 4 3" xfId="28761" xr:uid="{06B632AE-06B6-4769-B8F0-09C8EADB944C}"/>
    <cellStyle name="20% - Accent5 2 5" xfId="9713" xr:uid="{7402B8CF-0CA0-43BB-B541-F30740D9DFB5}"/>
    <cellStyle name="20% - Accent5 2 5 2" xfId="19127" xr:uid="{5860FE23-EB6A-4D0C-B916-7B9C00EC63BD}"/>
    <cellStyle name="20% - Accent5 2 5 2 2" xfId="41492" xr:uid="{816A1F45-F521-40F7-A676-F54C2315EEFA}"/>
    <cellStyle name="20% - Accent5 2 5 3" xfId="32171" xr:uid="{6FB16470-5273-48CC-9D80-ABCA2B10677B}"/>
    <cellStyle name="20% - Accent5 2 6" xfId="11305" xr:uid="{E62D9EBB-1C03-40F5-BEF9-B831A418B57E}"/>
    <cellStyle name="20% - Accent5 2 6 2" xfId="20711" xr:uid="{D4E8FE0F-2949-4752-A8A4-D5153F2F14A8}"/>
    <cellStyle name="20% - Accent5 2 6 2 2" xfId="43007" xr:uid="{5F48F6A7-B0D6-4B75-A679-610FEFC354CE}"/>
    <cellStyle name="20% - Accent5 2 6 3" xfId="33685" xr:uid="{242AAA91-174C-4859-A94F-6D3352D8A61A}"/>
    <cellStyle name="20% - Accent5 2 7" xfId="12907" xr:uid="{5623A434-9CB3-4C0C-937F-2A1960B4EFCB}"/>
    <cellStyle name="20% - Accent5 2 7 2" xfId="35280" xr:uid="{2CB60686-9614-468F-993E-57D7BFD0ACCD}"/>
    <cellStyle name="20% - Accent5 2 8" xfId="26674" xr:uid="{25D2CB13-2CDD-4882-88BA-D39CA7329408}"/>
    <cellStyle name="20% - Accent5 2 9" xfId="26758" xr:uid="{83C93A8C-CE2E-4077-9791-AF4568AC75A6}"/>
    <cellStyle name="20% - Accent5 2_change in summary tables" xfId="6651" xr:uid="{0015B6E6-7D01-4306-BFD0-AE06B8C1308B}"/>
    <cellStyle name="20% - Accent5 20" xfId="26673" xr:uid="{635D4C6B-4AB7-4AAC-B126-C2FB6C5086ED}"/>
    <cellStyle name="20% - Accent5 21" xfId="26757" xr:uid="{F00BB06A-5172-49CD-B3EF-377BEBC784F6}"/>
    <cellStyle name="20% - Accent5 22" xfId="26789" xr:uid="{3B0DF42D-8F49-4216-8CA1-AF03AF75A47A}"/>
    <cellStyle name="20% - Accent5 23" xfId="26813" xr:uid="{2BC5BEC1-72BE-48DC-B332-253C792C8ED3}"/>
    <cellStyle name="20% - Accent5 24" xfId="26905" xr:uid="{ED275ABA-9D32-4298-8C15-EF0AF1805C21}"/>
    <cellStyle name="20% - Accent5 3" xfId="1208" xr:uid="{2568E3E2-DE1A-4B71-8CAE-DC8902DF9231}"/>
    <cellStyle name="20% - Accent5 3 2" xfId="3880" xr:uid="{32A9852A-2568-49AA-9195-899959A1F724}"/>
    <cellStyle name="20% - Accent5 3 2 2" xfId="7155" xr:uid="{C99B820B-F155-4BEC-B88A-FC231EA0603D}"/>
    <cellStyle name="20% - Accent5 3 2 2 2" xfId="17166" xr:uid="{87400990-B790-46C9-8C4A-9187F62C6573}"/>
    <cellStyle name="20% - Accent5 3 2 2 2 2" xfId="39531" xr:uid="{55171E06-106C-44B9-B1EE-7B1D25B51CE2}"/>
    <cellStyle name="20% - Accent5 3 2 2 3" xfId="30415" xr:uid="{D2D2653D-8713-4046-AE80-BFC88A5917A2}"/>
    <cellStyle name="20% - Accent5 3 2 3" xfId="10672" xr:uid="{B7EDC12B-6BFF-4278-95D3-D4799FD29E45}"/>
    <cellStyle name="20% - Accent5 3 2 3 2" xfId="20086" xr:uid="{E1CCF9E4-07AD-4A87-B6E9-650A9D3333BB}"/>
    <cellStyle name="20% - Accent5 3 2 3 2 2" xfId="42382" xr:uid="{F05BA770-4281-49A7-B040-19FFB5677899}"/>
    <cellStyle name="20% - Accent5 3 2 3 3" xfId="33061" xr:uid="{E0CF8F2D-D32B-434A-83A9-88C92A48CD69}"/>
    <cellStyle name="20% - Accent5 3 2 4" xfId="12204" xr:uid="{5A0AB3AD-4C63-4420-A26F-D053B10912F1}"/>
    <cellStyle name="20% - Accent5 3 2 4 2" xfId="21610" xr:uid="{93C7085E-C99E-4643-B252-83ABF8F12318}"/>
    <cellStyle name="20% - Accent5 3 2 4 2 2" xfId="43906" xr:uid="{B40B74E4-9243-465C-BEC8-FD55A1E0DA7B}"/>
    <cellStyle name="20% - Accent5 3 2 4 3" xfId="34584" xr:uid="{D8F0325A-08D2-41B8-A60B-F5447AC07F7C}"/>
    <cellStyle name="20% - Accent5 3 2 5" xfId="14546" xr:uid="{E6A17238-B882-4277-A9F9-B5EE9CA3CD94}"/>
    <cellStyle name="20% - Accent5 3 2 5 2" xfId="36912" xr:uid="{9714ADB9-95CE-4775-B8D1-7147537F6315}"/>
    <cellStyle name="20% - Accent5 3 2 6" xfId="28000" xr:uid="{93906DAE-8923-498C-B094-0272C01D96AC}"/>
    <cellStyle name="20% - Accent5 3 2_change in summary tables" xfId="8439" xr:uid="{5A7B18C3-90DD-4C97-A588-064CD45C9263}"/>
    <cellStyle name="20% - Accent5 3 3" xfId="5290" xr:uid="{E1E90A5D-9A9C-4B72-B579-FB6520520ED8}"/>
    <cellStyle name="20% - Accent5 3 3 2" xfId="15685" xr:uid="{854EB210-F969-4E0D-AA21-A09B617EB15C}"/>
    <cellStyle name="20% - Accent5 3 3 2 2" xfId="38051" xr:uid="{3E0738E8-0933-4296-8E2E-E4F74E4D8D5F}"/>
    <cellStyle name="20% - Accent5 3 3 3" xfId="29056" xr:uid="{3016420F-4B06-4B54-B333-AB8B722FD32C}"/>
    <cellStyle name="20% - Accent5 3 4" xfId="9833" xr:uid="{8406412C-61FB-4D83-A98E-5A395B7DEF04}"/>
    <cellStyle name="20% - Accent5 3 4 2" xfId="19247" xr:uid="{723BC0FA-9B94-452C-8836-E9B01BE84439}"/>
    <cellStyle name="20% - Accent5 3 4 2 2" xfId="41612" xr:uid="{A03F6AD2-CC1A-437D-BC16-9034DC54908C}"/>
    <cellStyle name="20% - Accent5 3 4 3" xfId="32291" xr:uid="{C8F2C74F-533D-446B-8236-18AF3CC9E39C}"/>
    <cellStyle name="20% - Accent5 3 5" xfId="11431" xr:uid="{928E198C-6184-40CE-B5F4-A14A19909F88}"/>
    <cellStyle name="20% - Accent5 3 5 2" xfId="20837" xr:uid="{30BC68B8-83AA-4481-81DF-9866DC770A17}"/>
    <cellStyle name="20% - Accent5 3 5 2 2" xfId="43133" xr:uid="{DAACE0EB-73B1-45D1-9C80-7AB2807BFC4C}"/>
    <cellStyle name="20% - Accent5 3 5 3" xfId="33811" xr:uid="{235A4DF1-B441-48D0-9F8C-B6A129EEC9CE}"/>
    <cellStyle name="20% - Accent5 3 6" xfId="13188" xr:uid="{7DCEFBF3-DA6F-41E2-884F-3048F3F59085}"/>
    <cellStyle name="20% - Accent5 3 6 2" xfId="35559" xr:uid="{EADC8AEA-EE84-49EF-88C6-BB17C9CBBCEC}"/>
    <cellStyle name="20% - Accent5 3 7" xfId="27119" xr:uid="{F3620108-C450-43ED-9B9C-B121EBCF9E4B}"/>
    <cellStyle name="20% - Accent5 3_change in summary tables" xfId="9127" xr:uid="{BB02C8AA-4E7D-4235-9322-8F1AB7F7D7A7}"/>
    <cellStyle name="20% - Accent5 4" xfId="1514" xr:uid="{23B71024-BCC5-4822-82BE-2768C28EBA22}"/>
    <cellStyle name="20% - Accent5 4 2" xfId="4033" xr:uid="{0DCF6993-F489-4902-B801-E3FF3CE5A5FC}"/>
    <cellStyle name="20% - Accent5 4 2 2" xfId="7306" xr:uid="{DB8417D5-7369-4487-9997-D57EFBAF72CC}"/>
    <cellStyle name="20% - Accent5 4 2 2 2" xfId="17315" xr:uid="{B8F3F0C0-08D3-4377-956B-9FF4B33317E9}"/>
    <cellStyle name="20% - Accent5 4 2 2 2 2" xfId="39680" xr:uid="{887437FA-490D-4507-B446-5821022F5D9F}"/>
    <cellStyle name="20% - Accent5 4 2 2 3" xfId="30564" xr:uid="{DA5F7296-C233-4D51-97CD-4E06F2A2130D}"/>
    <cellStyle name="20% - Accent5 4 2 3" xfId="10806" xr:uid="{D2DEA973-D144-4E69-B846-6F596C728B2F}"/>
    <cellStyle name="20% - Accent5 4 2 3 2" xfId="20220" xr:uid="{EB362974-6DB7-4874-B303-553DA66725DE}"/>
    <cellStyle name="20% - Accent5 4 2 3 2 2" xfId="42516" xr:uid="{75C7CD61-B3A1-42CF-93AD-FAE0EB0B4B91}"/>
    <cellStyle name="20% - Accent5 4 2 3 3" xfId="33195" xr:uid="{F7EAE412-EB42-4CE0-8A35-019AC8E2BCED}"/>
    <cellStyle name="20% - Accent5 4 2 4" xfId="12341" xr:uid="{63160345-135D-4BE1-B5D8-A5893C6673FF}"/>
    <cellStyle name="20% - Accent5 4 2 4 2" xfId="21747" xr:uid="{B6CF05D3-B714-409D-B724-AC7719A7B6E0}"/>
    <cellStyle name="20% - Accent5 4 2 4 2 2" xfId="44043" xr:uid="{0D92E24D-FECB-44F8-A22B-93FBE1D13ED0}"/>
    <cellStyle name="20% - Accent5 4 2 4 3" xfId="34721" xr:uid="{A464986C-D9EC-4364-933B-222013D508CE}"/>
    <cellStyle name="20% - Accent5 4 2 5" xfId="14682" xr:uid="{EF220FF5-8E69-43FE-B6BC-1708FBD71914}"/>
    <cellStyle name="20% - Accent5 4 2 5 2" xfId="37048" xr:uid="{3BC5340C-79B0-4ED4-9A57-3B69218F6893}"/>
    <cellStyle name="20% - Accent5 4 2 6" xfId="28131" xr:uid="{4A6C6B1F-2DF8-45F6-A598-9F2E6539FE69}"/>
    <cellStyle name="20% - Accent5 4 2_change in summary tables" xfId="4911" xr:uid="{319FAF97-971D-4806-A3F4-6CE78F42DB5F}"/>
    <cellStyle name="20% - Accent5 4 3" xfId="5539" xr:uid="{BA04A289-9696-40B6-9F12-2A077F068E11}"/>
    <cellStyle name="20% - Accent5 4 3 2" xfId="15905" xr:uid="{0AD9F52F-25A3-4F55-A8E0-2F8D9139371E}"/>
    <cellStyle name="20% - Accent5 4 3 2 2" xfId="38271" xr:uid="{DA6A4E2A-86BC-4EE1-9D1A-83EBE91133B1}"/>
    <cellStyle name="20% - Accent5 4 3 3" xfId="29259" xr:uid="{E02DB8B3-488E-40FA-A040-ED39BF601BED}"/>
    <cellStyle name="20% - Accent5 4 4" xfId="9972" xr:uid="{65727B28-A953-4DCE-8315-4236C8D192B4}"/>
    <cellStyle name="20% - Accent5 4 4 2" xfId="19386" xr:uid="{7EABCADD-FE6F-4EFE-BBFD-2A708E3F6D17}"/>
    <cellStyle name="20% - Accent5 4 4 2 2" xfId="41751" xr:uid="{56BE73B1-EF94-49D3-973A-2883EA67C797}"/>
    <cellStyle name="20% - Accent5 4 4 3" xfId="32430" xr:uid="{24C92EA2-19E0-496F-ABB2-54E856B31ABD}"/>
    <cellStyle name="20% - Accent5 4 5" xfId="11567" xr:uid="{0883F649-009C-4E2C-A611-D88C433760D1}"/>
    <cellStyle name="20% - Accent5 4 5 2" xfId="20973" xr:uid="{E4930447-0033-43D4-86DC-E3D848836A97}"/>
    <cellStyle name="20% - Accent5 4 5 2 2" xfId="43269" xr:uid="{39F5E88A-A86D-484B-8F04-10042B3909A2}"/>
    <cellStyle name="20% - Accent5 4 5 3" xfId="33947" xr:uid="{ACA18706-A0FF-433B-B51F-BE042F516D1D}"/>
    <cellStyle name="20% - Accent5 4 6" xfId="13361" xr:uid="{1A3C750E-97D2-4CE0-9FCE-7F70666706C1}"/>
    <cellStyle name="20% - Accent5 4 6 2" xfId="35732" xr:uid="{99B7B6EC-6987-4773-8FAD-723F655175EB}"/>
    <cellStyle name="20% - Accent5 4 7" xfId="27266" xr:uid="{B651DD1D-A827-4CB7-8C0D-BD1293F5E4DC}"/>
    <cellStyle name="20% - Accent5 4_change in summary tables" xfId="5169" xr:uid="{EB4DD098-6652-4C46-8845-7B408E6DE1B7}"/>
    <cellStyle name="20% - Accent5 5" xfId="3458" xr:uid="{4A5CCE22-F47D-453A-AEF6-37C2D16A368A}"/>
    <cellStyle name="20% - Accent5 5 2" xfId="4409" xr:uid="{CC1C49EE-09E8-49F6-A3F5-9C827D995149}"/>
    <cellStyle name="20% - Accent5 5 2 2" xfId="7639" xr:uid="{A571B949-1A23-4BEA-900D-2EEE6F85A6ED}"/>
    <cellStyle name="20% - Accent5 5 2 2 2" xfId="17629" xr:uid="{AA22B2F9-D564-4575-BEE9-BE9F67C62DB1}"/>
    <cellStyle name="20% - Accent5 5 2 2 2 2" xfId="39994" xr:uid="{4A0F14B6-5C80-4BFE-89D6-69AE09D6D687}"/>
    <cellStyle name="20% - Accent5 5 2 2 3" xfId="30873" xr:uid="{8194411F-2EB8-4E26-8AB1-443C5652BDDF}"/>
    <cellStyle name="20% - Accent5 5 2 3" xfId="11051" xr:uid="{0A12B6FF-BD27-4E1A-9355-B7917C053E7D}"/>
    <cellStyle name="20% - Accent5 5 2 3 2" xfId="20465" xr:uid="{D4CB1BEC-280D-4D1E-BBF1-0B2180CE167B}"/>
    <cellStyle name="20% - Accent5 5 2 3 2 2" xfId="42761" xr:uid="{66BF15A7-6733-4BAF-B8B5-9FABDB4E70B5}"/>
    <cellStyle name="20% - Accent5 5 2 3 3" xfId="33440" xr:uid="{9984CC7F-DE72-4E6D-B9E2-5F0961EDE665}"/>
    <cellStyle name="20% - Accent5 5 2 4" xfId="12583" xr:uid="{65C6A1AE-906F-4AB8-B24C-E88F18B4778C}"/>
    <cellStyle name="20% - Accent5 5 2 4 2" xfId="21989" xr:uid="{9EAE745B-DBA1-45EA-AFC2-4D7ED423CE3E}"/>
    <cellStyle name="20% - Accent5 5 2 4 2 2" xfId="44285" xr:uid="{D9C57A9A-0085-4C1D-BCA1-58DA51BEF79A}"/>
    <cellStyle name="20% - Accent5 5 2 4 3" xfId="34963" xr:uid="{84FB0448-A17E-4548-AC46-706051EA0073}"/>
    <cellStyle name="20% - Accent5 5 2 5" xfId="14981" xr:uid="{1E4ED6CF-70D0-444D-A43C-CF0B891A314D}"/>
    <cellStyle name="20% - Accent5 5 2 5 2" xfId="37347" xr:uid="{EAC73542-A0A3-40FD-BFDC-4A1D12635808}"/>
    <cellStyle name="20% - Accent5 5 2 6" xfId="28414" xr:uid="{1A09ACC2-19A5-432E-8D84-D09A2AE2775A}"/>
    <cellStyle name="20% - Accent5 5 2_change in summary tables" xfId="8171" xr:uid="{16972BA5-93B9-4923-91BF-AB9D79D3E59A}"/>
    <cellStyle name="20% - Accent5 5 3" xfId="6754" xr:uid="{86108F73-12B0-4045-9D53-A473C17A762F}"/>
    <cellStyle name="20% - Accent5 5 3 2" xfId="16780" xr:uid="{F7D59B8C-26F8-4C38-9EEA-E5F8AB6807EA}"/>
    <cellStyle name="20% - Accent5 5 3 2 2" xfId="39145" xr:uid="{E05CFBD4-3246-4DB7-8534-A0E4F201DC8E}"/>
    <cellStyle name="20% - Accent5 5 3 3" xfId="30034" xr:uid="{CFDD06F6-AB4E-4EA9-81F9-69936451DBB6}"/>
    <cellStyle name="20% - Accent5 5 4" xfId="10307" xr:uid="{B878E8BD-8C7A-4B68-A2C9-4DB1D78D50AC}"/>
    <cellStyle name="20% - Accent5 5 4 2" xfId="19721" xr:uid="{C7AB9D99-4FD1-4655-9C2B-EAD293C8159B}"/>
    <cellStyle name="20% - Accent5 5 4 2 2" xfId="42017" xr:uid="{51E6AE26-E398-49E2-B279-94ADB6953A2D}"/>
    <cellStyle name="20% - Accent5 5 4 3" xfId="32696" xr:uid="{1D16A9A2-623B-48ED-8D74-026B10508B57}"/>
    <cellStyle name="20% - Accent5 5 5" xfId="11840" xr:uid="{D6E3A1D7-6AC4-49CC-8E9F-11304C115D5F}"/>
    <cellStyle name="20% - Accent5 5 5 2" xfId="21246" xr:uid="{AFEDFE8B-15C0-4954-A041-88989166C652}"/>
    <cellStyle name="20% - Accent5 5 5 2 2" xfId="43542" xr:uid="{A58ED596-E4BA-44D5-A479-56ED131E964E}"/>
    <cellStyle name="20% - Accent5 5 5 3" xfId="34220" xr:uid="{EEFCD700-12FF-4099-A7C5-93072DFB2678}"/>
    <cellStyle name="20% - Accent5 5 6" xfId="14166" xr:uid="{16630E14-FF15-4EA3-B947-DA6DF53E81AC}"/>
    <cellStyle name="20% - Accent5 5 6 2" xfId="36532" xr:uid="{4D516225-76D0-443B-94BD-8D12E97AF302}"/>
    <cellStyle name="20% - Accent5 5 7" xfId="27635" xr:uid="{330F5441-8C5C-4F76-8D7C-88E9098F0582}"/>
    <cellStyle name="20% - Accent5 5_change in summary tables" xfId="6563" xr:uid="{BB600918-F9A7-4D01-A899-46C87C17A5DF}"/>
    <cellStyle name="20% - Accent5 6" xfId="3495" xr:uid="{C7F4AEEB-3EF8-4F6D-B229-A9CCB3CF8EB6}"/>
    <cellStyle name="20% - Accent5 6 2" xfId="4429" xr:uid="{41394576-8A4F-46D4-AA36-2F363630A386}"/>
    <cellStyle name="20% - Accent5 6 2 2" xfId="7659" xr:uid="{1A7DB1A1-985D-415F-9F23-4D8F782719B1}"/>
    <cellStyle name="20% - Accent5 6 2 2 2" xfId="17649" xr:uid="{5850C855-BD99-4647-B83D-1D651E80D943}"/>
    <cellStyle name="20% - Accent5 6 2 2 2 2" xfId="40014" xr:uid="{4324D611-956D-46FA-B88D-03342E9E747B}"/>
    <cellStyle name="20% - Accent5 6 2 2 3" xfId="30893" xr:uid="{295191B1-83EF-415A-8A2B-EA314F2DE414}"/>
    <cellStyle name="20% - Accent5 6 2 3" xfId="11071" xr:uid="{336F1373-1F6A-40C9-961F-FF54104ACD8C}"/>
    <cellStyle name="20% - Accent5 6 2 3 2" xfId="20485" xr:uid="{140F9C60-0A77-401A-85AB-1D1CE839F4F2}"/>
    <cellStyle name="20% - Accent5 6 2 3 2 2" xfId="42781" xr:uid="{550E8437-DB5A-4352-870D-A2EE101B492B}"/>
    <cellStyle name="20% - Accent5 6 2 3 3" xfId="33460" xr:uid="{EDB53852-FB5A-4A76-B192-207219CD83EC}"/>
    <cellStyle name="20% - Accent5 6 2 4" xfId="12603" xr:uid="{14F4A073-3C8F-4FDB-96C4-94A62B09579C}"/>
    <cellStyle name="20% - Accent5 6 2 4 2" xfId="22009" xr:uid="{AE5A5B8E-3950-41AD-AC03-F496CB0535BE}"/>
    <cellStyle name="20% - Accent5 6 2 4 2 2" xfId="44305" xr:uid="{B47A2B83-C1A7-4ABA-B885-40A5857FA755}"/>
    <cellStyle name="20% - Accent5 6 2 4 3" xfId="34983" xr:uid="{EA67AF89-66B3-4D04-99E5-31B3BB9E8C1C}"/>
    <cellStyle name="20% - Accent5 6 2 5" xfId="15001" xr:uid="{35827CD0-C878-4DE1-B752-F1E4C47EF688}"/>
    <cellStyle name="20% - Accent5 6 2 5 2" xfId="37367" xr:uid="{44AB9185-C803-4D74-A7C8-AE1FFB96A8D3}"/>
    <cellStyle name="20% - Accent5 6 2 6" xfId="28434" xr:uid="{8CEFF633-66F2-41E8-A021-BC0158BEF595}"/>
    <cellStyle name="20% - Accent5 6 2_change in summary tables" xfId="6555" xr:uid="{3AED6DFA-8AB6-42C1-BE61-9958164C840A}"/>
    <cellStyle name="20% - Accent5 6 3" xfId="6785" xr:uid="{04E63CAB-D5DD-47D6-88CB-AA51E2C859AC}"/>
    <cellStyle name="20% - Accent5 6 3 2" xfId="16804" xr:uid="{4A4D43CA-FB8F-4284-82CD-05C782946757}"/>
    <cellStyle name="20% - Accent5 6 3 2 2" xfId="39169" xr:uid="{142AA963-F4D2-4AD2-83DD-4753ABBAF40F}"/>
    <cellStyle name="20% - Accent5 6 3 3" xfId="30056" xr:uid="{1D02D153-DDE7-4CA1-80F6-2CD1E5AC87FF}"/>
    <cellStyle name="20% - Accent5 6 4" xfId="10327" xr:uid="{566AD39B-581B-4381-A142-9EB479772310}"/>
    <cellStyle name="20% - Accent5 6 4 2" xfId="19741" xr:uid="{558F7F9B-1AE3-4375-9781-C52F9C49CB66}"/>
    <cellStyle name="20% - Accent5 6 4 2 2" xfId="42037" xr:uid="{E22BB070-6D52-4E09-A97D-B97626B379DD}"/>
    <cellStyle name="20% - Accent5 6 4 3" xfId="32716" xr:uid="{B8F9F1C6-B8A6-48FD-B1CB-D7B79F2EB64F}"/>
    <cellStyle name="20% - Accent5 6 5" xfId="11860" xr:uid="{2EE7E9C4-8B11-4247-9EE6-4656402ABE86}"/>
    <cellStyle name="20% - Accent5 6 5 2" xfId="21266" xr:uid="{87DDE7ED-F6B9-4E61-87A5-0C0687EF06E6}"/>
    <cellStyle name="20% - Accent5 6 5 2 2" xfId="43562" xr:uid="{978B7390-FC53-4005-8E3E-9986256E01A9}"/>
    <cellStyle name="20% - Accent5 6 5 3" xfId="34240" xr:uid="{77268B86-C3A9-4E43-9252-A0340C4AB3C6}"/>
    <cellStyle name="20% - Accent5 6 6" xfId="14192" xr:uid="{0316F726-EFA3-4CD2-8B0A-40DBDAF8BF16}"/>
    <cellStyle name="20% - Accent5 6 6 2" xfId="36558" xr:uid="{34778861-96E6-4059-A335-A9546CE96C4C}"/>
    <cellStyle name="20% - Accent5 6 7" xfId="27655" xr:uid="{1AC71482-BA8A-4831-8B64-E267E8AC35BD}"/>
    <cellStyle name="20% - Accent5 6_change in summary tables" xfId="8651" xr:uid="{DA5EA7E4-E17F-4C2A-9C33-C8708D5371CC}"/>
    <cellStyle name="20% - Accent5 7" xfId="3512" xr:uid="{B70BB010-707E-4FD8-A90D-602DC2A7AFF8}"/>
    <cellStyle name="20% - Accent5 7 2" xfId="4443" xr:uid="{797BBCBE-10E4-4E35-A1E4-48115C7E1E75}"/>
    <cellStyle name="20% - Accent5 7 2 2" xfId="7673" xr:uid="{F595BBF2-A1F6-4D93-9400-131300E86A4E}"/>
    <cellStyle name="20% - Accent5 7 2 2 2" xfId="17663" xr:uid="{6A62EE0E-9DFA-49D2-B8D8-D14A34D0DBEC}"/>
    <cellStyle name="20% - Accent5 7 2 2 2 2" xfId="40028" xr:uid="{EE9E24E2-03EA-4AF7-B91C-7F38182D839C}"/>
    <cellStyle name="20% - Accent5 7 2 2 3" xfId="30907" xr:uid="{3D6FE130-F1B6-48EC-A70A-88C7E23EE0BE}"/>
    <cellStyle name="20% - Accent5 7 2 3" xfId="11085" xr:uid="{1326003A-5DC3-4925-8478-62F42DED87DA}"/>
    <cellStyle name="20% - Accent5 7 2 3 2" xfId="20499" xr:uid="{CDCB1D91-2A86-40B2-8CAB-92CA9EF3D44F}"/>
    <cellStyle name="20% - Accent5 7 2 3 2 2" xfId="42795" xr:uid="{0B36373D-105F-4CAD-912F-4A5739A36706}"/>
    <cellStyle name="20% - Accent5 7 2 3 3" xfId="33474" xr:uid="{0CB1C7C1-5D81-4B93-A4BB-38076A9D55E7}"/>
    <cellStyle name="20% - Accent5 7 2 4" xfId="12617" xr:uid="{078EF487-14DF-4327-8220-988A2C0321F2}"/>
    <cellStyle name="20% - Accent5 7 2 4 2" xfId="22023" xr:uid="{824071F4-071C-4376-B081-37305911E488}"/>
    <cellStyle name="20% - Accent5 7 2 4 2 2" xfId="44319" xr:uid="{6F6C68C5-5B43-4039-B149-35AD1D862A58}"/>
    <cellStyle name="20% - Accent5 7 2 4 3" xfId="34997" xr:uid="{8A4D6977-6747-4373-BD30-9A0F239D096A}"/>
    <cellStyle name="20% - Accent5 7 2 5" xfId="15015" xr:uid="{38C6D684-30F3-4142-8D92-640B7A4B26A6}"/>
    <cellStyle name="20% - Accent5 7 2 5 2" xfId="37381" xr:uid="{AC94C0FB-6C46-43C5-B0C6-55EE9524B402}"/>
    <cellStyle name="20% - Accent5 7 2 6" xfId="28448" xr:uid="{F1EB0E27-7E30-423C-9F56-26AD56ED6069}"/>
    <cellStyle name="20% - Accent5 7 2_change in summary tables" xfId="5979" xr:uid="{F5481CB5-64D3-487A-83ED-9218F9FE63DC}"/>
    <cellStyle name="20% - Accent5 7 3" xfId="6799" xr:uid="{0F1C4AF9-3D31-4912-B8D9-981F91FFF4A7}"/>
    <cellStyle name="20% - Accent5 7 3 2" xfId="16818" xr:uid="{F46B2FE3-A082-4CC1-B3F2-F2FA5FA34FB2}"/>
    <cellStyle name="20% - Accent5 7 3 2 2" xfId="39183" xr:uid="{98C7A482-10E8-40DC-89A4-4687750E847F}"/>
    <cellStyle name="20% - Accent5 7 3 3" xfId="30070" xr:uid="{D2025FEB-62EE-41A0-8BB7-E111B8CA8526}"/>
    <cellStyle name="20% - Accent5 7 4" xfId="10341" xr:uid="{E55FE757-F47C-4E26-A6D0-C08D4B6AB1AC}"/>
    <cellStyle name="20% - Accent5 7 4 2" xfId="19755" xr:uid="{B31A5860-F1CB-4873-98A4-9AAB957A49CD}"/>
    <cellStyle name="20% - Accent5 7 4 2 2" xfId="42051" xr:uid="{CB5BAE12-C905-436E-BE8E-01CE6841C4F6}"/>
    <cellStyle name="20% - Accent5 7 4 3" xfId="32730" xr:uid="{E47815F3-7D1E-4AD8-8D2C-14BC036A317B}"/>
    <cellStyle name="20% - Accent5 7 5" xfId="11874" xr:uid="{CA46B690-6973-47C4-A6E9-9223F121C84F}"/>
    <cellStyle name="20% - Accent5 7 5 2" xfId="21280" xr:uid="{D81375FE-B512-4C4C-8EC7-DD42819D4C5F}"/>
    <cellStyle name="20% - Accent5 7 5 2 2" xfId="43576" xr:uid="{7599060D-BB86-4B8D-86D6-199A224DFDC5}"/>
    <cellStyle name="20% - Accent5 7 5 3" xfId="34254" xr:uid="{B5F4FBD3-0918-4663-A267-1C3AF1E1691A}"/>
    <cellStyle name="20% - Accent5 7 6" xfId="14207" xr:uid="{8F515C13-C465-4DAE-ACE3-1245160E088C}"/>
    <cellStyle name="20% - Accent5 7 6 2" xfId="36573" xr:uid="{5A4DE64A-9BF9-4BB7-ACE1-62179C482FCA}"/>
    <cellStyle name="20% - Accent5 7 7" xfId="27669" xr:uid="{6DC8D1FF-B44C-40BC-A08B-23904AC76A30}"/>
    <cellStyle name="20% - Accent5 7_change in summary tables" xfId="8454" xr:uid="{0033DC6D-2252-41A6-964D-A29B55FFD692}"/>
    <cellStyle name="20% - Accent5 8" xfId="3529" xr:uid="{97B4CCD1-663D-4F6A-92D9-F010BC7A88FD}"/>
    <cellStyle name="20% - Accent5 8 2" xfId="4457" xr:uid="{34AD226C-09B9-4395-8E99-96B63A9867A0}"/>
    <cellStyle name="20% - Accent5 8 2 2" xfId="7687" xr:uid="{A87382B9-2ABD-4844-A0CB-F2F36B5089DD}"/>
    <cellStyle name="20% - Accent5 8 2 2 2" xfId="17677" xr:uid="{F2A390CF-18A2-4D1E-983B-F8D9BACAECE9}"/>
    <cellStyle name="20% - Accent5 8 2 2 2 2" xfId="40042" xr:uid="{52CF5D8D-4585-4586-B81B-80BAFE61FC93}"/>
    <cellStyle name="20% - Accent5 8 2 2 3" xfId="30921" xr:uid="{840F97A9-C2E3-44F8-BF48-3A9D0C0673F2}"/>
    <cellStyle name="20% - Accent5 8 2 3" xfId="11099" xr:uid="{913B3AFC-5CC0-4796-8043-C0FC2F058895}"/>
    <cellStyle name="20% - Accent5 8 2 3 2" xfId="20513" xr:uid="{3CFC7F38-AB00-4CAE-91FF-13CE108D2F94}"/>
    <cellStyle name="20% - Accent5 8 2 3 2 2" xfId="42809" xr:uid="{2FE071DC-9D58-4F0F-AFE5-E2175A8FED1E}"/>
    <cellStyle name="20% - Accent5 8 2 3 3" xfId="33488" xr:uid="{59DFA936-E3E9-4C7A-9757-90070541AD52}"/>
    <cellStyle name="20% - Accent5 8 2 4" xfId="12631" xr:uid="{A8C0D25F-3D44-44C0-B557-C3B5C9F11CC2}"/>
    <cellStyle name="20% - Accent5 8 2 4 2" xfId="22037" xr:uid="{E41CB3AD-33E4-414D-BE5E-885F0EB0D9CC}"/>
    <cellStyle name="20% - Accent5 8 2 4 2 2" xfId="44333" xr:uid="{29BD48B3-1D74-44C0-A438-2CB2A3C77084}"/>
    <cellStyle name="20% - Accent5 8 2 4 3" xfId="35011" xr:uid="{C4E45C77-4232-4DE8-9C4F-C4ADEF6A97A7}"/>
    <cellStyle name="20% - Accent5 8 2 5" xfId="15029" xr:uid="{38A1AB5D-26D8-415E-8243-E0C098BCCFCB}"/>
    <cellStyle name="20% - Accent5 8 2 5 2" xfId="37395" xr:uid="{6FD1155E-F798-41F0-8FC2-FE2351E68BA0}"/>
    <cellStyle name="20% - Accent5 8 2 6" xfId="28462" xr:uid="{5DD1CAB9-875A-473F-9CE0-DEE0EAA29747}"/>
    <cellStyle name="20% - Accent5 8 2_change in summary tables" xfId="6551" xr:uid="{7BF2CA1B-5DD5-42AC-A57C-22CD103B9CD8}"/>
    <cellStyle name="20% - Accent5 8 3" xfId="6815" xr:uid="{1614E80B-485D-4497-9567-834DA4E256D0}"/>
    <cellStyle name="20% - Accent5 8 3 2" xfId="16833" xr:uid="{4BAC1B8A-ED23-4139-A8FA-F9572D520319}"/>
    <cellStyle name="20% - Accent5 8 3 2 2" xfId="39198" xr:uid="{82FE7FC5-F0DB-4F2B-AAD2-5AD590C19BB3}"/>
    <cellStyle name="20% - Accent5 8 3 3" xfId="30085" xr:uid="{F4AB32DE-E028-4B5D-ACC8-7E54E12CCEDE}"/>
    <cellStyle name="20% - Accent5 8 4" xfId="10355" xr:uid="{4106BEB2-09AC-4716-B734-0099F5A70636}"/>
    <cellStyle name="20% - Accent5 8 4 2" xfId="19769" xr:uid="{8C8C3E59-3C4F-4662-83DF-5E5A120AFAF0}"/>
    <cellStyle name="20% - Accent5 8 4 2 2" xfId="42065" xr:uid="{193D2DFB-C546-43FD-B41E-571C62DDC0F6}"/>
    <cellStyle name="20% - Accent5 8 4 3" xfId="32744" xr:uid="{DBABE74B-3524-4E38-B1A0-0B7757B16523}"/>
    <cellStyle name="20% - Accent5 8 5" xfId="11888" xr:uid="{4E9B0D96-7046-4D43-8109-C7F708BD75D8}"/>
    <cellStyle name="20% - Accent5 8 5 2" xfId="21294" xr:uid="{F13867D0-4C98-4299-9D18-3D3F0280201D}"/>
    <cellStyle name="20% - Accent5 8 5 2 2" xfId="43590" xr:uid="{6F11CE7F-BB62-4AA0-ADB3-01B7AC10B6B6}"/>
    <cellStyle name="20% - Accent5 8 5 3" xfId="34268" xr:uid="{8EEE30D5-DF0C-4C30-BCB8-4C2217952483}"/>
    <cellStyle name="20% - Accent5 8 6" xfId="14223" xr:uid="{06F3FCBD-BF9C-4C3C-84ED-55D0C0691C57}"/>
    <cellStyle name="20% - Accent5 8 6 2" xfId="36589" xr:uid="{D4955981-637E-449B-B786-0CFC7A86195D}"/>
    <cellStyle name="20% - Accent5 8 7" xfId="27683" xr:uid="{5DAA1A02-595F-43EE-B464-2D6DC2AC72AC}"/>
    <cellStyle name="20% - Accent5 8_change in summary tables" xfId="7410" xr:uid="{28939FFD-191B-4DB2-B290-9BC93B78F18F}"/>
    <cellStyle name="20% - Accent5 9" xfId="3545" xr:uid="{C06CAA37-3A2C-4A83-9773-AB45C4EC37F6}"/>
    <cellStyle name="20% - Accent5 9 2" xfId="4470" xr:uid="{C19C421E-1A5D-462D-8B7A-05F9BA3D6490}"/>
    <cellStyle name="20% - Accent5 9 2 2" xfId="7700" xr:uid="{A3536376-F0A1-480C-8726-D72A725B3267}"/>
    <cellStyle name="20% - Accent5 9 2 2 2" xfId="17690" xr:uid="{680B8F7E-95C8-4AB1-94E0-42D7DE9D2E63}"/>
    <cellStyle name="20% - Accent5 9 2 2 2 2" xfId="40055" xr:uid="{026BC57D-B313-41C8-870A-AC8B3D2541D5}"/>
    <cellStyle name="20% - Accent5 9 2 2 3" xfId="30934" xr:uid="{88A85BAF-B52D-46EF-8A3F-5992C0C13D3E}"/>
    <cellStyle name="20% - Accent5 9 2 3" xfId="11112" xr:uid="{ADA900F2-7CF4-444E-96A4-18BD41D67727}"/>
    <cellStyle name="20% - Accent5 9 2 3 2" xfId="20526" xr:uid="{8500D59E-70FE-4335-A265-577C6FDCE5B7}"/>
    <cellStyle name="20% - Accent5 9 2 3 2 2" xfId="42822" xr:uid="{4C4A6A7A-4758-4B8D-8A7F-32C7DD48BF61}"/>
    <cellStyle name="20% - Accent5 9 2 3 3" xfId="33501" xr:uid="{77E8823C-FC54-453A-A39C-DB9EEEC5B0E3}"/>
    <cellStyle name="20% - Accent5 9 2 4" xfId="12644" xr:uid="{BBB8DA65-0C1C-47C6-8010-CA2BB9477E36}"/>
    <cellStyle name="20% - Accent5 9 2 4 2" xfId="22050" xr:uid="{B0198A32-6355-4794-A258-D7AA3B5C3C09}"/>
    <cellStyle name="20% - Accent5 9 2 4 2 2" xfId="44346" xr:uid="{CC642856-59C7-4748-B796-1F034A6D44EB}"/>
    <cellStyle name="20% - Accent5 9 2 4 3" xfId="35024" xr:uid="{87E415C3-F639-4546-968D-F6FA7D435C38}"/>
    <cellStyle name="20% - Accent5 9 2 5" xfId="15042" xr:uid="{F73BDEB0-DC2A-47C6-B42F-89BC4D573FE7}"/>
    <cellStyle name="20% - Accent5 9 2 5 2" xfId="37408" xr:uid="{88945BE2-91C2-40D2-A6D5-69DEFD4767AB}"/>
    <cellStyle name="20% - Accent5 9 2 6" xfId="28475" xr:uid="{93C700C3-1891-489D-93D5-316A1B21A21B}"/>
    <cellStyle name="20% - Accent5 9 2_change in summary tables" xfId="8965" xr:uid="{74A7E3FC-22D2-4955-96BD-0E8B68F08891}"/>
    <cellStyle name="20% - Accent5 9 3" xfId="6831" xr:uid="{36D2B32D-1F96-4078-9465-7B2B75889649}"/>
    <cellStyle name="20% - Accent5 9 3 2" xfId="16848" xr:uid="{1D181681-98C9-43C9-BD31-6F2C37ABB867}"/>
    <cellStyle name="20% - Accent5 9 3 2 2" xfId="39213" xr:uid="{990F7DD0-5639-4179-8712-CDDCAA18B9CF}"/>
    <cellStyle name="20% - Accent5 9 3 3" xfId="30099" xr:uid="{8B1CA529-B1C5-4DAB-8C70-4D3C8B7A1462}"/>
    <cellStyle name="20% - Accent5 9 4" xfId="10368" xr:uid="{5015DE45-569B-42B4-B7DE-CC77D81A740F}"/>
    <cellStyle name="20% - Accent5 9 4 2" xfId="19782" xr:uid="{65CE3119-2B6C-4BBC-B7A1-AB42CB200E7A}"/>
    <cellStyle name="20% - Accent5 9 4 2 2" xfId="42078" xr:uid="{C7FDE3C4-96BF-4973-9D8E-99E1486E10C2}"/>
    <cellStyle name="20% - Accent5 9 4 3" xfId="32757" xr:uid="{483FA09C-3B35-4F76-A34D-FD3A24D36BB1}"/>
    <cellStyle name="20% - Accent5 9 5" xfId="11901" xr:uid="{A3A184C4-F122-402D-A94F-9B4BE723D485}"/>
    <cellStyle name="20% - Accent5 9 5 2" xfId="21307" xr:uid="{4172843A-A468-4548-97C9-9091A92EF560}"/>
    <cellStyle name="20% - Accent5 9 5 2 2" xfId="43603" xr:uid="{8F826029-F165-4B06-959F-7EB9F38EAE45}"/>
    <cellStyle name="20% - Accent5 9 5 3" xfId="34281" xr:uid="{005E4A7B-EF84-41AD-9921-99447F23FCF5}"/>
    <cellStyle name="20% - Accent5 9 6" xfId="14236" xr:uid="{420E0648-5391-4456-B1F3-5D732BB04C4A}"/>
    <cellStyle name="20% - Accent5 9 6 2" xfId="36602" xr:uid="{A275E7CE-C68B-4233-A1A5-3F277F7264F7}"/>
    <cellStyle name="20% - Accent5 9 7" xfId="27696" xr:uid="{B9DD9999-53BC-4D7D-B541-FFD6E2CAD4F1}"/>
    <cellStyle name="20% - Accent5 9_change in summary tables" xfId="6386" xr:uid="{52E75EB9-85C4-40FF-8A3B-B7A05E5D25DA}"/>
    <cellStyle name="20% - Accent6" xfId="40" builtinId="50" customBuiltin="1"/>
    <cellStyle name="20% - Accent6 10" xfId="3563" xr:uid="{12E3974F-8C08-4B3C-9A26-17807422DE39}"/>
    <cellStyle name="20% - Accent6 10 2" xfId="4484" xr:uid="{9EC95010-E3BA-4EA3-B673-730A4AB43261}"/>
    <cellStyle name="20% - Accent6 10 2 2" xfId="7714" xr:uid="{186EA4C1-CEB4-4280-9531-05DD84EAA105}"/>
    <cellStyle name="20% - Accent6 10 2 2 2" xfId="17704" xr:uid="{A08D1E00-5DAA-4B8A-97C3-00BDE51913C1}"/>
    <cellStyle name="20% - Accent6 10 2 2 2 2" xfId="40069" xr:uid="{C73A0FF6-3C1E-4964-9DA6-9329CDE5D3CE}"/>
    <cellStyle name="20% - Accent6 10 2 2 3" xfId="30948" xr:uid="{A2461F31-3ECC-4CD7-9B41-E18AF0AF0497}"/>
    <cellStyle name="20% - Accent6 10 2 3" xfId="11126" xr:uid="{6570C54E-91F8-4418-9573-D90510BEE166}"/>
    <cellStyle name="20% - Accent6 10 2 3 2" xfId="20540" xr:uid="{57659C13-5F5B-48E2-B123-5626BC1676A9}"/>
    <cellStyle name="20% - Accent6 10 2 3 2 2" xfId="42836" xr:uid="{58157343-A093-4D40-86DA-ECC04ADE0079}"/>
    <cellStyle name="20% - Accent6 10 2 3 3" xfId="33515" xr:uid="{A68A47E1-7135-4290-B329-7C67209CBC84}"/>
    <cellStyle name="20% - Accent6 10 2 4" xfId="12658" xr:uid="{7A4E3912-6DB4-4BAD-93F1-E3E0B6E890E2}"/>
    <cellStyle name="20% - Accent6 10 2 4 2" xfId="22064" xr:uid="{E1F7F5BE-6443-4B72-9CAF-59DE0B1CA17E}"/>
    <cellStyle name="20% - Accent6 10 2 4 2 2" xfId="44360" xr:uid="{8CA86D2C-2549-452C-B828-CFB4B36AC295}"/>
    <cellStyle name="20% - Accent6 10 2 4 3" xfId="35038" xr:uid="{A6DD7289-546C-4747-9C86-1CDB10626D99}"/>
    <cellStyle name="20% - Accent6 10 2 5" xfId="15056" xr:uid="{3AA2887A-9A5D-49BC-A9F6-4E2B76F992A9}"/>
    <cellStyle name="20% - Accent6 10 2 5 2" xfId="37422" xr:uid="{55EB8C6A-150F-40CF-B483-C805C918F74A}"/>
    <cellStyle name="20% - Accent6 10 2 6" xfId="28489" xr:uid="{5C420AC4-513B-4E55-84A3-800935202807}"/>
    <cellStyle name="20% - Accent6 10 2_change in summary tables" xfId="5985" xr:uid="{69B869D7-0670-4B9D-A658-3C634A625DC3}"/>
    <cellStyle name="20% - Accent6 10 3" xfId="6848" xr:uid="{B12411F1-9AEB-4840-9161-A6B4EBCD7FC1}"/>
    <cellStyle name="20% - Accent6 10 3 2" xfId="16865" xr:uid="{3D0B799D-2C6D-4DA2-B2D9-57559D68E3F8}"/>
    <cellStyle name="20% - Accent6 10 3 2 2" xfId="39230" xr:uid="{5D5AF78C-875C-48F6-B0C8-5CFA5BA1478E}"/>
    <cellStyle name="20% - Accent6 10 3 3" xfId="30115" xr:uid="{020DD2E9-3AC6-4337-855A-93C12D5E1027}"/>
    <cellStyle name="20% - Accent6 10 4" xfId="10382" xr:uid="{EC1F7B8D-3190-482F-9E3C-15FA2B4BB0EA}"/>
    <cellStyle name="20% - Accent6 10 4 2" xfId="19796" xr:uid="{8EB46DDF-4E76-41DA-B0C9-D8B8AE2A278C}"/>
    <cellStyle name="20% - Accent6 10 4 2 2" xfId="42092" xr:uid="{540154CA-B366-4436-9D5D-2DADBC1B0E5B}"/>
    <cellStyle name="20% - Accent6 10 4 3" xfId="32771" xr:uid="{2B372DB6-1DF5-4DA3-946C-21C10BB07EAF}"/>
    <cellStyle name="20% - Accent6 10 5" xfId="11915" xr:uid="{CA0C70E4-06E3-4BD2-B89E-690DFF465E87}"/>
    <cellStyle name="20% - Accent6 10 5 2" xfId="21321" xr:uid="{769DC425-2C6F-429B-AE29-FDA4E17A7BCB}"/>
    <cellStyle name="20% - Accent6 10 5 2 2" xfId="43617" xr:uid="{FCFC9F9B-B1CF-41A5-AB77-5C2174D512FF}"/>
    <cellStyle name="20% - Accent6 10 5 3" xfId="34295" xr:uid="{7CA2D36B-7225-4A41-8273-C70F877CA013}"/>
    <cellStyle name="20% - Accent6 10 6" xfId="14250" xr:uid="{E2FB5C89-5456-4604-B594-72EDB3D2AAED}"/>
    <cellStyle name="20% - Accent6 10 6 2" xfId="36616" xr:uid="{21809285-52F7-4DEC-9905-97545F0AC1D8}"/>
    <cellStyle name="20% - Accent6 10 7" xfId="27710" xr:uid="{50651E4C-A9E2-4EF5-BBAF-A5336B09E963}"/>
    <cellStyle name="20% - Accent6 10_change in summary tables" xfId="4510" xr:uid="{18D401BE-D24B-4080-A547-4F70CA1A033F}"/>
    <cellStyle name="20% - Accent6 11" xfId="3666" xr:uid="{6A986C01-CD50-48B8-8776-B042C2A3EA62}"/>
    <cellStyle name="20% - Accent6 11 2" xfId="6943" xr:uid="{B549F9DD-A82D-4832-8BF5-AB26B2429E0B}"/>
    <cellStyle name="20% - Accent6 11 2 2" xfId="16956" xr:uid="{3597E231-74BB-4A2F-BEE5-13E7717AC721}"/>
    <cellStyle name="20% - Accent6 11 2 2 2" xfId="39321" xr:uid="{309257C7-7BC4-425F-947E-D6B999797B19}"/>
    <cellStyle name="20% - Accent6 11 2 3" xfId="30205" xr:uid="{E68D7B07-61BD-4548-8EA6-D5CC5A9FF628}"/>
    <cellStyle name="20% - Accent6 11 3" xfId="10466" xr:uid="{133A9E1C-80C1-4C4E-AA3D-3946500B4C80}"/>
    <cellStyle name="20% - Accent6 11 3 2" xfId="19880" xr:uid="{D6CC69FA-1718-4EC0-8A7B-0A07C259BB80}"/>
    <cellStyle name="20% - Accent6 11 3 2 2" xfId="42176" xr:uid="{46055CBB-5F97-45AC-AFEB-AAD2B5D1DCC5}"/>
    <cellStyle name="20% - Accent6 11 3 3" xfId="32855" xr:uid="{92EFCF2E-68CE-487F-80D5-464DACE57CBB}"/>
    <cellStyle name="20% - Accent6 11 4" xfId="11999" xr:uid="{D050958A-BAB6-4E15-9183-876E56AD6E3A}"/>
    <cellStyle name="20% - Accent6 11 4 2" xfId="21405" xr:uid="{5DB23293-B13F-47EE-B2F1-498AF52C81EA}"/>
    <cellStyle name="20% - Accent6 11 4 2 2" xfId="43701" xr:uid="{585504A9-EBF3-4680-9423-C96E321E07F5}"/>
    <cellStyle name="20% - Accent6 11 4 3" xfId="34379" xr:uid="{2D8F0D9D-64BA-4500-AB72-9B35227D8649}"/>
    <cellStyle name="20% - Accent6 11 5" xfId="14340" xr:uid="{C2BB6F6C-72C3-4F6F-BC35-1D76EC79D9A1}"/>
    <cellStyle name="20% - Accent6 11 5 2" xfId="36706" xr:uid="{88FC0650-5CA8-4430-ABBF-F4E4809D475E}"/>
    <cellStyle name="20% - Accent6 11 6" xfId="27794" xr:uid="{7CA7C1C3-ADB0-4578-B89A-BA2AC3818C29}"/>
    <cellStyle name="20% - Accent6 11_change in summary tables" xfId="7871" xr:uid="{9CED9EA0-763D-4B45-8719-68EBEEBB960F}"/>
    <cellStyle name="20% - Accent6 12" xfId="4656" xr:uid="{811F9382-2D61-45C6-9C25-3B99DA675C1D}"/>
    <cellStyle name="20% - Accent6 12 2" xfId="15201" xr:uid="{8D48A39D-F0F4-4F90-A68E-98E3FD9BDCCE}"/>
    <cellStyle name="20% - Accent6 12 2 2" xfId="37567" xr:uid="{7D8399B7-4724-431C-97AB-E194F8E84BFB}"/>
    <cellStyle name="20% - Accent6 12 3" xfId="28623" xr:uid="{2FF731B5-1EDB-49CE-A0A5-63891BE7E018}"/>
    <cellStyle name="20% - Accent6 13" xfId="7929" xr:uid="{D755831A-8D88-480F-B518-C0DFE901AF41}"/>
    <cellStyle name="20% - Accent6 13 2" xfId="17848" xr:uid="{A9769881-8554-453A-8C7C-39FBD5636647}"/>
    <cellStyle name="20% - Accent6 13 2 2" xfId="40213" xr:uid="{23DD89F1-4F9D-4848-BF3C-1861CC82B46B}"/>
    <cellStyle name="20% - Accent6 13 3" xfId="31066" xr:uid="{43AA9BAB-9356-4053-A368-BFE16A8FD39B}"/>
    <cellStyle name="20% - Accent6 14" xfId="9376" xr:uid="{1E8B40B4-26B3-4B26-8F89-BD80C5A5C925}"/>
    <cellStyle name="20% - Accent6 14 2" xfId="18797" xr:uid="{E90D52A4-5131-4157-BF9C-4B3F9D8CB823}"/>
    <cellStyle name="20% - Accent6 14 2 2" xfId="41162" xr:uid="{A7FCF227-29B8-47E2-9314-129E45BF2667}"/>
    <cellStyle name="20% - Accent6 14 3" xfId="31843" xr:uid="{57BAB1FE-DBFF-4D58-9A1C-55635E86818A}"/>
    <cellStyle name="20% - Accent6 15" xfId="9629" xr:uid="{D296C39A-AD37-4C86-8897-6C037392DC9E}"/>
    <cellStyle name="20% - Accent6 15 2" xfId="19044" xr:uid="{52C75021-4FA0-44B8-9F70-6C469AD99EC1}"/>
    <cellStyle name="20% - Accent6 15 2 2" xfId="41409" xr:uid="{CC080A69-6213-4775-9386-54D0188893B2}"/>
    <cellStyle name="20% - Accent6 15 3" xfId="32088" xr:uid="{E497223F-8835-4181-B5D3-3CC573C32886}"/>
    <cellStyle name="20% - Accent6 16" xfId="11218" xr:uid="{A528FECF-954E-46C8-A0B8-55701DF6A774}"/>
    <cellStyle name="20% - Accent6 16 2" xfId="20625" xr:uid="{E44C15DF-C264-4DAD-AABB-BEF1C643F6EC}"/>
    <cellStyle name="20% - Accent6 16 2 2" xfId="42921" xr:uid="{8CB8748E-5399-4E96-A971-EE213C7A1DF2}"/>
    <cellStyle name="20% - Accent6 16 3" xfId="33599" xr:uid="{1966AC4B-BFF5-40A8-8D08-5DE27C921610}"/>
    <cellStyle name="20% - Accent6 17" xfId="12778" xr:uid="{DF29D17D-5D41-4EB7-ABEC-156F19312124}"/>
    <cellStyle name="20% - Accent6 17 2" xfId="35154" xr:uid="{1C9798AF-2DA3-460C-A256-297380D07B58}"/>
    <cellStyle name="20% - Accent6 18" xfId="14264" xr:uid="{B75A6245-9B5A-4871-A6E0-7C4CBB863174}"/>
    <cellStyle name="20% - Accent6 18 2" xfId="36630" xr:uid="{20A914A9-8AD1-496D-9B34-027AC0C001A4}"/>
    <cellStyle name="20% - Accent6 19" xfId="23677" xr:uid="{25034379-2B8E-415D-9442-E6147C9644CC}"/>
    <cellStyle name="20% - Accent6 19 2" xfId="45973" xr:uid="{D3A20309-6836-4B68-873A-F5A98F0F9419}"/>
    <cellStyle name="20% - Accent6 2" xfId="490" xr:uid="{A3134916-5413-47AB-9E9E-091E09BDA017}"/>
    <cellStyle name="20% - Accent6 2 10" xfId="26785" xr:uid="{CEFA9EE8-8755-497C-86C5-ACE565C3816E}"/>
    <cellStyle name="20% - Accent6 2 11" xfId="26994" xr:uid="{19F8D925-F718-45A2-A58B-E6158785E10C}"/>
    <cellStyle name="20% - Accent6 2 2" xfId="1307" xr:uid="{DD5CC819-C8DF-4480-9283-A5B3FB467B15}"/>
    <cellStyle name="20% - Accent6 2 2 2" xfId="3972" xr:uid="{2CC91633-7196-4BF2-B1F2-01832687D17E}"/>
    <cellStyle name="20% - Accent6 2 2 2 2" xfId="7247" xr:uid="{AC937CA0-3133-4288-90CA-4AF58501E8BF}"/>
    <cellStyle name="20% - Accent6 2 2 2 2 2" xfId="17258" xr:uid="{04062529-74A5-4C7A-AFE1-632BECAFD611}"/>
    <cellStyle name="20% - Accent6 2 2 2 2 2 2" xfId="39623" xr:uid="{F99253C6-9C83-4D28-B9CF-8E40C7045C95}"/>
    <cellStyle name="20% - Accent6 2 2 2 2 3" xfId="30507" xr:uid="{2D7C506A-7976-4194-B82E-61474D1FE761}"/>
    <cellStyle name="20% - Accent6 2 2 2 3" xfId="10761" xr:uid="{3C4FDCCA-B91C-47DF-99DC-9D75468D3714}"/>
    <cellStyle name="20% - Accent6 2 2 2 3 2" xfId="20175" xr:uid="{48821269-30D0-409D-8E25-4BD3A7CEC3A5}"/>
    <cellStyle name="20% - Accent6 2 2 2 3 2 2" xfId="42471" xr:uid="{20795628-C0F4-4F31-A617-8EF4C5FC89A1}"/>
    <cellStyle name="20% - Accent6 2 2 2 3 3" xfId="33150" xr:uid="{6FBE6D7E-1555-4F72-82E3-3B079928D4E0}"/>
    <cellStyle name="20% - Accent6 2 2 2 4" xfId="12293" xr:uid="{EDED6E05-11FB-4878-B9D0-36849EC5FE84}"/>
    <cellStyle name="20% - Accent6 2 2 2 4 2" xfId="21699" xr:uid="{90B5E20C-C678-4898-BFA2-05F604DAB257}"/>
    <cellStyle name="20% - Accent6 2 2 2 4 2 2" xfId="43995" xr:uid="{2EA44BF3-804B-4DD6-9B21-997BB7C5E33C}"/>
    <cellStyle name="20% - Accent6 2 2 2 4 3" xfId="34673" xr:uid="{BDF9FD49-35B6-4ED3-9E3D-69406240EBB9}"/>
    <cellStyle name="20% - Accent6 2 2 2 5" xfId="14635" xr:uid="{0F342AED-1C9A-45AC-B561-6A2B9FCC6F4D}"/>
    <cellStyle name="20% - Accent6 2 2 2 5 2" xfId="37001" xr:uid="{A906C80A-6A62-42B4-B8B7-0C7BB1DBDE50}"/>
    <cellStyle name="20% - Accent6 2 2 2 6" xfId="28090" xr:uid="{05F8DEFB-CA23-47A6-A9C2-B155711659C2}"/>
    <cellStyle name="20% - Accent6 2 2 2_change in summary tables" xfId="4982" xr:uid="{2C494A04-2E0F-45CD-B80A-C39BBE307B41}"/>
    <cellStyle name="20% - Accent6 2 2 3" xfId="5384" xr:uid="{5CAEBE54-FE4E-4875-BD3B-53EE51B899CA}"/>
    <cellStyle name="20% - Accent6 2 2 3 2" xfId="15779" xr:uid="{2B3E1176-7E16-4BD6-9F69-171A0606E529}"/>
    <cellStyle name="20% - Accent6 2 2 3 2 2" xfId="38145" xr:uid="{886C4817-216A-4982-9BDD-45CEEF5478BD}"/>
    <cellStyle name="20% - Accent6 2 2 3 3" xfId="29150" xr:uid="{5BD40C12-6648-4D80-B1F1-DC0D9C930DB7}"/>
    <cellStyle name="20% - Accent6 2 2 4" xfId="9922" xr:uid="{D837A0A6-8814-49CD-AE53-29C1DAD7561B}"/>
    <cellStyle name="20% - Accent6 2 2 4 2" xfId="19336" xr:uid="{6FB64A01-D4A9-4548-A0C0-03286FF737F1}"/>
    <cellStyle name="20% - Accent6 2 2 4 2 2" xfId="41701" xr:uid="{B152C0F7-69E9-4B01-AC55-D0F2AC61B208}"/>
    <cellStyle name="20% - Accent6 2 2 4 3" xfId="32380" xr:uid="{1E915BE4-4A57-4496-B83E-4025F748ACC4}"/>
    <cellStyle name="20% - Accent6 2 2 5" xfId="11518" xr:uid="{99DD03FD-3EF8-452D-839E-43233B1FC730}"/>
    <cellStyle name="20% - Accent6 2 2 5 2" xfId="20924" xr:uid="{68FEAA50-52C2-4240-93FE-F4DB7624EFA2}"/>
    <cellStyle name="20% - Accent6 2 2 5 2 2" xfId="43220" xr:uid="{B8D276D3-B92D-4576-9F61-4D85D6A16D1C}"/>
    <cellStyle name="20% - Accent6 2 2 5 3" xfId="33898" xr:uid="{B38F48D4-07EA-4BF8-9078-8307F3066826}"/>
    <cellStyle name="20% - Accent6 2 2 6" xfId="13280" xr:uid="{EB0B6EAF-1F00-4F3F-9DF9-20FD338D2BD2}"/>
    <cellStyle name="20% - Accent6 2 2 6 2" xfId="35651" xr:uid="{AF76209A-2AFC-451A-99B3-02E6DF67432F}"/>
    <cellStyle name="20% - Accent6 2 2 7" xfId="27208" xr:uid="{FE9DFD4A-BE8B-43A0-9444-C30381FEDF41}"/>
    <cellStyle name="20% - Accent6 2 2_change in summary tables" xfId="8130" xr:uid="{558ECC9C-7E13-4D5E-8BA6-64D75A3EFF56}"/>
    <cellStyle name="20% - Accent6 2 3" xfId="3756" xr:uid="{4E4DFED8-4B4B-4A76-89AC-1B8D5EDF3701}"/>
    <cellStyle name="20% - Accent6 2 3 2" xfId="7032" xr:uid="{A4B23B79-3EC6-4A61-B50A-83C1F518D1A8}"/>
    <cellStyle name="20% - Accent6 2 3 2 2" xfId="17044" xr:uid="{DCDF96E6-EA3E-4621-B57E-B92C2D5EEEF3}"/>
    <cellStyle name="20% - Accent6 2 3 2 2 2" xfId="39409" xr:uid="{CF564C82-CF50-445D-A7F2-96666FBC8AE8}"/>
    <cellStyle name="20% - Accent6 2 3 2 3" xfId="30293" xr:uid="{14085066-F754-4198-9DA7-17F12A724235}"/>
    <cellStyle name="20% - Accent6 2 3 3" xfId="10553" xr:uid="{76676827-C773-485B-BF75-854AF1B3CD38}"/>
    <cellStyle name="20% - Accent6 2 3 3 2" xfId="19967" xr:uid="{44ABE2A6-1352-4A81-9A31-7C8577C5FD42}"/>
    <cellStyle name="20% - Accent6 2 3 3 2 2" xfId="42263" xr:uid="{D4B1A60C-8554-4322-8AF5-D5409660077A}"/>
    <cellStyle name="20% - Accent6 2 3 3 3" xfId="32942" xr:uid="{82D04C30-56EE-4C1E-AAA7-D49020EF99FE}"/>
    <cellStyle name="20% - Accent6 2 3 4" xfId="12086" xr:uid="{FF5735E6-C3B2-4358-926C-450DE3BF0BAB}"/>
    <cellStyle name="20% - Accent6 2 3 4 2" xfId="21492" xr:uid="{346BEA24-42AA-4177-B40D-4D8BB264ACC8}"/>
    <cellStyle name="20% - Accent6 2 3 4 2 2" xfId="43788" xr:uid="{8FA06F65-3633-4283-8803-14AA98D0AD00}"/>
    <cellStyle name="20% - Accent6 2 3 4 3" xfId="34466" xr:uid="{EEFFC9F8-E2FA-41EF-912E-E7D6790BD801}"/>
    <cellStyle name="20% - Accent6 2 3 5" xfId="14427" xr:uid="{5E15CEBE-D3C6-4284-8FCB-EAF6DAC5538C}"/>
    <cellStyle name="20% - Accent6 2 3 5 2" xfId="36793" xr:uid="{92B9BA55-F3A5-4962-AB82-6432C77F8FA7}"/>
    <cellStyle name="20% - Accent6 2 3 6" xfId="27881" xr:uid="{35199477-5361-43CB-8BE0-6683E49FC821}"/>
    <cellStyle name="20% - Accent6 2 3_change in summary tables" xfId="8705" xr:uid="{A5C1E012-A634-43AA-A656-E6E5D1445C9C}"/>
    <cellStyle name="20% - Accent6 2 4" xfId="4846" xr:uid="{509A397F-92D6-4CCB-8D33-166FA615C2AC}"/>
    <cellStyle name="20% - Accent6 2 4 2" xfId="15356" xr:uid="{B4C3ADBC-3AD4-4F68-B28B-96ADA6F97DE6}"/>
    <cellStyle name="20% - Accent6 2 4 2 2" xfId="37722" xr:uid="{CE51871B-670F-44C9-A7AE-88BA09623E47}"/>
    <cellStyle name="20% - Accent6 2 4 3" xfId="28763" xr:uid="{8BE5138B-D778-49B4-89B8-1AF9EF69268D}"/>
    <cellStyle name="20% - Accent6 2 5" xfId="9715" xr:uid="{3D16C36D-634F-43A5-97AF-D74FC1DD8DBE}"/>
    <cellStyle name="20% - Accent6 2 5 2" xfId="19129" xr:uid="{FEE96F72-7C4C-4652-9DF9-286541373DC9}"/>
    <cellStyle name="20% - Accent6 2 5 2 2" xfId="41494" xr:uid="{0521B707-19EA-4AA4-92C8-8C577DCB1254}"/>
    <cellStyle name="20% - Accent6 2 5 3" xfId="32173" xr:uid="{6AAEC866-79C3-42D8-BED4-2F3D4C1A742C}"/>
    <cellStyle name="20% - Accent6 2 6" xfId="11307" xr:uid="{5F74C5A0-E499-4B6A-9F9E-751919F109AC}"/>
    <cellStyle name="20% - Accent6 2 6 2" xfId="20713" xr:uid="{EECAC454-70CE-4113-A932-9D6F3A66AD15}"/>
    <cellStyle name="20% - Accent6 2 6 2 2" xfId="43009" xr:uid="{9BE0D9A3-7274-4146-8909-7BEF701859C3}"/>
    <cellStyle name="20% - Accent6 2 6 3" xfId="33687" xr:uid="{799C892A-9F03-4FDC-B55F-0CD6FF0092E0}"/>
    <cellStyle name="20% - Accent6 2 7" xfId="12909" xr:uid="{F299917B-3FA5-4D69-833B-5590FBE4AC15}"/>
    <cellStyle name="20% - Accent6 2 7 2" xfId="35282" xr:uid="{2290059D-C698-4091-B2F1-0ECD92F75734}"/>
    <cellStyle name="20% - Accent6 2 8" xfId="26676" xr:uid="{9AA92873-ADBC-44B9-AD6E-0656C0FFD7D0}"/>
    <cellStyle name="20% - Accent6 2 9" xfId="26760" xr:uid="{C5E561A9-F0CB-4696-8020-9389050A1B7E}"/>
    <cellStyle name="20% - Accent6 2_change in summary tables" xfId="6217" xr:uid="{59A3936A-7F35-4489-BBB0-73C847C8998D}"/>
    <cellStyle name="20% - Accent6 20" xfId="26675" xr:uid="{419945ED-C12A-4B87-A414-F256A024C303}"/>
    <cellStyle name="20% - Accent6 21" xfId="26759" xr:uid="{A5151052-2CD0-4591-8142-48D9145ECE5F}"/>
    <cellStyle name="20% - Accent6 22" xfId="26786" xr:uid="{D3450EF6-4AC7-4146-B070-D3026501C188}"/>
    <cellStyle name="20% - Accent6 23" xfId="26811" xr:uid="{649495E3-69FA-4849-81EC-6A477EBC4B77}"/>
    <cellStyle name="20% - Accent6 24" xfId="26907" xr:uid="{F1E7B2BB-FB41-488F-BF81-AEDCF959CD25}"/>
    <cellStyle name="20% - Accent6 3" xfId="1210" xr:uid="{993D0C05-A207-4787-86CD-69312F4FDC04}"/>
    <cellStyle name="20% - Accent6 3 2" xfId="3882" xr:uid="{56770A28-798E-4B9F-9571-A5FE69E70A53}"/>
    <cellStyle name="20% - Accent6 3 2 2" xfId="7157" xr:uid="{E3DD874B-9858-444F-90F7-032C3AAADD27}"/>
    <cellStyle name="20% - Accent6 3 2 2 2" xfId="17168" xr:uid="{1D1A6089-DF5C-4004-AF7A-F6FCAF83BAD9}"/>
    <cellStyle name="20% - Accent6 3 2 2 2 2" xfId="39533" xr:uid="{16271BAE-6272-48A6-8F2B-3076EC4D8DAD}"/>
    <cellStyle name="20% - Accent6 3 2 2 3" xfId="30417" xr:uid="{3B6962F4-3486-46ED-AEB3-0C1DED21D765}"/>
    <cellStyle name="20% - Accent6 3 2 3" xfId="10674" xr:uid="{11BC39B9-D966-4DF9-A7FC-6AE7D3D8A1DF}"/>
    <cellStyle name="20% - Accent6 3 2 3 2" xfId="20088" xr:uid="{E98B7EB6-5FD6-491E-9866-EE2395B45B33}"/>
    <cellStyle name="20% - Accent6 3 2 3 2 2" xfId="42384" xr:uid="{7FA47B70-6AF9-47FD-9114-C9D8FD42128F}"/>
    <cellStyle name="20% - Accent6 3 2 3 3" xfId="33063" xr:uid="{88896E3E-B223-4A87-A89F-8C8358C040BB}"/>
    <cellStyle name="20% - Accent6 3 2 4" xfId="12206" xr:uid="{7B1788A0-B923-4FF1-931C-14AD80E7094C}"/>
    <cellStyle name="20% - Accent6 3 2 4 2" xfId="21612" xr:uid="{D28BCDF3-3D91-47F5-85AD-9784089F852F}"/>
    <cellStyle name="20% - Accent6 3 2 4 2 2" xfId="43908" xr:uid="{59C45FA5-CC04-4DB2-B799-09F0D5B74ACA}"/>
    <cellStyle name="20% - Accent6 3 2 4 3" xfId="34586" xr:uid="{634A883F-8DA3-47FA-A8EA-27C9B877C2AC}"/>
    <cellStyle name="20% - Accent6 3 2 5" xfId="14548" xr:uid="{8C8E4685-3709-431E-8B8D-DE3A8E6FC0F2}"/>
    <cellStyle name="20% - Accent6 3 2 5 2" xfId="36914" xr:uid="{D03441A3-7FB3-42DD-A074-B4E57BD7F1DE}"/>
    <cellStyle name="20% - Accent6 3 2 6" xfId="28002" xr:uid="{623BAEAF-6679-44AB-8D93-04C0C502E610}"/>
    <cellStyle name="20% - Accent6 3 2_change in summary tables" xfId="8281" xr:uid="{736522E5-CAFA-4C32-956B-7EF0825A4BD6}"/>
    <cellStyle name="20% - Accent6 3 3" xfId="5292" xr:uid="{EAFCB78C-B686-440E-9A09-24274DA5E395}"/>
    <cellStyle name="20% - Accent6 3 3 2" xfId="15687" xr:uid="{59ACDC80-E70A-4D68-A53E-36E9A76B2DF7}"/>
    <cellStyle name="20% - Accent6 3 3 2 2" xfId="38053" xr:uid="{065337A5-3B27-4D74-98E7-6593BCE2B1CE}"/>
    <cellStyle name="20% - Accent6 3 3 3" xfId="29058" xr:uid="{D3272CBC-0F9F-45E6-8018-5F1CD5CC7D04}"/>
    <cellStyle name="20% - Accent6 3 4" xfId="9835" xr:uid="{95F968A7-9537-4D97-9839-9CE13E3CFAAE}"/>
    <cellStyle name="20% - Accent6 3 4 2" xfId="19249" xr:uid="{8F03F9EE-6FEA-4CB0-9576-1F18F36C8AC6}"/>
    <cellStyle name="20% - Accent6 3 4 2 2" xfId="41614" xr:uid="{9A367B3B-2693-4772-BEF3-C2E227DC8D51}"/>
    <cellStyle name="20% - Accent6 3 4 3" xfId="32293" xr:uid="{C2A1699D-4DF0-4EA0-9458-1030327C865A}"/>
    <cellStyle name="20% - Accent6 3 5" xfId="11433" xr:uid="{91FCEC8D-D131-4A7B-8854-1ABDCB5A0B0B}"/>
    <cellStyle name="20% - Accent6 3 5 2" xfId="20839" xr:uid="{9040123B-E20F-4F27-BBBC-82627511C7C9}"/>
    <cellStyle name="20% - Accent6 3 5 2 2" xfId="43135" xr:uid="{7A71C88A-BF3A-4F4B-9DCF-9A25CF810FAB}"/>
    <cellStyle name="20% - Accent6 3 5 3" xfId="33813" xr:uid="{C3142A32-5B8D-4CA4-A344-8CC69A403FD9}"/>
    <cellStyle name="20% - Accent6 3 6" xfId="13190" xr:uid="{A853F10E-A53F-41B8-A2DA-27C5173DDB4D}"/>
    <cellStyle name="20% - Accent6 3 6 2" xfId="35561" xr:uid="{969FBC2D-7902-4962-99C6-3059F6B1492D}"/>
    <cellStyle name="20% - Accent6 3 7" xfId="27121" xr:uid="{96576042-63F4-46D0-8BA9-A25C6AC4315E}"/>
    <cellStyle name="20% - Accent6 3_change in summary tables" xfId="8978" xr:uid="{36DA7007-6FED-489B-A71C-2AA755A06787}"/>
    <cellStyle name="20% - Accent6 4" xfId="1515" xr:uid="{62650350-2D25-4F91-85AF-169E260288F2}"/>
    <cellStyle name="20% - Accent6 4 2" xfId="4034" xr:uid="{16599AD1-5FA2-42ED-966A-1D827DC03F92}"/>
    <cellStyle name="20% - Accent6 4 2 2" xfId="7307" xr:uid="{5A094DE9-632D-4C3B-B124-3F61F9262E27}"/>
    <cellStyle name="20% - Accent6 4 2 2 2" xfId="17316" xr:uid="{D71DD978-4B6C-428C-B1A8-BA25C2CF2D1B}"/>
    <cellStyle name="20% - Accent6 4 2 2 2 2" xfId="39681" xr:uid="{736BB6DD-FD6E-49DA-B910-48E6290101E5}"/>
    <cellStyle name="20% - Accent6 4 2 2 3" xfId="30565" xr:uid="{BF599ACE-9C4B-4038-96EA-FA48587B0D07}"/>
    <cellStyle name="20% - Accent6 4 2 3" xfId="10807" xr:uid="{D2322706-3095-41DD-8E64-14BB40631073}"/>
    <cellStyle name="20% - Accent6 4 2 3 2" xfId="20221" xr:uid="{930444A1-6A61-4BFC-8556-2A46C79809DC}"/>
    <cellStyle name="20% - Accent6 4 2 3 2 2" xfId="42517" xr:uid="{BFD3D751-5E9A-4F53-918B-F1AD5D99D880}"/>
    <cellStyle name="20% - Accent6 4 2 3 3" xfId="33196" xr:uid="{BA633549-8618-4BF7-A7B9-E453F373427A}"/>
    <cellStyle name="20% - Accent6 4 2 4" xfId="12342" xr:uid="{689F226E-F6A6-4D39-94B0-F563CCA95B6A}"/>
    <cellStyle name="20% - Accent6 4 2 4 2" xfId="21748" xr:uid="{A9E92C30-2D21-44F4-9851-E0FC7FF94E19}"/>
    <cellStyle name="20% - Accent6 4 2 4 2 2" xfId="44044" xr:uid="{FD09DA84-2523-46F6-9961-15B1E80D7757}"/>
    <cellStyle name="20% - Accent6 4 2 4 3" xfId="34722" xr:uid="{83E90369-2A57-46A5-886F-9CAEE4119E0A}"/>
    <cellStyle name="20% - Accent6 4 2 5" xfId="14683" xr:uid="{288CBA74-8168-4F88-BC9C-42B4E014DCD0}"/>
    <cellStyle name="20% - Accent6 4 2 5 2" xfId="37049" xr:uid="{21BA9E03-6F9D-478E-8A38-E8EDD561FB44}"/>
    <cellStyle name="20% - Accent6 4 2 6" xfId="28132" xr:uid="{94D94EBF-31CA-41EB-98EA-26AAC2F468A4}"/>
    <cellStyle name="20% - Accent6 4 2_change in summary tables" xfId="9154" xr:uid="{CD234404-50D0-465E-A853-D7F1317D5D07}"/>
    <cellStyle name="20% - Accent6 4 3" xfId="5540" xr:uid="{360B0475-115F-4627-916F-613B37345C5E}"/>
    <cellStyle name="20% - Accent6 4 3 2" xfId="15906" xr:uid="{1936C37A-8EBB-4D97-8547-60F7CC644BFD}"/>
    <cellStyle name="20% - Accent6 4 3 2 2" xfId="38272" xr:uid="{7CBF0982-61BE-4234-90E6-64D3B93BDAB1}"/>
    <cellStyle name="20% - Accent6 4 3 3" xfId="29260" xr:uid="{910E442C-1E46-43C5-B8D5-3E5170C0DE9D}"/>
    <cellStyle name="20% - Accent6 4 4" xfId="9973" xr:uid="{EF883EE1-EC6B-4B22-9C04-7A78971235D1}"/>
    <cellStyle name="20% - Accent6 4 4 2" xfId="19387" xr:uid="{C5325EEE-B777-4531-9AE1-3B534354D1A8}"/>
    <cellStyle name="20% - Accent6 4 4 2 2" xfId="41752" xr:uid="{0FBE60C0-0C62-42F1-B2A2-E599322A8232}"/>
    <cellStyle name="20% - Accent6 4 4 3" xfId="32431" xr:uid="{2101E2D9-8345-474F-95E8-682C37E57BAD}"/>
    <cellStyle name="20% - Accent6 4 5" xfId="11568" xr:uid="{680A1D19-CDD0-486F-A8E7-596847825532}"/>
    <cellStyle name="20% - Accent6 4 5 2" xfId="20974" xr:uid="{A082CEA2-A7A0-46C0-817E-D7FA75A34C67}"/>
    <cellStyle name="20% - Accent6 4 5 2 2" xfId="43270" xr:uid="{59EF8684-3773-4931-AD6A-196F02277C9A}"/>
    <cellStyle name="20% - Accent6 4 5 3" xfId="33948" xr:uid="{FA18EB74-9059-4DD8-8D5B-75C85D758483}"/>
    <cellStyle name="20% - Accent6 4 6" xfId="13362" xr:uid="{209EE297-57ED-49EC-88D4-3BA701E3038C}"/>
    <cellStyle name="20% - Accent6 4 6 2" xfId="35733" xr:uid="{D23CEF51-DB1C-464F-A82A-5597E0F87F38}"/>
    <cellStyle name="20% - Accent6 4 7" xfId="27267" xr:uid="{B3ACD925-DAAD-4D5C-BFC1-6340A4EFEBC5}"/>
    <cellStyle name="20% - Accent6 4_change in summary tables" xfId="9178" xr:uid="{D97DF5E9-D605-43FF-8422-2199DD9A2933}"/>
    <cellStyle name="20% - Accent6 5" xfId="3462" xr:uid="{71E762C8-441A-4321-A26D-4D7994649C50}"/>
    <cellStyle name="20% - Accent6 5 2" xfId="4411" xr:uid="{C99E422D-80A0-4B29-9C17-60B6495F47A8}"/>
    <cellStyle name="20% - Accent6 5 2 2" xfId="7641" xr:uid="{DD9C48B5-01CE-4FA5-8AE2-4E7E690F4D0A}"/>
    <cellStyle name="20% - Accent6 5 2 2 2" xfId="17631" xr:uid="{6823D3CA-7641-484B-8C77-F25C3CFE6E4F}"/>
    <cellStyle name="20% - Accent6 5 2 2 2 2" xfId="39996" xr:uid="{0261764F-4E41-4DFF-B77F-C985A42E923A}"/>
    <cellStyle name="20% - Accent6 5 2 2 3" xfId="30875" xr:uid="{05DC9440-87B9-46CD-91C8-FDF7E99DC579}"/>
    <cellStyle name="20% - Accent6 5 2 3" xfId="11053" xr:uid="{46E98D9B-DBAD-4906-9A7C-374FECC1172A}"/>
    <cellStyle name="20% - Accent6 5 2 3 2" xfId="20467" xr:uid="{9FEC6E25-A444-445B-880C-EB54EF7E70F5}"/>
    <cellStyle name="20% - Accent6 5 2 3 2 2" xfId="42763" xr:uid="{314AD1C6-D9FD-4E04-94EB-3541372B4D29}"/>
    <cellStyle name="20% - Accent6 5 2 3 3" xfId="33442" xr:uid="{F2F1FD4B-7662-4DE0-BAB3-37404C737BCE}"/>
    <cellStyle name="20% - Accent6 5 2 4" xfId="12585" xr:uid="{744D336D-4C10-4D4C-B156-F596A92F753C}"/>
    <cellStyle name="20% - Accent6 5 2 4 2" xfId="21991" xr:uid="{5AE5E341-C48F-4DBD-8A89-C0EDC1B8E848}"/>
    <cellStyle name="20% - Accent6 5 2 4 2 2" xfId="44287" xr:uid="{C3187453-DC84-4A3A-8FB3-21D1C9713DB6}"/>
    <cellStyle name="20% - Accent6 5 2 4 3" xfId="34965" xr:uid="{C9E0741D-86B0-4E8E-BD31-B625C8298CBC}"/>
    <cellStyle name="20% - Accent6 5 2 5" xfId="14983" xr:uid="{0C6DA9F8-54FC-4DD5-A439-54360DA3E5EE}"/>
    <cellStyle name="20% - Accent6 5 2 5 2" xfId="37349" xr:uid="{0640152D-75E9-46C7-AA6E-A94EF1BC42EF}"/>
    <cellStyle name="20% - Accent6 5 2 6" xfId="28416" xr:uid="{4A673DAD-7811-43C8-A5C0-AF98FE259BF4}"/>
    <cellStyle name="20% - Accent6 5 2_change in summary tables" xfId="8849" xr:uid="{4845BDCA-00F7-483F-A4B0-B12DB8C6DBDA}"/>
    <cellStyle name="20% - Accent6 5 3" xfId="6757" xr:uid="{E4B7139A-3968-4A65-A42C-3595F9F2D2D0}"/>
    <cellStyle name="20% - Accent6 5 3 2" xfId="16782" xr:uid="{FA346E4F-1AF5-4E79-A132-7886C205AFBE}"/>
    <cellStyle name="20% - Accent6 5 3 2 2" xfId="39147" xr:uid="{47B9E637-42A7-4AE2-90F9-848CE8B2977A}"/>
    <cellStyle name="20% - Accent6 5 3 3" xfId="30036" xr:uid="{DA66B5EE-5A34-4F59-86C2-11778303FEFB}"/>
    <cellStyle name="20% - Accent6 5 4" xfId="10309" xr:uid="{563DBB8D-A440-4403-AE0F-702DED4CF0F8}"/>
    <cellStyle name="20% - Accent6 5 4 2" xfId="19723" xr:uid="{F1FC4231-06C1-44C0-9FCE-1AE0D8FB7E0D}"/>
    <cellStyle name="20% - Accent6 5 4 2 2" xfId="42019" xr:uid="{277B103F-49F6-4ABD-9CCC-6E3BE25CB4BC}"/>
    <cellStyle name="20% - Accent6 5 4 3" xfId="32698" xr:uid="{39999CDC-83C1-4BE3-8DFA-73540412F90C}"/>
    <cellStyle name="20% - Accent6 5 5" xfId="11842" xr:uid="{C6A15565-D2DE-4223-AE1D-3BE18FF284BD}"/>
    <cellStyle name="20% - Accent6 5 5 2" xfId="21248" xr:uid="{92DB3CA4-5917-4503-825D-33D0A1C4DCC2}"/>
    <cellStyle name="20% - Accent6 5 5 2 2" xfId="43544" xr:uid="{6636B8A5-2DBA-410F-8D02-3CA78425D5EC}"/>
    <cellStyle name="20% - Accent6 5 5 3" xfId="34222" xr:uid="{2890A50F-8DE9-45EA-8765-C1088BD3976C}"/>
    <cellStyle name="20% - Accent6 5 6" xfId="14169" xr:uid="{98EEE534-C06C-411D-98FC-2832B3D0AEC7}"/>
    <cellStyle name="20% - Accent6 5 6 2" xfId="36535" xr:uid="{B85B6C40-A204-4A66-B6F9-753D6C56B817}"/>
    <cellStyle name="20% - Accent6 5 7" xfId="27637" xr:uid="{AC2B9CB3-C2DA-4346-A43F-855DE76F69AE}"/>
    <cellStyle name="20% - Accent6 5_change in summary tables" xfId="7840" xr:uid="{A29E26B6-3AC3-4526-B04B-70452B94DEDF}"/>
    <cellStyle name="20% - Accent6 6" xfId="3499" xr:uid="{48699B3F-6E08-499B-9BAF-06487694B668}"/>
    <cellStyle name="20% - Accent6 6 2" xfId="4432" xr:uid="{6A187A2E-C4BF-4007-990E-A21F62224BD4}"/>
    <cellStyle name="20% - Accent6 6 2 2" xfId="7662" xr:uid="{F0ED4045-CA71-4A9D-80C6-2DDA42B1BEDB}"/>
    <cellStyle name="20% - Accent6 6 2 2 2" xfId="17652" xr:uid="{6D676338-980A-4511-945F-FEBDFEBE6CD0}"/>
    <cellStyle name="20% - Accent6 6 2 2 2 2" xfId="40017" xr:uid="{E05A754B-C6B6-43AD-92B3-D658B078CEC0}"/>
    <cellStyle name="20% - Accent6 6 2 2 3" xfId="30896" xr:uid="{B2CCECBA-C41A-4250-9BC1-4C3C6D73C14D}"/>
    <cellStyle name="20% - Accent6 6 2 3" xfId="11074" xr:uid="{3CB5BA91-7D30-42FE-B12B-FBA687B3A17B}"/>
    <cellStyle name="20% - Accent6 6 2 3 2" xfId="20488" xr:uid="{0F86100A-DAD9-4CC2-8DB3-B3D5DB4AD0E0}"/>
    <cellStyle name="20% - Accent6 6 2 3 2 2" xfId="42784" xr:uid="{36CFFEE3-2B50-43F0-87F0-D80B9704709F}"/>
    <cellStyle name="20% - Accent6 6 2 3 3" xfId="33463" xr:uid="{695FBD05-00C2-426F-928C-55DA4F1B7150}"/>
    <cellStyle name="20% - Accent6 6 2 4" xfId="12606" xr:uid="{9834A215-67E5-49AE-81CA-0F542763E9CB}"/>
    <cellStyle name="20% - Accent6 6 2 4 2" xfId="22012" xr:uid="{25CBDDB9-E331-4924-A886-4E2A50CDCE17}"/>
    <cellStyle name="20% - Accent6 6 2 4 2 2" xfId="44308" xr:uid="{6AE17EC0-B3BD-445C-AB7C-0399719F0F79}"/>
    <cellStyle name="20% - Accent6 6 2 4 3" xfId="34986" xr:uid="{30B4ABC5-18AD-4D21-811E-8F457ADC31F3}"/>
    <cellStyle name="20% - Accent6 6 2 5" xfId="15004" xr:uid="{868ED450-11D1-4C52-A391-46A55712813C}"/>
    <cellStyle name="20% - Accent6 6 2 5 2" xfId="37370" xr:uid="{BF91C494-FA8B-4CB6-A941-80B21DB56BE7}"/>
    <cellStyle name="20% - Accent6 6 2 6" xfId="28437" xr:uid="{C20A12B8-8CBD-4B13-951F-E564F735A50F}"/>
    <cellStyle name="20% - Accent6 6 2_change in summary tables" xfId="6384" xr:uid="{DC3F10F4-DED2-490C-81FA-9B5BCB89EB1E}"/>
    <cellStyle name="20% - Accent6 6 3" xfId="6788" xr:uid="{43FD8187-A574-4712-B0FE-B2B8A281E327}"/>
    <cellStyle name="20% - Accent6 6 3 2" xfId="16807" xr:uid="{B20B2416-7B3F-4B93-8110-DC175B94CF0C}"/>
    <cellStyle name="20% - Accent6 6 3 2 2" xfId="39172" xr:uid="{DF3DA4C3-68BE-4426-B0BE-DD3741F20E1A}"/>
    <cellStyle name="20% - Accent6 6 3 3" xfId="30059" xr:uid="{9DA3491E-2EC8-435D-A36E-AE6D7A110E7C}"/>
    <cellStyle name="20% - Accent6 6 4" xfId="10330" xr:uid="{50F2FA70-5496-4EAE-9511-284A98DC79DE}"/>
    <cellStyle name="20% - Accent6 6 4 2" xfId="19744" xr:uid="{F5D18655-107B-4E99-A46B-76EC723DE1DE}"/>
    <cellStyle name="20% - Accent6 6 4 2 2" xfId="42040" xr:uid="{A90053AF-DAE9-4DBC-87CC-3B8B5D014E53}"/>
    <cellStyle name="20% - Accent6 6 4 3" xfId="32719" xr:uid="{44755EA2-AE7F-4ADA-BA9F-6B7175D94E7D}"/>
    <cellStyle name="20% - Accent6 6 5" xfId="11863" xr:uid="{35F3D7A0-23C9-4312-B3C5-2A15FC67A857}"/>
    <cellStyle name="20% - Accent6 6 5 2" xfId="21269" xr:uid="{B2C298DC-FCDA-4A22-8EF9-669BCC17382C}"/>
    <cellStyle name="20% - Accent6 6 5 2 2" xfId="43565" xr:uid="{DCBA290B-235B-4094-B75C-6A5DD70107BB}"/>
    <cellStyle name="20% - Accent6 6 5 3" xfId="34243" xr:uid="{652F0E47-6E1F-4D8C-8D50-7695A91DB4C7}"/>
    <cellStyle name="20% - Accent6 6 6" xfId="14196" xr:uid="{710BED60-428C-402F-A2C3-557B5D9B0503}"/>
    <cellStyle name="20% - Accent6 6 6 2" xfId="36562" xr:uid="{C5695A59-F1A9-482A-A9E8-EB8BD7766922}"/>
    <cellStyle name="20% - Accent6 6 7" xfId="27658" xr:uid="{180A0C35-5B39-4591-BABF-B7B4C7C51376}"/>
    <cellStyle name="20% - Accent6 6_change in summary tables" xfId="6554" xr:uid="{F3DCB143-37FC-4A1C-A0CE-2F43B26CE917}"/>
    <cellStyle name="20% - Accent6 7" xfId="3516" xr:uid="{5B6310C3-B1C3-4130-8A72-495DCD829C6D}"/>
    <cellStyle name="20% - Accent6 7 2" xfId="4446" xr:uid="{95DB7598-3E87-4F19-A0FF-9A3B0ED8D802}"/>
    <cellStyle name="20% - Accent6 7 2 2" xfId="7676" xr:uid="{410A48A4-4D48-4F89-980F-975CA6F6851B}"/>
    <cellStyle name="20% - Accent6 7 2 2 2" xfId="17666" xr:uid="{D8451AF1-B089-4BFF-BA02-67DD9E12E63B}"/>
    <cellStyle name="20% - Accent6 7 2 2 2 2" xfId="40031" xr:uid="{F2CC4547-EBC1-4B99-87D7-AD1D4495DFC9}"/>
    <cellStyle name="20% - Accent6 7 2 2 3" xfId="30910" xr:uid="{67D2686D-10CB-42D6-9641-DFEF6464D895}"/>
    <cellStyle name="20% - Accent6 7 2 3" xfId="11088" xr:uid="{AFFF8E90-B10E-469A-9872-5C6877831D14}"/>
    <cellStyle name="20% - Accent6 7 2 3 2" xfId="20502" xr:uid="{EF0F8309-DD35-426B-8082-4817BF1E6F2D}"/>
    <cellStyle name="20% - Accent6 7 2 3 2 2" xfId="42798" xr:uid="{29224A1A-619B-4F27-806A-6803C9A95A5A}"/>
    <cellStyle name="20% - Accent6 7 2 3 3" xfId="33477" xr:uid="{84FBA231-84F8-4ADC-97AA-80B532D5F478}"/>
    <cellStyle name="20% - Accent6 7 2 4" xfId="12620" xr:uid="{5626BD2D-7F4B-4C22-8DF4-CECA5452D445}"/>
    <cellStyle name="20% - Accent6 7 2 4 2" xfId="22026" xr:uid="{DFD4F0B0-D992-4E7E-B279-05812D31A80A}"/>
    <cellStyle name="20% - Accent6 7 2 4 2 2" xfId="44322" xr:uid="{42428814-F2DF-47EC-951D-176CD5AD5E2C}"/>
    <cellStyle name="20% - Accent6 7 2 4 3" xfId="35000" xr:uid="{E5C10DA1-8F53-4033-8007-E5587B43CE5C}"/>
    <cellStyle name="20% - Accent6 7 2 5" xfId="15018" xr:uid="{34073520-4220-4481-9F9B-EFA7CBE0969A}"/>
    <cellStyle name="20% - Accent6 7 2 5 2" xfId="37384" xr:uid="{3BA06E41-243E-4517-BF69-1F9137490E14}"/>
    <cellStyle name="20% - Accent6 7 2 6" xfId="28451" xr:uid="{B136604F-3BAB-4E6D-86B5-15709CA06433}"/>
    <cellStyle name="20% - Accent6 7 2_change in summary tables" xfId="6756" xr:uid="{532452B8-C3D0-4D7D-80F6-88D1C1A1653E}"/>
    <cellStyle name="20% - Accent6 7 3" xfId="6803" xr:uid="{917D8CF5-4EC6-4BFA-BE75-77FCB8747E1C}"/>
    <cellStyle name="20% - Accent6 7 3 2" xfId="16821" xr:uid="{01E0B9DC-7A2C-435B-92E5-7BFA23491289}"/>
    <cellStyle name="20% - Accent6 7 3 2 2" xfId="39186" xr:uid="{B7D5E78A-BA84-4A1D-8CD1-B348AFD721BC}"/>
    <cellStyle name="20% - Accent6 7 3 3" xfId="30073" xr:uid="{0AAF0A3F-0E49-43EB-96B4-8ADFCF05C498}"/>
    <cellStyle name="20% - Accent6 7 4" xfId="10344" xr:uid="{DB9496AE-2484-49B6-B17D-5406AC5840F0}"/>
    <cellStyle name="20% - Accent6 7 4 2" xfId="19758" xr:uid="{150A37C8-7837-4C05-9A2E-585CB8BDBDE6}"/>
    <cellStyle name="20% - Accent6 7 4 2 2" xfId="42054" xr:uid="{EC683D90-D668-4E67-A211-C61C34B3CB2E}"/>
    <cellStyle name="20% - Accent6 7 4 3" xfId="32733" xr:uid="{A2385073-DD9A-4AF7-A40A-80ED5A5CBA9A}"/>
    <cellStyle name="20% - Accent6 7 5" xfId="11877" xr:uid="{0B1D849E-1C03-4CC6-A10F-F5C4B3435ED5}"/>
    <cellStyle name="20% - Accent6 7 5 2" xfId="21283" xr:uid="{FD42F737-6836-42B6-9C48-A1B1035B2E93}"/>
    <cellStyle name="20% - Accent6 7 5 2 2" xfId="43579" xr:uid="{54DF06CC-A1FA-435D-B4DB-AB1389695241}"/>
    <cellStyle name="20% - Accent6 7 5 3" xfId="34257" xr:uid="{F8502913-BE6A-417A-B4D9-32AFDD44E003}"/>
    <cellStyle name="20% - Accent6 7 6" xfId="14211" xr:uid="{B31C4943-2DBC-49AF-B591-3A02D6B7A5A6}"/>
    <cellStyle name="20% - Accent6 7 6 2" xfId="36577" xr:uid="{84C9BDFF-B366-49B3-A321-FB2DD463C4DD}"/>
    <cellStyle name="20% - Accent6 7 7" xfId="27672" xr:uid="{F07DFB56-818E-4444-AD28-D59CCB4509B0}"/>
    <cellStyle name="20% - Accent6 7_change in summary tables" xfId="8125" xr:uid="{FAA27E1A-4A25-43D8-B3DC-B5A297AF0611}"/>
    <cellStyle name="20% - Accent6 8" xfId="3533" xr:uid="{D7F7F610-CD75-4F0A-AC10-D673C0A7216B}"/>
    <cellStyle name="20% - Accent6 8 2" xfId="4460" xr:uid="{FE7FDE24-1D60-43CE-A24C-B3C5E1AB61E7}"/>
    <cellStyle name="20% - Accent6 8 2 2" xfId="7690" xr:uid="{65B70814-F50E-41F7-B84E-9DF8CAF4B287}"/>
    <cellStyle name="20% - Accent6 8 2 2 2" xfId="17680" xr:uid="{1825A83C-09A3-4052-A36A-B792362AE9E4}"/>
    <cellStyle name="20% - Accent6 8 2 2 2 2" xfId="40045" xr:uid="{65F92315-FEB8-4281-8697-2FE04C6921A1}"/>
    <cellStyle name="20% - Accent6 8 2 2 3" xfId="30924" xr:uid="{090B2111-D262-4185-83B0-E110663C29CF}"/>
    <cellStyle name="20% - Accent6 8 2 3" xfId="11102" xr:uid="{F292F508-ECD6-47FB-836D-8E7505F1C9D4}"/>
    <cellStyle name="20% - Accent6 8 2 3 2" xfId="20516" xr:uid="{53507EED-2074-4B0A-82C3-7E7FD28B45E8}"/>
    <cellStyle name="20% - Accent6 8 2 3 2 2" xfId="42812" xr:uid="{15DDED24-306A-44C1-B07A-8F12760A848C}"/>
    <cellStyle name="20% - Accent6 8 2 3 3" xfId="33491" xr:uid="{7A7BD15B-665D-4A4D-B19E-9787854AE05C}"/>
    <cellStyle name="20% - Accent6 8 2 4" xfId="12634" xr:uid="{B4CD2329-62F4-4FB7-8FF1-05E763957869}"/>
    <cellStyle name="20% - Accent6 8 2 4 2" xfId="22040" xr:uid="{0899C155-00AD-4655-B7EF-41F7159E7ACC}"/>
    <cellStyle name="20% - Accent6 8 2 4 2 2" xfId="44336" xr:uid="{95C996AB-8C49-430A-B010-87036E831F32}"/>
    <cellStyle name="20% - Accent6 8 2 4 3" xfId="35014" xr:uid="{974762F3-32C4-4A31-857D-B63589FC5B58}"/>
    <cellStyle name="20% - Accent6 8 2 5" xfId="15032" xr:uid="{1AB33468-8A1C-4D09-9BDC-F209AB03E1BC}"/>
    <cellStyle name="20% - Accent6 8 2 5 2" xfId="37398" xr:uid="{50663965-0C7F-4451-A385-2E0119BBF907}"/>
    <cellStyle name="20% - Accent6 8 2 6" xfId="28465" xr:uid="{F59F2210-BB70-47FE-875C-0D041BF78724}"/>
    <cellStyle name="20% - Accent6 8 2_change in summary tables" xfId="8019" xr:uid="{7549EE0B-7703-478F-AFDC-E179E97EB295}"/>
    <cellStyle name="20% - Accent6 8 3" xfId="6819" xr:uid="{CCF61DC4-97E9-4725-ADC7-65A276F96AFF}"/>
    <cellStyle name="20% - Accent6 8 3 2" xfId="16836" xr:uid="{64083DE1-97FD-4DB0-B952-3B93538E7001}"/>
    <cellStyle name="20% - Accent6 8 3 2 2" xfId="39201" xr:uid="{8E7750C5-094A-40F5-B42D-6F5291D38A38}"/>
    <cellStyle name="20% - Accent6 8 3 3" xfId="30088" xr:uid="{FA266CFD-21EC-4585-9432-2A506A5AE067}"/>
    <cellStyle name="20% - Accent6 8 4" xfId="10358" xr:uid="{48038CBD-F627-4798-A20B-C95D30038AEF}"/>
    <cellStyle name="20% - Accent6 8 4 2" xfId="19772" xr:uid="{282AC869-78BD-4FCA-B911-0F12C2659790}"/>
    <cellStyle name="20% - Accent6 8 4 2 2" xfId="42068" xr:uid="{343E174A-9500-4160-9A84-26E17B335965}"/>
    <cellStyle name="20% - Accent6 8 4 3" xfId="32747" xr:uid="{0C81723A-4365-42C1-B341-7580C18118FD}"/>
    <cellStyle name="20% - Accent6 8 5" xfId="11891" xr:uid="{C308971B-449D-4CBD-B4CD-37F2C75F70A4}"/>
    <cellStyle name="20% - Accent6 8 5 2" xfId="21297" xr:uid="{5FC6AE9E-7552-40BB-8460-7F55A0AAE067}"/>
    <cellStyle name="20% - Accent6 8 5 2 2" xfId="43593" xr:uid="{4AA524B3-86D8-49F9-894C-6C277CEC694C}"/>
    <cellStyle name="20% - Accent6 8 5 3" xfId="34271" xr:uid="{64E1E8A4-5C4C-45C1-A241-B285199CD9C2}"/>
    <cellStyle name="20% - Accent6 8 6" xfId="14226" xr:uid="{7865BEFA-6597-4CF3-B3BC-DE346CB27FFD}"/>
    <cellStyle name="20% - Accent6 8 6 2" xfId="36592" xr:uid="{B31C195D-A5B5-49B3-A6F4-4343682C5018}"/>
    <cellStyle name="20% - Accent6 8 7" xfId="27686" xr:uid="{7AAC84E3-F770-4EE7-AF59-4113A353F7ED}"/>
    <cellStyle name="20% - Accent6 8_change in summary tables" xfId="4700" xr:uid="{8D2510AB-608E-4A0B-B61F-6AF113BD1883}"/>
    <cellStyle name="20% - Accent6 9" xfId="3549" xr:uid="{EBAAEF87-AF6D-4E7A-9890-A0D62FA54DAD}"/>
    <cellStyle name="20% - Accent6 9 2" xfId="4473" xr:uid="{91DA6BEC-84FA-42CD-9052-DEE48A52A3FC}"/>
    <cellStyle name="20% - Accent6 9 2 2" xfId="7703" xr:uid="{3C2292CE-E64A-49D2-B864-5AAA8C7338F7}"/>
    <cellStyle name="20% - Accent6 9 2 2 2" xfId="17693" xr:uid="{1E584780-34DE-4B96-9728-D98DE22BAD4E}"/>
    <cellStyle name="20% - Accent6 9 2 2 2 2" xfId="40058" xr:uid="{7FF52F8E-D938-4D22-808C-1D6534B1C881}"/>
    <cellStyle name="20% - Accent6 9 2 2 3" xfId="30937" xr:uid="{599B35CC-87D1-441C-83AF-1FDCF01B92DE}"/>
    <cellStyle name="20% - Accent6 9 2 3" xfId="11115" xr:uid="{CF3AC59D-06BB-45D3-9F4C-6902A0D5FF41}"/>
    <cellStyle name="20% - Accent6 9 2 3 2" xfId="20529" xr:uid="{F277B058-7A6D-400F-BBD3-7D2D9EDC8186}"/>
    <cellStyle name="20% - Accent6 9 2 3 2 2" xfId="42825" xr:uid="{92FD77CE-3475-419F-82F2-EAF2E5AAAC0C}"/>
    <cellStyle name="20% - Accent6 9 2 3 3" xfId="33504" xr:uid="{CD353291-EACD-4F20-8A74-9B93D66F3EE4}"/>
    <cellStyle name="20% - Accent6 9 2 4" xfId="12647" xr:uid="{7163AFEF-2116-496B-A61D-C452AAB87EBC}"/>
    <cellStyle name="20% - Accent6 9 2 4 2" xfId="22053" xr:uid="{D8B01944-3F94-410E-A966-7FB8C3124068}"/>
    <cellStyle name="20% - Accent6 9 2 4 2 2" xfId="44349" xr:uid="{7E035A40-D7DA-4E54-BD27-5880977822A6}"/>
    <cellStyle name="20% - Accent6 9 2 4 3" xfId="35027" xr:uid="{F7B7004E-ED96-4267-B071-617B6019BB95}"/>
    <cellStyle name="20% - Accent6 9 2 5" xfId="15045" xr:uid="{3268C72B-6E45-4DA4-8C63-1D161C75A0A0}"/>
    <cellStyle name="20% - Accent6 9 2 5 2" xfId="37411" xr:uid="{8A7D0101-D68E-4E90-A83E-5721A5D9DDA7}"/>
    <cellStyle name="20% - Accent6 9 2 6" xfId="28478" xr:uid="{5C4B0B28-CD15-4774-90DB-3D2A1931CD29}"/>
    <cellStyle name="20% - Accent6 9 2_change in summary tables" xfId="8093" xr:uid="{49C72227-366C-4E7F-9681-5B8CE5B9181F}"/>
    <cellStyle name="20% - Accent6 9 3" xfId="6834" xr:uid="{5F2F2789-4D2B-4A99-A526-BA72C5A0380D}"/>
    <cellStyle name="20% - Accent6 9 3 2" xfId="16851" xr:uid="{7EFD81DF-482E-47CF-B8A0-372EE99A6B31}"/>
    <cellStyle name="20% - Accent6 9 3 2 2" xfId="39216" xr:uid="{0825607B-EC77-45F2-B848-781A70F16686}"/>
    <cellStyle name="20% - Accent6 9 3 3" xfId="30102" xr:uid="{6B4ED2A4-C289-419A-A718-7210845351B3}"/>
    <cellStyle name="20% - Accent6 9 4" xfId="10371" xr:uid="{07FFCA2B-16B5-42DE-A1C1-22DD2D4B3C11}"/>
    <cellStyle name="20% - Accent6 9 4 2" xfId="19785" xr:uid="{6C9B13C1-8B0F-4664-AB2E-0E249DCFCF61}"/>
    <cellStyle name="20% - Accent6 9 4 2 2" xfId="42081" xr:uid="{8F01F02B-7302-457E-B8E9-BFF31A00CCA6}"/>
    <cellStyle name="20% - Accent6 9 4 3" xfId="32760" xr:uid="{97091124-CAA0-4BE5-B9FC-D7BDCCBEF286}"/>
    <cellStyle name="20% - Accent6 9 5" xfId="11904" xr:uid="{BD4DA5C5-AE73-40B9-9501-075453D1EED0}"/>
    <cellStyle name="20% - Accent6 9 5 2" xfId="21310" xr:uid="{F7440A70-CC89-49D5-9838-D1F69F8864CC}"/>
    <cellStyle name="20% - Accent6 9 5 2 2" xfId="43606" xr:uid="{C0357972-E270-4054-9CBE-91623B9632F2}"/>
    <cellStyle name="20% - Accent6 9 5 3" xfId="34284" xr:uid="{EDC209CD-7A65-487D-B9D2-9A6AEF6D3AD3}"/>
    <cellStyle name="20% - Accent6 9 6" xfId="14239" xr:uid="{F696D4A8-33FB-431E-A0F5-E8C509C9F82B}"/>
    <cellStyle name="20% - Accent6 9 6 2" xfId="36605" xr:uid="{E8941602-B21A-49AA-8306-4F932C694ABC}"/>
    <cellStyle name="20% - Accent6 9 7" xfId="27699" xr:uid="{2CB71A7F-0D3B-493A-BCF9-95F6772AF99C}"/>
    <cellStyle name="20% - Accent6 9_change in summary tables" xfId="7896" xr:uid="{1218F22A-3CF2-45D1-9231-3526FE659492}"/>
    <cellStyle name="24" xfId="608" xr:uid="{CDD618BE-A90E-4720-8DCD-49C16D65AD5E}"/>
    <cellStyle name="3" xfId="267" xr:uid="{C54A251B-B5AB-4651-A517-385325BBD6A4}"/>
    <cellStyle name="40% - Accent1" xfId="26" builtinId="31" customBuiltin="1"/>
    <cellStyle name="40% - Accent1 10" xfId="3547" xr:uid="{F2F9B4D8-C974-4A25-957D-6B911261F9E6}"/>
    <cellStyle name="40% - Accent1 10 2" xfId="4472" xr:uid="{1946B612-8CC5-41B5-ABE9-778A4A8BC4AF}"/>
    <cellStyle name="40% - Accent1 10 2 2" xfId="7702" xr:uid="{1ACB7757-4F6D-4A5E-AB72-E965493275CE}"/>
    <cellStyle name="40% - Accent1 10 2 2 2" xfId="17692" xr:uid="{9C0B852F-CECC-48F2-B151-43FD4E9E2720}"/>
    <cellStyle name="40% - Accent1 10 2 2 2 2" xfId="40057" xr:uid="{541B8B7E-4A96-4F96-9A1E-890F2BE1794A}"/>
    <cellStyle name="40% - Accent1 10 2 2 3" xfId="30936" xr:uid="{0B5B435B-D2F3-4AC3-B2FD-892F52912862}"/>
    <cellStyle name="40% - Accent1 10 2 3" xfId="11114" xr:uid="{27765B03-F5BD-464B-806A-A8967612289B}"/>
    <cellStyle name="40% - Accent1 10 2 3 2" xfId="20528" xr:uid="{3F9C26CE-11EA-49F1-B1AC-F3598546E980}"/>
    <cellStyle name="40% - Accent1 10 2 3 2 2" xfId="42824" xr:uid="{6C976E8A-455B-4DAF-B355-4D6685EB7BB2}"/>
    <cellStyle name="40% - Accent1 10 2 3 3" xfId="33503" xr:uid="{DF2BD095-23BD-4C96-AA98-53F8E133B112}"/>
    <cellStyle name="40% - Accent1 10 2 4" xfId="12646" xr:uid="{3B38F8E0-04CA-4DF6-A8E6-5C3FA05C4717}"/>
    <cellStyle name="40% - Accent1 10 2 4 2" xfId="22052" xr:uid="{030760B3-8F43-4AA6-BCD7-8820B2A64DC2}"/>
    <cellStyle name="40% - Accent1 10 2 4 2 2" xfId="44348" xr:uid="{91AFD1DC-C89F-4D5E-9749-65DDED99DF5D}"/>
    <cellStyle name="40% - Accent1 10 2 4 3" xfId="35026" xr:uid="{4726536E-5085-4AC2-ACCE-6DFA83EE88EF}"/>
    <cellStyle name="40% - Accent1 10 2 5" xfId="15044" xr:uid="{BB350569-AF65-4FC1-93DD-B6167F973F86}"/>
    <cellStyle name="40% - Accent1 10 2 5 2" xfId="37410" xr:uid="{A6B7A3D2-9EBB-48D2-8552-64E3156D6B05}"/>
    <cellStyle name="40% - Accent1 10 2 6" xfId="28477" xr:uid="{7A30B9B4-2298-4372-8C7A-66BAAF60CBD0}"/>
    <cellStyle name="40% - Accent1 10 2_change in summary tables" xfId="6560" xr:uid="{DBCC5535-BC3E-4BC3-B6D3-2D001BDDF22D}"/>
    <cellStyle name="40% - Accent1 10 3" xfId="6833" xr:uid="{8D5E79DF-BA52-41AD-A0E2-0B22E14DC832}"/>
    <cellStyle name="40% - Accent1 10 3 2" xfId="16850" xr:uid="{B692975A-8356-4E8C-A034-1592AF4665D0}"/>
    <cellStyle name="40% - Accent1 10 3 2 2" xfId="39215" xr:uid="{BE19B32F-CF9C-4961-B088-17C5F6361B68}"/>
    <cellStyle name="40% - Accent1 10 3 3" xfId="30101" xr:uid="{9B47F3EA-E065-4631-AE5A-B4907D9799C7}"/>
    <cellStyle name="40% - Accent1 10 4" xfId="10370" xr:uid="{EDC5A477-1693-452C-8B98-508F23B2EC75}"/>
    <cellStyle name="40% - Accent1 10 4 2" xfId="19784" xr:uid="{847427B2-5FCC-484C-BFFE-4F1A78F66FD4}"/>
    <cellStyle name="40% - Accent1 10 4 2 2" xfId="42080" xr:uid="{BCD059D9-7898-408D-97E3-F9568FAEDFA3}"/>
    <cellStyle name="40% - Accent1 10 4 3" xfId="32759" xr:uid="{DC56D3CF-3D78-4D0D-B0A1-686893991288}"/>
    <cellStyle name="40% - Accent1 10 5" xfId="11903" xr:uid="{96B5209B-01CA-40FD-ABAF-484B5EC88232}"/>
    <cellStyle name="40% - Accent1 10 5 2" xfId="21309" xr:uid="{9ED26D36-F647-402A-A52E-BC84AE816A6C}"/>
    <cellStyle name="40% - Accent1 10 5 2 2" xfId="43605" xr:uid="{E1859C9F-E8E9-4914-872F-D8D9A3DB9602}"/>
    <cellStyle name="40% - Accent1 10 5 3" xfId="34283" xr:uid="{7C13061A-2232-46BB-8DFB-3644A562FBA2}"/>
    <cellStyle name="40% - Accent1 10 6" xfId="14238" xr:uid="{ADE5F69E-D6E9-4BC8-8EEF-901FDD9E7800}"/>
    <cellStyle name="40% - Accent1 10 6 2" xfId="36604" xr:uid="{D1B66C9D-05B5-4136-97F4-1EF7FD087B62}"/>
    <cellStyle name="40% - Accent1 10 7" xfId="27698" xr:uid="{51ECA210-350F-4398-871D-8B72560DED16}"/>
    <cellStyle name="40% - Accent1 10_change in summary tables" xfId="7735" xr:uid="{62B26F24-412C-4A81-8292-1898156FACF6}"/>
    <cellStyle name="40% - Accent1 11" xfId="3657" xr:uid="{F7C7AFD4-5DF9-4C9C-B4C9-91C511DB4363}"/>
    <cellStyle name="40% - Accent1 11 2" xfId="6934" xr:uid="{023EAC50-5C3B-420C-B423-D55164A31CDC}"/>
    <cellStyle name="40% - Accent1 11 2 2" xfId="16947" xr:uid="{547C28E4-38B5-4C41-936E-54C20B72C867}"/>
    <cellStyle name="40% - Accent1 11 2 2 2" xfId="39312" xr:uid="{11D2F3B5-2E85-4ACD-980A-D40383C3A54D}"/>
    <cellStyle name="40% - Accent1 11 2 3" xfId="30196" xr:uid="{A4FF133F-4892-4457-85EF-405A8859862C}"/>
    <cellStyle name="40% - Accent1 11 3" xfId="10457" xr:uid="{43D1976D-CE81-4694-A82C-61F9741252E7}"/>
    <cellStyle name="40% - Accent1 11 3 2" xfId="19871" xr:uid="{8C70C458-012E-48EB-833D-8509F2F91133}"/>
    <cellStyle name="40% - Accent1 11 3 2 2" xfId="42167" xr:uid="{7EDA7CAB-6C2C-4926-84C6-F2F25F832B6C}"/>
    <cellStyle name="40% - Accent1 11 3 3" xfId="32846" xr:uid="{5EB955B7-917B-449C-9381-303F22A3E146}"/>
    <cellStyle name="40% - Accent1 11 4" xfId="11990" xr:uid="{293AA22E-5596-4AD2-B611-1920A52F798C}"/>
    <cellStyle name="40% - Accent1 11 4 2" xfId="21396" xr:uid="{1ED00E5E-F04C-4B6E-8404-54055FEA5407}"/>
    <cellStyle name="40% - Accent1 11 4 2 2" xfId="43692" xr:uid="{81E383F8-4131-44D4-B579-9B5F26C4D5CC}"/>
    <cellStyle name="40% - Accent1 11 4 3" xfId="34370" xr:uid="{DA4714FF-31D4-4F0C-AB27-30D01256D4F6}"/>
    <cellStyle name="40% - Accent1 11 5" xfId="14331" xr:uid="{CC213DA0-2E7C-45E2-94E6-B54019989DA2}"/>
    <cellStyle name="40% - Accent1 11 5 2" xfId="36697" xr:uid="{E81B314D-4133-46F2-B157-F81708747980}"/>
    <cellStyle name="40% - Accent1 11 6" xfId="27785" xr:uid="{24E59DE7-9D7B-4858-BE72-5DEC34AD6048}"/>
    <cellStyle name="40% - Accent1 11_change in summary tables" xfId="5583" xr:uid="{25A13602-5BEE-456A-8EB8-727D9C359240}"/>
    <cellStyle name="40% - Accent1 12" xfId="4645" xr:uid="{089E768E-D67C-4917-B468-E07DA9A10C99}"/>
    <cellStyle name="40% - Accent1 12 2" xfId="15192" xr:uid="{C919ED24-0120-402B-9E41-1DA75C9E6BD8}"/>
    <cellStyle name="40% - Accent1 12 2 2" xfId="37558" xr:uid="{32D10A6F-6771-4FC5-884C-894BB215BD8C}"/>
    <cellStyle name="40% - Accent1 12 3" xfId="28614" xr:uid="{983B60D9-EA36-422D-807C-460C001C57F4}"/>
    <cellStyle name="40% - Accent1 13" xfId="8114" xr:uid="{548CD87A-1916-41F5-BEC8-F4385A05A278}"/>
    <cellStyle name="40% - Accent1 13 2" xfId="17973" xr:uid="{9AD1A425-CADA-44C1-83A2-7D9E57E465D8}"/>
    <cellStyle name="40% - Accent1 13 2 2" xfId="40338" xr:uid="{B409AC08-F12C-4B8F-A979-2132892B7C52}"/>
    <cellStyle name="40% - Accent1 13 3" xfId="31167" xr:uid="{848654D2-E6D2-43AF-A4BD-CD31D6791CC5}"/>
    <cellStyle name="40% - Accent1 14" xfId="5760" xr:uid="{3F3EC991-5C42-4BE9-934F-97DF15A15B70}"/>
    <cellStyle name="40% - Accent1 14 2" xfId="16091" xr:uid="{9DE5BACD-6B09-455B-A521-9D3B4E737E1F}"/>
    <cellStyle name="40% - Accent1 14 2 2" xfId="38457" xr:uid="{E51EC6A5-8FCC-4901-97BF-554D939924DC}"/>
    <cellStyle name="40% - Accent1 14 3" xfId="29433" xr:uid="{68213D65-253F-4DF1-A15A-6B3C09ABC040}"/>
    <cellStyle name="40% - Accent1 15" xfId="9620" xr:uid="{63B1C849-E5E4-413B-A764-463F89453037}"/>
    <cellStyle name="40% - Accent1 15 2" xfId="19035" xr:uid="{85DCCD61-2337-4FA2-BCEB-2273CE07C263}"/>
    <cellStyle name="40% - Accent1 15 2 2" xfId="41400" xr:uid="{504F4456-2D98-4E4B-9138-ADE3E95B7D93}"/>
    <cellStyle name="40% - Accent1 15 3" xfId="32079" xr:uid="{2B2C1C7F-47FD-467D-97D2-455B82C54155}"/>
    <cellStyle name="40% - Accent1 16" xfId="11209" xr:uid="{C215EAD6-1882-4D01-980F-2EE74BDBBA78}"/>
    <cellStyle name="40% - Accent1 16 2" xfId="20616" xr:uid="{F8EA1AF7-58E4-456A-AFD5-59137EB1A7FD}"/>
    <cellStyle name="40% - Accent1 16 2 2" xfId="42912" xr:uid="{53A23CA8-82CC-4091-B891-9DCA81FE1228}"/>
    <cellStyle name="40% - Accent1 16 3" xfId="33590" xr:uid="{7393AA47-4D05-4818-A3C4-147DF673342C}"/>
    <cellStyle name="40% - Accent1 17" xfId="12766" xr:uid="{CF8E8851-D87D-461D-AFF6-683BA07F7035}"/>
    <cellStyle name="40% - Accent1 17 2" xfId="35142" xr:uid="{37C90AAE-A45C-431C-B562-2F8BAA79CE63}"/>
    <cellStyle name="40% - Accent1 18" xfId="18063" xr:uid="{8D4F1957-AD14-4ABC-9D11-B73623A24E65}"/>
    <cellStyle name="40% - Accent1 18 2" xfId="40428" xr:uid="{83085D80-578A-46F8-998A-B914B3BBCD8B}"/>
    <cellStyle name="40% - Accent1 19" xfId="17409" xr:uid="{70AE73E8-CD14-4A9A-8B0C-D7405409F78E}"/>
    <cellStyle name="40% - Accent1 19 2" xfId="39774" xr:uid="{59FD5AC4-66D8-42A9-B922-5C30C4886B91}"/>
    <cellStyle name="40% - Accent1 2" xfId="481" xr:uid="{46D8735B-50E4-4288-A1F3-2BD019EFD9E0}"/>
    <cellStyle name="40% - Accent1 2 10" xfId="26783" xr:uid="{020A8141-CCD7-4093-B384-224B9F8BA581}"/>
    <cellStyle name="40% - Accent1 2 11" xfId="26985" xr:uid="{071AEE0F-47EB-44B0-BCEB-B1F5FAEAF2A9}"/>
    <cellStyle name="40% - Accent1 2 2" xfId="1298" xr:uid="{EC6E2800-4D6B-44E1-A774-F5A59F7C977A}"/>
    <cellStyle name="40% - Accent1 2 2 2" xfId="3963" xr:uid="{EE869D35-BC17-4B1C-A1A8-77A73B459567}"/>
    <cellStyle name="40% - Accent1 2 2 2 2" xfId="7238" xr:uid="{CF745A9A-A926-4699-A511-A281B89186A3}"/>
    <cellStyle name="40% - Accent1 2 2 2 2 2" xfId="17249" xr:uid="{916D1A38-6B90-41C5-84FC-EA4C7A113D4E}"/>
    <cellStyle name="40% - Accent1 2 2 2 2 2 2" xfId="39614" xr:uid="{22301A81-010D-46F1-BA7E-1841E592EBBC}"/>
    <cellStyle name="40% - Accent1 2 2 2 2 3" xfId="30498" xr:uid="{407D2FDD-15AB-4A02-8124-2312E2E09E1E}"/>
    <cellStyle name="40% - Accent1 2 2 2 3" xfId="10752" xr:uid="{09F83C20-BC1D-4846-95CC-3D74A35B1908}"/>
    <cellStyle name="40% - Accent1 2 2 2 3 2" xfId="20166" xr:uid="{348D2CE0-36A5-40CD-B52B-D5F48C10894F}"/>
    <cellStyle name="40% - Accent1 2 2 2 3 2 2" xfId="42462" xr:uid="{BF76F862-350B-4602-8D0B-96D5FEC4E614}"/>
    <cellStyle name="40% - Accent1 2 2 2 3 3" xfId="33141" xr:uid="{B3F7AA4C-73E3-44BE-B901-EB588B77397C}"/>
    <cellStyle name="40% - Accent1 2 2 2 4" xfId="12284" xr:uid="{CF6B1C7A-3116-415A-929D-45F87794A4FE}"/>
    <cellStyle name="40% - Accent1 2 2 2 4 2" xfId="21690" xr:uid="{DDD44D9E-DDB0-4B93-861B-D11275D25A8F}"/>
    <cellStyle name="40% - Accent1 2 2 2 4 2 2" xfId="43986" xr:uid="{69B0A576-4A53-4559-A73D-FA1AF05F6070}"/>
    <cellStyle name="40% - Accent1 2 2 2 4 3" xfId="34664" xr:uid="{F73FC4C0-FE5A-4A07-B933-D86921AD4432}"/>
    <cellStyle name="40% - Accent1 2 2 2 5" xfId="14626" xr:uid="{6DE62115-BACB-410F-BB7F-B051F9E05321}"/>
    <cellStyle name="40% - Accent1 2 2 2 5 2" xfId="36992" xr:uid="{C7EDDD5C-B5CE-459F-B379-3130ABF27667}"/>
    <cellStyle name="40% - Accent1 2 2 2 6" xfId="28081" xr:uid="{8E1297F9-70CC-4786-8A96-BAE82B01772D}"/>
    <cellStyle name="40% - Accent1 2 2 2_change in summary tables" xfId="4577" xr:uid="{055C3937-AA60-4C48-A20E-AA232C0674E6}"/>
    <cellStyle name="40% - Accent1 2 2 3" xfId="5375" xr:uid="{E4F3D8A7-6683-4289-8FAE-8B58562289F6}"/>
    <cellStyle name="40% - Accent1 2 2 3 2" xfId="15770" xr:uid="{7390F34E-1638-4C84-BE0A-6D8152BEF65F}"/>
    <cellStyle name="40% - Accent1 2 2 3 2 2" xfId="38136" xr:uid="{7E4523F0-CF67-4E45-803A-E661B147CB7C}"/>
    <cellStyle name="40% - Accent1 2 2 3 3" xfId="29141" xr:uid="{BE13B943-2675-4074-AA57-1BF2C457B08D}"/>
    <cellStyle name="40% - Accent1 2 2 4" xfId="9913" xr:uid="{B1C9826E-2C7D-4D91-A72D-EB8C5123BFC2}"/>
    <cellStyle name="40% - Accent1 2 2 4 2" xfId="19327" xr:uid="{7BEE1410-770C-4630-82CD-909F17A7DB1A}"/>
    <cellStyle name="40% - Accent1 2 2 4 2 2" xfId="41692" xr:uid="{E3BF3A27-77C7-4E80-9D20-6F61E619ED89}"/>
    <cellStyle name="40% - Accent1 2 2 4 3" xfId="32371" xr:uid="{30BEB266-31DD-433F-A459-56ED8D4B26CC}"/>
    <cellStyle name="40% - Accent1 2 2 5" xfId="11509" xr:uid="{F54BAE9B-5DBA-4757-881E-567554912467}"/>
    <cellStyle name="40% - Accent1 2 2 5 2" xfId="20915" xr:uid="{ED831DB8-9D97-47CC-B3D9-D83CE2023968}"/>
    <cellStyle name="40% - Accent1 2 2 5 2 2" xfId="43211" xr:uid="{186BA0FC-2A22-4701-A14F-B6CADD42771E}"/>
    <cellStyle name="40% - Accent1 2 2 5 3" xfId="33889" xr:uid="{3EFBB071-CAA6-4217-93C3-12AD320CCFCD}"/>
    <cellStyle name="40% - Accent1 2 2 6" xfId="13271" xr:uid="{7F0C0627-31C4-4B74-A534-707510DDA753}"/>
    <cellStyle name="40% - Accent1 2 2 6 2" xfId="35642" xr:uid="{D0CF9530-03EC-454A-80D2-133B58907DB1}"/>
    <cellStyle name="40% - Accent1 2 2 7" xfId="27199" xr:uid="{AA40F91A-4BDD-43EA-8D36-2580B2C3860C}"/>
    <cellStyle name="40% - Accent1 2 2_change in summary tables" xfId="6102" xr:uid="{36DEC1B3-B6D2-4C7A-B114-F9578DF46BD6}"/>
    <cellStyle name="40% - Accent1 2 3" xfId="3747" xr:uid="{39590C6C-2AE8-4CA8-928B-D9BAAA1D5E87}"/>
    <cellStyle name="40% - Accent1 2 3 2" xfId="7023" xr:uid="{002B6078-6C9D-4A3A-B5E4-E7A477953BFC}"/>
    <cellStyle name="40% - Accent1 2 3 2 2" xfId="17035" xr:uid="{6FD4A90E-4783-4E4B-A819-BD9B13B20CC7}"/>
    <cellStyle name="40% - Accent1 2 3 2 2 2" xfId="39400" xr:uid="{4EB378CE-3F63-466D-86DE-A44DCCEB4C75}"/>
    <cellStyle name="40% - Accent1 2 3 2 3" xfId="30284" xr:uid="{52B474DA-FD84-449A-9A9A-BC4F0D3CBFDD}"/>
    <cellStyle name="40% - Accent1 2 3 3" xfId="10544" xr:uid="{04ECE5D9-97EE-468B-A9F7-55B9E1E0E132}"/>
    <cellStyle name="40% - Accent1 2 3 3 2" xfId="19958" xr:uid="{AED58E25-A2F2-4301-A432-AFBA7F929651}"/>
    <cellStyle name="40% - Accent1 2 3 3 2 2" xfId="42254" xr:uid="{BBAE29CA-68F5-431A-94C4-CFE58CD70D14}"/>
    <cellStyle name="40% - Accent1 2 3 3 3" xfId="32933" xr:uid="{8CDFED6C-9E2B-4385-8281-23C11B3921F7}"/>
    <cellStyle name="40% - Accent1 2 3 4" xfId="12077" xr:uid="{53999A10-AD05-4A8B-8C71-D8DA4F3A21C3}"/>
    <cellStyle name="40% - Accent1 2 3 4 2" xfId="21483" xr:uid="{43BDBE17-3188-431D-B6F8-943AE8FB4EC5}"/>
    <cellStyle name="40% - Accent1 2 3 4 2 2" xfId="43779" xr:uid="{0B8CEACF-2498-4C06-8015-BCC8907875E4}"/>
    <cellStyle name="40% - Accent1 2 3 4 3" xfId="34457" xr:uid="{0D8731D2-873C-4461-9B62-C5359019EEE7}"/>
    <cellStyle name="40% - Accent1 2 3 5" xfId="14418" xr:uid="{4334486B-DC83-4B0C-983B-DB55EFFF0964}"/>
    <cellStyle name="40% - Accent1 2 3 5 2" xfId="36784" xr:uid="{B41A9D89-7B63-406C-819D-1A845A0DE9EB}"/>
    <cellStyle name="40% - Accent1 2 3 6" xfId="27872" xr:uid="{2B7F6EC5-181C-4259-9684-E5867C4B8D20}"/>
    <cellStyle name="40% - Accent1 2 3_change in summary tables" xfId="7901" xr:uid="{3FB91C76-BA1B-468E-A75E-EE9082909F1F}"/>
    <cellStyle name="40% - Accent1 2 4" xfId="4837" xr:uid="{588A0D04-4B5F-43EB-B1FA-CB5B95EDB1F5}"/>
    <cellStyle name="40% - Accent1 2 4 2" xfId="15347" xr:uid="{23BEA141-D5FE-4C0F-B52F-EF1E279B8E68}"/>
    <cellStyle name="40% - Accent1 2 4 2 2" xfId="37713" xr:uid="{FA3321D2-1302-4470-86AB-D14EDE5DC70F}"/>
    <cellStyle name="40% - Accent1 2 4 3" xfId="28754" xr:uid="{E15C1071-779D-47EC-B20A-1F6828706983}"/>
    <cellStyle name="40% - Accent1 2 5" xfId="9706" xr:uid="{F8C256C5-76E7-49A8-873C-EA8849063F0D}"/>
    <cellStyle name="40% - Accent1 2 5 2" xfId="19120" xr:uid="{DD4B2A0E-19A8-4EDA-A61E-85E6326EA260}"/>
    <cellStyle name="40% - Accent1 2 5 2 2" xfId="41485" xr:uid="{2F248EC2-7B76-4225-B020-83A995A241E3}"/>
    <cellStyle name="40% - Accent1 2 5 3" xfId="32164" xr:uid="{B6EDBD9F-4F6E-424B-8DA0-67445E9B6E09}"/>
    <cellStyle name="40% - Accent1 2 6" xfId="11298" xr:uid="{54B5F148-D8E7-4DC5-AB76-DC914D8285B3}"/>
    <cellStyle name="40% - Accent1 2 6 2" xfId="20704" xr:uid="{3F105A31-7C52-4852-B2C7-BADD5C9CD989}"/>
    <cellStyle name="40% - Accent1 2 6 2 2" xfId="43000" xr:uid="{DF21DE29-E989-4342-BA99-47369F32D22B}"/>
    <cellStyle name="40% - Accent1 2 6 3" xfId="33678" xr:uid="{B43318BA-E072-4BF3-94F9-359A468CF13E}"/>
    <cellStyle name="40% - Accent1 2 7" xfId="12900" xr:uid="{EB476F53-66E9-4CEE-8BF8-12EB2DF26B92}"/>
    <cellStyle name="40% - Accent1 2 7 2" xfId="35273" xr:uid="{BDDB19F3-DDC3-4AD2-8C1A-F3D93B8CC258}"/>
    <cellStyle name="40% - Accent1 2 8" xfId="26678" xr:uid="{676E9B2E-6B8D-4053-9AF0-A6FFE6689A0B}"/>
    <cellStyle name="40% - Accent1 2 9" xfId="26762" xr:uid="{7BC2B7DF-DA58-4798-81F7-C0461AA38CA5}"/>
    <cellStyle name="40% - Accent1 2_change in summary tables" xfId="8361" xr:uid="{466612CE-E087-4856-A55E-62D6EA54B15D}"/>
    <cellStyle name="40% - Accent1 20" xfId="26677" xr:uid="{03B72CB3-0835-41F5-9581-459F179DC62E}"/>
    <cellStyle name="40% - Accent1 21" xfId="26761" xr:uid="{33938F57-558C-4F7E-80DB-D53C6FB7767C}"/>
    <cellStyle name="40% - Accent1 22" xfId="26784" xr:uid="{DC5203EA-F88B-4244-A12A-A637B8C1ED9D}"/>
    <cellStyle name="40% - Accent1 23" xfId="26810" xr:uid="{76D4D568-BC03-43C5-AEA1-16985BCF147C}"/>
    <cellStyle name="40% - Accent1 24" xfId="26898" xr:uid="{9BE0FF76-5F7D-4766-B378-A72340F5609C}"/>
    <cellStyle name="40% - Accent1 3" xfId="1201" xr:uid="{45033A60-89A8-4D48-8611-993A9C0DB36A}"/>
    <cellStyle name="40% - Accent1 3 2" xfId="3873" xr:uid="{6E8C2E44-08E9-4B95-91DF-3B19F7821324}"/>
    <cellStyle name="40% - Accent1 3 2 2" xfId="7148" xr:uid="{6D5B15E5-9A88-4B66-B900-1C8CC922F0CA}"/>
    <cellStyle name="40% - Accent1 3 2 2 2" xfId="17159" xr:uid="{7294EA04-1486-4B61-985C-9722B81A3799}"/>
    <cellStyle name="40% - Accent1 3 2 2 2 2" xfId="39524" xr:uid="{905251FD-9285-4719-AC81-DE8A949EDA9A}"/>
    <cellStyle name="40% - Accent1 3 2 2 3" xfId="30408" xr:uid="{D5907662-29FE-4DED-9AEB-4D4EE3863A12}"/>
    <cellStyle name="40% - Accent1 3 2 3" xfId="10665" xr:uid="{79E54A3D-4EAF-45EF-A570-9066D39731C6}"/>
    <cellStyle name="40% - Accent1 3 2 3 2" xfId="20079" xr:uid="{C65E0840-4181-488F-8701-36888F49049E}"/>
    <cellStyle name="40% - Accent1 3 2 3 2 2" xfId="42375" xr:uid="{E70F3B6D-D4A6-449E-AF06-0EAA9C8E55A7}"/>
    <cellStyle name="40% - Accent1 3 2 3 3" xfId="33054" xr:uid="{94AB1B16-7757-44B5-B374-C28D0F38F0E9}"/>
    <cellStyle name="40% - Accent1 3 2 4" xfId="12197" xr:uid="{10A12F2F-F7BC-4AA0-872B-FD183E037C5C}"/>
    <cellStyle name="40% - Accent1 3 2 4 2" xfId="21603" xr:uid="{8B6EA9DA-0E6C-47D4-93F1-236CC7874603}"/>
    <cellStyle name="40% - Accent1 3 2 4 2 2" xfId="43899" xr:uid="{7BB357BE-35E1-49D4-B675-6ED0E9BCCC76}"/>
    <cellStyle name="40% - Accent1 3 2 4 3" xfId="34577" xr:uid="{F42F9F5F-AF19-442D-AEFF-706B9EF9627B}"/>
    <cellStyle name="40% - Accent1 3 2 5" xfId="14539" xr:uid="{E8CA66B1-912C-4C08-9CB7-26BF02CB0027}"/>
    <cellStyle name="40% - Accent1 3 2 5 2" xfId="36905" xr:uid="{CFDED0E8-9363-468B-98F4-5EF437CA0426}"/>
    <cellStyle name="40% - Accent1 3 2 6" xfId="27993" xr:uid="{36C0979B-BC96-4939-8B4F-B873E650F426}"/>
    <cellStyle name="40% - Accent1 3 2_change in summary tables" xfId="6085" xr:uid="{FCEAB6F4-80DA-4E27-91B6-2EDA00E3253C}"/>
    <cellStyle name="40% - Accent1 3 3" xfId="5283" xr:uid="{1DE7789A-F8D7-4A79-95AB-67DA2604BA45}"/>
    <cellStyle name="40% - Accent1 3 3 2" xfId="15678" xr:uid="{518759BB-37F4-42AF-8E8E-86FC941C1C80}"/>
    <cellStyle name="40% - Accent1 3 3 2 2" xfId="38044" xr:uid="{7E0475CA-5001-4676-8740-1C499A6B6255}"/>
    <cellStyle name="40% - Accent1 3 3 3" xfId="29049" xr:uid="{84363B8B-5489-449F-8B49-F12878C83595}"/>
    <cellStyle name="40% - Accent1 3 4" xfId="9826" xr:uid="{157D7ED0-FBBF-4E59-897E-CED021AAEC4F}"/>
    <cellStyle name="40% - Accent1 3 4 2" xfId="19240" xr:uid="{54A05E31-F918-4DD3-9F36-521F6A0546A1}"/>
    <cellStyle name="40% - Accent1 3 4 2 2" xfId="41605" xr:uid="{34FCC1E9-0D30-4F85-B93F-742CE6D5259B}"/>
    <cellStyle name="40% - Accent1 3 4 3" xfId="32284" xr:uid="{44499BF1-6599-4222-ACFD-1F5A86FC503B}"/>
    <cellStyle name="40% - Accent1 3 5" xfId="11424" xr:uid="{AEA0FD16-BE3F-45C0-ADAE-0CE64EEA240B}"/>
    <cellStyle name="40% - Accent1 3 5 2" xfId="20830" xr:uid="{46438ABD-423C-40A5-B878-8C39F4DFABBF}"/>
    <cellStyle name="40% - Accent1 3 5 2 2" xfId="43126" xr:uid="{1BBB21F4-B164-4A6F-A13E-A92AE13C9ACE}"/>
    <cellStyle name="40% - Accent1 3 5 3" xfId="33804" xr:uid="{F2DC9B7C-698E-4494-99A5-F0B6DE008DE8}"/>
    <cellStyle name="40% - Accent1 3 6" xfId="13181" xr:uid="{82231613-B978-4C59-B921-82F7BB0BED69}"/>
    <cellStyle name="40% - Accent1 3 6 2" xfId="35552" xr:uid="{51F1E2EB-FD6D-43A8-8FE8-2E76288EEBDD}"/>
    <cellStyle name="40% - Accent1 3 7" xfId="27112" xr:uid="{2193A6C9-9A34-4AE9-AFB6-CB439ABAD1E6}"/>
    <cellStyle name="40% - Accent1 3_change in summary tables" xfId="4696" xr:uid="{D9C5C3D8-0DC2-4C3D-BEDE-96DFFFD12109}"/>
    <cellStyle name="40% - Accent1 4" xfId="1516" xr:uid="{EF64A3B2-F9C0-4EB8-8719-5BD13228679A}"/>
    <cellStyle name="40% - Accent1 4 2" xfId="4035" xr:uid="{59B98FF7-069D-43A2-89F4-07A7A83ED4D2}"/>
    <cellStyle name="40% - Accent1 4 2 2" xfId="7308" xr:uid="{D680F3B3-40CD-41F6-B65F-0A9829A33E2C}"/>
    <cellStyle name="40% - Accent1 4 2 2 2" xfId="17317" xr:uid="{9AEE7F12-D9AA-4899-BCFE-8D182857618F}"/>
    <cellStyle name="40% - Accent1 4 2 2 2 2" xfId="39682" xr:uid="{1ACF5352-F49E-49A0-83B7-9236940B0249}"/>
    <cellStyle name="40% - Accent1 4 2 2 3" xfId="30566" xr:uid="{C624D88F-E4C3-404E-9C32-375995C92C11}"/>
    <cellStyle name="40% - Accent1 4 2 3" xfId="10808" xr:uid="{F7F9B315-EB0A-4AC4-A018-C560C90101B5}"/>
    <cellStyle name="40% - Accent1 4 2 3 2" xfId="20222" xr:uid="{2DA38E7E-2406-4362-9F5A-E93372B8EADE}"/>
    <cellStyle name="40% - Accent1 4 2 3 2 2" xfId="42518" xr:uid="{26E92DAB-4421-4FD2-B6B2-6A00E72A1478}"/>
    <cellStyle name="40% - Accent1 4 2 3 3" xfId="33197" xr:uid="{9E8BCE90-172E-4949-A4BC-B709E7707577}"/>
    <cellStyle name="40% - Accent1 4 2 4" xfId="12343" xr:uid="{573A0377-02F1-4E85-88D3-65130705368A}"/>
    <cellStyle name="40% - Accent1 4 2 4 2" xfId="21749" xr:uid="{00193591-92B8-4704-9500-CDBFDDC9A3FB}"/>
    <cellStyle name="40% - Accent1 4 2 4 2 2" xfId="44045" xr:uid="{1A7A8B6F-2992-4E69-8CE4-161F20DA3D27}"/>
    <cellStyle name="40% - Accent1 4 2 4 3" xfId="34723" xr:uid="{BC4ED6CB-8743-4B45-8A2F-EFD869DBD8F8}"/>
    <cellStyle name="40% - Accent1 4 2 5" xfId="14684" xr:uid="{D2B761E1-CD24-4A7E-BFA0-630B4C441AF3}"/>
    <cellStyle name="40% - Accent1 4 2 5 2" xfId="37050" xr:uid="{44876C58-DCB8-49D3-BE99-FBC77F190D43}"/>
    <cellStyle name="40% - Accent1 4 2 6" xfId="28133" xr:uid="{C8F6CFD4-4D21-4C14-AA0D-4C2989D097F7}"/>
    <cellStyle name="40% - Accent1 4 2_change in summary tables" xfId="8723" xr:uid="{99336B84-6E86-41C0-94BD-89544487354D}"/>
    <cellStyle name="40% - Accent1 4 3" xfId="5541" xr:uid="{E9B8B42D-44E1-409E-BFA5-EC0B6045289A}"/>
    <cellStyle name="40% - Accent1 4 3 2" xfId="15907" xr:uid="{BAD3038D-740A-4039-AFB6-C8C8B16342CF}"/>
    <cellStyle name="40% - Accent1 4 3 2 2" xfId="38273" xr:uid="{618D090A-623E-48FC-8C82-EF8693C06785}"/>
    <cellStyle name="40% - Accent1 4 3 3" xfId="29261" xr:uid="{C736DBB4-0E73-4599-AE01-ADD3A6A1342F}"/>
    <cellStyle name="40% - Accent1 4 4" xfId="9974" xr:uid="{22D8C129-616F-4CC3-BA3D-0293AA13955D}"/>
    <cellStyle name="40% - Accent1 4 4 2" xfId="19388" xr:uid="{448BDBCD-EE14-4286-9A38-F417757E8EB6}"/>
    <cellStyle name="40% - Accent1 4 4 2 2" xfId="41753" xr:uid="{3580CD3A-3262-4B39-AA3D-61AB1BCFFF1B}"/>
    <cellStyle name="40% - Accent1 4 4 3" xfId="32432" xr:uid="{48BC8D00-26E5-4510-80B1-AF84562EE5A9}"/>
    <cellStyle name="40% - Accent1 4 5" xfId="11569" xr:uid="{FCA1AF9D-01EA-4C1B-A2EB-F323A53DEF0A}"/>
    <cellStyle name="40% - Accent1 4 5 2" xfId="20975" xr:uid="{0DEBEC00-D483-4CD4-AA0A-0316D0CE622E}"/>
    <cellStyle name="40% - Accent1 4 5 2 2" xfId="43271" xr:uid="{962E1F4F-47C4-43A1-947A-AB7BABEE50BB}"/>
    <cellStyle name="40% - Accent1 4 5 3" xfId="33949" xr:uid="{6F7F0512-DA4C-46DD-B83E-5956BB7688BD}"/>
    <cellStyle name="40% - Accent1 4 6" xfId="13363" xr:uid="{50383891-2405-492E-B3CA-30EA46B0CF8F}"/>
    <cellStyle name="40% - Accent1 4 6 2" xfId="35734" xr:uid="{73DDB65D-5D9B-4680-8430-8A2F23DF7C33}"/>
    <cellStyle name="40% - Accent1 4 7" xfId="27268" xr:uid="{FA7DBA99-5BE7-4F96-9ED6-AF1476193913}"/>
    <cellStyle name="40% - Accent1 4_change in summary tables" xfId="8277" xr:uid="{6DF3E019-9792-4753-A46B-FBFE46FE24BA}"/>
    <cellStyle name="40% - Accent1 5" xfId="3443" xr:uid="{75C763CE-71BD-456C-BACA-986456D9328E}"/>
    <cellStyle name="40% - Accent1 5 2" xfId="4402" xr:uid="{85464FDA-D253-4642-9986-8668A8B5E781}"/>
    <cellStyle name="40% - Accent1 5 2 2" xfId="7632" xr:uid="{48273140-9285-4C13-93BA-2C154E7C82AB}"/>
    <cellStyle name="40% - Accent1 5 2 2 2" xfId="17622" xr:uid="{5DB5B675-F3EC-400B-B7C4-2A0FA76F25BB}"/>
    <cellStyle name="40% - Accent1 5 2 2 2 2" xfId="39987" xr:uid="{5C3CD561-0858-4E02-9A12-F2EFA4E43165}"/>
    <cellStyle name="40% - Accent1 5 2 2 3" xfId="30866" xr:uid="{60A2A320-99E7-4471-8860-F56BF6819259}"/>
    <cellStyle name="40% - Accent1 5 2 3" xfId="11044" xr:uid="{80EB61A1-A48C-492E-868C-82802FDCEA17}"/>
    <cellStyle name="40% - Accent1 5 2 3 2" xfId="20458" xr:uid="{B3C4EBF2-0CD4-453C-9A47-865AB0821CAD}"/>
    <cellStyle name="40% - Accent1 5 2 3 2 2" xfId="42754" xr:uid="{3D2A8BD6-E948-430E-A9ED-12808E6687EE}"/>
    <cellStyle name="40% - Accent1 5 2 3 3" xfId="33433" xr:uid="{9421F4CC-4CEC-41F2-819F-DB9477E82D93}"/>
    <cellStyle name="40% - Accent1 5 2 4" xfId="12576" xr:uid="{90DD0561-21D0-422C-98DD-BF02B4DF6417}"/>
    <cellStyle name="40% - Accent1 5 2 4 2" xfId="21982" xr:uid="{770E83E3-83B1-4905-A1F6-A572A3FA336C}"/>
    <cellStyle name="40% - Accent1 5 2 4 2 2" xfId="44278" xr:uid="{A6BC68EE-A452-4126-9CD4-768B3F2EB91A}"/>
    <cellStyle name="40% - Accent1 5 2 4 3" xfId="34956" xr:uid="{F9F199F9-B663-4EAF-94B3-944C1FBE254D}"/>
    <cellStyle name="40% - Accent1 5 2 5" xfId="14974" xr:uid="{E6D3C350-BEA3-4A85-9566-4382CFAC578B}"/>
    <cellStyle name="40% - Accent1 5 2 5 2" xfId="37340" xr:uid="{ABA1562C-C019-4069-95F4-3009206966DD}"/>
    <cellStyle name="40% - Accent1 5 2 6" xfId="28407" xr:uid="{834AC516-2852-4208-8021-C6496EC5959E}"/>
    <cellStyle name="40% - Accent1 5 2_change in summary tables" xfId="6652" xr:uid="{81ACCBD6-3D31-4CAD-AA88-1A67D441A8EF}"/>
    <cellStyle name="40% - Accent1 5 3" xfId="6742" xr:uid="{A64FC23F-3AC7-494B-8DF9-C7DFE5711038}"/>
    <cellStyle name="40% - Accent1 5 3 2" xfId="16772" xr:uid="{1AC5F240-A773-475B-A07C-434E4AA93E63}"/>
    <cellStyle name="40% - Accent1 5 3 2 2" xfId="39137" xr:uid="{EB71F4C0-9CFC-4A03-966E-847636CAD58F}"/>
    <cellStyle name="40% - Accent1 5 3 3" xfId="30026" xr:uid="{A856F7F0-86F3-4824-8E05-0332D93325A7}"/>
    <cellStyle name="40% - Accent1 5 4" xfId="10300" xr:uid="{8FD4A105-12F7-49D3-8DF2-EED7F2B8E89C}"/>
    <cellStyle name="40% - Accent1 5 4 2" xfId="19714" xr:uid="{9896E96B-807A-4371-845A-7E03DB40AC90}"/>
    <cellStyle name="40% - Accent1 5 4 2 2" xfId="42010" xr:uid="{B0FEC05D-6CBB-476F-A5BB-0067300CF600}"/>
    <cellStyle name="40% - Accent1 5 4 3" xfId="32689" xr:uid="{006B19CC-14CA-4CCF-9B43-52B6655F7218}"/>
    <cellStyle name="40% - Accent1 5 5" xfId="11833" xr:uid="{80E5211F-F61E-4C57-AFFB-31BB38B79D17}"/>
    <cellStyle name="40% - Accent1 5 5 2" xfId="21239" xr:uid="{C7376767-7720-4175-9BC7-502E22C51214}"/>
    <cellStyle name="40% - Accent1 5 5 2 2" xfId="43535" xr:uid="{791E3FA9-0906-4E41-92E8-63209BB293A6}"/>
    <cellStyle name="40% - Accent1 5 5 3" xfId="34213" xr:uid="{11394089-DC9E-47EE-A9B8-15B6AA385B87}"/>
    <cellStyle name="40% - Accent1 5 6" xfId="14157" xr:uid="{6E2A3E14-D095-492E-9C21-7790F9A268D9}"/>
    <cellStyle name="40% - Accent1 5 6 2" xfId="36523" xr:uid="{60115C5C-C28A-4A54-9211-12F8B91F06D1}"/>
    <cellStyle name="40% - Accent1 5 7" xfId="27628" xr:uid="{A98EA391-7079-41D1-9F88-CA3631B89E6E}"/>
    <cellStyle name="40% - Accent1 5_change in summary tables" xfId="8979" xr:uid="{00CEC28A-C383-4F54-9D38-9E31E9543D87}"/>
    <cellStyle name="40% - Accent1 6" xfId="3480" xr:uid="{D453D88B-8A3A-4234-B528-459EAD334483}"/>
    <cellStyle name="40% - Accent1 6 2" xfId="4417" xr:uid="{8F45FA93-CF6A-49EF-9E88-7B46053DAB9E}"/>
    <cellStyle name="40% - Accent1 6 2 2" xfId="7647" xr:uid="{EA06EB46-0F86-4AE1-82CE-2A518C595B90}"/>
    <cellStyle name="40% - Accent1 6 2 2 2" xfId="17637" xr:uid="{26B67CCA-6B60-475A-8A22-028E83945EEF}"/>
    <cellStyle name="40% - Accent1 6 2 2 2 2" xfId="40002" xr:uid="{2ADDA06F-C50A-4252-B0BA-207FE3072ED0}"/>
    <cellStyle name="40% - Accent1 6 2 2 3" xfId="30881" xr:uid="{11B7E3CE-33CD-4D45-88F6-76C7D4CB4F91}"/>
    <cellStyle name="40% - Accent1 6 2 3" xfId="11059" xr:uid="{A49B43DE-3B01-466F-9665-73B376DD82CC}"/>
    <cellStyle name="40% - Accent1 6 2 3 2" xfId="20473" xr:uid="{166907C4-D9D1-4523-BC69-F0FC3E25A90D}"/>
    <cellStyle name="40% - Accent1 6 2 3 2 2" xfId="42769" xr:uid="{69791F03-E30D-44B6-94CF-CCF00B1CD0BE}"/>
    <cellStyle name="40% - Accent1 6 2 3 3" xfId="33448" xr:uid="{2D21F7FA-F074-495F-A940-EA6B87A8BA9A}"/>
    <cellStyle name="40% - Accent1 6 2 4" xfId="12591" xr:uid="{2F440EA0-A696-4836-9471-646BB7D9E806}"/>
    <cellStyle name="40% - Accent1 6 2 4 2" xfId="21997" xr:uid="{47EE056A-AC38-4C37-A4D2-DC85111E3A5D}"/>
    <cellStyle name="40% - Accent1 6 2 4 2 2" xfId="44293" xr:uid="{1BF0392A-5B42-44D8-A2CA-DA608F8630DA}"/>
    <cellStyle name="40% - Accent1 6 2 4 3" xfId="34971" xr:uid="{EC6544FD-5C34-48DE-8BA6-692B75BF6F36}"/>
    <cellStyle name="40% - Accent1 6 2 5" xfId="14989" xr:uid="{32AEF771-8276-49CC-9ABC-897593D512CD}"/>
    <cellStyle name="40% - Accent1 6 2 5 2" xfId="37355" xr:uid="{5DE325FD-016E-4BC1-8E8B-5D06DC7D0ADD}"/>
    <cellStyle name="40% - Accent1 6 2 6" xfId="28422" xr:uid="{01273F09-B313-4DFC-873B-D9C086E30E66}"/>
    <cellStyle name="40% - Accent1 6 2_change in summary tables" xfId="6196" xr:uid="{93612AB8-4ED3-4291-942A-FF64AC5D5AC9}"/>
    <cellStyle name="40% - Accent1 6 3" xfId="6770" xr:uid="{BA5C7A98-64C5-49A5-94F3-1E748569C712}"/>
    <cellStyle name="40% - Accent1 6 3 2" xfId="16791" xr:uid="{1243ABE9-B1BC-41B3-8E3E-C7D6920A8594}"/>
    <cellStyle name="40% - Accent1 6 3 2 2" xfId="39156" xr:uid="{914568E3-4194-4E19-85D9-1524B911A7CD}"/>
    <cellStyle name="40% - Accent1 6 3 3" xfId="30043" xr:uid="{65C6C149-B249-4C42-A379-09A1B19C34FB}"/>
    <cellStyle name="40% - Accent1 6 4" xfId="10315" xr:uid="{230DE8D1-B2AB-48AE-AD05-064132D988B8}"/>
    <cellStyle name="40% - Accent1 6 4 2" xfId="19729" xr:uid="{24BC8003-9945-4BE5-B921-4916E1876BCB}"/>
    <cellStyle name="40% - Accent1 6 4 2 2" xfId="42025" xr:uid="{70401CF4-5425-4671-94C2-20B8F6B4879B}"/>
    <cellStyle name="40% - Accent1 6 4 3" xfId="32704" xr:uid="{D62ED438-8B5F-4052-AC01-A64B591C3545}"/>
    <cellStyle name="40% - Accent1 6 5" xfId="11848" xr:uid="{59DC15A0-6733-400C-82B9-7BA2D9B006AF}"/>
    <cellStyle name="40% - Accent1 6 5 2" xfId="21254" xr:uid="{37EE7544-9171-4F0E-8F78-D84F72D32536}"/>
    <cellStyle name="40% - Accent1 6 5 2 2" xfId="43550" xr:uid="{7EFA4FA6-618D-4348-BEDE-122D0FD1E476}"/>
    <cellStyle name="40% - Accent1 6 5 3" xfId="34228" xr:uid="{7147F9C3-EE07-4A6B-B287-F03E6A4306A0}"/>
    <cellStyle name="40% - Accent1 6 6" xfId="14178" xr:uid="{9ABF7173-0B9B-4D47-AA21-E42CC18D2376}"/>
    <cellStyle name="40% - Accent1 6 6 2" xfId="36544" xr:uid="{655DC235-68FD-4563-91EE-AB7FEAEF4BBF}"/>
    <cellStyle name="40% - Accent1 6 7" xfId="27643" xr:uid="{54FF1DC0-0AC3-49FC-BA3A-398E82992B61}"/>
    <cellStyle name="40% - Accent1 6_change in summary tables" xfId="5889" xr:uid="{11513FBD-693F-4405-A16D-C45EC07D5C92}"/>
    <cellStyle name="40% - Accent1 7" xfId="3497" xr:uid="{22492C74-E647-4801-9EBF-DF9400C30D91}"/>
    <cellStyle name="40% - Accent1 7 2" xfId="4431" xr:uid="{EFE30EC0-19A1-4918-9969-8B235D397288}"/>
    <cellStyle name="40% - Accent1 7 2 2" xfId="7661" xr:uid="{1BA45B41-DDF6-495F-A7C0-5EE466527C97}"/>
    <cellStyle name="40% - Accent1 7 2 2 2" xfId="17651" xr:uid="{261F51EF-F9EE-463A-ABFB-9B726AFD7C28}"/>
    <cellStyle name="40% - Accent1 7 2 2 2 2" xfId="40016" xr:uid="{AE99B659-08F6-4273-AFEE-1924E1FB6D2C}"/>
    <cellStyle name="40% - Accent1 7 2 2 3" xfId="30895" xr:uid="{AA4EB2FB-A9EC-467F-A11B-502054CE4CB1}"/>
    <cellStyle name="40% - Accent1 7 2 3" xfId="11073" xr:uid="{24FB2966-E001-48A9-9D44-277EB3B558E7}"/>
    <cellStyle name="40% - Accent1 7 2 3 2" xfId="20487" xr:uid="{9CDAE6D6-59F4-482A-8C66-DA9D673FF3DD}"/>
    <cellStyle name="40% - Accent1 7 2 3 2 2" xfId="42783" xr:uid="{D88D8E6F-D6C4-4388-8F2E-F1EFBA5699AD}"/>
    <cellStyle name="40% - Accent1 7 2 3 3" xfId="33462" xr:uid="{AD4BA987-5FBA-4BC5-BE8B-625F3E6F8995}"/>
    <cellStyle name="40% - Accent1 7 2 4" xfId="12605" xr:uid="{AD27CCBE-30F6-4B67-9931-CC6A20A658AD}"/>
    <cellStyle name="40% - Accent1 7 2 4 2" xfId="22011" xr:uid="{BE983190-90D4-4658-8EDB-77FC5E5A63F3}"/>
    <cellStyle name="40% - Accent1 7 2 4 2 2" xfId="44307" xr:uid="{44328E40-8D1A-44E7-AF84-D40D1B3054CB}"/>
    <cellStyle name="40% - Accent1 7 2 4 3" xfId="34985" xr:uid="{E3639315-9C10-4015-B5ED-59BF8BD0A383}"/>
    <cellStyle name="40% - Accent1 7 2 5" xfId="15003" xr:uid="{C556CC58-6154-4FAB-9633-75F78DB40160}"/>
    <cellStyle name="40% - Accent1 7 2 5 2" xfId="37369" xr:uid="{23BD7093-BB38-4E4F-B76E-3E2A09DD1603}"/>
    <cellStyle name="40% - Accent1 7 2 6" xfId="28436" xr:uid="{36EEA526-73B7-4F01-8866-2F58A92C2351}"/>
    <cellStyle name="40% - Accent1 7 2_change in summary tables" xfId="6715" xr:uid="{07E576BA-3E22-4D34-A1FB-8A39B26CE43E}"/>
    <cellStyle name="40% - Accent1 7 3" xfId="6787" xr:uid="{C29DA0EA-518E-460A-96D2-2CD86E8252F7}"/>
    <cellStyle name="40% - Accent1 7 3 2" xfId="16806" xr:uid="{98CCF4C0-CE79-4214-BE9F-1241E6089FD2}"/>
    <cellStyle name="40% - Accent1 7 3 2 2" xfId="39171" xr:uid="{EA426103-5E1C-4F6A-B8D2-65BFA0804643}"/>
    <cellStyle name="40% - Accent1 7 3 3" xfId="30058" xr:uid="{27215742-4EED-42AD-ABC1-F5103CAC996D}"/>
    <cellStyle name="40% - Accent1 7 4" xfId="10329" xr:uid="{290A18F9-4B02-4F18-938D-5238224BBF3E}"/>
    <cellStyle name="40% - Accent1 7 4 2" xfId="19743" xr:uid="{09171AB6-3327-4507-888D-C808E22AC4FF}"/>
    <cellStyle name="40% - Accent1 7 4 2 2" xfId="42039" xr:uid="{1BCE51ED-55E2-4113-B8B3-20FD9E6D21A7}"/>
    <cellStyle name="40% - Accent1 7 4 3" xfId="32718" xr:uid="{2775E906-3D64-4458-96CC-60E674C169ED}"/>
    <cellStyle name="40% - Accent1 7 5" xfId="11862" xr:uid="{BB384504-B6B4-4264-B301-BA979690C66D}"/>
    <cellStyle name="40% - Accent1 7 5 2" xfId="21268" xr:uid="{A345D9C0-641B-4150-AE7C-F83BD2F44B3B}"/>
    <cellStyle name="40% - Accent1 7 5 2 2" xfId="43564" xr:uid="{173D8212-5D06-42EB-8DEB-6388F67975A4}"/>
    <cellStyle name="40% - Accent1 7 5 3" xfId="34242" xr:uid="{C2101032-037B-4C55-AC51-513514B84449}"/>
    <cellStyle name="40% - Accent1 7 6" xfId="14194" xr:uid="{8BEE21D7-3BD0-4E97-B2EE-161C9A6DF187}"/>
    <cellStyle name="40% - Accent1 7 6 2" xfId="36560" xr:uid="{852595A9-D565-404F-8F6B-27AEB4EB9E52}"/>
    <cellStyle name="40% - Accent1 7 7" xfId="27657" xr:uid="{EEF43F7F-9548-494C-918E-F2D6290952CC}"/>
    <cellStyle name="40% - Accent1 7_change in summary tables" xfId="6337" xr:uid="{EB3F4FF3-B122-49D0-89BF-84CCEFB932D6}"/>
    <cellStyle name="40% - Accent1 8" xfId="3514" xr:uid="{C8EDD94E-0011-471C-B1C8-86D7F8BC8E3B}"/>
    <cellStyle name="40% - Accent1 8 2" xfId="4445" xr:uid="{CCFD1900-4CC8-43DE-820D-2ECB9F0F38B8}"/>
    <cellStyle name="40% - Accent1 8 2 2" xfId="7675" xr:uid="{88F7ECFE-5394-4D48-9120-A90776F934D2}"/>
    <cellStyle name="40% - Accent1 8 2 2 2" xfId="17665" xr:uid="{74A2ADD8-E904-495E-A389-99393BFC565D}"/>
    <cellStyle name="40% - Accent1 8 2 2 2 2" xfId="40030" xr:uid="{9C92540F-5677-4056-9517-B322157F6426}"/>
    <cellStyle name="40% - Accent1 8 2 2 3" xfId="30909" xr:uid="{4424779C-292E-4BC4-9261-71E8C9D1BC1E}"/>
    <cellStyle name="40% - Accent1 8 2 3" xfId="11087" xr:uid="{AF5C6304-8510-4ACE-979D-784629079AD3}"/>
    <cellStyle name="40% - Accent1 8 2 3 2" xfId="20501" xr:uid="{D1F17C7D-3C23-4223-A6A2-A6707C51DFC2}"/>
    <cellStyle name="40% - Accent1 8 2 3 2 2" xfId="42797" xr:uid="{DD17EB9C-7804-437A-B3F1-04732C11D36B}"/>
    <cellStyle name="40% - Accent1 8 2 3 3" xfId="33476" xr:uid="{C4C59F0A-09D7-4042-9567-F73F5F18DCF5}"/>
    <cellStyle name="40% - Accent1 8 2 4" xfId="12619" xr:uid="{B5D9473F-1BC9-4AB1-B0BB-8D6C68214188}"/>
    <cellStyle name="40% - Accent1 8 2 4 2" xfId="22025" xr:uid="{ACA3143A-3DC3-44D4-92EF-2E2B34FFA87D}"/>
    <cellStyle name="40% - Accent1 8 2 4 2 2" xfId="44321" xr:uid="{EBBBEA1C-5194-4091-AE00-CA4DB9A6BD3A}"/>
    <cellStyle name="40% - Accent1 8 2 4 3" xfId="34999" xr:uid="{F5FA03EE-301E-4CA7-BD97-66F9DCD81648}"/>
    <cellStyle name="40% - Accent1 8 2 5" xfId="15017" xr:uid="{78E9BEDF-CA0D-4666-AF61-2BDD81C8A56D}"/>
    <cellStyle name="40% - Accent1 8 2 5 2" xfId="37383" xr:uid="{E9E8B1DA-8C6C-416F-80D9-0524D46DCFED}"/>
    <cellStyle name="40% - Accent1 8 2 6" xfId="28450" xr:uid="{71C40760-D061-4194-8879-44E568790D6B}"/>
    <cellStyle name="40% - Accent1 8 2_change in summary tables" xfId="4653" xr:uid="{7DDE412A-4722-4CBA-93A0-9792DA99DA72}"/>
    <cellStyle name="40% - Accent1 8 3" xfId="6801" xr:uid="{E3A07F88-C047-46F1-8A0C-E2B756235FB0}"/>
    <cellStyle name="40% - Accent1 8 3 2" xfId="16820" xr:uid="{D94FB290-D13D-47EB-9304-4D9814F68206}"/>
    <cellStyle name="40% - Accent1 8 3 2 2" xfId="39185" xr:uid="{E6F837FD-DC2E-44D4-A5E3-FAFB16AE773A}"/>
    <cellStyle name="40% - Accent1 8 3 3" xfId="30072" xr:uid="{32B3A622-6E08-4FD9-973B-919740FB6BD7}"/>
    <cellStyle name="40% - Accent1 8 4" xfId="10343" xr:uid="{9C130B45-A654-42E1-B902-9A35A6E44634}"/>
    <cellStyle name="40% - Accent1 8 4 2" xfId="19757" xr:uid="{8C082981-CBC3-43B8-96AE-018B157D0D18}"/>
    <cellStyle name="40% - Accent1 8 4 2 2" xfId="42053" xr:uid="{E0FE99D9-A3DF-4CBF-B5A0-33885D96F3F6}"/>
    <cellStyle name="40% - Accent1 8 4 3" xfId="32732" xr:uid="{63B17F23-1006-490E-B537-DB65510BF3B4}"/>
    <cellStyle name="40% - Accent1 8 5" xfId="11876" xr:uid="{B7C79B42-63F4-4B6D-8273-BA928DB25109}"/>
    <cellStyle name="40% - Accent1 8 5 2" xfId="21282" xr:uid="{F32DF2ED-7FD5-43EF-BE70-CC733A9E10EB}"/>
    <cellStyle name="40% - Accent1 8 5 2 2" xfId="43578" xr:uid="{6BAD43B9-AB48-4BBC-A228-B23DAC510D9E}"/>
    <cellStyle name="40% - Accent1 8 5 3" xfId="34256" xr:uid="{CFDD9AEF-DAC7-4B1E-A1C8-E60813400452}"/>
    <cellStyle name="40% - Accent1 8 6" xfId="14209" xr:uid="{BCADEC8E-AD79-41E5-87DC-ABC8D3A65C54}"/>
    <cellStyle name="40% - Accent1 8 6 2" xfId="36575" xr:uid="{9A84972D-F6A0-43C9-A96A-A48213D343E3}"/>
    <cellStyle name="40% - Accent1 8 7" xfId="27671" xr:uid="{D7AB041B-F5FB-4244-9690-7C5A1472C436}"/>
    <cellStyle name="40% - Accent1 8_change in summary tables" xfId="8989" xr:uid="{AB26B263-780F-4090-89AB-EAD604A76ECC}"/>
    <cellStyle name="40% - Accent1 9" xfId="3531" xr:uid="{CD6B0165-FDF3-4596-853E-2BAFD34BA2A7}"/>
    <cellStyle name="40% - Accent1 9 2" xfId="4459" xr:uid="{D06FB46C-5BC4-4422-9D55-9DF5087E3314}"/>
    <cellStyle name="40% - Accent1 9 2 2" xfId="7689" xr:uid="{9040B15B-8221-48B5-8D30-721D14575BCF}"/>
    <cellStyle name="40% - Accent1 9 2 2 2" xfId="17679" xr:uid="{8D245837-D89F-4A2E-B4EE-0A16FDA50792}"/>
    <cellStyle name="40% - Accent1 9 2 2 2 2" xfId="40044" xr:uid="{50620419-ABFF-4F1E-A8C7-40E8F18DA871}"/>
    <cellStyle name="40% - Accent1 9 2 2 3" xfId="30923" xr:uid="{F00C5306-E2A4-4533-8785-D51D89D997C0}"/>
    <cellStyle name="40% - Accent1 9 2 3" xfId="11101" xr:uid="{AFADF38D-F30F-482F-AEB2-99D24072C390}"/>
    <cellStyle name="40% - Accent1 9 2 3 2" xfId="20515" xr:uid="{81484266-4F5D-4A43-84F1-B90D94A7437D}"/>
    <cellStyle name="40% - Accent1 9 2 3 2 2" xfId="42811" xr:uid="{E0576BAE-1A0E-4DFA-A8D8-DBC627DB8DC0}"/>
    <cellStyle name="40% - Accent1 9 2 3 3" xfId="33490" xr:uid="{3B1B21AD-04C7-4098-8024-3DA6A94B26BA}"/>
    <cellStyle name="40% - Accent1 9 2 4" xfId="12633" xr:uid="{B0FA988B-58F3-4AB1-88DB-E82F26E5704D}"/>
    <cellStyle name="40% - Accent1 9 2 4 2" xfId="22039" xr:uid="{8BF9DB47-FF61-4296-8B24-88964B255232}"/>
    <cellStyle name="40% - Accent1 9 2 4 2 2" xfId="44335" xr:uid="{3A3246C3-C19F-444D-B234-C867C03E691F}"/>
    <cellStyle name="40% - Accent1 9 2 4 3" xfId="35013" xr:uid="{DC47068F-2E2C-4D89-B479-9D13D2EBA8AF}"/>
    <cellStyle name="40% - Accent1 9 2 5" xfId="15031" xr:uid="{36E3F4C2-1E7B-4990-BB95-4E002FC670F0}"/>
    <cellStyle name="40% - Accent1 9 2 5 2" xfId="37397" xr:uid="{BE9F9B5D-07FA-472C-AB22-91B9B09A5152}"/>
    <cellStyle name="40% - Accent1 9 2 6" xfId="28464" xr:uid="{722DFBBF-AD70-472B-92A5-D73883A8FE95}"/>
    <cellStyle name="40% - Accent1 9 2_change in summary tables" xfId="8994" xr:uid="{1A8F5EBB-C9CC-4DE9-8606-65A32B9EF156}"/>
    <cellStyle name="40% - Accent1 9 3" xfId="6817" xr:uid="{0CB9E163-49B0-4D63-9E6E-7261349EA861}"/>
    <cellStyle name="40% - Accent1 9 3 2" xfId="16835" xr:uid="{1AE7C3E7-A113-4867-992B-06EBCAAD9EC5}"/>
    <cellStyle name="40% - Accent1 9 3 2 2" xfId="39200" xr:uid="{3C391E3D-79D1-4283-BB3B-01667B0A022E}"/>
    <cellStyle name="40% - Accent1 9 3 3" xfId="30087" xr:uid="{6B199D54-5009-4AFE-91C7-0200F5DD15AB}"/>
    <cellStyle name="40% - Accent1 9 4" xfId="10357" xr:uid="{5572CB5F-A919-41E7-AC66-16E2648FFD4E}"/>
    <cellStyle name="40% - Accent1 9 4 2" xfId="19771" xr:uid="{684E8632-A3E0-42EC-95FF-D5D9E5EBF01F}"/>
    <cellStyle name="40% - Accent1 9 4 2 2" xfId="42067" xr:uid="{617FCE82-0C5A-424D-90F5-F2BE072CE258}"/>
    <cellStyle name="40% - Accent1 9 4 3" xfId="32746" xr:uid="{D9C34546-0E40-40A4-B894-64BC95F2CFE2}"/>
    <cellStyle name="40% - Accent1 9 5" xfId="11890" xr:uid="{EE21E34A-0C64-4C08-95F8-1501B2A35206}"/>
    <cellStyle name="40% - Accent1 9 5 2" xfId="21296" xr:uid="{538A9A65-09A7-483D-BB67-5464F2E4DF40}"/>
    <cellStyle name="40% - Accent1 9 5 2 2" xfId="43592" xr:uid="{7C0F4700-AE2A-44F2-A96C-D42CFA7EB57E}"/>
    <cellStyle name="40% - Accent1 9 5 3" xfId="34270" xr:uid="{7B97E216-511A-43D2-A1D6-AC40560FDAB0}"/>
    <cellStyle name="40% - Accent1 9 6" xfId="14225" xr:uid="{98239D9A-E657-4502-BCFD-E1E0A43BA319}"/>
    <cellStyle name="40% - Accent1 9 6 2" xfId="36591" xr:uid="{5A8317F4-9FC6-4BCA-B05B-3F80F50DB951}"/>
    <cellStyle name="40% - Accent1 9 7" xfId="27685" xr:uid="{3EA3C429-195C-4780-858A-3C2F3E8A0DA2}"/>
    <cellStyle name="40% - Accent1 9_change in summary tables" xfId="4990" xr:uid="{5F63798E-A45A-43F3-8004-7FF4F3D88830}"/>
    <cellStyle name="40% - Accent2" xfId="29" builtinId="35" customBuiltin="1"/>
    <cellStyle name="40% - Accent2 10" xfId="3527" xr:uid="{40CB9231-1A74-428E-85D4-732908834EC0}"/>
    <cellStyle name="40% - Accent2 10 2" xfId="4455" xr:uid="{0DAE9FF9-B102-4515-B41D-8520C61361D4}"/>
    <cellStyle name="40% - Accent2 10 2 2" xfId="7685" xr:uid="{F1A09B7B-A9E9-4D65-909C-A8C2132A6C64}"/>
    <cellStyle name="40% - Accent2 10 2 2 2" xfId="17675" xr:uid="{65E71492-A87A-4E2D-9907-0EE98574E926}"/>
    <cellStyle name="40% - Accent2 10 2 2 2 2" xfId="40040" xr:uid="{FD27EF28-803F-4200-9F87-2C53F4F328FE}"/>
    <cellStyle name="40% - Accent2 10 2 2 3" xfId="30919" xr:uid="{A02BA4D6-1284-4F0A-B6D2-A59314182CB6}"/>
    <cellStyle name="40% - Accent2 10 2 3" xfId="11097" xr:uid="{B169F224-047C-4E3E-9F53-C725ADAE8F1C}"/>
    <cellStyle name="40% - Accent2 10 2 3 2" xfId="20511" xr:uid="{2F75B79D-5AB7-4DBF-9B03-D6C8B11CEF87}"/>
    <cellStyle name="40% - Accent2 10 2 3 2 2" xfId="42807" xr:uid="{FF0B8758-BEF6-43D0-9E6F-386DA0348358}"/>
    <cellStyle name="40% - Accent2 10 2 3 3" xfId="33486" xr:uid="{CE922AC2-B078-4242-A408-33B719471938}"/>
    <cellStyle name="40% - Accent2 10 2 4" xfId="12629" xr:uid="{9FAD57AE-3FB0-46C9-B809-0DC41E22C10C}"/>
    <cellStyle name="40% - Accent2 10 2 4 2" xfId="22035" xr:uid="{494EFE6E-D003-47E0-A639-3DE527C30E82}"/>
    <cellStyle name="40% - Accent2 10 2 4 2 2" xfId="44331" xr:uid="{68E61C46-1160-4ED8-81FC-F63CD119A8A4}"/>
    <cellStyle name="40% - Accent2 10 2 4 3" xfId="35009" xr:uid="{AE731BB3-4E02-4816-A2EB-5E7160F4C182}"/>
    <cellStyle name="40% - Accent2 10 2 5" xfId="15027" xr:uid="{205C5F39-100F-4B2E-AF97-87E6200E2837}"/>
    <cellStyle name="40% - Accent2 10 2 5 2" xfId="37393" xr:uid="{183E7667-644D-4B14-B93F-818885088C6C}"/>
    <cellStyle name="40% - Accent2 10 2 6" xfId="28460" xr:uid="{A290EE8D-10D4-4C4A-BCBE-8DA391731253}"/>
    <cellStyle name="40% - Accent2 10 2_change in summary tables" xfId="4956" xr:uid="{C4CDFD11-B179-46FA-BA59-6F1F2EE9A789}"/>
    <cellStyle name="40% - Accent2 10 3" xfId="6813" xr:uid="{29996A42-30D8-449B-9F61-3D02B99EFE7B}"/>
    <cellStyle name="40% - Accent2 10 3 2" xfId="16831" xr:uid="{4008FB82-776D-4BA4-9B23-6E1CF5EF4881}"/>
    <cellStyle name="40% - Accent2 10 3 2 2" xfId="39196" xr:uid="{F139E64F-AD44-4415-B859-6B3EC6FC2594}"/>
    <cellStyle name="40% - Accent2 10 3 3" xfId="30083" xr:uid="{3AC6D268-BBD6-47FB-8E74-3EC87B6BD80A}"/>
    <cellStyle name="40% - Accent2 10 4" xfId="10353" xr:uid="{692921F9-E731-46D6-82D3-C590E1FE521B}"/>
    <cellStyle name="40% - Accent2 10 4 2" xfId="19767" xr:uid="{064B11CB-3574-4884-9135-466E594F2266}"/>
    <cellStyle name="40% - Accent2 10 4 2 2" xfId="42063" xr:uid="{E561ABF5-EE2D-4945-957C-EE69AD3719C4}"/>
    <cellStyle name="40% - Accent2 10 4 3" xfId="32742" xr:uid="{BAF53277-34D7-4F61-884B-99C7E0D50883}"/>
    <cellStyle name="40% - Accent2 10 5" xfId="11886" xr:uid="{5A64561A-86DD-4DA9-A92C-C38AFEA6432B}"/>
    <cellStyle name="40% - Accent2 10 5 2" xfId="21292" xr:uid="{CEDC6515-3A89-499F-A2B2-8E1DAC7D281F}"/>
    <cellStyle name="40% - Accent2 10 5 2 2" xfId="43588" xr:uid="{D3EB367A-1CB0-4E42-BCC7-46B785FC5AF4}"/>
    <cellStyle name="40% - Accent2 10 5 3" xfId="34266" xr:uid="{EF11086C-9DA7-4350-854E-BFD28CF3CE8C}"/>
    <cellStyle name="40% - Accent2 10 6" xfId="14221" xr:uid="{17E54F55-367E-40C5-B15C-4B9FE2430E35}"/>
    <cellStyle name="40% - Accent2 10 6 2" xfId="36587" xr:uid="{C52949C6-9329-4A49-8E5B-A7C3CCAC8E07}"/>
    <cellStyle name="40% - Accent2 10 7" xfId="27681" xr:uid="{9564DC23-FC7B-48C3-9D59-8DF330637992}"/>
    <cellStyle name="40% - Accent2 10_change in summary tables" xfId="8974" xr:uid="{FB4F5998-47F9-4BF2-9921-961FEDA2B053}"/>
    <cellStyle name="40% - Accent2 11" xfId="3659" xr:uid="{68D2E3A9-6D0C-486C-AFE6-EBC2219A381A}"/>
    <cellStyle name="40% - Accent2 11 2" xfId="6936" xr:uid="{8C1DE1B2-B85A-48B1-BDE0-B0183229C135}"/>
    <cellStyle name="40% - Accent2 11 2 2" xfId="16949" xr:uid="{68827687-4EE8-4AEB-AD83-A234114B3084}"/>
    <cellStyle name="40% - Accent2 11 2 2 2" xfId="39314" xr:uid="{2EAE82CB-C74B-49AF-9B8B-C99E0C7CFC12}"/>
    <cellStyle name="40% - Accent2 11 2 3" xfId="30198" xr:uid="{54FCFE54-0B51-4AD6-B0B8-D10E588CF553}"/>
    <cellStyle name="40% - Accent2 11 3" xfId="10459" xr:uid="{4A368396-73A6-4A1B-A7CF-7FE5B651ADC4}"/>
    <cellStyle name="40% - Accent2 11 3 2" xfId="19873" xr:uid="{A197BBDE-2305-4E2C-81D0-88CAD2E65EDB}"/>
    <cellStyle name="40% - Accent2 11 3 2 2" xfId="42169" xr:uid="{39EBE0A5-9127-49E9-9796-03D8003CF48D}"/>
    <cellStyle name="40% - Accent2 11 3 3" xfId="32848" xr:uid="{CFC566A2-76C7-4A77-BFA4-83A52177E0F9}"/>
    <cellStyle name="40% - Accent2 11 4" xfId="11992" xr:uid="{120C0BC0-CA0F-46BC-8C58-58C012EBB4AB}"/>
    <cellStyle name="40% - Accent2 11 4 2" xfId="21398" xr:uid="{2780625B-9984-4FAA-AE66-7EBF39BB6FC5}"/>
    <cellStyle name="40% - Accent2 11 4 2 2" xfId="43694" xr:uid="{5CF38606-26D4-4F62-A3BF-BA4C4F33B784}"/>
    <cellStyle name="40% - Accent2 11 4 3" xfId="34372" xr:uid="{C9540898-29ED-469A-8A1F-58067341EEC1}"/>
    <cellStyle name="40% - Accent2 11 5" xfId="14333" xr:uid="{D27C7E2B-5E45-43F1-BFC3-085AA5E6CBE7}"/>
    <cellStyle name="40% - Accent2 11 5 2" xfId="36699" xr:uid="{8DF325EB-2146-4F39-8AAA-4C30BD28956F}"/>
    <cellStyle name="40% - Accent2 11 6" xfId="27787" xr:uid="{97EBA17D-15CB-4EFE-A5BA-CA027E0F43E4}"/>
    <cellStyle name="40% - Accent2 11_change in summary tables" xfId="8391" xr:uid="{3152DEA3-4674-4F13-8527-FAF5700EACF5}"/>
    <cellStyle name="40% - Accent2 12" xfId="4647" xr:uid="{CE0514A9-3A61-4FF2-B6EE-CDF00EFD6D40}"/>
    <cellStyle name="40% - Accent2 12 2" xfId="15194" xr:uid="{54B21F12-970D-4EC2-840D-D76785F05B33}"/>
    <cellStyle name="40% - Accent2 12 2 2" xfId="37560" xr:uid="{A0599678-57C0-42F0-855E-54C40ACC5A22}"/>
    <cellStyle name="40% - Accent2 12 3" xfId="28616" xr:uid="{FDF61476-20D7-4B4A-B32C-09DBA6BA53BC}"/>
    <cellStyle name="40% - Accent2 13" xfId="8867" xr:uid="{A7033F07-9F03-4B66-BD22-99D0FD0E464B}"/>
    <cellStyle name="40% - Accent2 13 2" xfId="18485" xr:uid="{5224BB37-170C-41B5-8007-1BF36039A002}"/>
    <cellStyle name="40% - Accent2 13 2 2" xfId="40850" xr:uid="{7FD25C25-AFAF-4E2C-B7A1-372B94D6B41F}"/>
    <cellStyle name="40% - Accent2 13 3" xfId="31589" xr:uid="{99C476C2-9899-440A-87B3-D01DCA7BAB30}"/>
    <cellStyle name="40% - Accent2 14" xfId="7419" xr:uid="{68A499CB-7C2B-4027-B3AA-97B77E0D4B67}"/>
    <cellStyle name="40% - Accent2 14 2" xfId="17418" xr:uid="{E2587AA5-F3DA-410F-B1E1-C8A3D40B6B84}"/>
    <cellStyle name="40% - Accent2 14 2 2" xfId="39783" xr:uid="{04EABDB4-C05B-482B-9D35-B62F69F20BEA}"/>
    <cellStyle name="40% - Accent2 14 3" xfId="30664" xr:uid="{8A23AB9F-FA33-4616-808C-E5F1E110FAD4}"/>
    <cellStyle name="40% - Accent2 15" xfId="9622" xr:uid="{F1152917-1DD6-464D-B038-D43B5E15378F}"/>
    <cellStyle name="40% - Accent2 15 2" xfId="19037" xr:uid="{D7B7B0AC-2BEC-4D07-9E57-6241B321964C}"/>
    <cellStyle name="40% - Accent2 15 2 2" xfId="41402" xr:uid="{F49A2B3F-A3E8-47D8-A9CD-C523701A30E5}"/>
    <cellStyle name="40% - Accent2 15 3" xfId="32081" xr:uid="{FE1B7ACB-A9DA-4891-B2CF-318DE9AC33DB}"/>
    <cellStyle name="40% - Accent2 16" xfId="11211" xr:uid="{F00ED784-8685-43F5-86F2-3A8716419337}"/>
    <cellStyle name="40% - Accent2 16 2" xfId="20618" xr:uid="{226E6B42-8090-42E4-A9CE-1E3D24DA97A1}"/>
    <cellStyle name="40% - Accent2 16 2 2" xfId="42914" xr:uid="{EE6D20E0-BA31-4CF1-B5FC-2E87F6F6C514}"/>
    <cellStyle name="40% - Accent2 16 3" xfId="33592" xr:uid="{500B3A73-E4F3-41F6-998D-EF481F9F439D}"/>
    <cellStyle name="40% - Accent2 17" xfId="12769" xr:uid="{16EC3E10-B4F2-470C-A6B7-BF1467F72EF8}"/>
    <cellStyle name="40% - Accent2 17 2" xfId="35145" xr:uid="{18DFB0AE-8DBB-4858-B53A-12C662CB3014}"/>
    <cellStyle name="40% - Accent2 18" xfId="13081" xr:uid="{F3187121-F4E6-4EE0-A020-0A0CEB7E76B6}"/>
    <cellStyle name="40% - Accent2 18 2" xfId="35452" xr:uid="{5C80725C-44B6-41DF-A277-F42703A54028}"/>
    <cellStyle name="40% - Accent2 19" xfId="23517" xr:uid="{47630A57-4B77-4832-BAE7-E50510BA5459}"/>
    <cellStyle name="40% - Accent2 19 2" xfId="45813" xr:uid="{8D2C8EB5-6A3E-481A-BFE5-C007411A4C6D}"/>
    <cellStyle name="40% - Accent2 2" xfId="483" xr:uid="{6E01C822-848D-4278-B90D-8BAC9B1882E8}"/>
    <cellStyle name="40% - Accent2 2 10" xfId="26781" xr:uid="{7639BFEA-93B1-45D1-ACA6-738308B3DF09}"/>
    <cellStyle name="40% - Accent2 2 11" xfId="26987" xr:uid="{544A7FC9-8375-4FDE-93D4-3E998E132B7C}"/>
    <cellStyle name="40% - Accent2 2 2" xfId="1300" xr:uid="{248CCD4A-9CDC-46A0-8C0E-3472D3EE13A2}"/>
    <cellStyle name="40% - Accent2 2 2 2" xfId="3965" xr:uid="{DF9D6E5C-BB02-443A-AA1A-881AFB169D11}"/>
    <cellStyle name="40% - Accent2 2 2 2 2" xfId="7240" xr:uid="{34C4AF6F-BA85-4728-BC8C-190D7B401D23}"/>
    <cellStyle name="40% - Accent2 2 2 2 2 2" xfId="17251" xr:uid="{7D9909E4-B48D-4F01-887F-C9E450A13D28}"/>
    <cellStyle name="40% - Accent2 2 2 2 2 2 2" xfId="39616" xr:uid="{35AEA388-3B59-4840-AE87-53C34F9DB3C5}"/>
    <cellStyle name="40% - Accent2 2 2 2 2 3" xfId="30500" xr:uid="{8D5757DB-A3EF-48AA-B6BD-3B568CBF6EB5}"/>
    <cellStyle name="40% - Accent2 2 2 2 3" xfId="10754" xr:uid="{625C0D11-7732-4E37-A72B-1DF0E8AFEF5F}"/>
    <cellStyle name="40% - Accent2 2 2 2 3 2" xfId="20168" xr:uid="{4DC7C1DF-6089-4420-9323-E549BCC826C0}"/>
    <cellStyle name="40% - Accent2 2 2 2 3 2 2" xfId="42464" xr:uid="{E493B6D3-B168-4049-BDC3-87C6637896F9}"/>
    <cellStyle name="40% - Accent2 2 2 2 3 3" xfId="33143" xr:uid="{D47314BF-85E3-4440-B46D-6759F8D9EA04}"/>
    <cellStyle name="40% - Accent2 2 2 2 4" xfId="12286" xr:uid="{65C31191-A8EF-4B9B-B8CC-9A8683D5826B}"/>
    <cellStyle name="40% - Accent2 2 2 2 4 2" xfId="21692" xr:uid="{C200A1BB-4BF2-4DB1-8ACD-3EEC271DD973}"/>
    <cellStyle name="40% - Accent2 2 2 2 4 2 2" xfId="43988" xr:uid="{FECCC20D-8884-4AFB-B1F9-69EF5EAF5E4E}"/>
    <cellStyle name="40% - Accent2 2 2 2 4 3" xfId="34666" xr:uid="{56C16F70-FD3C-4440-A5E1-F944D2D05DC4}"/>
    <cellStyle name="40% - Accent2 2 2 2 5" xfId="14628" xr:uid="{D1A29245-7708-4A1D-B430-7A064E4E443D}"/>
    <cellStyle name="40% - Accent2 2 2 2 5 2" xfId="36994" xr:uid="{CD0B43CC-85C4-4D35-AA1C-6A979C3DD96A}"/>
    <cellStyle name="40% - Accent2 2 2 2 6" xfId="28083" xr:uid="{37D3BEA3-E82A-4D24-83C7-F6CFA36F1AE4}"/>
    <cellStyle name="40% - Accent2 2 2 2_change in summary tables" xfId="8322" xr:uid="{150B339D-2E8C-46D8-B4B0-9DF84D40E8CD}"/>
    <cellStyle name="40% - Accent2 2 2 3" xfId="5377" xr:uid="{20246CC7-45AD-460E-86BA-7550931DD869}"/>
    <cellStyle name="40% - Accent2 2 2 3 2" xfId="15772" xr:uid="{C6F488AE-FF87-4892-A1BD-CD4E3B781504}"/>
    <cellStyle name="40% - Accent2 2 2 3 2 2" xfId="38138" xr:uid="{D37ED656-4CCC-4623-BE9F-4C4941C5E11D}"/>
    <cellStyle name="40% - Accent2 2 2 3 3" xfId="29143" xr:uid="{8C9082E9-7357-4433-9988-E79B7537A41E}"/>
    <cellStyle name="40% - Accent2 2 2 4" xfId="9915" xr:uid="{A43E6399-C297-4C61-B01B-C51B313C9663}"/>
    <cellStyle name="40% - Accent2 2 2 4 2" xfId="19329" xr:uid="{21108F1D-A860-4A1E-A658-E6FC446036B3}"/>
    <cellStyle name="40% - Accent2 2 2 4 2 2" xfId="41694" xr:uid="{E9A41575-B267-4968-88B8-2815C958217C}"/>
    <cellStyle name="40% - Accent2 2 2 4 3" xfId="32373" xr:uid="{8A64FB4C-7352-47F2-8112-DAA2105BEBD5}"/>
    <cellStyle name="40% - Accent2 2 2 5" xfId="11511" xr:uid="{CC95E6C4-C6CE-4693-B643-0417930F9C0F}"/>
    <cellStyle name="40% - Accent2 2 2 5 2" xfId="20917" xr:uid="{3B73AF4D-A211-4571-8E50-E705035D721A}"/>
    <cellStyle name="40% - Accent2 2 2 5 2 2" xfId="43213" xr:uid="{84A25C86-ACFA-415F-AD5C-3EDB576BCCA4}"/>
    <cellStyle name="40% - Accent2 2 2 5 3" xfId="33891" xr:uid="{680C275F-C1FD-4ACD-886E-1B0E94FF71B2}"/>
    <cellStyle name="40% - Accent2 2 2 6" xfId="13273" xr:uid="{F86FD28B-CF90-453F-8102-828CCC51B0DF}"/>
    <cellStyle name="40% - Accent2 2 2 6 2" xfId="35644" xr:uid="{15A3C858-C634-48E1-8972-E80B7840E8A1}"/>
    <cellStyle name="40% - Accent2 2 2 7" xfId="27201" xr:uid="{3E24E88A-1F90-4237-876D-BF49F35CD989}"/>
    <cellStyle name="40% - Accent2 2 2_change in summary tables" xfId="5991" xr:uid="{8B5FC813-DD03-4069-89E0-947D2B920590}"/>
    <cellStyle name="40% - Accent2 2 3" xfId="3749" xr:uid="{98BCD62E-6E87-4C24-8D9C-9485F64C9B7D}"/>
    <cellStyle name="40% - Accent2 2 3 2" xfId="7025" xr:uid="{3380710A-6190-4480-A75B-818EADBF7EA9}"/>
    <cellStyle name="40% - Accent2 2 3 2 2" xfId="17037" xr:uid="{599BAF6D-74FD-45BC-A39D-CEC3D5D21B16}"/>
    <cellStyle name="40% - Accent2 2 3 2 2 2" xfId="39402" xr:uid="{D68F61E9-5A53-4EDA-B1B7-53F279958BC1}"/>
    <cellStyle name="40% - Accent2 2 3 2 3" xfId="30286" xr:uid="{CDBA27DF-F864-4602-B5B9-6CA36C625059}"/>
    <cellStyle name="40% - Accent2 2 3 3" xfId="10546" xr:uid="{5E293D19-15DB-4F6C-9B83-69DE83AE74D7}"/>
    <cellStyle name="40% - Accent2 2 3 3 2" xfId="19960" xr:uid="{0E4CA077-1D36-49AF-913A-E527DE8866A5}"/>
    <cellStyle name="40% - Accent2 2 3 3 2 2" xfId="42256" xr:uid="{C3A79186-9F83-417F-8196-7F9FAF41F3C0}"/>
    <cellStyle name="40% - Accent2 2 3 3 3" xfId="32935" xr:uid="{5443152B-06D1-4163-BDB4-709E8B08A41B}"/>
    <cellStyle name="40% - Accent2 2 3 4" xfId="12079" xr:uid="{C03EF177-9FA4-46CD-AFEB-F3C1AA742F33}"/>
    <cellStyle name="40% - Accent2 2 3 4 2" xfId="21485" xr:uid="{19A47B84-9256-486A-9F1F-C1588D1F2E97}"/>
    <cellStyle name="40% - Accent2 2 3 4 2 2" xfId="43781" xr:uid="{F74F2E66-B472-48D6-A5D5-3C6D9ABD6FFD}"/>
    <cellStyle name="40% - Accent2 2 3 4 3" xfId="34459" xr:uid="{118CD490-1EF4-4E1F-B78E-29F9A33010ED}"/>
    <cellStyle name="40% - Accent2 2 3 5" xfId="14420" xr:uid="{40CA0CBD-D4F2-4502-9816-A624CE47BCEA}"/>
    <cellStyle name="40% - Accent2 2 3 5 2" xfId="36786" xr:uid="{597E4413-1B08-472F-9D52-077E38BB9BDB}"/>
    <cellStyle name="40% - Accent2 2 3 6" xfId="27874" xr:uid="{C037B1FC-DDC5-46A3-B277-CF530C003635}"/>
    <cellStyle name="40% - Accent2 2 3_change in summary tables" xfId="8203" xr:uid="{124C985A-2E3D-4D05-B538-434F303AAD1E}"/>
    <cellStyle name="40% - Accent2 2 4" xfId="4839" xr:uid="{CF3B0959-9312-4890-AA4B-B90FBC456061}"/>
    <cellStyle name="40% - Accent2 2 4 2" xfId="15349" xr:uid="{C748784A-6F51-4CEB-A66F-0C8B6F1F8FF2}"/>
    <cellStyle name="40% - Accent2 2 4 2 2" xfId="37715" xr:uid="{1E582188-399E-4485-BC9B-43006738A8CC}"/>
    <cellStyle name="40% - Accent2 2 4 3" xfId="28756" xr:uid="{A0A5950C-E9AB-40B8-8ED4-9FA081916184}"/>
    <cellStyle name="40% - Accent2 2 5" xfId="9708" xr:uid="{BB5B614B-1774-4F38-A491-916C07A26208}"/>
    <cellStyle name="40% - Accent2 2 5 2" xfId="19122" xr:uid="{3250280A-829D-4E93-870B-A1DF818E3309}"/>
    <cellStyle name="40% - Accent2 2 5 2 2" xfId="41487" xr:uid="{17E02574-EEEC-44E0-AFB7-F9222962C13D}"/>
    <cellStyle name="40% - Accent2 2 5 3" xfId="32166" xr:uid="{28496378-FA4D-4DBC-8E26-D4812E1120BB}"/>
    <cellStyle name="40% - Accent2 2 6" xfId="11300" xr:uid="{F8A8AA05-EAA8-44D5-8697-7B13B91E6D37}"/>
    <cellStyle name="40% - Accent2 2 6 2" xfId="20706" xr:uid="{EFF6BF90-C649-4A6E-B861-179082893CB4}"/>
    <cellStyle name="40% - Accent2 2 6 2 2" xfId="43002" xr:uid="{13B46668-9548-4418-9F80-5D438F4FCAD3}"/>
    <cellStyle name="40% - Accent2 2 6 3" xfId="33680" xr:uid="{CBBA3469-AAB0-4F98-B587-0F8A4A57D7C6}"/>
    <cellStyle name="40% - Accent2 2 7" xfId="12902" xr:uid="{32167158-B1F0-49A8-BE71-2603F8D10FB9}"/>
    <cellStyle name="40% - Accent2 2 7 2" xfId="35275" xr:uid="{FE847C0C-4FD5-4BBF-BE83-E484606FBC08}"/>
    <cellStyle name="40% - Accent2 2 8" xfId="26680" xr:uid="{0FB5A668-1F20-46C9-9D55-D90205D921C5}"/>
    <cellStyle name="40% - Accent2 2 9" xfId="26764" xr:uid="{CEE0C2AB-75AE-4804-B94D-106A2A7BCD51}"/>
    <cellStyle name="40% - Accent2 2_change in summary tables" xfId="6711" xr:uid="{77CA6ED2-BDBA-4EE7-A8C8-345A87586E1B}"/>
    <cellStyle name="40% - Accent2 20" xfId="26679" xr:uid="{D8CB24AE-6554-4288-A7DB-649F133E24E1}"/>
    <cellStyle name="40% - Accent2 21" xfId="26763" xr:uid="{6FE86F64-0B4E-4706-A834-C83E6EA0F92C}"/>
    <cellStyle name="40% - Accent2 22" xfId="26782" xr:uid="{05BAA92E-EB05-48BD-AEC8-BBB9A89A68F8}"/>
    <cellStyle name="40% - Accent2 23" xfId="26809" xr:uid="{8F677A9A-A9A9-4DAA-8696-E06CC7BD1173}"/>
    <cellStyle name="40% - Accent2 24" xfId="26900" xr:uid="{0C1EF3F1-8C24-4A5A-B753-A4126219E167}"/>
    <cellStyle name="40% - Accent2 3" xfId="1203" xr:uid="{65F2E93E-4D3B-4E50-B710-D2AF57CCFAAF}"/>
    <cellStyle name="40% - Accent2 3 2" xfId="3875" xr:uid="{05A67DC7-F910-4692-B0BF-943BF58B9067}"/>
    <cellStyle name="40% - Accent2 3 2 2" xfId="7150" xr:uid="{E0CFD453-3036-476A-9F91-9B0CF413B40F}"/>
    <cellStyle name="40% - Accent2 3 2 2 2" xfId="17161" xr:uid="{20A9BF10-676F-4D27-AB77-4B089A1991FC}"/>
    <cellStyle name="40% - Accent2 3 2 2 2 2" xfId="39526" xr:uid="{2270423A-4CC4-4F09-A314-25051080AC55}"/>
    <cellStyle name="40% - Accent2 3 2 2 3" xfId="30410" xr:uid="{66562446-7F13-45FC-AEED-641EFD92B6CE}"/>
    <cellStyle name="40% - Accent2 3 2 3" xfId="10667" xr:uid="{E1DB31E9-C9BB-4212-810F-DC893E7A8583}"/>
    <cellStyle name="40% - Accent2 3 2 3 2" xfId="20081" xr:uid="{F040B66A-A44C-43AD-B6B0-CAC2BB1D6703}"/>
    <cellStyle name="40% - Accent2 3 2 3 2 2" xfId="42377" xr:uid="{CA36A844-7548-49C1-B77A-D96FAFEB2F4C}"/>
    <cellStyle name="40% - Accent2 3 2 3 3" xfId="33056" xr:uid="{FB5233F7-4ABB-465F-AA61-3A272DB911E2}"/>
    <cellStyle name="40% - Accent2 3 2 4" xfId="12199" xr:uid="{71F08D11-526E-45F6-BE78-3703187637DB}"/>
    <cellStyle name="40% - Accent2 3 2 4 2" xfId="21605" xr:uid="{2FCFF8F3-7E60-4F76-A380-06DDBC1C35B2}"/>
    <cellStyle name="40% - Accent2 3 2 4 2 2" xfId="43901" xr:uid="{C2783B95-9440-4F41-8FAA-5B31FA9C1A57}"/>
    <cellStyle name="40% - Accent2 3 2 4 3" xfId="34579" xr:uid="{5312B381-3FA4-4BDB-BC1E-8BC99B7E7C07}"/>
    <cellStyle name="40% - Accent2 3 2 5" xfId="14541" xr:uid="{3F9A4E03-F817-4833-B04F-4FC67BFE3DB8}"/>
    <cellStyle name="40% - Accent2 3 2 5 2" xfId="36907" xr:uid="{9B1AE11A-31BC-4B8C-AF1A-CF9D748BD056}"/>
    <cellStyle name="40% - Accent2 3 2 6" xfId="27995" xr:uid="{3BB134AC-A86A-4E53-A849-031F103A2024}"/>
    <cellStyle name="40% - Accent2 3 2_change in summary tables" xfId="8070" xr:uid="{CFFB2CEC-66D4-4DC2-B43B-C404F49F3934}"/>
    <cellStyle name="40% - Accent2 3 3" xfId="5285" xr:uid="{3B25AAF0-66A3-4C35-B149-24AD51F79ADD}"/>
    <cellStyle name="40% - Accent2 3 3 2" xfId="15680" xr:uid="{7B5CF6BF-C238-4389-914D-D51B349C56A6}"/>
    <cellStyle name="40% - Accent2 3 3 2 2" xfId="38046" xr:uid="{F0122DA3-7299-414E-AE41-09EC69339C21}"/>
    <cellStyle name="40% - Accent2 3 3 3" xfId="29051" xr:uid="{7F3C096F-38C0-4EB1-B059-9459C4629FFE}"/>
    <cellStyle name="40% - Accent2 3 4" xfId="9828" xr:uid="{66693653-8350-4D47-A2E2-E3FF713182F8}"/>
    <cellStyle name="40% - Accent2 3 4 2" xfId="19242" xr:uid="{B120FC0C-5E43-4361-A8B3-8096366C5457}"/>
    <cellStyle name="40% - Accent2 3 4 2 2" xfId="41607" xr:uid="{1C07FD74-0C7E-4BC1-A984-FD0E2390E272}"/>
    <cellStyle name="40% - Accent2 3 4 3" xfId="32286" xr:uid="{27FAD260-20CF-4119-B5A8-5206814467FB}"/>
    <cellStyle name="40% - Accent2 3 5" xfId="11426" xr:uid="{571B9D56-5123-43EE-B59E-2BB9654A24B5}"/>
    <cellStyle name="40% - Accent2 3 5 2" xfId="20832" xr:uid="{96851039-704A-4026-9146-8875815F4D03}"/>
    <cellStyle name="40% - Accent2 3 5 2 2" xfId="43128" xr:uid="{7A0F52AB-A995-4466-8896-31216584968A}"/>
    <cellStyle name="40% - Accent2 3 5 3" xfId="33806" xr:uid="{8E0A5446-F79A-4966-AE01-31CBCA09A4C7}"/>
    <cellStyle name="40% - Accent2 3 6" xfId="13183" xr:uid="{D120FA3E-3C78-4F0D-9C90-697204BE7D08}"/>
    <cellStyle name="40% - Accent2 3 6 2" xfId="35554" xr:uid="{52CDFCA1-8AFF-4896-8F77-1EE8A9009686}"/>
    <cellStyle name="40% - Accent2 3 7" xfId="27114" xr:uid="{547537E6-4072-4137-A752-193AD3B86B04}"/>
    <cellStyle name="40% - Accent2 3_change in summary tables" xfId="6516" xr:uid="{E6D50C25-47DA-4E22-8693-D925AB73C50B}"/>
    <cellStyle name="40% - Accent2 4" xfId="1517" xr:uid="{2554F63E-B09A-4948-BD6A-D903AE466FB1}"/>
    <cellStyle name="40% - Accent2 4 2" xfId="4036" xr:uid="{0DFBC29F-FB1C-4D3D-B548-AA3DC17AE1FE}"/>
    <cellStyle name="40% - Accent2 4 2 2" xfId="7309" xr:uid="{1C54F5FB-326E-4512-8DE7-58EA49FBD9F0}"/>
    <cellStyle name="40% - Accent2 4 2 2 2" xfId="17318" xr:uid="{695626CC-FC9F-4EB5-9C62-C189869A7E2C}"/>
    <cellStyle name="40% - Accent2 4 2 2 2 2" xfId="39683" xr:uid="{4606641B-503F-4CFE-8BC4-23B9AC43A9ED}"/>
    <cellStyle name="40% - Accent2 4 2 2 3" xfId="30567" xr:uid="{AD993197-C5FF-4D3D-85BC-5D87EEC9A620}"/>
    <cellStyle name="40% - Accent2 4 2 3" xfId="10809" xr:uid="{0FA71B04-BFCF-40D3-98A5-002C74E110DC}"/>
    <cellStyle name="40% - Accent2 4 2 3 2" xfId="20223" xr:uid="{3764AEDF-7D8E-458F-86F6-A96B2D6491EC}"/>
    <cellStyle name="40% - Accent2 4 2 3 2 2" xfId="42519" xr:uid="{B3351695-AD20-4368-AC09-39CF8437D65D}"/>
    <cellStyle name="40% - Accent2 4 2 3 3" xfId="33198" xr:uid="{8CA026B2-84DE-48DF-802C-09818116FD6A}"/>
    <cellStyle name="40% - Accent2 4 2 4" xfId="12344" xr:uid="{2D5F48C2-8BBB-4B38-8E15-77CEB33CD9C4}"/>
    <cellStyle name="40% - Accent2 4 2 4 2" xfId="21750" xr:uid="{AC207D70-4EDD-417E-AF68-086D2EBA2E8B}"/>
    <cellStyle name="40% - Accent2 4 2 4 2 2" xfId="44046" xr:uid="{D75ADA1E-BD82-4585-8C16-4B34D15E7112}"/>
    <cellStyle name="40% - Accent2 4 2 4 3" xfId="34724" xr:uid="{6E887FA1-01B2-49FE-A05E-F6260A857AF8}"/>
    <cellStyle name="40% - Accent2 4 2 5" xfId="14685" xr:uid="{632FD58C-5926-4025-A1DD-93B4E85A5749}"/>
    <cellStyle name="40% - Accent2 4 2 5 2" xfId="37051" xr:uid="{9BD13422-E511-4246-AC0F-5793E67F6738}"/>
    <cellStyle name="40% - Accent2 4 2 6" xfId="28134" xr:uid="{DD0AEA1B-1DA2-4C26-9D90-C0A8979F82FC}"/>
    <cellStyle name="40% - Accent2 4 2_change in summary tables" xfId="7965" xr:uid="{A6710796-9F0C-4E83-A20A-CECE3CD739A3}"/>
    <cellStyle name="40% - Accent2 4 3" xfId="5542" xr:uid="{7F579684-5F53-4669-B500-C45F6E3158DB}"/>
    <cellStyle name="40% - Accent2 4 3 2" xfId="15908" xr:uid="{E789BD28-B707-4E1D-AC26-D3242CC595E3}"/>
    <cellStyle name="40% - Accent2 4 3 2 2" xfId="38274" xr:uid="{365C28AF-3F40-49D7-8861-CED13AA5CD48}"/>
    <cellStyle name="40% - Accent2 4 3 3" xfId="29262" xr:uid="{8F23A0CB-22BF-47BC-9C8F-397E3958139A}"/>
    <cellStyle name="40% - Accent2 4 4" xfId="9975" xr:uid="{60327CC5-DF32-44A9-ADFF-4ED5F944C777}"/>
    <cellStyle name="40% - Accent2 4 4 2" xfId="19389" xr:uid="{22BBC692-8A74-4373-B669-29CC11D88F0C}"/>
    <cellStyle name="40% - Accent2 4 4 2 2" xfId="41754" xr:uid="{21DFE10A-BC4B-4400-B689-50901CBAF5DC}"/>
    <cellStyle name="40% - Accent2 4 4 3" xfId="32433" xr:uid="{9817FE92-B57B-4F5D-8AF6-0A08306E1BB2}"/>
    <cellStyle name="40% - Accent2 4 5" xfId="11570" xr:uid="{931DC265-1531-4D94-8603-8B685262FBFF}"/>
    <cellStyle name="40% - Accent2 4 5 2" xfId="20976" xr:uid="{D2B17937-05B3-415D-8F69-BBF7FABE799A}"/>
    <cellStyle name="40% - Accent2 4 5 2 2" xfId="43272" xr:uid="{7A3D3B03-40DE-4F82-8BB9-54E8C721FE3D}"/>
    <cellStyle name="40% - Accent2 4 5 3" xfId="33950" xr:uid="{32748FD1-3DF4-48F9-BCE9-C31AB94A779D}"/>
    <cellStyle name="40% - Accent2 4 6" xfId="13364" xr:uid="{3A08E31C-A26D-45E1-8561-4239747FB916}"/>
    <cellStyle name="40% - Accent2 4 6 2" xfId="35735" xr:uid="{F5C0FF5E-FABC-4BAC-97FF-3B4F169310B9}"/>
    <cellStyle name="40% - Accent2 4 7" xfId="27269" xr:uid="{4829680F-8CAD-447D-99DB-4E7CC0CC4094}"/>
    <cellStyle name="40% - Accent2 4_change in summary tables" xfId="9087" xr:uid="{6A196E01-6467-4A2F-AFCF-B5094DDF7C5D}"/>
    <cellStyle name="40% - Accent2 5" xfId="3447" xr:uid="{14112CA7-E518-40FC-B1CA-0540FC8DAE94}"/>
    <cellStyle name="40% - Accent2 5 2" xfId="4404" xr:uid="{7DFDAA68-848D-4695-B306-7B6AE19BB1BB}"/>
    <cellStyle name="40% - Accent2 5 2 2" xfId="7634" xr:uid="{4EF0C11F-6244-40EA-A93B-3D671D9A99D5}"/>
    <cellStyle name="40% - Accent2 5 2 2 2" xfId="17624" xr:uid="{EB07FD22-80BD-479D-9983-783283454F46}"/>
    <cellStyle name="40% - Accent2 5 2 2 2 2" xfId="39989" xr:uid="{762181CD-3EF7-4237-BD6E-2DD09FF45714}"/>
    <cellStyle name="40% - Accent2 5 2 2 3" xfId="30868" xr:uid="{A70ADF93-A86A-4F56-9FF8-59EE0502C5B8}"/>
    <cellStyle name="40% - Accent2 5 2 3" xfId="11046" xr:uid="{BA3F4D0A-915D-49C2-8D91-60F25D98DBE0}"/>
    <cellStyle name="40% - Accent2 5 2 3 2" xfId="20460" xr:uid="{5BDEA344-4BDC-4E0F-8F64-BC3731156C1B}"/>
    <cellStyle name="40% - Accent2 5 2 3 2 2" xfId="42756" xr:uid="{B7CE2105-B7FF-4CDD-BF98-DA849DDCACA7}"/>
    <cellStyle name="40% - Accent2 5 2 3 3" xfId="33435" xr:uid="{D7847BD2-1308-4BB9-8F0C-48B2505A3B1D}"/>
    <cellStyle name="40% - Accent2 5 2 4" xfId="12578" xr:uid="{AE343B95-ED29-49F8-AAAA-49684989E0F7}"/>
    <cellStyle name="40% - Accent2 5 2 4 2" xfId="21984" xr:uid="{41E9C732-EF03-4035-9669-2E50A048BAB5}"/>
    <cellStyle name="40% - Accent2 5 2 4 2 2" xfId="44280" xr:uid="{1301537E-5B02-45D0-A234-6F87E2B1929E}"/>
    <cellStyle name="40% - Accent2 5 2 4 3" xfId="34958" xr:uid="{343A1AF0-4FE1-48CE-ACDB-E9E6911EE584}"/>
    <cellStyle name="40% - Accent2 5 2 5" xfId="14976" xr:uid="{F21EA20B-13D6-49D4-B3D2-D1A04DB8FD54}"/>
    <cellStyle name="40% - Accent2 5 2 5 2" xfId="37342" xr:uid="{60216F6E-A698-43E8-AE20-992D1DC1DDE1}"/>
    <cellStyle name="40% - Accent2 5 2 6" xfId="28409" xr:uid="{7EDE03EB-32EE-4965-9630-61AF408729C0}"/>
    <cellStyle name="40% - Accent2 5 2_change in summary tables" xfId="6077" xr:uid="{7B6C34F0-3CAE-4647-BB96-86B3575292ED}"/>
    <cellStyle name="40% - Accent2 5 3" xfId="6746" xr:uid="{32ECE73E-502B-402A-9EC9-87CE6E83408D}"/>
    <cellStyle name="40% - Accent2 5 3 2" xfId="16774" xr:uid="{3761C3E9-D478-4732-91BD-9B73A5A836ED}"/>
    <cellStyle name="40% - Accent2 5 3 2 2" xfId="39139" xr:uid="{E481B275-5D01-4691-9808-386B7097E7E3}"/>
    <cellStyle name="40% - Accent2 5 3 3" xfId="30028" xr:uid="{5C0A47CC-E926-45B3-8DAC-38E27ABD22E0}"/>
    <cellStyle name="40% - Accent2 5 4" xfId="10302" xr:uid="{F3E530FB-F5C4-4A0D-8021-ACEC6D7D5E68}"/>
    <cellStyle name="40% - Accent2 5 4 2" xfId="19716" xr:uid="{F44160F4-6CEB-4E05-B0DE-35E1903FE6CB}"/>
    <cellStyle name="40% - Accent2 5 4 2 2" xfId="42012" xr:uid="{7F13A8B3-0199-47F5-96E3-5B21C6AEC274}"/>
    <cellStyle name="40% - Accent2 5 4 3" xfId="32691" xr:uid="{DD37DDD6-E713-40C4-B290-36810C7B119A}"/>
    <cellStyle name="40% - Accent2 5 5" xfId="11835" xr:uid="{3B4AE701-E48D-4173-AF98-9769AD80294B}"/>
    <cellStyle name="40% - Accent2 5 5 2" xfId="21241" xr:uid="{CDB4DC6E-A90E-4C63-89B0-569095C58FA5}"/>
    <cellStyle name="40% - Accent2 5 5 2 2" xfId="43537" xr:uid="{FAF016C6-D036-42F4-93C4-89B5FF70746F}"/>
    <cellStyle name="40% - Accent2 5 5 3" xfId="34215" xr:uid="{3E8DD55F-869B-4040-BF4C-E45A0F7E0B3B}"/>
    <cellStyle name="40% - Accent2 5 6" xfId="14160" xr:uid="{CEFE05C9-A1B4-4B32-B8CA-6D3B313B94DC}"/>
    <cellStyle name="40% - Accent2 5 6 2" xfId="36526" xr:uid="{D87C45BD-522A-4E15-AD83-BD7D29D6DF73}"/>
    <cellStyle name="40% - Accent2 5 7" xfId="27630" xr:uid="{89FCA1DD-C906-45F2-A751-647A48B275E8}"/>
    <cellStyle name="40% - Accent2 5_change in summary tables" xfId="8063" xr:uid="{6161FA0D-7F64-4844-B1E6-50E22C3F0886}"/>
    <cellStyle name="40% - Accent2 6" xfId="3484" xr:uid="{4579C869-9B33-4F0B-B482-5D666E5738CA}"/>
    <cellStyle name="40% - Accent2 6 2" xfId="4420" xr:uid="{F5EAC754-485D-43EE-AFFA-9D32DC9BC6BE}"/>
    <cellStyle name="40% - Accent2 6 2 2" xfId="7650" xr:uid="{44137690-F42A-462C-AD3E-1C38424DD60D}"/>
    <cellStyle name="40% - Accent2 6 2 2 2" xfId="17640" xr:uid="{31A1B53C-F542-4E8E-A8FC-8662EA2F2264}"/>
    <cellStyle name="40% - Accent2 6 2 2 2 2" xfId="40005" xr:uid="{727E7254-5C87-46CF-9767-3B141FC467EA}"/>
    <cellStyle name="40% - Accent2 6 2 2 3" xfId="30884" xr:uid="{02FE0F71-770D-4C9B-A321-28520E60798D}"/>
    <cellStyle name="40% - Accent2 6 2 3" xfId="11062" xr:uid="{34C782D0-7548-433B-92CC-49ADF86F46C9}"/>
    <cellStyle name="40% - Accent2 6 2 3 2" xfId="20476" xr:uid="{C418D94C-D224-4D23-B87A-D104A2B8B3FB}"/>
    <cellStyle name="40% - Accent2 6 2 3 2 2" xfId="42772" xr:uid="{87EA8E28-2FDA-44E0-8AAF-DC79D5F88B83}"/>
    <cellStyle name="40% - Accent2 6 2 3 3" xfId="33451" xr:uid="{6977D90D-7D84-449D-8B70-EDFD47A1D898}"/>
    <cellStyle name="40% - Accent2 6 2 4" xfId="12594" xr:uid="{EC49A21F-02BE-493B-A12D-F6DF1BAF1773}"/>
    <cellStyle name="40% - Accent2 6 2 4 2" xfId="22000" xr:uid="{A42F5B6B-F073-4850-B9DE-D4D898680821}"/>
    <cellStyle name="40% - Accent2 6 2 4 2 2" xfId="44296" xr:uid="{93498AAD-766A-4536-AC57-60503C5E72D2}"/>
    <cellStyle name="40% - Accent2 6 2 4 3" xfId="34974" xr:uid="{F63D5ACB-6102-45EA-820C-EB393F09A465}"/>
    <cellStyle name="40% - Accent2 6 2 5" xfId="14992" xr:uid="{00544D6D-E48B-45A4-BA4D-4C524A3EECD0}"/>
    <cellStyle name="40% - Accent2 6 2 5 2" xfId="37358" xr:uid="{34365DAA-8019-42DE-85B4-A8A8ECEB618A}"/>
    <cellStyle name="40% - Accent2 6 2 6" xfId="28425" xr:uid="{9ACA66CB-6C34-48DA-9F4E-268365F18E35}"/>
    <cellStyle name="40% - Accent2 6 2_change in summary tables" xfId="7899" xr:uid="{8973EB32-6D46-43C4-A695-2719721C3B48}"/>
    <cellStyle name="40% - Accent2 6 3" xfId="6774" xr:uid="{2B482016-D2DC-40D6-868B-A1E3A2DB9ECC}"/>
    <cellStyle name="40% - Accent2 6 3 2" xfId="16795" xr:uid="{A3A0B94D-3903-4197-9A89-1B8B885A1027}"/>
    <cellStyle name="40% - Accent2 6 3 2 2" xfId="39160" xr:uid="{CB19D9B7-BDAB-495D-A503-E56C1A100D06}"/>
    <cellStyle name="40% - Accent2 6 3 3" xfId="30047" xr:uid="{BA52ECB2-7F58-4D61-A731-06BE73B59B21}"/>
    <cellStyle name="40% - Accent2 6 4" xfId="10318" xr:uid="{15F12731-6CBE-48FE-9BC7-86260544BCB4}"/>
    <cellStyle name="40% - Accent2 6 4 2" xfId="19732" xr:uid="{397598AE-FE5D-4F01-A8B2-60EF1C1EFE6D}"/>
    <cellStyle name="40% - Accent2 6 4 2 2" xfId="42028" xr:uid="{02DA70E7-1DC0-4FA6-BA11-630A46E7664F}"/>
    <cellStyle name="40% - Accent2 6 4 3" xfId="32707" xr:uid="{748F4285-A441-4393-B586-9928F3E81D14}"/>
    <cellStyle name="40% - Accent2 6 5" xfId="11851" xr:uid="{8B3C8925-EB93-4B14-A55E-81ECC0808C5D}"/>
    <cellStyle name="40% - Accent2 6 5 2" xfId="21257" xr:uid="{3AAC375B-6E67-4BE1-B4E5-16DDB02701D4}"/>
    <cellStyle name="40% - Accent2 6 5 2 2" xfId="43553" xr:uid="{47591E0D-6ACD-45B9-8356-A13BD15BF400}"/>
    <cellStyle name="40% - Accent2 6 5 3" xfId="34231" xr:uid="{25FA0A78-5FBB-456F-AD9F-7CFB80F870CC}"/>
    <cellStyle name="40% - Accent2 6 6" xfId="14182" xr:uid="{38BAEA9A-B801-4830-87B0-FC3B26BB2FAE}"/>
    <cellStyle name="40% - Accent2 6 6 2" xfId="36548" xr:uid="{39A4EE05-7216-479D-AB39-62F5E034B5AF}"/>
    <cellStyle name="40% - Accent2 6 7" xfId="27646" xr:uid="{B8766D65-4E42-4574-A4E7-58B570D0A4EA}"/>
    <cellStyle name="40% - Accent2 6_change in summary tables" xfId="5069" xr:uid="{EDA0D57A-DE68-4E1C-9F51-BA1EC6945818}"/>
    <cellStyle name="40% - Accent2 7" xfId="3481" xr:uid="{0589F009-0D8B-447C-9EBB-6CED7F9B21D2}"/>
    <cellStyle name="40% - Accent2 7 2" xfId="4418" xr:uid="{8CE2F215-1504-4EAD-8A6E-1285C526F25C}"/>
    <cellStyle name="40% - Accent2 7 2 2" xfId="7648" xr:uid="{B22BF935-337B-4EEA-A6B2-C6759A43E455}"/>
    <cellStyle name="40% - Accent2 7 2 2 2" xfId="17638" xr:uid="{BED742F6-CD51-4FEE-9F11-869F0FCFBE5A}"/>
    <cellStyle name="40% - Accent2 7 2 2 2 2" xfId="40003" xr:uid="{F9301029-7AFE-4EAB-8951-15A0BBA0A51C}"/>
    <cellStyle name="40% - Accent2 7 2 2 3" xfId="30882" xr:uid="{DCBE7430-9F9E-4B49-A90F-A4D53816551A}"/>
    <cellStyle name="40% - Accent2 7 2 3" xfId="11060" xr:uid="{EFFD174F-D172-42CD-B6A6-17768A56A7C7}"/>
    <cellStyle name="40% - Accent2 7 2 3 2" xfId="20474" xr:uid="{4E804E53-A1B6-4CD4-92C0-465676983AD6}"/>
    <cellStyle name="40% - Accent2 7 2 3 2 2" xfId="42770" xr:uid="{D65D1B3C-6C7C-43F4-B43D-B9859CF7E40C}"/>
    <cellStyle name="40% - Accent2 7 2 3 3" xfId="33449" xr:uid="{78898C2E-523A-4E29-8C57-C843E164890A}"/>
    <cellStyle name="40% - Accent2 7 2 4" xfId="12592" xr:uid="{BE2BA765-964E-458F-BFC8-15B474C3B093}"/>
    <cellStyle name="40% - Accent2 7 2 4 2" xfId="21998" xr:uid="{FD403AD9-6460-4C56-AFB2-EA72C00F4997}"/>
    <cellStyle name="40% - Accent2 7 2 4 2 2" xfId="44294" xr:uid="{467B3717-E727-4CC8-B642-4A6427EE27BF}"/>
    <cellStyle name="40% - Accent2 7 2 4 3" xfId="34972" xr:uid="{6FF30278-D9AB-418D-B9F6-CCC8FEC8FB18}"/>
    <cellStyle name="40% - Accent2 7 2 5" xfId="14990" xr:uid="{6B2F1A51-F20D-4526-AD7B-193A22D1D8B9}"/>
    <cellStyle name="40% - Accent2 7 2 5 2" xfId="37356" xr:uid="{808668B4-F507-43DE-830D-24E646431E7F}"/>
    <cellStyle name="40% - Accent2 7 2 6" xfId="28423" xr:uid="{E35B8DBE-1211-4FCB-9B4C-9ECF0D3528DD}"/>
    <cellStyle name="40% - Accent2 7 2_change in summary tables" xfId="8478" xr:uid="{9CA664DA-EF16-47AC-A517-56DB3B067FF0}"/>
    <cellStyle name="40% - Accent2 7 3" xfId="6771" xr:uid="{17665ED8-200F-4EC4-BFE5-0864F4BB4E83}"/>
    <cellStyle name="40% - Accent2 7 3 2" xfId="16792" xr:uid="{03BBA148-CB52-41BA-AC71-FAB7B5E9C7C7}"/>
    <cellStyle name="40% - Accent2 7 3 2 2" xfId="39157" xr:uid="{E578FDFB-28F6-4005-B5A8-10816264A980}"/>
    <cellStyle name="40% - Accent2 7 3 3" xfId="30044" xr:uid="{617D95F7-B72B-4101-BC15-9BBCFC3F28EA}"/>
    <cellStyle name="40% - Accent2 7 4" xfId="10316" xr:uid="{93601BD6-1ED9-4842-9487-A93B8B204B41}"/>
    <cellStyle name="40% - Accent2 7 4 2" xfId="19730" xr:uid="{8BDED7D1-401C-441A-92E2-FB87194A4D62}"/>
    <cellStyle name="40% - Accent2 7 4 2 2" xfId="42026" xr:uid="{3F7B6B2F-1B73-41CE-921F-E7FF9453D8EB}"/>
    <cellStyle name="40% - Accent2 7 4 3" xfId="32705" xr:uid="{F8870EEC-4A54-4317-AC3C-D643542E40FD}"/>
    <cellStyle name="40% - Accent2 7 5" xfId="11849" xr:uid="{19DA9BCF-D4F5-42C6-A6B7-DC3199753F24}"/>
    <cellStyle name="40% - Accent2 7 5 2" xfId="21255" xr:uid="{AFBDB253-1AAC-41A7-BA8D-68661402BFF3}"/>
    <cellStyle name="40% - Accent2 7 5 2 2" xfId="43551" xr:uid="{0DDCF4BC-4E5D-47B9-84BC-0EE6C9E5AD20}"/>
    <cellStyle name="40% - Accent2 7 5 3" xfId="34229" xr:uid="{08CC33E0-CD33-4A80-9691-06496933921D}"/>
    <cellStyle name="40% - Accent2 7 6" xfId="14179" xr:uid="{4C27F862-66F1-4A01-8546-EEDD9479925D}"/>
    <cellStyle name="40% - Accent2 7 6 2" xfId="36545" xr:uid="{107756FF-D643-4889-B321-DC10D1656D16}"/>
    <cellStyle name="40% - Accent2 7 7" xfId="27644" xr:uid="{F2C1789F-FA40-45BC-956B-69A503CB8EFB}"/>
    <cellStyle name="40% - Accent2 7_change in summary tables" xfId="6318" xr:uid="{69ED5142-9419-4500-8EC6-42642161F047}"/>
    <cellStyle name="40% - Accent2 8" xfId="3493" xr:uid="{896548F7-7279-4E5E-B987-F8510C039D81}"/>
    <cellStyle name="40% - Accent2 8 2" xfId="4427" xr:uid="{7523919A-07CA-4E37-B4C6-F2BEB7D9C070}"/>
    <cellStyle name="40% - Accent2 8 2 2" xfId="7657" xr:uid="{839E6A4E-82FC-4D15-BB2E-7815981091A0}"/>
    <cellStyle name="40% - Accent2 8 2 2 2" xfId="17647" xr:uid="{02DE3550-7F0C-4321-BAFC-6F55D288DD69}"/>
    <cellStyle name="40% - Accent2 8 2 2 2 2" xfId="40012" xr:uid="{820B1103-AF91-4B00-A0F0-06A0B2835A9C}"/>
    <cellStyle name="40% - Accent2 8 2 2 3" xfId="30891" xr:uid="{F0AB8EF4-4473-4C1E-A474-26E7E9E256D6}"/>
    <cellStyle name="40% - Accent2 8 2 3" xfId="11069" xr:uid="{A39988E7-B5CA-43E1-8730-07CC8A2D9A85}"/>
    <cellStyle name="40% - Accent2 8 2 3 2" xfId="20483" xr:uid="{94E955F1-BE12-49EC-8236-7E00C4CC758A}"/>
    <cellStyle name="40% - Accent2 8 2 3 2 2" xfId="42779" xr:uid="{33B20ACD-5BCC-47DB-822F-93C785EB8156}"/>
    <cellStyle name="40% - Accent2 8 2 3 3" xfId="33458" xr:uid="{924F108F-9943-4E85-831A-6743325077A8}"/>
    <cellStyle name="40% - Accent2 8 2 4" xfId="12601" xr:uid="{0B44E4DB-F3BE-455A-B985-92D5A15F0FB6}"/>
    <cellStyle name="40% - Accent2 8 2 4 2" xfId="22007" xr:uid="{21BC29BC-27C7-45D2-8B62-8D8CDD00D1FE}"/>
    <cellStyle name="40% - Accent2 8 2 4 2 2" xfId="44303" xr:uid="{3ABB547E-C010-4934-8949-0CE0B955B85E}"/>
    <cellStyle name="40% - Accent2 8 2 4 3" xfId="34981" xr:uid="{B7225B71-DFD3-431B-B5D5-B6CBA95EBF7E}"/>
    <cellStyle name="40% - Accent2 8 2 5" xfId="14999" xr:uid="{B2EDF86C-4C62-429E-9585-C7ADCBE6E818}"/>
    <cellStyle name="40% - Accent2 8 2 5 2" xfId="37365" xr:uid="{D856099C-1B1E-4641-948D-0791F2C8B338}"/>
    <cellStyle name="40% - Accent2 8 2 6" xfId="28432" xr:uid="{99F72C7D-D144-4B09-9537-7C68C0C7F1D1}"/>
    <cellStyle name="40% - Accent2 8 2_change in summary tables" xfId="8273" xr:uid="{1070998D-37CC-430A-A088-10AEE85957F0}"/>
    <cellStyle name="40% - Accent2 8 3" xfId="6783" xr:uid="{6DE93B3E-3E8D-4DE0-A276-D28B67535790}"/>
    <cellStyle name="40% - Accent2 8 3 2" xfId="16802" xr:uid="{6CB2B48E-052F-434C-91CD-72161E7E9D8C}"/>
    <cellStyle name="40% - Accent2 8 3 2 2" xfId="39167" xr:uid="{0E0AA5DD-CB6E-4A8A-98E4-9622679DCBFA}"/>
    <cellStyle name="40% - Accent2 8 3 3" xfId="30054" xr:uid="{03A33476-AA9E-4C00-B58F-BD42F8499B21}"/>
    <cellStyle name="40% - Accent2 8 4" xfId="10325" xr:uid="{B85EA479-67D1-42CF-A981-8294494245B0}"/>
    <cellStyle name="40% - Accent2 8 4 2" xfId="19739" xr:uid="{A956AD07-B6D4-43BE-B94B-C126B9BAD2B6}"/>
    <cellStyle name="40% - Accent2 8 4 2 2" xfId="42035" xr:uid="{FA9C8C96-6AE3-465D-ACB2-E669CB0A5D22}"/>
    <cellStyle name="40% - Accent2 8 4 3" xfId="32714" xr:uid="{A989CAE4-3D15-49A4-9290-09D815E9394B}"/>
    <cellStyle name="40% - Accent2 8 5" xfId="11858" xr:uid="{C322C283-8A28-48B1-9617-7F754B4E23BD}"/>
    <cellStyle name="40% - Accent2 8 5 2" xfId="21264" xr:uid="{A1662899-CC1F-4E61-BC0D-E0D29015351E}"/>
    <cellStyle name="40% - Accent2 8 5 2 2" xfId="43560" xr:uid="{F37BB78E-D9F6-4F09-A2F3-AA37F6887F78}"/>
    <cellStyle name="40% - Accent2 8 5 3" xfId="34238" xr:uid="{908D905D-7EF5-45CC-AB18-D071A38CBFF2}"/>
    <cellStyle name="40% - Accent2 8 6" xfId="14190" xr:uid="{2D9F8C14-0CBD-462C-9329-2B553BE7ADCF}"/>
    <cellStyle name="40% - Accent2 8 6 2" xfId="36556" xr:uid="{94EC6CBF-8FFD-4942-B71E-0257C0AA2F50}"/>
    <cellStyle name="40% - Accent2 8 7" xfId="27653" xr:uid="{8C6C64C4-72B7-496D-86C6-08F514DF69EE}"/>
    <cellStyle name="40% - Accent2 8_change in summary tables" xfId="7729" xr:uid="{35C49A0F-CC52-4BAE-8178-B06B523433FC}"/>
    <cellStyle name="40% - Accent2 9" xfId="3510" xr:uid="{FCF434EC-5457-4E9D-A2A6-CAB7A06CF6A0}"/>
    <cellStyle name="40% - Accent2 9 2" xfId="4441" xr:uid="{7C4B5CD4-B2CE-4ECF-A829-912AAE49B5B1}"/>
    <cellStyle name="40% - Accent2 9 2 2" xfId="7671" xr:uid="{976A8197-2A54-4FFF-A182-AC3A3E645E40}"/>
    <cellStyle name="40% - Accent2 9 2 2 2" xfId="17661" xr:uid="{EB8B2FEC-EB60-4A60-89BD-05764B720F15}"/>
    <cellStyle name="40% - Accent2 9 2 2 2 2" xfId="40026" xr:uid="{9DCEA369-C9F1-43E1-AD4B-E7CFB647EE42}"/>
    <cellStyle name="40% - Accent2 9 2 2 3" xfId="30905" xr:uid="{B24BEBE9-8853-4CED-9F87-5AC605303BAF}"/>
    <cellStyle name="40% - Accent2 9 2 3" xfId="11083" xr:uid="{CD97A152-2442-40A9-AD6E-4BBC4341668D}"/>
    <cellStyle name="40% - Accent2 9 2 3 2" xfId="20497" xr:uid="{51C2B27E-9EEF-48E0-8B86-59C162DF1CC2}"/>
    <cellStyle name="40% - Accent2 9 2 3 2 2" xfId="42793" xr:uid="{374B99D8-3F1D-4428-BCC3-8AAB6229A5C8}"/>
    <cellStyle name="40% - Accent2 9 2 3 3" xfId="33472" xr:uid="{CAC99E9A-9B80-4F52-88A3-6415A1D22A14}"/>
    <cellStyle name="40% - Accent2 9 2 4" xfId="12615" xr:uid="{2992019B-2A08-4277-9654-96FDE0B484D4}"/>
    <cellStyle name="40% - Accent2 9 2 4 2" xfId="22021" xr:uid="{15D302F7-15F8-41EF-9793-490FB9582630}"/>
    <cellStyle name="40% - Accent2 9 2 4 2 2" xfId="44317" xr:uid="{C2CAFD9E-B895-4020-B2F0-70290E5A94AA}"/>
    <cellStyle name="40% - Accent2 9 2 4 3" xfId="34995" xr:uid="{082BFF39-E3C3-46C2-9E8C-0E1D1B1C07D9}"/>
    <cellStyle name="40% - Accent2 9 2 5" xfId="15013" xr:uid="{940F6B18-1B5F-4724-878B-AE5A1F0B9F7A}"/>
    <cellStyle name="40% - Accent2 9 2 5 2" xfId="37379" xr:uid="{D9A1E62F-4440-42A7-802F-9BE1CDDBA9C5}"/>
    <cellStyle name="40% - Accent2 9 2 6" xfId="28446" xr:uid="{799129B1-A83D-4475-8320-C452C8C0665C}"/>
    <cellStyle name="40% - Accent2 9 2_change in summary tables" xfId="7912" xr:uid="{9DF4084E-7662-4D60-A8FD-4DDDA7B684C0}"/>
    <cellStyle name="40% - Accent2 9 3" xfId="6797" xr:uid="{E8BC16F7-CC09-4A6D-B341-D495E2D116AA}"/>
    <cellStyle name="40% - Accent2 9 3 2" xfId="16816" xr:uid="{DFFC0DCE-85C1-4A8F-B1AD-DC353373F2FB}"/>
    <cellStyle name="40% - Accent2 9 3 2 2" xfId="39181" xr:uid="{840D4C9F-D857-49FC-B534-6DD040D12B7D}"/>
    <cellStyle name="40% - Accent2 9 3 3" xfId="30068" xr:uid="{CAF96998-71A9-4B56-9B4B-C0800C52C48B}"/>
    <cellStyle name="40% - Accent2 9 4" xfId="10339" xr:uid="{12D62264-6526-44EB-8748-B42A401834DA}"/>
    <cellStyle name="40% - Accent2 9 4 2" xfId="19753" xr:uid="{EDAD2714-FE8F-4638-85C1-8A6DB3429484}"/>
    <cellStyle name="40% - Accent2 9 4 2 2" xfId="42049" xr:uid="{B36D0246-DFD1-4FEB-881C-37DD3A047B63}"/>
    <cellStyle name="40% - Accent2 9 4 3" xfId="32728" xr:uid="{B0C159A1-3974-4DDB-981E-F3738D2A0379}"/>
    <cellStyle name="40% - Accent2 9 5" xfId="11872" xr:uid="{F611B367-4A3D-4A8D-B0C9-F6A2FD7A3ADB}"/>
    <cellStyle name="40% - Accent2 9 5 2" xfId="21278" xr:uid="{2DF8D09D-0797-4012-94DA-E022B68E8C4F}"/>
    <cellStyle name="40% - Accent2 9 5 2 2" xfId="43574" xr:uid="{A1FEAD1A-4CE0-4C76-85EA-71373BB0806F}"/>
    <cellStyle name="40% - Accent2 9 5 3" xfId="34252" xr:uid="{2006DDD8-C78C-4DC2-9582-C116C982776E}"/>
    <cellStyle name="40% - Accent2 9 6" xfId="14205" xr:uid="{776152DB-455D-4AB9-BECC-753FE8D0C3F3}"/>
    <cellStyle name="40% - Accent2 9 6 2" xfId="36571" xr:uid="{162469A2-A091-44DD-BFDD-8B708BDFC0EF}"/>
    <cellStyle name="40% - Accent2 9 7" xfId="27667" xr:uid="{A6D68637-F8FD-4915-8D5F-DF0A0947BD68}"/>
    <cellStyle name="40% - Accent2 9_change in summary tables" xfId="5714" xr:uid="{2A87E684-4921-47B9-A7A6-BA7158951577}"/>
    <cellStyle name="40% - Accent3" xfId="32" builtinId="39" customBuiltin="1"/>
    <cellStyle name="40% - Accent3 10" xfId="3554" xr:uid="{37BBFA5F-44A4-4615-AF6E-FAE19E291D2D}"/>
    <cellStyle name="40% - Accent3 10 2" xfId="4477" xr:uid="{1121BFF9-B53F-4781-A5AC-4441437E917E}"/>
    <cellStyle name="40% - Accent3 10 2 2" xfId="7707" xr:uid="{6F5000C4-E8E6-4F8B-97C5-418937EA4816}"/>
    <cellStyle name="40% - Accent3 10 2 2 2" xfId="17697" xr:uid="{05EE4269-62E0-4079-8D6D-73ABEFE0A139}"/>
    <cellStyle name="40% - Accent3 10 2 2 2 2" xfId="40062" xr:uid="{2A3AD48E-4172-44C8-882F-1C449717F8FF}"/>
    <cellStyle name="40% - Accent3 10 2 2 3" xfId="30941" xr:uid="{0184EED9-F3BB-4E16-833E-9B7E78E918C6}"/>
    <cellStyle name="40% - Accent3 10 2 3" xfId="11119" xr:uid="{1B60255E-773D-4C7D-94FC-6CE9B0F0B962}"/>
    <cellStyle name="40% - Accent3 10 2 3 2" xfId="20533" xr:uid="{88445E47-DD15-4551-8CBA-50883A41632E}"/>
    <cellStyle name="40% - Accent3 10 2 3 2 2" xfId="42829" xr:uid="{8CFE9D77-686E-4FE8-8086-426520068D45}"/>
    <cellStyle name="40% - Accent3 10 2 3 3" xfId="33508" xr:uid="{A3BE3DF9-77AF-4BC4-A7D7-9E681A2510FE}"/>
    <cellStyle name="40% - Accent3 10 2 4" xfId="12651" xr:uid="{7DC370E6-C737-48F9-95F4-A7B8D8F91710}"/>
    <cellStyle name="40% - Accent3 10 2 4 2" xfId="22057" xr:uid="{4E093CE5-5B29-45C5-9412-E78755330E88}"/>
    <cellStyle name="40% - Accent3 10 2 4 2 2" xfId="44353" xr:uid="{1F67307D-E03D-43BE-9829-9B428F6637AF}"/>
    <cellStyle name="40% - Accent3 10 2 4 3" xfId="35031" xr:uid="{72827258-E72C-4AAE-8580-2403E915177A}"/>
    <cellStyle name="40% - Accent3 10 2 5" xfId="15049" xr:uid="{DE2CE159-5E8C-4101-90A6-9DF0F0C5B4FC}"/>
    <cellStyle name="40% - Accent3 10 2 5 2" xfId="37415" xr:uid="{D622B9D8-88B7-4F4B-BE1F-D2A8CFD08CAB}"/>
    <cellStyle name="40% - Accent3 10 2 6" xfId="28482" xr:uid="{573143F5-3C5B-46A3-832F-057CB00E455D}"/>
    <cellStyle name="40% - Accent3 10 2_change in summary tables" xfId="6615" xr:uid="{F32CA044-4685-4CE7-97A0-19DD261624CC}"/>
    <cellStyle name="40% - Accent3 10 3" xfId="6839" xr:uid="{BCD07098-BABD-443B-B373-2535F22F7803}"/>
    <cellStyle name="40% - Accent3 10 3 2" xfId="16856" xr:uid="{B87D8CA7-B962-4666-933F-8627858B1EE9}"/>
    <cellStyle name="40% - Accent3 10 3 2 2" xfId="39221" xr:uid="{C1248EAB-079F-401F-A01F-CF7B4C8372A9}"/>
    <cellStyle name="40% - Accent3 10 3 3" xfId="30106" xr:uid="{938E95A5-9ECE-4EA7-A28C-60A588595765}"/>
    <cellStyle name="40% - Accent3 10 4" xfId="10375" xr:uid="{E91A2882-2BC9-4744-B07C-C4ADB8BAE9DD}"/>
    <cellStyle name="40% - Accent3 10 4 2" xfId="19789" xr:uid="{94214FD5-4F07-4BA9-9661-14C385460B2B}"/>
    <cellStyle name="40% - Accent3 10 4 2 2" xfId="42085" xr:uid="{AE124D80-0EC9-4ADE-95EC-1465004BE71F}"/>
    <cellStyle name="40% - Accent3 10 4 3" xfId="32764" xr:uid="{18F570FA-5BBC-42D4-9085-49018D843643}"/>
    <cellStyle name="40% - Accent3 10 5" xfId="11908" xr:uid="{9B851161-DF99-43CE-A54B-F1542C19790F}"/>
    <cellStyle name="40% - Accent3 10 5 2" xfId="21314" xr:uid="{AECD224A-B49F-48E8-981C-84B005DA8B77}"/>
    <cellStyle name="40% - Accent3 10 5 2 2" xfId="43610" xr:uid="{C6697990-32E9-48FF-A1E5-B69431FAFCE0}"/>
    <cellStyle name="40% - Accent3 10 5 3" xfId="34288" xr:uid="{E1ADACAC-0F5D-44BD-9B9E-2C66892BCDF5}"/>
    <cellStyle name="40% - Accent3 10 6" xfId="14243" xr:uid="{AD5241EC-DC32-42CC-A6FA-BC0F29D50688}"/>
    <cellStyle name="40% - Accent3 10 6 2" xfId="36609" xr:uid="{5607BAC0-59EE-47DD-8A41-056BFE848854}"/>
    <cellStyle name="40% - Accent3 10 7" xfId="27703" xr:uid="{C3084DDA-C13C-4307-B8F3-CCBA8E9BAB6A}"/>
    <cellStyle name="40% - Accent3 10_change in summary tables" xfId="6238" xr:uid="{17B752CD-40FC-49B6-B1AA-46043E9F9B60}"/>
    <cellStyle name="40% - Accent3 11" xfId="3661" xr:uid="{F9B6BCC5-23D2-4FD3-95EF-DC9EEF97AB9E}"/>
    <cellStyle name="40% - Accent3 11 2" xfId="6938" xr:uid="{BBF7A4CE-7A73-40CC-9DBC-2A5455C85E02}"/>
    <cellStyle name="40% - Accent3 11 2 2" xfId="16951" xr:uid="{2B6AE379-17DC-48C5-BEB7-CBC319E84190}"/>
    <cellStyle name="40% - Accent3 11 2 2 2" xfId="39316" xr:uid="{4DE5226B-8859-40BD-8D7C-EB9C882E2D97}"/>
    <cellStyle name="40% - Accent3 11 2 3" xfId="30200" xr:uid="{01A87A82-4B82-4C91-9135-AAA521852129}"/>
    <cellStyle name="40% - Accent3 11 3" xfId="10461" xr:uid="{EC75BC00-4E19-4B48-834B-06DF054D44E4}"/>
    <cellStyle name="40% - Accent3 11 3 2" xfId="19875" xr:uid="{4E23C5E8-EE85-4E4A-88B9-05F580271058}"/>
    <cellStyle name="40% - Accent3 11 3 2 2" xfId="42171" xr:uid="{B0F40D13-1EA1-4821-8B07-61F96E562D48}"/>
    <cellStyle name="40% - Accent3 11 3 3" xfId="32850" xr:uid="{141DCC20-D763-414E-93FA-CB9FB424EBC6}"/>
    <cellStyle name="40% - Accent3 11 4" xfId="11994" xr:uid="{837CBB8F-C292-4C0E-96B4-BE7AC064EF8C}"/>
    <cellStyle name="40% - Accent3 11 4 2" xfId="21400" xr:uid="{073DC939-4411-4178-9F55-9B3604BFDF0D}"/>
    <cellStyle name="40% - Accent3 11 4 2 2" xfId="43696" xr:uid="{D523027D-3C01-4D98-B8B0-995871054F21}"/>
    <cellStyle name="40% - Accent3 11 4 3" xfId="34374" xr:uid="{AA5EFB9E-C011-4CAE-AB85-631A482B4077}"/>
    <cellStyle name="40% - Accent3 11 5" xfId="14335" xr:uid="{A37964B8-B79B-4B6E-8528-8F40A022CF7E}"/>
    <cellStyle name="40% - Accent3 11 5 2" xfId="36701" xr:uid="{3C89ACD3-9624-46E0-830D-172D63E47387}"/>
    <cellStyle name="40% - Accent3 11 6" xfId="27789" xr:uid="{43A14DA7-17D4-43AF-BEDC-2B7ADFDEFA95}"/>
    <cellStyle name="40% - Accent3 11_change in summary tables" xfId="5902" xr:uid="{88D3C85A-0404-4011-84CC-599801910997}"/>
    <cellStyle name="40% - Accent3 12" xfId="4650" xr:uid="{81AB12F1-0CAB-432E-AF1E-8AB69260CBDB}"/>
    <cellStyle name="40% - Accent3 12 2" xfId="15196" xr:uid="{E56AD7F5-C0CE-4123-9F02-C47205C0B6A0}"/>
    <cellStyle name="40% - Accent3 12 2 2" xfId="37562" xr:uid="{7666B9EA-737F-4A5D-BD1B-7B9F830F5C80}"/>
    <cellStyle name="40% - Accent3 12 3" xfId="28618" xr:uid="{763C8B65-E8B2-4448-B312-3523099C22B9}"/>
    <cellStyle name="40% - Accent3 13" xfId="6210" xr:uid="{992A676E-0447-43D5-9187-72798B40852D}"/>
    <cellStyle name="40% - Accent3 13 2" xfId="16380" xr:uid="{06D2402F-9F23-43A0-8FD6-17CE4EB67F44}"/>
    <cellStyle name="40% - Accent3 13 2 2" xfId="38745" xr:uid="{24B0BBEF-D40D-49E3-92D0-A1106D4DAD0B}"/>
    <cellStyle name="40% - Accent3 13 3" xfId="29681" xr:uid="{175221EC-0F9C-44EC-A86A-9E4C4562F8DF}"/>
    <cellStyle name="40% - Accent3 14" xfId="9379" xr:uid="{A10D9E1B-F0EB-42FE-BF62-DC0EE0B04A52}"/>
    <cellStyle name="40% - Accent3 14 2" xfId="18800" xr:uid="{4167E5FB-1081-44E5-B091-1B0D74DE7A1F}"/>
    <cellStyle name="40% - Accent3 14 2 2" xfId="41165" xr:uid="{B95DDFBC-FB73-4AEA-BA2E-69FE771BBC0A}"/>
    <cellStyle name="40% - Accent3 14 3" xfId="31846" xr:uid="{5C74DCF0-7767-4FE6-AA19-6B451EFFC44A}"/>
    <cellStyle name="40% - Accent3 15" xfId="9624" xr:uid="{C20FB22F-2B00-44A2-B490-AB0AD5264CEB}"/>
    <cellStyle name="40% - Accent3 15 2" xfId="19039" xr:uid="{39D0CD4E-64EB-4E86-8B4D-4B826B801B2A}"/>
    <cellStyle name="40% - Accent3 15 2 2" xfId="41404" xr:uid="{850FB833-EE6A-4D25-B7D9-D53B04B8C1A4}"/>
    <cellStyle name="40% - Accent3 15 3" xfId="32083" xr:uid="{C0C421E5-2A65-4066-8335-5F5185DF8329}"/>
    <cellStyle name="40% - Accent3 16" xfId="11213" xr:uid="{4147B65F-02A0-4EBB-A47B-CD4AF6EB79C9}"/>
    <cellStyle name="40% - Accent3 16 2" xfId="20620" xr:uid="{4EF8F95E-3ABE-4BB5-9B07-0CA116D6B6FE}"/>
    <cellStyle name="40% - Accent3 16 2 2" xfId="42916" xr:uid="{9DE9E0D2-0782-4772-B4C5-2AF5328E7597}"/>
    <cellStyle name="40% - Accent3 16 3" xfId="33594" xr:uid="{2A867EB4-C806-4D00-950D-F5FEEB658500}"/>
    <cellStyle name="40% - Accent3 17" xfId="12771" xr:uid="{91DF7E57-E24B-4061-B420-5C76030C582F}"/>
    <cellStyle name="40% - Accent3 17 2" xfId="35147" xr:uid="{196EE7D9-072F-4C3B-83EE-1C045DD586AE}"/>
    <cellStyle name="40% - Accent3 18" xfId="17979" xr:uid="{56FF8C0F-0C54-407C-9FAA-2BFD56F5368F}"/>
    <cellStyle name="40% - Accent3 18 2" xfId="40344" xr:uid="{28F5CE5A-99FE-4260-9AB1-3A4DDEAEEEB1}"/>
    <cellStyle name="40% - Accent3 19" xfId="23248" xr:uid="{205FB814-B063-4A67-B434-9B5DC22885D2}"/>
    <cellStyle name="40% - Accent3 19 2" xfId="45544" xr:uid="{D531A64A-C862-44FA-A40E-CB993A900EE2}"/>
    <cellStyle name="40% - Accent3 2" xfId="485" xr:uid="{C9F24A80-49BB-44C8-B3E9-9B53FDEB5FA4}"/>
    <cellStyle name="40% - Accent3 2 10" xfId="26779" xr:uid="{FBC913B3-3A8A-4CE8-BFAB-B0C3D8E82F55}"/>
    <cellStyle name="40% - Accent3 2 11" xfId="26989" xr:uid="{0C0E4380-CCC7-469E-A27D-93895A39E4CE}"/>
    <cellStyle name="40% - Accent3 2 2" xfId="1302" xr:uid="{7604F5E7-DE2F-46F6-B0D0-D5E6A77C15B7}"/>
    <cellStyle name="40% - Accent3 2 2 2" xfId="3967" xr:uid="{19F26C7D-C8DF-45FB-B875-95342ECC6573}"/>
    <cellStyle name="40% - Accent3 2 2 2 2" xfId="7242" xr:uid="{D1E9C5DC-EC58-4C6F-9024-891C42892658}"/>
    <cellStyle name="40% - Accent3 2 2 2 2 2" xfId="17253" xr:uid="{A443625B-A04B-4602-A15E-93C3ACC35EB6}"/>
    <cellStyle name="40% - Accent3 2 2 2 2 2 2" xfId="39618" xr:uid="{C1EE004C-CA60-4930-B969-BB22E808D84C}"/>
    <cellStyle name="40% - Accent3 2 2 2 2 3" xfId="30502" xr:uid="{74EBBE34-9854-42F5-8FEB-C0AA0ABD6594}"/>
    <cellStyle name="40% - Accent3 2 2 2 3" xfId="10756" xr:uid="{11765AA4-4E8C-47A5-BDF3-D6FFCA454A6C}"/>
    <cellStyle name="40% - Accent3 2 2 2 3 2" xfId="20170" xr:uid="{70B8C4E8-36DB-4A30-8EE5-A5436E0BC73D}"/>
    <cellStyle name="40% - Accent3 2 2 2 3 2 2" xfId="42466" xr:uid="{B37158F5-A9A5-465F-B65C-EDFBD266FFBD}"/>
    <cellStyle name="40% - Accent3 2 2 2 3 3" xfId="33145" xr:uid="{8ACF5F4E-A9A0-43F2-B980-B42DA40C0786}"/>
    <cellStyle name="40% - Accent3 2 2 2 4" xfId="12288" xr:uid="{5229D9FD-0CBC-44BA-8838-11763FBCB4F5}"/>
    <cellStyle name="40% - Accent3 2 2 2 4 2" xfId="21694" xr:uid="{FC4D6F8B-22FF-43A8-85A0-0FB281E40070}"/>
    <cellStyle name="40% - Accent3 2 2 2 4 2 2" xfId="43990" xr:uid="{998B1C8C-8078-41F0-A589-53BA1998C14C}"/>
    <cellStyle name="40% - Accent3 2 2 2 4 3" xfId="34668" xr:uid="{1F034A22-5CE7-4923-A10B-F2506F3B170D}"/>
    <cellStyle name="40% - Accent3 2 2 2 5" xfId="14630" xr:uid="{90CFC725-E6A3-453D-9407-9280907D58A9}"/>
    <cellStyle name="40% - Accent3 2 2 2 5 2" xfId="36996" xr:uid="{789CC479-5687-4551-813E-4E7A74C3DF48}"/>
    <cellStyle name="40% - Accent3 2 2 2 6" xfId="28085" xr:uid="{F7B5CB59-2FEE-4053-AC7F-E92376C97E6D}"/>
    <cellStyle name="40% - Accent3 2 2 2_change in summary tables" xfId="8197" xr:uid="{7DD69801-2EC6-49D8-87E6-7143A0063BA2}"/>
    <cellStyle name="40% - Accent3 2 2 3" xfId="5379" xr:uid="{1CF11D87-5AEB-4C3E-A67D-7B91284BA99D}"/>
    <cellStyle name="40% - Accent3 2 2 3 2" xfId="15774" xr:uid="{AB2E029A-1677-49AD-97E5-0C2DF1046078}"/>
    <cellStyle name="40% - Accent3 2 2 3 2 2" xfId="38140" xr:uid="{CD18D7D9-666D-487E-AFEF-F9F5E3398B09}"/>
    <cellStyle name="40% - Accent3 2 2 3 3" xfId="29145" xr:uid="{280A4617-7C49-488D-8AEE-7AEBEB2FF821}"/>
    <cellStyle name="40% - Accent3 2 2 4" xfId="9917" xr:uid="{A1C4D22D-4D96-4FB2-9DA8-F1A2C8D711F1}"/>
    <cellStyle name="40% - Accent3 2 2 4 2" xfId="19331" xr:uid="{0F6439A4-0E93-4DD9-9625-D266FDCC73DA}"/>
    <cellStyle name="40% - Accent3 2 2 4 2 2" xfId="41696" xr:uid="{2678D9FF-71B5-4052-8999-608E9ECE3F71}"/>
    <cellStyle name="40% - Accent3 2 2 4 3" xfId="32375" xr:uid="{DDE9762F-614F-41E9-9444-13C794C4BFC6}"/>
    <cellStyle name="40% - Accent3 2 2 5" xfId="11513" xr:uid="{92611979-1A2C-4F44-AC79-9B0B6878E247}"/>
    <cellStyle name="40% - Accent3 2 2 5 2" xfId="20919" xr:uid="{0C9A698E-2544-48E9-8564-FFD3DFC89E4B}"/>
    <cellStyle name="40% - Accent3 2 2 5 2 2" xfId="43215" xr:uid="{C7040D20-B6D6-4941-92C5-1D8FA3B06DF3}"/>
    <cellStyle name="40% - Accent3 2 2 5 3" xfId="33893" xr:uid="{9A187041-851C-4A70-A427-E7DD6E013CDF}"/>
    <cellStyle name="40% - Accent3 2 2 6" xfId="13275" xr:uid="{E6BEEFC8-D325-4256-9A97-CD64BB00111A}"/>
    <cellStyle name="40% - Accent3 2 2 6 2" xfId="35646" xr:uid="{8CE23087-D7EC-46A2-94BD-48FBF5773DD4}"/>
    <cellStyle name="40% - Accent3 2 2 7" xfId="27203" xr:uid="{9B6432A6-FD66-4F96-90BF-3855BBBCBDB5}"/>
    <cellStyle name="40% - Accent3 2 2_change in summary tables" xfId="7968" xr:uid="{5EDA73DF-D344-4885-ACCB-6494AFF5E83C}"/>
    <cellStyle name="40% - Accent3 2 3" xfId="3751" xr:uid="{8A91AB3D-D99E-4A92-A0C6-16F59F7763BE}"/>
    <cellStyle name="40% - Accent3 2 3 2" xfId="7027" xr:uid="{7176AF3D-0EED-437F-AABF-30F3B3EECF4B}"/>
    <cellStyle name="40% - Accent3 2 3 2 2" xfId="17039" xr:uid="{0B21FEE7-43E1-4515-9C11-84F3AD70783E}"/>
    <cellStyle name="40% - Accent3 2 3 2 2 2" xfId="39404" xr:uid="{34AD08BD-730D-4AD9-A8B4-65645DF6F025}"/>
    <cellStyle name="40% - Accent3 2 3 2 3" xfId="30288" xr:uid="{EEF56656-279F-4124-BAA5-1C22A47C20E6}"/>
    <cellStyle name="40% - Accent3 2 3 3" xfId="10548" xr:uid="{15DBA71A-35E6-4747-9A10-FE5B274427F1}"/>
    <cellStyle name="40% - Accent3 2 3 3 2" xfId="19962" xr:uid="{4EE8B1DE-0DDE-451A-9FC6-6FBEA3D73645}"/>
    <cellStyle name="40% - Accent3 2 3 3 2 2" xfId="42258" xr:uid="{2EB2F82E-A654-478C-95F9-123EE9760E16}"/>
    <cellStyle name="40% - Accent3 2 3 3 3" xfId="32937" xr:uid="{0D1E130E-37B5-42EA-AD27-91E86B54C6DA}"/>
    <cellStyle name="40% - Accent3 2 3 4" xfId="12081" xr:uid="{F39118B3-1D15-43BC-8F29-488C9636748B}"/>
    <cellStyle name="40% - Accent3 2 3 4 2" xfId="21487" xr:uid="{7A5D8633-D434-43D2-8CC8-B1E9C6B0BBDA}"/>
    <cellStyle name="40% - Accent3 2 3 4 2 2" xfId="43783" xr:uid="{1F226524-3B71-4F58-A4AB-AF64B49597F2}"/>
    <cellStyle name="40% - Accent3 2 3 4 3" xfId="34461" xr:uid="{A395CBF0-175C-4AC0-9E11-42D58086EA23}"/>
    <cellStyle name="40% - Accent3 2 3 5" xfId="14422" xr:uid="{A1D1D1B2-84B3-4267-9427-3E8D460D6662}"/>
    <cellStyle name="40% - Accent3 2 3 5 2" xfId="36788" xr:uid="{7574941F-DAFE-4E36-BE51-AE715EFE4320}"/>
    <cellStyle name="40% - Accent3 2 3 6" xfId="27876" xr:uid="{7AC82834-3740-4C4E-B35A-4AB03876F386}"/>
    <cellStyle name="40% - Accent3 2 3_change in summary tables" xfId="8799" xr:uid="{1A8A7F72-46B9-42BA-956A-EFAF04407E52}"/>
    <cellStyle name="40% - Accent3 2 4" xfId="4841" xr:uid="{FED04D74-2C4F-4DB3-BCEF-397B9E861282}"/>
    <cellStyle name="40% - Accent3 2 4 2" xfId="15351" xr:uid="{6CE5B3B0-6C9D-435A-B91A-284440260ACA}"/>
    <cellStyle name="40% - Accent3 2 4 2 2" xfId="37717" xr:uid="{DC6F81C8-93A5-41D0-BC67-3EC5C0D1FF31}"/>
    <cellStyle name="40% - Accent3 2 4 3" xfId="28758" xr:uid="{75C04F88-F10D-4BB5-AF31-08A8D4E9332B}"/>
    <cellStyle name="40% - Accent3 2 5" xfId="9710" xr:uid="{6176A143-AD91-489F-AFA3-647447430A2B}"/>
    <cellStyle name="40% - Accent3 2 5 2" xfId="19124" xr:uid="{73D3E34B-648A-4C7A-A181-AABA74ACFB91}"/>
    <cellStyle name="40% - Accent3 2 5 2 2" xfId="41489" xr:uid="{14EFD484-1E77-4FFD-849A-A5F20F893E27}"/>
    <cellStyle name="40% - Accent3 2 5 3" xfId="32168" xr:uid="{F09413B0-BD3D-4556-AD51-6F9131B69877}"/>
    <cellStyle name="40% - Accent3 2 6" xfId="11302" xr:uid="{80085ADE-8D72-4114-B748-884B0DDB671D}"/>
    <cellStyle name="40% - Accent3 2 6 2" xfId="20708" xr:uid="{8325C4DF-0142-46EC-A786-2E9D4B2CBEE6}"/>
    <cellStyle name="40% - Accent3 2 6 2 2" xfId="43004" xr:uid="{3980C97B-B227-4DA0-8F89-F32C3B3A2862}"/>
    <cellStyle name="40% - Accent3 2 6 3" xfId="33682" xr:uid="{95231770-40C8-4E42-9940-F7A7D55735CE}"/>
    <cellStyle name="40% - Accent3 2 7" xfId="12904" xr:uid="{6A0124A3-1C55-460D-BA39-0CBED4EBBECE}"/>
    <cellStyle name="40% - Accent3 2 7 2" xfId="35277" xr:uid="{3CB0E5F4-6B95-4243-A2D0-9CC5D5ADE894}"/>
    <cellStyle name="40% - Accent3 2 8" xfId="26682" xr:uid="{7D673E01-6140-4647-B645-F69A14E38DB1}"/>
    <cellStyle name="40% - Accent3 2 9" xfId="26766" xr:uid="{65032349-A8B4-4C68-9700-A409C3EE9B5E}"/>
    <cellStyle name="40% - Accent3 2_change in summary tables" xfId="6451" xr:uid="{2FF89610-9D15-4B97-A713-A477D8B0BB53}"/>
    <cellStyle name="40% - Accent3 20" xfId="26681" xr:uid="{5D69E28A-754F-40E0-B978-AB0458B929BE}"/>
    <cellStyle name="40% - Accent3 21" xfId="26765" xr:uid="{14C90AAA-FD19-4140-8B27-5090C07C2C1F}"/>
    <cellStyle name="40% - Accent3 22" xfId="26780" xr:uid="{9514BE0A-8830-4E20-A1BD-BB4342C45D35}"/>
    <cellStyle name="40% - Accent3 23" xfId="26808" xr:uid="{6FE66EF3-27C2-4726-B240-E0068C008352}"/>
    <cellStyle name="40% - Accent3 24" xfId="26902" xr:uid="{B941C390-4DE1-4038-81BE-44689D7932B3}"/>
    <cellStyle name="40% - Accent3 3" xfId="1205" xr:uid="{0F27950A-572B-4190-B6B3-75D0C61CAC9C}"/>
    <cellStyle name="40% - Accent3 3 2" xfId="3877" xr:uid="{C96B36B1-5D0B-49F7-91D7-DF0223FDC078}"/>
    <cellStyle name="40% - Accent3 3 2 2" xfId="7152" xr:uid="{CF7D91BF-D4DA-4DD1-B820-E45AF3116F97}"/>
    <cellStyle name="40% - Accent3 3 2 2 2" xfId="17163" xr:uid="{C1385864-A323-4792-A197-73B4E4FD4C2A}"/>
    <cellStyle name="40% - Accent3 3 2 2 2 2" xfId="39528" xr:uid="{69F3D82A-8323-43A1-B533-EC48C08799BB}"/>
    <cellStyle name="40% - Accent3 3 2 2 3" xfId="30412" xr:uid="{37DBF993-5FB1-45D5-9F99-70E62AB6A470}"/>
    <cellStyle name="40% - Accent3 3 2 3" xfId="10669" xr:uid="{3002C8C9-3E37-446E-9452-55394A99ABB7}"/>
    <cellStyle name="40% - Accent3 3 2 3 2" xfId="20083" xr:uid="{9AC471FC-615E-4628-9D03-5CD62C72AAE4}"/>
    <cellStyle name="40% - Accent3 3 2 3 2 2" xfId="42379" xr:uid="{B756B3D5-EF54-46AF-8701-F143EA2D326A}"/>
    <cellStyle name="40% - Accent3 3 2 3 3" xfId="33058" xr:uid="{C816C002-BF8B-407A-B8DA-5C4BA1216A2D}"/>
    <cellStyle name="40% - Accent3 3 2 4" xfId="12201" xr:uid="{198BF8A5-C005-49FC-8DFC-F43BCAAF29B0}"/>
    <cellStyle name="40% - Accent3 3 2 4 2" xfId="21607" xr:uid="{13B1D10F-9888-42A5-8E48-347932838C5E}"/>
    <cellStyle name="40% - Accent3 3 2 4 2 2" xfId="43903" xr:uid="{BC332FC0-2A36-431D-A34D-E9EBC38BD254}"/>
    <cellStyle name="40% - Accent3 3 2 4 3" xfId="34581" xr:uid="{203C23E2-ADA9-47F6-A459-3AEEF856A1FB}"/>
    <cellStyle name="40% - Accent3 3 2 5" xfId="14543" xr:uid="{1530F522-0EC0-4F16-B97B-D942A7C10E80}"/>
    <cellStyle name="40% - Accent3 3 2 5 2" xfId="36909" xr:uid="{A8798708-7133-4F51-91F4-4D4090F6B22D}"/>
    <cellStyle name="40% - Accent3 3 2 6" xfId="27997" xr:uid="{8D634123-F048-4207-AA7D-A00B5C878F6F}"/>
    <cellStyle name="40% - Accent3 3 2_change in summary tables" xfId="4597" xr:uid="{C25F9CB2-A157-4A67-8DFD-969017F0C8B6}"/>
    <cellStyle name="40% - Accent3 3 3" xfId="5287" xr:uid="{B613FD8B-9695-4B1F-871A-0386A949FA3C}"/>
    <cellStyle name="40% - Accent3 3 3 2" xfId="15682" xr:uid="{ED799201-0AF6-4C3C-9A42-4E975100CBFC}"/>
    <cellStyle name="40% - Accent3 3 3 2 2" xfId="38048" xr:uid="{0BBA906D-73EF-4B06-AE65-9E02A11383C8}"/>
    <cellStyle name="40% - Accent3 3 3 3" xfId="29053" xr:uid="{1F457C0C-7932-44F0-BE35-B6741A245E7C}"/>
    <cellStyle name="40% - Accent3 3 4" xfId="9830" xr:uid="{26FC877E-D206-4831-BA6E-1EB148E9F0E9}"/>
    <cellStyle name="40% - Accent3 3 4 2" xfId="19244" xr:uid="{CB74A510-0C5B-4691-B80F-00C6E7EA047E}"/>
    <cellStyle name="40% - Accent3 3 4 2 2" xfId="41609" xr:uid="{CB1D9476-46F1-4A93-AE0B-705298C23AB9}"/>
    <cellStyle name="40% - Accent3 3 4 3" xfId="32288" xr:uid="{9AD3CA89-7BE8-46B7-9CDC-FBE338A4E217}"/>
    <cellStyle name="40% - Accent3 3 5" xfId="11428" xr:uid="{60C5623A-97EB-4DB6-A9C7-31C3A9D50CBF}"/>
    <cellStyle name="40% - Accent3 3 5 2" xfId="20834" xr:uid="{3EEF6696-AD59-4412-BB94-FC171E219929}"/>
    <cellStyle name="40% - Accent3 3 5 2 2" xfId="43130" xr:uid="{0935D51C-2BAD-4CE6-8364-40D7E8B0A3EE}"/>
    <cellStyle name="40% - Accent3 3 5 3" xfId="33808" xr:uid="{722DDCD8-8D86-4CF0-99DD-2EC92D77A823}"/>
    <cellStyle name="40% - Accent3 3 6" xfId="13185" xr:uid="{67E5B1A3-EBF6-45B5-9E0F-E50E8C7F25F6}"/>
    <cellStyle name="40% - Accent3 3 6 2" xfId="35556" xr:uid="{7C9E921C-5F22-4DE7-8EE5-4DEC9C4C1045}"/>
    <cellStyle name="40% - Accent3 3 7" xfId="27116" xr:uid="{860074F5-2A4A-41D4-B12C-44249D9AA098}"/>
    <cellStyle name="40% - Accent3 3_change in summary tables" xfId="8714" xr:uid="{56F452E1-2591-4151-9547-AB35E7D9603D}"/>
    <cellStyle name="40% - Accent3 4" xfId="1518" xr:uid="{C6D2E720-BF57-4BB9-883B-F13FB5D4DDB0}"/>
    <cellStyle name="40% - Accent3 4 2" xfId="4037" xr:uid="{AD15F1B4-D1C7-4907-A749-58E25C2B2776}"/>
    <cellStyle name="40% - Accent3 4 2 2" xfId="7310" xr:uid="{4C5D2CF2-9F65-42CF-81B5-1D400D7CB531}"/>
    <cellStyle name="40% - Accent3 4 2 2 2" xfId="17319" xr:uid="{F71D3342-2846-452C-B51C-A66678746A23}"/>
    <cellStyle name="40% - Accent3 4 2 2 2 2" xfId="39684" xr:uid="{96C786B7-EEDE-4D1D-8C5E-8E86DFD73CAC}"/>
    <cellStyle name="40% - Accent3 4 2 2 3" xfId="30568" xr:uid="{3E7CF900-EFEB-4049-9D44-932DBA189E22}"/>
    <cellStyle name="40% - Accent3 4 2 3" xfId="10810" xr:uid="{352F5A1F-0BED-444B-963E-524B106F3670}"/>
    <cellStyle name="40% - Accent3 4 2 3 2" xfId="20224" xr:uid="{F0A52838-C357-496A-A3FF-929EFE18D07B}"/>
    <cellStyle name="40% - Accent3 4 2 3 2 2" xfId="42520" xr:uid="{D5393219-633D-4111-A521-FAD865B01A93}"/>
    <cellStyle name="40% - Accent3 4 2 3 3" xfId="33199" xr:uid="{632B5DD0-4347-4AFE-86EE-66F623816B24}"/>
    <cellStyle name="40% - Accent3 4 2 4" xfId="12345" xr:uid="{69452516-AE47-4FD5-A54F-53534242E245}"/>
    <cellStyle name="40% - Accent3 4 2 4 2" xfId="21751" xr:uid="{46A9607A-1361-4DA6-99AA-36853AB9DC2A}"/>
    <cellStyle name="40% - Accent3 4 2 4 2 2" xfId="44047" xr:uid="{821B3AC8-7EF3-4988-A7B5-C2278DBD09D1}"/>
    <cellStyle name="40% - Accent3 4 2 4 3" xfId="34725" xr:uid="{B1B3B8FC-0487-4632-A15A-5F0F0C70770C}"/>
    <cellStyle name="40% - Accent3 4 2 5" xfId="14686" xr:uid="{72FD9BF0-7C3D-417B-8231-651A05F1C937}"/>
    <cellStyle name="40% - Accent3 4 2 5 2" xfId="37052" xr:uid="{802BF188-3521-40F7-B44E-E0281C236F52}"/>
    <cellStyle name="40% - Accent3 4 2 6" xfId="28135" xr:uid="{49BF061B-83E4-49EC-B6AB-6191C415207A}"/>
    <cellStyle name="40% - Accent3 4 2_change in summary tables" xfId="7855" xr:uid="{6A75E3B5-BED3-41EA-A1EC-CEDB19D28745}"/>
    <cellStyle name="40% - Accent3 4 3" xfId="5543" xr:uid="{205496C3-E939-433B-99A5-3103A453486E}"/>
    <cellStyle name="40% - Accent3 4 3 2" xfId="15909" xr:uid="{67661B1D-505F-407B-AB5F-7854FC6EADE3}"/>
    <cellStyle name="40% - Accent3 4 3 2 2" xfId="38275" xr:uid="{D250B289-A630-450F-A52B-D75799AE6190}"/>
    <cellStyle name="40% - Accent3 4 3 3" xfId="29263" xr:uid="{1AE9EE36-8E86-4DEE-8300-DAE36A7F6E3C}"/>
    <cellStyle name="40% - Accent3 4 4" xfId="9976" xr:uid="{F9E40DF6-BC79-48CB-9FD0-B28AC8D923D8}"/>
    <cellStyle name="40% - Accent3 4 4 2" xfId="19390" xr:uid="{EA918CB7-4E14-420D-9980-22166B054B74}"/>
    <cellStyle name="40% - Accent3 4 4 2 2" xfId="41755" xr:uid="{99D96BE3-1F04-4C20-8015-AA1D1385A30A}"/>
    <cellStyle name="40% - Accent3 4 4 3" xfId="32434" xr:uid="{9A86E8F0-0C6B-490C-99D9-B687CA0D18DB}"/>
    <cellStyle name="40% - Accent3 4 5" xfId="11571" xr:uid="{89261209-E2AA-4D8C-9F4E-763FA763AEF3}"/>
    <cellStyle name="40% - Accent3 4 5 2" xfId="20977" xr:uid="{80444C96-E011-4342-99A1-2550BD4D19C3}"/>
    <cellStyle name="40% - Accent3 4 5 2 2" xfId="43273" xr:uid="{E5F71B42-A2BB-4214-90BF-8B1A6BB1D04D}"/>
    <cellStyle name="40% - Accent3 4 5 3" xfId="33951" xr:uid="{EBD81141-5DEE-4EED-B555-A1F88906E91F}"/>
    <cellStyle name="40% - Accent3 4 6" xfId="13365" xr:uid="{5510362D-0989-45D0-8EF0-AC6765F2A9C0}"/>
    <cellStyle name="40% - Accent3 4 6 2" xfId="35736" xr:uid="{724B3D9D-FE5C-448B-9AB6-867D9DB69527}"/>
    <cellStyle name="40% - Accent3 4 7" xfId="27270" xr:uid="{380C467A-6007-45D4-A118-7763AB661134}"/>
    <cellStyle name="40% - Accent3 4_change in summary tables" xfId="5180" xr:uid="{41B5A45E-AE39-4772-A1BB-31C14BCEB40D}"/>
    <cellStyle name="40% - Accent3 5" xfId="3451" xr:uid="{06AA153D-2A77-475E-A002-EC7D1E1C10EC}"/>
    <cellStyle name="40% - Accent3 5 2" xfId="4406" xr:uid="{96332BF5-0213-43B5-B30A-1D019B2588FD}"/>
    <cellStyle name="40% - Accent3 5 2 2" xfId="7636" xr:uid="{79936ABF-8CF0-4868-A634-9B342EBDA7D4}"/>
    <cellStyle name="40% - Accent3 5 2 2 2" xfId="17626" xr:uid="{FD267E4A-167C-4B6C-88B5-3178B329D5D7}"/>
    <cellStyle name="40% - Accent3 5 2 2 2 2" xfId="39991" xr:uid="{890F461E-A329-42D1-8EA4-B7227E586E28}"/>
    <cellStyle name="40% - Accent3 5 2 2 3" xfId="30870" xr:uid="{77E3B7EB-1147-48A8-BFA9-BDC486C00798}"/>
    <cellStyle name="40% - Accent3 5 2 3" xfId="11048" xr:uid="{1B8321C2-C2D2-4928-B8BB-E578092FE5D6}"/>
    <cellStyle name="40% - Accent3 5 2 3 2" xfId="20462" xr:uid="{F9964A22-D164-4996-92EC-209A7B012378}"/>
    <cellStyle name="40% - Accent3 5 2 3 2 2" xfId="42758" xr:uid="{6E8AA125-D546-4135-9FF8-BEFFD2924E88}"/>
    <cellStyle name="40% - Accent3 5 2 3 3" xfId="33437" xr:uid="{F3F7337E-D231-42EB-8EEF-3C434D55FD3C}"/>
    <cellStyle name="40% - Accent3 5 2 4" xfId="12580" xr:uid="{A9D7C1C4-C981-4DE9-88A6-F2804B5AE02E}"/>
    <cellStyle name="40% - Accent3 5 2 4 2" xfId="21986" xr:uid="{8ADD2062-BE95-4B0F-B125-113ADAAE9B79}"/>
    <cellStyle name="40% - Accent3 5 2 4 2 2" xfId="44282" xr:uid="{2546A384-CD37-4E0C-B237-D171688CFA15}"/>
    <cellStyle name="40% - Accent3 5 2 4 3" xfId="34960" xr:uid="{4B55646C-6162-432A-8437-7562875022A6}"/>
    <cellStyle name="40% - Accent3 5 2 5" xfId="14978" xr:uid="{1DEC0816-C8B5-4A11-B4F4-138F75749118}"/>
    <cellStyle name="40% - Accent3 5 2 5 2" xfId="37344" xr:uid="{B457863A-9B02-43C3-812D-1958C7839515}"/>
    <cellStyle name="40% - Accent3 5 2 6" xfId="28411" xr:uid="{D2EAE10D-8124-4CA4-A203-076BD1690A22}"/>
    <cellStyle name="40% - Accent3 5 2_change in summary tables" xfId="8056" xr:uid="{C11A1835-7530-4F5F-A393-5BD247C7F193}"/>
    <cellStyle name="40% - Accent3 5 3" xfId="6749" xr:uid="{EDA0ED9F-CDF3-48DD-8093-161E4F4A3014}"/>
    <cellStyle name="40% - Accent3 5 3 2" xfId="16777" xr:uid="{897149D9-C7EF-4606-A8E6-DF99CA246397}"/>
    <cellStyle name="40% - Accent3 5 3 2 2" xfId="39142" xr:uid="{AC24AF70-8ACB-42D5-A2D6-C5CE8F47560B}"/>
    <cellStyle name="40% - Accent3 5 3 3" xfId="30031" xr:uid="{676E4F7D-2547-4CBB-9D44-0C2314C1C40B}"/>
    <cellStyle name="40% - Accent3 5 4" xfId="10304" xr:uid="{DF967BB6-A013-48D4-BF92-9251BAFB578F}"/>
    <cellStyle name="40% - Accent3 5 4 2" xfId="19718" xr:uid="{C65FD217-A7E6-4754-B151-72B82DE82421}"/>
    <cellStyle name="40% - Accent3 5 4 2 2" xfId="42014" xr:uid="{6DAFD4E2-3DDC-4995-9B74-CF3E05D17538}"/>
    <cellStyle name="40% - Accent3 5 4 3" xfId="32693" xr:uid="{4445EE94-8F1E-414D-9A09-6943779EBDE1}"/>
    <cellStyle name="40% - Accent3 5 5" xfId="11837" xr:uid="{DED4268A-42B0-4723-8BFE-678FFC37DEC2}"/>
    <cellStyle name="40% - Accent3 5 5 2" xfId="21243" xr:uid="{B89BDCF8-3038-402E-B2FD-2A7D3FEA0118}"/>
    <cellStyle name="40% - Accent3 5 5 2 2" xfId="43539" xr:uid="{C8685F06-C8F1-4BFA-AAD5-C010F2AB011E}"/>
    <cellStyle name="40% - Accent3 5 5 3" xfId="34217" xr:uid="{57D8ED91-E167-4C2A-BEC4-7D7CF6D5C047}"/>
    <cellStyle name="40% - Accent3 5 6" xfId="14163" xr:uid="{A28EDBB9-F042-4430-A4AC-EA71D8BE42D3}"/>
    <cellStyle name="40% - Accent3 5 6 2" xfId="36529" xr:uid="{AB2856BC-5E68-49C9-BBD6-2E8BCD1E004D}"/>
    <cellStyle name="40% - Accent3 5 7" xfId="27632" xr:uid="{733CF478-A016-4331-87C7-E9236E09D4C6}"/>
    <cellStyle name="40% - Accent3 5_change in summary tables" xfId="8618" xr:uid="{3C997DBA-FB0D-4462-9B3B-2B230CF8DB07}"/>
    <cellStyle name="40% - Accent3 6" xfId="3488" xr:uid="{1F769CB7-C467-4F3D-8E28-F55255FDC9C6}"/>
    <cellStyle name="40% - Accent3 6 2" xfId="4423" xr:uid="{43DBD7EF-1A18-4C32-AD95-96C3837A37E7}"/>
    <cellStyle name="40% - Accent3 6 2 2" xfId="7653" xr:uid="{10599180-05C6-4055-BC66-99CA7D219DD9}"/>
    <cellStyle name="40% - Accent3 6 2 2 2" xfId="17643" xr:uid="{ADBFF4A3-5306-4FDD-83C6-6E584A608EBD}"/>
    <cellStyle name="40% - Accent3 6 2 2 2 2" xfId="40008" xr:uid="{39911E18-842F-4E8B-9A9C-226E519FCFFE}"/>
    <cellStyle name="40% - Accent3 6 2 2 3" xfId="30887" xr:uid="{2A9C339F-2733-48A9-8BD7-0010C883899B}"/>
    <cellStyle name="40% - Accent3 6 2 3" xfId="11065" xr:uid="{D3B11E45-F8E6-464D-8F8C-9AD4F42513B7}"/>
    <cellStyle name="40% - Accent3 6 2 3 2" xfId="20479" xr:uid="{C0570C3F-ABF6-4736-A642-DE77982B258F}"/>
    <cellStyle name="40% - Accent3 6 2 3 2 2" xfId="42775" xr:uid="{15CE4C56-7C8E-41FE-AB64-57EE69901775}"/>
    <cellStyle name="40% - Accent3 6 2 3 3" xfId="33454" xr:uid="{13CB3EB3-3974-4611-B405-1D6416A36A61}"/>
    <cellStyle name="40% - Accent3 6 2 4" xfId="12597" xr:uid="{6AA89986-73CC-4B6E-B7DB-2663EF0405FF}"/>
    <cellStyle name="40% - Accent3 6 2 4 2" xfId="22003" xr:uid="{F6A8B219-C462-41EE-959D-05B2D532A81B}"/>
    <cellStyle name="40% - Accent3 6 2 4 2 2" xfId="44299" xr:uid="{8BABEFA8-589A-4113-B073-595FEBB3D990}"/>
    <cellStyle name="40% - Accent3 6 2 4 3" xfId="34977" xr:uid="{4F4023C6-CA8A-4EF0-AB69-2EB3D86AAEB9}"/>
    <cellStyle name="40% - Accent3 6 2 5" xfId="14995" xr:uid="{D250A18F-45FA-4A94-855D-D9A08327E8F7}"/>
    <cellStyle name="40% - Accent3 6 2 5 2" xfId="37361" xr:uid="{2B25F636-A8A5-4F68-A743-224DE4BA38E3}"/>
    <cellStyle name="40% - Accent3 6 2 6" xfId="28428" xr:uid="{6E061877-E507-4183-9ECC-E92C37A7BC29}"/>
    <cellStyle name="40% - Accent3 6 2_change in summary tables" xfId="6010" xr:uid="{68CF77E9-FABA-4729-9000-D04243879AC7}"/>
    <cellStyle name="40% - Accent3 6 3" xfId="6778" xr:uid="{4A75AB9C-68A6-4584-91E0-DF4D413463F0}"/>
    <cellStyle name="40% - Accent3 6 3 2" xfId="16798" xr:uid="{8C6C6935-2883-45FC-A340-F21E6DB5B40B}"/>
    <cellStyle name="40% - Accent3 6 3 2 2" xfId="39163" xr:uid="{8AD272E3-8CFB-4858-BD96-25951C2A94F3}"/>
    <cellStyle name="40% - Accent3 6 3 3" xfId="30050" xr:uid="{7C806C05-B388-4567-B191-8779AD3E0066}"/>
    <cellStyle name="40% - Accent3 6 4" xfId="10321" xr:uid="{4B0B8F4A-3D08-4449-88F7-D349E83C2B1C}"/>
    <cellStyle name="40% - Accent3 6 4 2" xfId="19735" xr:uid="{61DF8DCE-6CA7-458A-B649-C9AFB11F1FC3}"/>
    <cellStyle name="40% - Accent3 6 4 2 2" xfId="42031" xr:uid="{7F65DF66-D427-438E-A941-4A5597148FE2}"/>
    <cellStyle name="40% - Accent3 6 4 3" xfId="32710" xr:uid="{6C042FC8-AEDB-4216-87E8-7BBC29EDCACD}"/>
    <cellStyle name="40% - Accent3 6 5" xfId="11854" xr:uid="{4C845270-61C8-48CF-A990-E325D30FAE55}"/>
    <cellStyle name="40% - Accent3 6 5 2" xfId="21260" xr:uid="{D7A43F5E-1099-4709-8863-A9BFD0D4603A}"/>
    <cellStyle name="40% - Accent3 6 5 2 2" xfId="43556" xr:uid="{ABA02BD2-C569-4305-B3BE-A17FAA5486F7}"/>
    <cellStyle name="40% - Accent3 6 5 3" xfId="34234" xr:uid="{61F5D13C-7312-4889-AE7A-2C48D2AD45B2}"/>
    <cellStyle name="40% - Accent3 6 6" xfId="14185" xr:uid="{166B0978-BC6A-458B-9F71-E19FA928B7E5}"/>
    <cellStyle name="40% - Accent3 6 6 2" xfId="36551" xr:uid="{6112FFE2-723C-490F-9BDB-20B05E4E4C9C}"/>
    <cellStyle name="40% - Accent3 6 7" xfId="27649" xr:uid="{3B6517D2-BD4B-4D76-A93D-46E480C0760F}"/>
    <cellStyle name="40% - Accent3 6_change in summary tables" xfId="6086" xr:uid="{60CD4E64-E948-4C90-90C4-E974A201181D}"/>
    <cellStyle name="40% - Accent3 7" xfId="3505" xr:uid="{B0C66663-FC78-45E4-9360-EF81C6AB7263}"/>
    <cellStyle name="40% - Accent3 7 2" xfId="4437" xr:uid="{9DAFD1EF-D15D-4A6E-87B3-60F9BA327793}"/>
    <cellStyle name="40% - Accent3 7 2 2" xfId="7667" xr:uid="{F572785E-33F0-4BC1-87CA-9BE1DE172000}"/>
    <cellStyle name="40% - Accent3 7 2 2 2" xfId="17657" xr:uid="{04423123-7F64-46B9-AC03-D1FE8A7B2A38}"/>
    <cellStyle name="40% - Accent3 7 2 2 2 2" xfId="40022" xr:uid="{DB7E8428-FD81-449B-B9A4-16D8B48EE7FA}"/>
    <cellStyle name="40% - Accent3 7 2 2 3" xfId="30901" xr:uid="{90611C41-E842-4219-986D-D5B484F00A36}"/>
    <cellStyle name="40% - Accent3 7 2 3" xfId="11079" xr:uid="{A8083037-2CD8-4C3D-9146-AEAFBBA1FC6F}"/>
    <cellStyle name="40% - Accent3 7 2 3 2" xfId="20493" xr:uid="{E58638C4-D8B0-4E16-B6BB-96EBAADBCC8D}"/>
    <cellStyle name="40% - Accent3 7 2 3 2 2" xfId="42789" xr:uid="{005412AD-63A0-475D-BBEC-A08005A39255}"/>
    <cellStyle name="40% - Accent3 7 2 3 3" xfId="33468" xr:uid="{A7333D70-8471-46E9-A233-C31F1CC4E9F0}"/>
    <cellStyle name="40% - Accent3 7 2 4" xfId="12611" xr:uid="{7D079925-E5DC-45C3-B322-39875CB482F3}"/>
    <cellStyle name="40% - Accent3 7 2 4 2" xfId="22017" xr:uid="{7862256E-4BE5-4DB2-B8BA-B808454647F0}"/>
    <cellStyle name="40% - Accent3 7 2 4 2 2" xfId="44313" xr:uid="{9446DF5F-CE26-456D-B43F-12E724AE4975}"/>
    <cellStyle name="40% - Accent3 7 2 4 3" xfId="34991" xr:uid="{DB91BA54-9933-4D01-9662-E525017D9BAB}"/>
    <cellStyle name="40% - Accent3 7 2 5" xfId="15009" xr:uid="{2F5CE814-B82E-4610-B9BD-9ADD45499BCB}"/>
    <cellStyle name="40% - Accent3 7 2 5 2" xfId="37375" xr:uid="{72C7974A-39EA-42C9-BFF4-54EE7F95B5AA}"/>
    <cellStyle name="40% - Accent3 7 2 6" xfId="28442" xr:uid="{A88D3F33-EA34-4004-B4D6-1DA6D3D21015}"/>
    <cellStyle name="40% - Accent3 7 2_change in summary tables" xfId="8259" xr:uid="{672367A0-74D0-42D0-910F-0A330A8FAE4C}"/>
    <cellStyle name="40% - Accent3 7 3" xfId="6793" xr:uid="{3071B77C-4129-425A-B349-1207BC1936A4}"/>
    <cellStyle name="40% - Accent3 7 3 2" xfId="16812" xr:uid="{127C3E65-560E-4623-840F-5B98E0EA6F18}"/>
    <cellStyle name="40% - Accent3 7 3 2 2" xfId="39177" xr:uid="{FEF0367B-4120-4510-8A55-84BB27814C14}"/>
    <cellStyle name="40% - Accent3 7 3 3" xfId="30064" xr:uid="{BC50408A-62DE-4BD9-89F0-24FD90713196}"/>
    <cellStyle name="40% - Accent3 7 4" xfId="10335" xr:uid="{BF987B89-EF87-4A51-9999-B6FC6805E7DF}"/>
    <cellStyle name="40% - Accent3 7 4 2" xfId="19749" xr:uid="{A2ABE312-C8E6-4A81-AB54-7DA13AD76641}"/>
    <cellStyle name="40% - Accent3 7 4 2 2" xfId="42045" xr:uid="{33002B1F-DE3B-4901-976C-0DCCD53DC6FF}"/>
    <cellStyle name="40% - Accent3 7 4 3" xfId="32724" xr:uid="{2F4E3913-E18D-4093-BD91-94DD4030A01B}"/>
    <cellStyle name="40% - Accent3 7 5" xfId="11868" xr:uid="{24FE78C0-7C8B-4C6F-B577-BD53B1F7252C}"/>
    <cellStyle name="40% - Accent3 7 5 2" xfId="21274" xr:uid="{9366ECDA-E7F0-4449-B3F0-A423969A8D77}"/>
    <cellStyle name="40% - Accent3 7 5 2 2" xfId="43570" xr:uid="{A21D6E99-8A6A-43DA-A1E7-D4C69E4663FB}"/>
    <cellStyle name="40% - Accent3 7 5 3" xfId="34248" xr:uid="{F09D723C-3358-40B1-94BD-16E7865AAFD5}"/>
    <cellStyle name="40% - Accent3 7 6" xfId="14201" xr:uid="{AED4E978-97AC-4177-AEBA-C9EB54DADF66}"/>
    <cellStyle name="40% - Accent3 7 6 2" xfId="36567" xr:uid="{0DE5126F-D8EA-45B4-9D3A-93018EBC9EB3}"/>
    <cellStyle name="40% - Accent3 7 7" xfId="27663" xr:uid="{226941BB-A7DE-40ED-B310-F1FD563A0E49}"/>
    <cellStyle name="40% - Accent3 7_change in summary tables" xfId="5068" xr:uid="{F2E22824-1C84-4758-8D46-6C7DAE2D37FA}"/>
    <cellStyle name="40% - Accent3 8" xfId="3522" xr:uid="{723850E5-A03F-4577-AC6E-1CB2482F366D}"/>
    <cellStyle name="40% - Accent3 8 2" xfId="4451" xr:uid="{248F57A7-4877-43F5-B1BD-2FA16E48E830}"/>
    <cellStyle name="40% - Accent3 8 2 2" xfId="7681" xr:uid="{C764C266-540E-421F-B39F-E9AA56E9CE2D}"/>
    <cellStyle name="40% - Accent3 8 2 2 2" xfId="17671" xr:uid="{C3069380-2CF2-4DC6-8B2E-97C022C22F6A}"/>
    <cellStyle name="40% - Accent3 8 2 2 2 2" xfId="40036" xr:uid="{ACB9CCC2-F8DE-4112-AA22-35D9EC726B99}"/>
    <cellStyle name="40% - Accent3 8 2 2 3" xfId="30915" xr:uid="{E0C761E7-DDD7-4837-838E-DF4075A4E440}"/>
    <cellStyle name="40% - Accent3 8 2 3" xfId="11093" xr:uid="{FE5AA4AF-833F-4025-B69B-685E1AC2331D}"/>
    <cellStyle name="40% - Accent3 8 2 3 2" xfId="20507" xr:uid="{2059F133-88C9-41C3-B7A4-0E7D4F4856ED}"/>
    <cellStyle name="40% - Accent3 8 2 3 2 2" xfId="42803" xr:uid="{3A43B9C1-6BEA-4CE5-9911-96C00561F6CE}"/>
    <cellStyle name="40% - Accent3 8 2 3 3" xfId="33482" xr:uid="{B7219810-1D86-4D5F-8311-51B200D3CC3B}"/>
    <cellStyle name="40% - Accent3 8 2 4" xfId="12625" xr:uid="{A25C706C-992D-4838-A010-73982855DA61}"/>
    <cellStyle name="40% - Accent3 8 2 4 2" xfId="22031" xr:uid="{10A07EE4-98FB-4499-90EE-3D7D2170DD11}"/>
    <cellStyle name="40% - Accent3 8 2 4 2 2" xfId="44327" xr:uid="{7F697F49-AB89-464E-863A-38B800162C90}"/>
    <cellStyle name="40% - Accent3 8 2 4 3" xfId="35005" xr:uid="{E38D7BCF-DF48-43C9-8A35-F3495E33B967}"/>
    <cellStyle name="40% - Accent3 8 2 5" xfId="15023" xr:uid="{9000B96F-E2A7-46D0-8F5E-7DF650E5A9AA}"/>
    <cellStyle name="40% - Accent3 8 2 5 2" xfId="37389" xr:uid="{8F2BA6F0-B512-4F92-9E35-5FAB31C06738}"/>
    <cellStyle name="40% - Accent3 8 2 6" xfId="28456" xr:uid="{846E2B5C-E358-46EC-97FA-E6C2F5DF7B7A}"/>
    <cellStyle name="40% - Accent3 8 2_change in summary tables" xfId="8652" xr:uid="{DC236AD9-D511-4837-97A5-DF050FD80811}"/>
    <cellStyle name="40% - Accent3 8 3" xfId="6809" xr:uid="{CC35DB85-B3F2-4BEC-88F1-8F08B7C98D53}"/>
    <cellStyle name="40% - Accent3 8 3 2" xfId="16827" xr:uid="{7B76370E-731B-4F5B-98D4-C3B08B61AAF8}"/>
    <cellStyle name="40% - Accent3 8 3 2 2" xfId="39192" xr:uid="{9477AA30-3FF4-4654-A43E-CE2901049048}"/>
    <cellStyle name="40% - Accent3 8 3 3" xfId="30079" xr:uid="{1B855C8E-2CFA-4B94-8FEF-DFD6B7834A1D}"/>
    <cellStyle name="40% - Accent3 8 4" xfId="10349" xr:uid="{84D96661-2E78-4BA5-B892-889CE300B523}"/>
    <cellStyle name="40% - Accent3 8 4 2" xfId="19763" xr:uid="{8F4AB0AD-62C6-4D46-B2EC-91A558E13D18}"/>
    <cellStyle name="40% - Accent3 8 4 2 2" xfId="42059" xr:uid="{0A39644D-51BA-4C39-AC45-B5D77858AA47}"/>
    <cellStyle name="40% - Accent3 8 4 3" xfId="32738" xr:uid="{B19099F6-7D3D-4839-845A-EAA137761196}"/>
    <cellStyle name="40% - Accent3 8 5" xfId="11882" xr:uid="{4BB413F3-86D1-4DD0-B72A-3EB216878F05}"/>
    <cellStyle name="40% - Accent3 8 5 2" xfId="21288" xr:uid="{430D3897-189B-458C-B76C-2B88A9664D16}"/>
    <cellStyle name="40% - Accent3 8 5 2 2" xfId="43584" xr:uid="{DAB1F36B-2EF8-4BCA-A433-8243B3015D4A}"/>
    <cellStyle name="40% - Accent3 8 5 3" xfId="34262" xr:uid="{F298E3FD-1672-4302-AF2C-DAA6232C3EA9}"/>
    <cellStyle name="40% - Accent3 8 6" xfId="14217" xr:uid="{59F501CF-89E1-4C93-928B-D98F880A22B4}"/>
    <cellStyle name="40% - Accent3 8 6 2" xfId="36583" xr:uid="{43C80FF6-91A8-4E77-BA63-C2ECCDD3A040}"/>
    <cellStyle name="40% - Accent3 8 7" xfId="27677" xr:uid="{5F9AD104-E673-4DA5-BD05-EC445BA1317D}"/>
    <cellStyle name="40% - Accent3 8_change in summary tables" xfId="8752" xr:uid="{BD38E99D-FA32-4BB5-B8B1-DA757ACFEB12}"/>
    <cellStyle name="40% - Accent3 9" xfId="3539" xr:uid="{C7AEC8C9-2CB1-4BA3-AF82-0A35A5465273}"/>
    <cellStyle name="40% - Accent3 9 2" xfId="4465" xr:uid="{36FA2929-A2D7-4A4E-86E4-51E1CD0CAC2A}"/>
    <cellStyle name="40% - Accent3 9 2 2" xfId="7695" xr:uid="{2265C68F-59A7-46DC-9DC7-973F1DD1523B}"/>
    <cellStyle name="40% - Accent3 9 2 2 2" xfId="17685" xr:uid="{2C74B0E6-518F-432E-908D-F4BCF6A237E4}"/>
    <cellStyle name="40% - Accent3 9 2 2 2 2" xfId="40050" xr:uid="{3D166E22-0518-45E5-B506-2B58D75A5B80}"/>
    <cellStyle name="40% - Accent3 9 2 2 3" xfId="30929" xr:uid="{5D2ECA12-90C0-468B-A17F-25511C24289F}"/>
    <cellStyle name="40% - Accent3 9 2 3" xfId="11107" xr:uid="{D4512DD5-1CAD-48A9-97CE-9454642A60BE}"/>
    <cellStyle name="40% - Accent3 9 2 3 2" xfId="20521" xr:uid="{F73B3A50-67E9-4A0A-B7EB-5944EF1108B0}"/>
    <cellStyle name="40% - Accent3 9 2 3 2 2" xfId="42817" xr:uid="{F0E487DB-7FDD-4599-8847-8B71F525E663}"/>
    <cellStyle name="40% - Accent3 9 2 3 3" xfId="33496" xr:uid="{45507E8A-F0D4-4F17-A989-4BC572EAC803}"/>
    <cellStyle name="40% - Accent3 9 2 4" xfId="12639" xr:uid="{B35B3644-7734-4820-A68F-3B5872A8C1F3}"/>
    <cellStyle name="40% - Accent3 9 2 4 2" xfId="22045" xr:uid="{9AC6869A-94F5-4163-BD75-45DB784DDF2A}"/>
    <cellStyle name="40% - Accent3 9 2 4 2 2" xfId="44341" xr:uid="{ECB02435-AEE9-4D92-87FA-B107DC05272B}"/>
    <cellStyle name="40% - Accent3 9 2 4 3" xfId="35019" xr:uid="{E160D19D-B7D6-481C-AD69-F08E5502C212}"/>
    <cellStyle name="40% - Accent3 9 2 5" xfId="15037" xr:uid="{F2A6471E-E294-480B-B37E-EFEC4D585900}"/>
    <cellStyle name="40% - Accent3 9 2 5 2" xfId="37403" xr:uid="{AD6F4685-87F2-463C-A4F6-07C53779E968}"/>
    <cellStyle name="40% - Accent3 9 2 6" xfId="28470" xr:uid="{1D296527-6462-49AB-B57A-BBF317214819}"/>
    <cellStyle name="40% - Accent3 9 2_change in summary tables" xfId="7736" xr:uid="{1B68A3FA-3A5A-4D20-8FA7-B49B74D0B6E0}"/>
    <cellStyle name="40% - Accent3 9 3" xfId="6825" xr:uid="{F95B76A8-D966-4DAD-99C9-BBC55F7FCA8D}"/>
    <cellStyle name="40% - Accent3 9 3 2" xfId="16842" xr:uid="{8EB432E6-849C-4996-8215-B56D2BCCAC08}"/>
    <cellStyle name="40% - Accent3 9 3 2 2" xfId="39207" xr:uid="{81585DEF-1B75-4CE8-BEA5-E67D3B7C0B9C}"/>
    <cellStyle name="40% - Accent3 9 3 3" xfId="30094" xr:uid="{5E85B20A-1B18-41C4-A670-A1ADC1D70757}"/>
    <cellStyle name="40% - Accent3 9 4" xfId="10363" xr:uid="{3C8ADEE9-D324-4A07-8B95-9593D69857B7}"/>
    <cellStyle name="40% - Accent3 9 4 2" xfId="19777" xr:uid="{6926D7CD-D774-4035-A19C-8F6E8296467D}"/>
    <cellStyle name="40% - Accent3 9 4 2 2" xfId="42073" xr:uid="{A8CA7BEE-7EAB-45DE-92F0-4022BA83BAF8}"/>
    <cellStyle name="40% - Accent3 9 4 3" xfId="32752" xr:uid="{124EE1CF-02BA-4F0B-BE59-A2E9B11ECF34}"/>
    <cellStyle name="40% - Accent3 9 5" xfId="11896" xr:uid="{BB534DD8-D7B7-46DB-A715-B11E972F635D}"/>
    <cellStyle name="40% - Accent3 9 5 2" xfId="21302" xr:uid="{05F869D2-E267-4B61-8BEE-C80BB8DDD147}"/>
    <cellStyle name="40% - Accent3 9 5 2 2" xfId="43598" xr:uid="{3A02A374-0665-4BDB-8BB0-E38B2F50CAE5}"/>
    <cellStyle name="40% - Accent3 9 5 3" xfId="34276" xr:uid="{811AD179-EF77-45C4-9987-BEDFDD4986D6}"/>
    <cellStyle name="40% - Accent3 9 6" xfId="14231" xr:uid="{98EE5BC0-1FD5-4F38-BFF8-CF52A2A27200}"/>
    <cellStyle name="40% - Accent3 9 6 2" xfId="36597" xr:uid="{83EA1D05-3396-4BFA-81DB-8A087C82ABEB}"/>
    <cellStyle name="40% - Accent3 9 7" xfId="27691" xr:uid="{EE4FF619-05B2-4921-A819-6C51108285C0}"/>
    <cellStyle name="40% - Accent3 9_change in summary tables" xfId="8144" xr:uid="{DA0EE749-1FA5-4141-9FD6-C898EDB29277}"/>
    <cellStyle name="40% - Accent4" xfId="35" builtinId="43" customBuiltin="1"/>
    <cellStyle name="40% - Accent4 10" xfId="3558" xr:uid="{7D3CAFFB-48DD-40F8-87BF-DC22EF7E8077}"/>
    <cellStyle name="40% - Accent4 10 2" xfId="4480" xr:uid="{34A46C18-947B-4487-A46B-0FC9B36E2E9E}"/>
    <cellStyle name="40% - Accent4 10 2 2" xfId="7710" xr:uid="{9DC0F5EF-3701-4DD5-8A25-6441D0AFBDF3}"/>
    <cellStyle name="40% - Accent4 10 2 2 2" xfId="17700" xr:uid="{1B1EA93D-0EE5-48C8-9C4F-E620834063AB}"/>
    <cellStyle name="40% - Accent4 10 2 2 2 2" xfId="40065" xr:uid="{69F41F4E-4E18-4639-8AA2-C51C8648C24A}"/>
    <cellStyle name="40% - Accent4 10 2 2 3" xfId="30944" xr:uid="{C96F0AB7-4690-4145-AA6F-92006A20BA7E}"/>
    <cellStyle name="40% - Accent4 10 2 3" xfId="11122" xr:uid="{2ECC9108-86CE-4813-9C3B-1FA8CCDFDA4A}"/>
    <cellStyle name="40% - Accent4 10 2 3 2" xfId="20536" xr:uid="{5083BCF3-9CA5-4216-80F6-2CFEE4F192A1}"/>
    <cellStyle name="40% - Accent4 10 2 3 2 2" xfId="42832" xr:uid="{84ED4501-FD2E-4F5F-9A84-9FFDBF01A0B7}"/>
    <cellStyle name="40% - Accent4 10 2 3 3" xfId="33511" xr:uid="{795DE382-E763-4421-AD18-D121A8192821}"/>
    <cellStyle name="40% - Accent4 10 2 4" xfId="12654" xr:uid="{32E81141-6663-4013-8161-8FD7B614B97F}"/>
    <cellStyle name="40% - Accent4 10 2 4 2" xfId="22060" xr:uid="{CF0ADD53-69C5-4A38-8C29-19EA0318513F}"/>
    <cellStyle name="40% - Accent4 10 2 4 2 2" xfId="44356" xr:uid="{AA187E1C-CF4D-4FB1-8C43-EABF0F136105}"/>
    <cellStyle name="40% - Accent4 10 2 4 3" xfId="35034" xr:uid="{701083BB-24C1-42B7-B16F-D9E0C9A10B44}"/>
    <cellStyle name="40% - Accent4 10 2 5" xfId="15052" xr:uid="{689A3F75-89B4-4B65-B919-1E0C145FE6B2}"/>
    <cellStyle name="40% - Accent4 10 2 5 2" xfId="37418" xr:uid="{74E55360-46A9-432A-BE03-C1AEC0921634}"/>
    <cellStyle name="40% - Accent4 10 2 6" xfId="28485" xr:uid="{CB4362C9-B688-43C0-A4E9-255F3AAF6856}"/>
    <cellStyle name="40% - Accent4 10 2_change in summary tables" xfId="5743" xr:uid="{9D40845E-206B-490F-BC9E-282863F26431}"/>
    <cellStyle name="40% - Accent4 10 3" xfId="6843" xr:uid="{8D3C3FC4-4197-4569-97B7-D4C2987A0191}"/>
    <cellStyle name="40% - Accent4 10 3 2" xfId="16860" xr:uid="{D53ECCD6-A17D-4AD7-9949-C3F77533835A}"/>
    <cellStyle name="40% - Accent4 10 3 2 2" xfId="39225" xr:uid="{EB71BECD-F806-4372-8205-20912423FD67}"/>
    <cellStyle name="40% - Accent4 10 3 3" xfId="30110" xr:uid="{7185CCAB-6FF1-4661-9E39-2996AA26E4BD}"/>
    <cellStyle name="40% - Accent4 10 4" xfId="10378" xr:uid="{0088811A-FE22-4BDD-8964-28C6F4162FB5}"/>
    <cellStyle name="40% - Accent4 10 4 2" xfId="19792" xr:uid="{84BEBB24-9B54-4026-BA03-267BD201B476}"/>
    <cellStyle name="40% - Accent4 10 4 2 2" xfId="42088" xr:uid="{53D0F42B-10C4-4FAF-BBDC-4509440BF30C}"/>
    <cellStyle name="40% - Accent4 10 4 3" xfId="32767" xr:uid="{57255795-1595-42C3-B57C-1E439E1DF0CD}"/>
    <cellStyle name="40% - Accent4 10 5" xfId="11911" xr:uid="{34F40C45-288A-4985-BB54-8B65F28E8E9A}"/>
    <cellStyle name="40% - Accent4 10 5 2" xfId="21317" xr:uid="{8D54287E-CD7B-49AA-9DD8-B10007E0F8A3}"/>
    <cellStyle name="40% - Accent4 10 5 2 2" xfId="43613" xr:uid="{A32F3CE8-CDA2-4A3F-9B75-E93D134EB2DC}"/>
    <cellStyle name="40% - Accent4 10 5 3" xfId="34291" xr:uid="{260F8458-5C57-4C5A-B6E3-A2C8374F6583}"/>
    <cellStyle name="40% - Accent4 10 6" xfId="14246" xr:uid="{9D50A1CC-C232-4D2D-9A50-B3D3B449B94A}"/>
    <cellStyle name="40% - Accent4 10 6 2" xfId="36612" xr:uid="{3598F78E-B87A-45AA-B7D6-FBFC371817D9}"/>
    <cellStyle name="40% - Accent4 10 7" xfId="27706" xr:uid="{2CD34212-69E3-44A4-BAAE-80B7CCC6DD73}"/>
    <cellStyle name="40% - Accent4 10_change in summary tables" xfId="5112" xr:uid="{1583811B-1FCD-49D9-A1E7-26B9B8BA527F}"/>
    <cellStyle name="40% - Accent4 11" xfId="3663" xr:uid="{BAD98616-C4E5-4937-99AF-61BBA74A1670}"/>
    <cellStyle name="40% - Accent4 11 2" xfId="6940" xr:uid="{786F266E-C4E5-4751-9942-B0CAC170E8EF}"/>
    <cellStyle name="40% - Accent4 11 2 2" xfId="16953" xr:uid="{058434F5-A4AC-4BF6-9E81-9506C5F42EA4}"/>
    <cellStyle name="40% - Accent4 11 2 2 2" xfId="39318" xr:uid="{612E8A5A-FC6F-4FC4-8937-ABCE29C69B3D}"/>
    <cellStyle name="40% - Accent4 11 2 3" xfId="30202" xr:uid="{1FDAD481-7985-4AE5-8CAC-66B227010257}"/>
    <cellStyle name="40% - Accent4 11 3" xfId="10463" xr:uid="{54D28978-83BB-41DB-A649-AAA372531DD8}"/>
    <cellStyle name="40% - Accent4 11 3 2" xfId="19877" xr:uid="{7559DD62-9CC5-4358-AF8A-ED219F0B506A}"/>
    <cellStyle name="40% - Accent4 11 3 2 2" xfId="42173" xr:uid="{A9118F4C-664C-45BD-B148-18F47FC588B6}"/>
    <cellStyle name="40% - Accent4 11 3 3" xfId="32852" xr:uid="{67E4383E-8374-4D26-A349-960641B1AAE8}"/>
    <cellStyle name="40% - Accent4 11 4" xfId="11996" xr:uid="{8D107F7B-D748-4D96-9FF8-781CD2D0FB10}"/>
    <cellStyle name="40% - Accent4 11 4 2" xfId="21402" xr:uid="{23D7D8ED-7F13-4545-8EC1-119DEC5E066C}"/>
    <cellStyle name="40% - Accent4 11 4 2 2" xfId="43698" xr:uid="{10798804-054C-4091-8FDD-10B43295DB2C}"/>
    <cellStyle name="40% - Accent4 11 4 3" xfId="34376" xr:uid="{59606DF9-24E0-4BAC-B5E3-16A37F3925AB}"/>
    <cellStyle name="40% - Accent4 11 5" xfId="14337" xr:uid="{9A356898-654A-4BC4-9CB6-C9668F305949}"/>
    <cellStyle name="40% - Accent4 11 5 2" xfId="36703" xr:uid="{5D8C3C14-481F-4B10-ACD9-943EF5B0D3BE}"/>
    <cellStyle name="40% - Accent4 11 6" xfId="27791" xr:uid="{7F114DBA-A515-4B24-8C9C-AF94406136B2}"/>
    <cellStyle name="40% - Accent4 11_change in summary tables" xfId="5526" xr:uid="{70AEEA0F-C5AD-4C5B-884E-F1DEA3CE0AC2}"/>
    <cellStyle name="40% - Accent4 12" xfId="4652" xr:uid="{C6A852D0-04C2-44FB-A3EF-968598FB86BC}"/>
    <cellStyle name="40% - Accent4 12 2" xfId="15198" xr:uid="{2D5ACB03-44F6-4B74-A97F-94F4974CFA9C}"/>
    <cellStyle name="40% - Accent4 12 2 2" xfId="37564" xr:uid="{70B5A934-CEC7-4355-B3EF-6080C405A751}"/>
    <cellStyle name="40% - Accent4 12 3" xfId="28620" xr:uid="{C7FCA04B-B735-40EC-9149-9CFCE1BD2C80}"/>
    <cellStyle name="40% - Accent4 13" xfId="6142" xr:uid="{2405ADE1-9A31-43CF-AEC4-5C05717C5126}"/>
    <cellStyle name="40% - Accent4 13 2" xfId="16337" xr:uid="{1F6A33C4-C956-4388-8D4A-38D66C1567EA}"/>
    <cellStyle name="40% - Accent4 13 2 2" xfId="38702" xr:uid="{9E5502B6-CC7E-47D4-BFB4-BAE3E151179F}"/>
    <cellStyle name="40% - Accent4 13 3" xfId="29642" xr:uid="{E845E1F0-A62A-4AE0-8401-81718B660351}"/>
    <cellStyle name="40% - Accent4 14" xfId="9378" xr:uid="{0856A1EC-3C40-4D3A-8207-5435145851F9}"/>
    <cellStyle name="40% - Accent4 14 2" xfId="18799" xr:uid="{64654998-3B28-458D-8B8F-417C68DB8B7E}"/>
    <cellStyle name="40% - Accent4 14 2 2" xfId="41164" xr:uid="{23DD381D-50C4-4055-9E37-6094F57B7776}"/>
    <cellStyle name="40% - Accent4 14 3" xfId="31845" xr:uid="{AC5B079A-67C6-4123-9021-1BE283035B26}"/>
    <cellStyle name="40% - Accent4 15" xfId="9626" xr:uid="{85DDB239-329A-4627-8CE3-9FE185A73BF7}"/>
    <cellStyle name="40% - Accent4 15 2" xfId="19041" xr:uid="{9235F0C9-00E1-4DCA-A474-E2BCF5ADA52A}"/>
    <cellStyle name="40% - Accent4 15 2 2" xfId="41406" xr:uid="{F96545FD-37FC-4257-9775-8982F2C5164B}"/>
    <cellStyle name="40% - Accent4 15 3" xfId="32085" xr:uid="{FB4BC388-A5AE-4FDE-B54E-266EA4D99FCA}"/>
    <cellStyle name="40% - Accent4 16" xfId="11215" xr:uid="{4DB92941-6F4D-4C75-B518-A6B18551971A}"/>
    <cellStyle name="40% - Accent4 16 2" xfId="20622" xr:uid="{4C7D566D-E352-4A1D-83EA-3600C9E61424}"/>
    <cellStyle name="40% - Accent4 16 2 2" xfId="42918" xr:uid="{B0B45A5F-8F2A-4AF3-9311-320CE0418001}"/>
    <cellStyle name="40% - Accent4 16 3" xfId="33596" xr:uid="{21126B93-9A9C-424A-A4F6-D9E80A0496B5}"/>
    <cellStyle name="40% - Accent4 17" xfId="12773" xr:uid="{E07BB8AC-6BAC-47BA-8F59-47DB6E633F1A}"/>
    <cellStyle name="40% - Accent4 17 2" xfId="35149" xr:uid="{53C4E4E7-0F71-4EE3-B9DC-E834D7A85147}"/>
    <cellStyle name="40% - Accent4 18" xfId="14180" xr:uid="{62F45E64-2C80-4C8A-9F25-BCB178BBA204}"/>
    <cellStyle name="40% - Accent4 18 2" xfId="36546" xr:uid="{18555FC4-70EB-4254-9B85-6771CCF87095}"/>
    <cellStyle name="40% - Accent4 19" xfId="25018" xr:uid="{E5B35ECC-1070-473C-A335-9D83F79C7CA6}"/>
    <cellStyle name="40% - Accent4 19 2" xfId="47314" xr:uid="{9AD1FDF1-4DBB-4911-8BF9-87A5237AFD1C}"/>
    <cellStyle name="40% - Accent4 2" xfId="487" xr:uid="{D0B94813-D6DC-4886-9329-7449B89A618D}"/>
    <cellStyle name="40% - Accent4 2 10" xfId="26777" xr:uid="{C32F0890-9352-463B-9B3E-B4CCA0C5C35D}"/>
    <cellStyle name="40% - Accent4 2 11" xfId="26991" xr:uid="{2898AB5F-BA4A-475C-B7D9-15F5B7A42BEB}"/>
    <cellStyle name="40% - Accent4 2 2" xfId="1304" xr:uid="{6875EB76-89A4-4B98-B1A9-B2AC9EA2A926}"/>
    <cellStyle name="40% - Accent4 2 2 2" xfId="3969" xr:uid="{C63A49E0-D9C6-4E79-A883-94DA78067E7D}"/>
    <cellStyle name="40% - Accent4 2 2 2 2" xfId="7244" xr:uid="{25752D46-4C26-4ADA-A4A5-2E0D6E9ECE80}"/>
    <cellStyle name="40% - Accent4 2 2 2 2 2" xfId="17255" xr:uid="{7419C802-FBA4-49AC-82F0-102FB79D1817}"/>
    <cellStyle name="40% - Accent4 2 2 2 2 2 2" xfId="39620" xr:uid="{01909F92-C983-4BD3-BEDD-AB7A0C7301D2}"/>
    <cellStyle name="40% - Accent4 2 2 2 2 3" xfId="30504" xr:uid="{9BCFED9A-DBBB-4F8D-A665-744023B57AAA}"/>
    <cellStyle name="40% - Accent4 2 2 2 3" xfId="10758" xr:uid="{9EC9449B-508C-4BAB-9F16-AC31503148E3}"/>
    <cellStyle name="40% - Accent4 2 2 2 3 2" xfId="20172" xr:uid="{6CEEC88A-A20C-4BE4-9FAB-8093028AB08E}"/>
    <cellStyle name="40% - Accent4 2 2 2 3 2 2" xfId="42468" xr:uid="{00465565-699A-4114-8607-766EF5DBC861}"/>
    <cellStyle name="40% - Accent4 2 2 2 3 3" xfId="33147" xr:uid="{83C9E6C9-AE39-41A0-AAE3-12CA6947AD1E}"/>
    <cellStyle name="40% - Accent4 2 2 2 4" xfId="12290" xr:uid="{D22A18C7-363F-4E65-A1E1-20ED5572D6E2}"/>
    <cellStyle name="40% - Accent4 2 2 2 4 2" xfId="21696" xr:uid="{F88C5629-B9BE-4BE8-A176-9F9501888D10}"/>
    <cellStyle name="40% - Accent4 2 2 2 4 2 2" xfId="43992" xr:uid="{6C6F2A11-5EBF-4A80-8CA8-BED309526F88}"/>
    <cellStyle name="40% - Accent4 2 2 2 4 3" xfId="34670" xr:uid="{6FB1D434-682C-4810-BE57-452820B51479}"/>
    <cellStyle name="40% - Accent4 2 2 2 5" xfId="14632" xr:uid="{2CE325A7-6BF5-4B5E-BBE5-2F00024028E4}"/>
    <cellStyle name="40% - Accent4 2 2 2 5 2" xfId="36998" xr:uid="{615FFD7F-0ABB-4030-958C-E47C4FDE0160}"/>
    <cellStyle name="40% - Accent4 2 2 2 6" xfId="28087" xr:uid="{0A6BB605-BF5D-47C1-BDC6-D72CCC42C10E}"/>
    <cellStyle name="40% - Accent4 2 2 2_change in summary tables" xfId="7893" xr:uid="{78E996EF-EB70-4057-A52D-1E934C842756}"/>
    <cellStyle name="40% - Accent4 2 2 3" xfId="5381" xr:uid="{BA1AF87A-50D2-40C6-B5F2-F422916ACEF1}"/>
    <cellStyle name="40% - Accent4 2 2 3 2" xfId="15776" xr:uid="{454F6612-EE44-451E-A1E6-CD608032B956}"/>
    <cellStyle name="40% - Accent4 2 2 3 2 2" xfId="38142" xr:uid="{0B2E03E9-D985-448B-A61D-A9D1D0B6C71F}"/>
    <cellStyle name="40% - Accent4 2 2 3 3" xfId="29147" xr:uid="{B3FD3600-FA64-451E-AE0D-03FF9767D07A}"/>
    <cellStyle name="40% - Accent4 2 2 4" xfId="9919" xr:uid="{3C3C5EC8-2503-4436-85E2-5D18E898A04C}"/>
    <cellStyle name="40% - Accent4 2 2 4 2" xfId="19333" xr:uid="{A532EADA-7E90-48A9-AD9B-2F30D59D2BCD}"/>
    <cellStyle name="40% - Accent4 2 2 4 2 2" xfId="41698" xr:uid="{C675AADF-5133-47B8-9F1F-E2A33F63EC8B}"/>
    <cellStyle name="40% - Accent4 2 2 4 3" xfId="32377" xr:uid="{B00362AA-170B-4E56-94DC-C2A9DCAA8150}"/>
    <cellStyle name="40% - Accent4 2 2 5" xfId="11515" xr:uid="{97274569-367D-4889-814F-CA7FF30DD4B9}"/>
    <cellStyle name="40% - Accent4 2 2 5 2" xfId="20921" xr:uid="{730A01C3-CE61-42A8-8569-87396E9888F3}"/>
    <cellStyle name="40% - Accent4 2 2 5 2 2" xfId="43217" xr:uid="{37EB845B-3BD0-4D5F-9BEF-4A101362E457}"/>
    <cellStyle name="40% - Accent4 2 2 5 3" xfId="33895" xr:uid="{E7AE263F-E4C3-4FA7-B98F-F9E4CE1DC2B3}"/>
    <cellStyle name="40% - Accent4 2 2 6" xfId="13277" xr:uid="{3F21EE7C-6367-4542-96E6-1B8B09CF8C42}"/>
    <cellStyle name="40% - Accent4 2 2 6 2" xfId="35648" xr:uid="{FA2211B4-5903-440C-B829-0A7809C22971}"/>
    <cellStyle name="40% - Accent4 2 2 7" xfId="27205" xr:uid="{0F3C57F3-7508-40B9-91E6-477F5EF6F8E0}"/>
    <cellStyle name="40% - Accent4 2 2_change in summary tables" xfId="7810" xr:uid="{A01FBB54-27BC-4CDA-A94A-C82F08050149}"/>
    <cellStyle name="40% - Accent4 2 3" xfId="3753" xr:uid="{56D183E3-5791-4F70-823F-4AA9D74B151C}"/>
    <cellStyle name="40% - Accent4 2 3 2" xfId="7029" xr:uid="{178FA8D0-7A3A-4591-8C60-5A5A00053921}"/>
    <cellStyle name="40% - Accent4 2 3 2 2" xfId="17041" xr:uid="{5CB5E783-AF78-4ABD-82D0-70BA9629B96C}"/>
    <cellStyle name="40% - Accent4 2 3 2 2 2" xfId="39406" xr:uid="{893E7912-1721-4B76-9923-2A4109AAD26A}"/>
    <cellStyle name="40% - Accent4 2 3 2 3" xfId="30290" xr:uid="{3BABF362-F760-473E-AAFD-0ECC4D9075E8}"/>
    <cellStyle name="40% - Accent4 2 3 3" xfId="10550" xr:uid="{68272F56-871F-4A47-9F05-BE672EE304F1}"/>
    <cellStyle name="40% - Accent4 2 3 3 2" xfId="19964" xr:uid="{9608DCA1-17ED-49DE-83FE-25CAF0D82F47}"/>
    <cellStyle name="40% - Accent4 2 3 3 2 2" xfId="42260" xr:uid="{246A2879-7CC6-4209-BF64-A2B96450DFDD}"/>
    <cellStyle name="40% - Accent4 2 3 3 3" xfId="32939" xr:uid="{0E710FB3-AB3A-4615-BC4E-32BCC46A8C31}"/>
    <cellStyle name="40% - Accent4 2 3 4" xfId="12083" xr:uid="{990A3279-9813-401F-BEC1-DA53292EB789}"/>
    <cellStyle name="40% - Accent4 2 3 4 2" xfId="21489" xr:uid="{DD70F37B-F5CF-472B-9237-677544557E90}"/>
    <cellStyle name="40% - Accent4 2 3 4 2 2" xfId="43785" xr:uid="{9DE58C75-1611-4FEC-8EF6-2E57A8B4A4D4}"/>
    <cellStyle name="40% - Accent4 2 3 4 3" xfId="34463" xr:uid="{A4690488-EBBE-4162-BD02-7BF07389BA84}"/>
    <cellStyle name="40% - Accent4 2 3 5" xfId="14424" xr:uid="{EBFBEDF7-19F4-4E15-93D3-B1B4921AE128}"/>
    <cellStyle name="40% - Accent4 2 3 5 2" xfId="36790" xr:uid="{5A7D8E6F-4480-45B0-8991-425AE199A1BA}"/>
    <cellStyle name="40% - Accent4 2 3 6" xfId="27878" xr:uid="{754F9759-99CE-44F3-942B-6F87AB95D7D8}"/>
    <cellStyle name="40% - Accent4 2 3_change in summary tables" xfId="7771" xr:uid="{442C5192-9C29-4A98-9C41-C10AC9FA1AB4}"/>
    <cellStyle name="40% - Accent4 2 4" xfId="4843" xr:uid="{23CA442E-B42A-4B05-9065-EF0C65C84296}"/>
    <cellStyle name="40% - Accent4 2 4 2" xfId="15353" xr:uid="{72E46721-7833-4B2F-AC73-907B58F7CDC3}"/>
    <cellStyle name="40% - Accent4 2 4 2 2" xfId="37719" xr:uid="{BE37789D-EA65-4C7E-A698-DEE9F26FCAC0}"/>
    <cellStyle name="40% - Accent4 2 4 3" xfId="28760" xr:uid="{FA562E3B-4056-4DAE-8B7D-AA5CBA82ED5F}"/>
    <cellStyle name="40% - Accent4 2 5" xfId="9712" xr:uid="{FB000A1E-F972-44BE-B75A-B90721C0AD48}"/>
    <cellStyle name="40% - Accent4 2 5 2" xfId="19126" xr:uid="{2354C9AC-4CFE-4880-AF72-27614716C210}"/>
    <cellStyle name="40% - Accent4 2 5 2 2" xfId="41491" xr:uid="{CF6BBA4C-B858-404E-9594-A1E7CA11F074}"/>
    <cellStyle name="40% - Accent4 2 5 3" xfId="32170" xr:uid="{2713D8C7-36D9-4B01-BD08-A332FB3C5199}"/>
    <cellStyle name="40% - Accent4 2 6" xfId="11304" xr:uid="{7355B702-4BC7-42BB-8988-9830BEDF0DA2}"/>
    <cellStyle name="40% - Accent4 2 6 2" xfId="20710" xr:uid="{5C81663F-9E79-40FE-B3EF-D608A12AAAEE}"/>
    <cellStyle name="40% - Accent4 2 6 2 2" xfId="43006" xr:uid="{8D6B0F8A-274F-4B4F-B391-47A3B004AF54}"/>
    <cellStyle name="40% - Accent4 2 6 3" xfId="33684" xr:uid="{79131368-EF8E-427A-9F92-5370E8A1E974}"/>
    <cellStyle name="40% - Accent4 2 7" xfId="12906" xr:uid="{58A94862-DE17-4047-80C1-72B997BD1D73}"/>
    <cellStyle name="40% - Accent4 2 7 2" xfId="35279" xr:uid="{8417A3BC-3633-45AB-A254-B3A985C2290E}"/>
    <cellStyle name="40% - Accent4 2 8" xfId="26684" xr:uid="{31E5ADCA-1E21-4192-AA1F-334D2C11A2DC}"/>
    <cellStyle name="40% - Accent4 2 9" xfId="26768" xr:uid="{C068C377-7524-4A22-BC8D-E0A80DAC6091}"/>
    <cellStyle name="40% - Accent4 2_change in summary tables" xfId="6427" xr:uid="{9EFA0982-4270-412D-8936-3A15C80E6C5F}"/>
    <cellStyle name="40% - Accent4 20" xfId="26683" xr:uid="{7AA49621-EF04-4C4C-9E71-780D8DC20C75}"/>
    <cellStyle name="40% - Accent4 21" xfId="26767" xr:uid="{5F30C143-AFA0-4D81-9719-CCC7794F3CAE}"/>
    <cellStyle name="40% - Accent4 22" xfId="26778" xr:uid="{08CABB56-9D63-4511-8E7B-B4A6EAF4A771}"/>
    <cellStyle name="40% - Accent4 23" xfId="26807" xr:uid="{847B4F2A-B1E8-4E3B-A4A4-E2B347B31BDE}"/>
    <cellStyle name="40% - Accent4 24" xfId="26904" xr:uid="{657EB887-EBCB-410D-9B86-B13AB97EC0B1}"/>
    <cellStyle name="40% - Accent4 3" xfId="1207" xr:uid="{80A07D08-E074-4BD9-87F0-E4F6EBD7CEC6}"/>
    <cellStyle name="40% - Accent4 3 2" xfId="3879" xr:uid="{E6861C8F-BB27-4FF5-838E-4B12257F776F}"/>
    <cellStyle name="40% - Accent4 3 2 2" xfId="7154" xr:uid="{4A49570D-52AA-4AF0-A587-93C5A717CEF8}"/>
    <cellStyle name="40% - Accent4 3 2 2 2" xfId="17165" xr:uid="{9F5A4807-2230-4EFB-81FB-3C8F453F942C}"/>
    <cellStyle name="40% - Accent4 3 2 2 2 2" xfId="39530" xr:uid="{2490311A-F2A3-4E34-8926-04D85C5694F1}"/>
    <cellStyle name="40% - Accent4 3 2 2 3" xfId="30414" xr:uid="{3D607203-7174-4DC1-AC4A-EB0991F1EDE0}"/>
    <cellStyle name="40% - Accent4 3 2 3" xfId="10671" xr:uid="{F08FD1DF-4E56-465F-A988-1D0DF5CFB591}"/>
    <cellStyle name="40% - Accent4 3 2 3 2" xfId="20085" xr:uid="{DED5A68D-2608-4430-AE68-BAF6EB04F0D5}"/>
    <cellStyle name="40% - Accent4 3 2 3 2 2" xfId="42381" xr:uid="{C57C85B4-A9BB-48A3-84C7-58D641A9FD9B}"/>
    <cellStyle name="40% - Accent4 3 2 3 3" xfId="33060" xr:uid="{F57FAE4A-471D-4422-8C26-988F101C279E}"/>
    <cellStyle name="40% - Accent4 3 2 4" xfId="12203" xr:uid="{F148A211-1BF7-46A7-9E63-2444D3263D94}"/>
    <cellStyle name="40% - Accent4 3 2 4 2" xfId="21609" xr:uid="{C6C0E15C-E288-4A3E-A037-DC7CE2E2C71E}"/>
    <cellStyle name="40% - Accent4 3 2 4 2 2" xfId="43905" xr:uid="{BB6D62B9-BBEC-4818-8CCC-E2AAE74994B6}"/>
    <cellStyle name="40% - Accent4 3 2 4 3" xfId="34583" xr:uid="{63CC709D-A757-4414-81D7-E677D2851256}"/>
    <cellStyle name="40% - Accent4 3 2 5" xfId="14545" xr:uid="{AD047536-5715-41ED-ACAC-619887697D49}"/>
    <cellStyle name="40% - Accent4 3 2 5 2" xfId="36911" xr:uid="{1F6D8F6F-0AE6-49C3-8294-0970270DFFC3}"/>
    <cellStyle name="40% - Accent4 3 2 6" xfId="27999" xr:uid="{51D6DC81-B688-4269-92C9-D6DF3D025551}"/>
    <cellStyle name="40% - Accent4 3 2_change in summary tables" xfId="6609" xr:uid="{EDCB90CC-7125-4F28-9B19-D8F3164C05BF}"/>
    <cellStyle name="40% - Accent4 3 3" xfId="5289" xr:uid="{F3747492-FE75-4F11-9C01-3F1A1FFF164A}"/>
    <cellStyle name="40% - Accent4 3 3 2" xfId="15684" xr:uid="{7EF1D093-65F8-4E9C-BDBA-A6C8B05146B0}"/>
    <cellStyle name="40% - Accent4 3 3 2 2" xfId="38050" xr:uid="{BCD4A34F-6E7D-4C13-ACA4-675A315AB802}"/>
    <cellStyle name="40% - Accent4 3 3 3" xfId="29055" xr:uid="{EAA5928A-AA46-4CC9-AD11-04F97A650E0F}"/>
    <cellStyle name="40% - Accent4 3 4" xfId="9832" xr:uid="{94C46A55-7CBF-4618-B125-DA0B781E51CF}"/>
    <cellStyle name="40% - Accent4 3 4 2" xfId="19246" xr:uid="{67AF9D23-2A4C-4A10-AA1B-226F3FDB0E6C}"/>
    <cellStyle name="40% - Accent4 3 4 2 2" xfId="41611" xr:uid="{D3A46846-D418-48CB-B20D-A9A1F127BD2C}"/>
    <cellStyle name="40% - Accent4 3 4 3" xfId="32290" xr:uid="{9683192F-E6A4-4E9D-A325-5084DB12415C}"/>
    <cellStyle name="40% - Accent4 3 5" xfId="11430" xr:uid="{49AF9AE8-EDD0-43ED-A55F-120EA0D2C3CE}"/>
    <cellStyle name="40% - Accent4 3 5 2" xfId="20836" xr:uid="{5EC5C9AA-22CF-4964-B0C7-C1CF9853974A}"/>
    <cellStyle name="40% - Accent4 3 5 2 2" xfId="43132" xr:uid="{D96A1727-4249-4D30-BA66-E46C4B4995AE}"/>
    <cellStyle name="40% - Accent4 3 5 3" xfId="33810" xr:uid="{8286B7A5-0EC7-4DE1-B327-E3E020E9E2BF}"/>
    <cellStyle name="40% - Accent4 3 6" xfId="13187" xr:uid="{313D146F-C93B-46E2-8632-BAB19055D887}"/>
    <cellStyle name="40% - Accent4 3 6 2" xfId="35558" xr:uid="{9E0740A4-64B3-44A5-AB55-E5650AEC30F7}"/>
    <cellStyle name="40% - Accent4 3 7" xfId="27118" xr:uid="{2069BA62-AF67-4BF3-B85B-528696513835}"/>
    <cellStyle name="40% - Accent4 3_change in summary tables" xfId="7395" xr:uid="{74823DEE-8969-43DF-9635-8AE484017093}"/>
    <cellStyle name="40% - Accent4 4" xfId="1519" xr:uid="{D5C2AEBE-B129-4902-805D-6D2722F1F03F}"/>
    <cellStyle name="40% - Accent4 4 2" xfId="4038" xr:uid="{4DFC612F-9B60-4EBB-AAB3-856C7DFF9158}"/>
    <cellStyle name="40% - Accent4 4 2 2" xfId="7311" xr:uid="{3606FE54-B028-4AAF-8763-6862E88AE564}"/>
    <cellStyle name="40% - Accent4 4 2 2 2" xfId="17320" xr:uid="{11926373-737C-4FDD-8F04-E1083BC8F08F}"/>
    <cellStyle name="40% - Accent4 4 2 2 2 2" xfId="39685" xr:uid="{34B46FAF-4035-4042-9F28-193E0C461604}"/>
    <cellStyle name="40% - Accent4 4 2 2 3" xfId="30569" xr:uid="{4BEFF757-1ADE-4D86-9E8A-E874FC4DB572}"/>
    <cellStyle name="40% - Accent4 4 2 3" xfId="10811" xr:uid="{E2B38226-EC3A-4E71-9546-466054C90F89}"/>
    <cellStyle name="40% - Accent4 4 2 3 2" xfId="20225" xr:uid="{E6B4DCBB-7B48-4833-A7F0-12049C9C3016}"/>
    <cellStyle name="40% - Accent4 4 2 3 2 2" xfId="42521" xr:uid="{EE128B7D-FEE1-4877-B685-01EABE7011B1}"/>
    <cellStyle name="40% - Accent4 4 2 3 3" xfId="33200" xr:uid="{463B06FE-CBBA-460A-88D9-46534B874190}"/>
    <cellStyle name="40% - Accent4 4 2 4" xfId="12346" xr:uid="{A7C14B42-487C-487D-B4B0-4A27B353F75B}"/>
    <cellStyle name="40% - Accent4 4 2 4 2" xfId="21752" xr:uid="{F5E153BF-9FB2-4CFC-AC8C-F8418F5AB239}"/>
    <cellStyle name="40% - Accent4 4 2 4 2 2" xfId="44048" xr:uid="{F796EA67-DC0E-412B-9B1A-87B647012B5F}"/>
    <cellStyle name="40% - Accent4 4 2 4 3" xfId="34726" xr:uid="{A9ED8F11-C482-4DBB-9FFD-D00822FA86F0}"/>
    <cellStyle name="40% - Accent4 4 2 5" xfId="14687" xr:uid="{EE9614C4-ED3A-4737-B7F3-2B35064B88E0}"/>
    <cellStyle name="40% - Accent4 4 2 5 2" xfId="37053" xr:uid="{E28D7115-B55F-4741-A398-74807C12C3EE}"/>
    <cellStyle name="40% - Accent4 4 2 6" xfId="28136" xr:uid="{C3A1EBBA-A328-4B8A-A7F2-1573B15BB0CA}"/>
    <cellStyle name="40% - Accent4 4 2_change in summary tables" xfId="5067" xr:uid="{90655B58-7EAF-4C88-9C56-84928FCC143A}"/>
    <cellStyle name="40% - Accent4 4 3" xfId="5544" xr:uid="{41ECEB6B-C39F-4399-82BF-B7BC4E77029E}"/>
    <cellStyle name="40% - Accent4 4 3 2" xfId="15910" xr:uid="{43734EF1-332B-4051-9C3C-217096C90AEF}"/>
    <cellStyle name="40% - Accent4 4 3 2 2" xfId="38276" xr:uid="{1FDEDC64-5DD0-4DE8-AA7E-E3DF1A7BB638}"/>
    <cellStyle name="40% - Accent4 4 3 3" xfId="29264" xr:uid="{470AE5C7-110C-412F-B807-F1E10F36E011}"/>
    <cellStyle name="40% - Accent4 4 4" xfId="9977" xr:uid="{60CB3D52-B7AC-4B37-B058-F2F115BFE819}"/>
    <cellStyle name="40% - Accent4 4 4 2" xfId="19391" xr:uid="{A8EEEA78-F9B7-488A-A192-9EE8AB7C0511}"/>
    <cellStyle name="40% - Accent4 4 4 2 2" xfId="41756" xr:uid="{FB781B38-93C0-4449-A323-841881D0FD64}"/>
    <cellStyle name="40% - Accent4 4 4 3" xfId="32435" xr:uid="{535A290B-4DAA-4F19-94A5-EF57BE887FC3}"/>
    <cellStyle name="40% - Accent4 4 5" xfId="11572" xr:uid="{F44EEB13-8E9F-4D69-B7B7-63C578F80210}"/>
    <cellStyle name="40% - Accent4 4 5 2" xfId="20978" xr:uid="{E6C866DC-145D-4136-948C-401F89A5CB3D}"/>
    <cellStyle name="40% - Accent4 4 5 2 2" xfId="43274" xr:uid="{3C4691E9-8FB3-43D9-AA17-8F7D210B6203}"/>
    <cellStyle name="40% - Accent4 4 5 3" xfId="33952" xr:uid="{0D4D4C1A-78A3-4A5E-A9E9-64706ACF810C}"/>
    <cellStyle name="40% - Accent4 4 6" xfId="13366" xr:uid="{BA2630B5-6719-441A-B3C6-DDA65687521B}"/>
    <cellStyle name="40% - Accent4 4 6 2" xfId="35737" xr:uid="{1438FB21-D7D7-4906-8407-FB4F2A6E5E78}"/>
    <cellStyle name="40% - Accent4 4 7" xfId="27271" xr:uid="{F1289DA1-9482-47A5-8CD3-CF998637C19A}"/>
    <cellStyle name="40% - Accent4 4_change in summary tables" xfId="6157" xr:uid="{402CE05A-E9E7-4050-8D3D-8FEFDAEC6C70}"/>
    <cellStyle name="40% - Accent4 5" xfId="3455" xr:uid="{9B18B271-8206-4D9E-857D-17E8B5E84D6D}"/>
    <cellStyle name="40% - Accent4 5 2" xfId="4408" xr:uid="{377711C4-8CAC-4847-BC6F-E115A23D320F}"/>
    <cellStyle name="40% - Accent4 5 2 2" xfId="7638" xr:uid="{69189609-7F17-4503-8E0C-478ADDC1D564}"/>
    <cellStyle name="40% - Accent4 5 2 2 2" xfId="17628" xr:uid="{73EFA229-E275-418E-878A-E5258F3EE594}"/>
    <cellStyle name="40% - Accent4 5 2 2 2 2" xfId="39993" xr:uid="{42BA055C-615F-4875-BBE9-4EBDFAD9EE63}"/>
    <cellStyle name="40% - Accent4 5 2 2 3" xfId="30872" xr:uid="{1614304D-EF79-4182-BB36-A3699B6BECF8}"/>
    <cellStyle name="40% - Accent4 5 2 3" xfId="11050" xr:uid="{FAB3166F-7E67-44A5-9FC9-B87B694D4A08}"/>
    <cellStyle name="40% - Accent4 5 2 3 2" xfId="20464" xr:uid="{740A60C2-477C-4154-BA29-D09968058B07}"/>
    <cellStyle name="40% - Accent4 5 2 3 2 2" xfId="42760" xr:uid="{5F2E0D44-748C-4E61-8612-ACEF5D7262EF}"/>
    <cellStyle name="40% - Accent4 5 2 3 3" xfId="33439" xr:uid="{BBB51EDB-6D01-486B-AAE5-434EA0097A8E}"/>
    <cellStyle name="40% - Accent4 5 2 4" xfId="12582" xr:uid="{E57FD935-C68E-406F-93D2-C191F091DB05}"/>
    <cellStyle name="40% - Accent4 5 2 4 2" xfId="21988" xr:uid="{E27ACCE8-0D42-4719-B145-7D4C1C08A764}"/>
    <cellStyle name="40% - Accent4 5 2 4 2 2" xfId="44284" xr:uid="{E653852C-4E91-4AFB-9678-0E41E6EF7617}"/>
    <cellStyle name="40% - Accent4 5 2 4 3" xfId="34962" xr:uid="{A6E00404-4AD6-4DB3-B14F-532773F33BA0}"/>
    <cellStyle name="40% - Accent4 5 2 5" xfId="14980" xr:uid="{0BEAB6DE-3C57-4198-815C-3D25A3235323}"/>
    <cellStyle name="40% - Accent4 5 2 5 2" xfId="37346" xr:uid="{9D3ECDD9-09D0-4969-842B-9394666DBE19}"/>
    <cellStyle name="40% - Accent4 5 2 6" xfId="28413" xr:uid="{36BAE54B-4EB9-495C-8D91-2B0C12245089}"/>
    <cellStyle name="40% - Accent4 5 2_change in summary tables" xfId="5124" xr:uid="{6826F394-0747-45CC-882E-742884A1F9FC}"/>
    <cellStyle name="40% - Accent4 5 3" xfId="6752" xr:uid="{C5BBD363-4998-4C35-86D7-53C42E632082}"/>
    <cellStyle name="40% - Accent4 5 3 2" xfId="16779" xr:uid="{A79B8702-9D6E-406F-939A-7AADFD1D4685}"/>
    <cellStyle name="40% - Accent4 5 3 2 2" xfId="39144" xr:uid="{0AA91D70-38A3-43ED-A072-E8E7FEA763DD}"/>
    <cellStyle name="40% - Accent4 5 3 3" xfId="30033" xr:uid="{4BDF5847-F490-4A28-BE59-61D500159176}"/>
    <cellStyle name="40% - Accent4 5 4" xfId="10306" xr:uid="{24F741D4-6145-4213-8574-BA47C3536515}"/>
    <cellStyle name="40% - Accent4 5 4 2" xfId="19720" xr:uid="{FCB6240A-4205-4C7A-AA38-09E80E57A4C2}"/>
    <cellStyle name="40% - Accent4 5 4 2 2" xfId="42016" xr:uid="{9AB150C8-1697-4421-BAE1-6E7F2CFD1B7F}"/>
    <cellStyle name="40% - Accent4 5 4 3" xfId="32695" xr:uid="{0071920C-C245-4388-AF4F-2D79DCAA3139}"/>
    <cellStyle name="40% - Accent4 5 5" xfId="11839" xr:uid="{1D962416-1422-43D7-AC46-83B2D9B2C2DA}"/>
    <cellStyle name="40% - Accent4 5 5 2" xfId="21245" xr:uid="{1D24073B-4E63-4434-978A-A35C4AA236B8}"/>
    <cellStyle name="40% - Accent4 5 5 2 2" xfId="43541" xr:uid="{872F133A-E942-46C8-B650-768138D48309}"/>
    <cellStyle name="40% - Accent4 5 5 3" xfId="34219" xr:uid="{BB0EDE86-31DF-4BBC-B4DD-016A01EF4906}"/>
    <cellStyle name="40% - Accent4 5 6" xfId="14165" xr:uid="{F29F5415-DE17-4A2D-B072-921D6A3DD0EB}"/>
    <cellStyle name="40% - Accent4 5 6 2" xfId="36531" xr:uid="{F929B924-55D0-4585-AC72-4BE709D4F806}"/>
    <cellStyle name="40% - Accent4 5 7" xfId="27634" xr:uid="{D27CDCE8-D4DB-48BB-B507-CBA4A4A47147}"/>
    <cellStyle name="40% - Accent4 5_change in summary tables" xfId="7939" xr:uid="{55EF0C92-64C7-4411-9911-D68642905765}"/>
    <cellStyle name="40% - Accent4 6" xfId="3492" xr:uid="{7E815742-99AF-4B99-8C93-24E8C8F03765}"/>
    <cellStyle name="40% - Accent4 6 2" xfId="4426" xr:uid="{7A31384C-4B8A-4B59-B182-392342D162D2}"/>
    <cellStyle name="40% - Accent4 6 2 2" xfId="7656" xr:uid="{003428DD-2871-485D-B9E8-3AC75712AC5E}"/>
    <cellStyle name="40% - Accent4 6 2 2 2" xfId="17646" xr:uid="{F439B734-DF90-4695-A11F-46CC1D73F394}"/>
    <cellStyle name="40% - Accent4 6 2 2 2 2" xfId="40011" xr:uid="{20B19534-EB3A-43E2-A899-0BAE2673BAA4}"/>
    <cellStyle name="40% - Accent4 6 2 2 3" xfId="30890" xr:uid="{6CA549E4-8993-4523-BFB4-AC4940C28385}"/>
    <cellStyle name="40% - Accent4 6 2 3" xfId="11068" xr:uid="{879F6B55-03E0-486D-B185-746CF79A6F83}"/>
    <cellStyle name="40% - Accent4 6 2 3 2" xfId="20482" xr:uid="{638B1217-FB73-401F-9490-BDD0023B6C8F}"/>
    <cellStyle name="40% - Accent4 6 2 3 2 2" xfId="42778" xr:uid="{88D4B15F-1F21-41D0-8537-8E0D61E25C7B}"/>
    <cellStyle name="40% - Accent4 6 2 3 3" xfId="33457" xr:uid="{FAB42867-7A9E-4DA5-984C-879361679802}"/>
    <cellStyle name="40% - Accent4 6 2 4" xfId="12600" xr:uid="{6ABB0297-E2E3-44F4-B1AB-C17960896066}"/>
    <cellStyle name="40% - Accent4 6 2 4 2" xfId="22006" xr:uid="{BB8DCD45-D308-4076-9D3D-5A9A3793BC5F}"/>
    <cellStyle name="40% - Accent4 6 2 4 2 2" xfId="44302" xr:uid="{7F0E137C-8352-4B4C-ACF0-ADD85218649B}"/>
    <cellStyle name="40% - Accent4 6 2 4 3" xfId="34980" xr:uid="{F3E36BCA-5CCB-4D01-A775-221F484B9274}"/>
    <cellStyle name="40% - Accent4 6 2 5" xfId="14998" xr:uid="{9F462975-4DBD-473D-9F16-B2DA68421A8B}"/>
    <cellStyle name="40% - Accent4 6 2 5 2" xfId="37364" xr:uid="{63CDFA46-0A2B-49A9-B447-06F3A1F26E2D}"/>
    <cellStyle name="40% - Accent4 6 2 6" xfId="28431" xr:uid="{A6446599-639B-4A39-81F0-6EDED2C84CE7}"/>
    <cellStyle name="40% - Accent4 6 2_change in summary tables" xfId="6288" xr:uid="{0093BD43-DEB8-48F5-B97C-D2B065E36FF8}"/>
    <cellStyle name="40% - Accent4 6 3" xfId="6782" xr:uid="{CFB23A4A-F4F1-4C59-92F3-9CC752A57B50}"/>
    <cellStyle name="40% - Accent4 6 3 2" xfId="16801" xr:uid="{864B40DE-0D9A-4D1E-8D71-217CF9F817CC}"/>
    <cellStyle name="40% - Accent4 6 3 2 2" xfId="39166" xr:uid="{BD38B017-D444-4C50-8015-D901763A3B5E}"/>
    <cellStyle name="40% - Accent4 6 3 3" xfId="30053" xr:uid="{B8452DF5-51A6-4A6B-819E-515575577EF8}"/>
    <cellStyle name="40% - Accent4 6 4" xfId="10324" xr:uid="{180EF2E7-6844-4A0F-9C92-DDC9CED7D84C}"/>
    <cellStyle name="40% - Accent4 6 4 2" xfId="19738" xr:uid="{237FC007-0D88-4543-BA91-D48AEC40E3C2}"/>
    <cellStyle name="40% - Accent4 6 4 2 2" xfId="42034" xr:uid="{9439A7ED-E4B0-41C9-ADD3-C592D4371375}"/>
    <cellStyle name="40% - Accent4 6 4 3" xfId="32713" xr:uid="{7EB84F64-E73B-4B9F-9E30-2F2591FF094F}"/>
    <cellStyle name="40% - Accent4 6 5" xfId="11857" xr:uid="{3812A9FF-56CB-4641-9ABE-40FEF91C6A67}"/>
    <cellStyle name="40% - Accent4 6 5 2" xfId="21263" xr:uid="{7DB28355-3001-48A3-84A1-8913B52F6D41}"/>
    <cellStyle name="40% - Accent4 6 5 2 2" xfId="43559" xr:uid="{242202F5-879C-40DE-BA86-308742E32ABA}"/>
    <cellStyle name="40% - Accent4 6 5 3" xfId="34237" xr:uid="{B84AE8D2-F277-4B25-8C8F-00FDEED8EB8E}"/>
    <cellStyle name="40% - Accent4 6 6" xfId="14189" xr:uid="{250DFCB4-5D46-4FFE-8B2E-EA5CE857BCAC}"/>
    <cellStyle name="40% - Accent4 6 6 2" xfId="36555" xr:uid="{E7A6FA18-C11E-4878-B57C-AE90A55D2CD2}"/>
    <cellStyle name="40% - Accent4 6 7" xfId="27652" xr:uid="{A1B50506-81BF-4D43-BDF0-B1D3C303EF45}"/>
    <cellStyle name="40% - Accent4 6_change in summary tables" xfId="8828" xr:uid="{F2989FD5-9097-4F7F-A271-DDD345A84274}"/>
    <cellStyle name="40% - Accent4 7" xfId="3509" xr:uid="{11CEA795-227F-40F4-9911-EBA21907FD4E}"/>
    <cellStyle name="40% - Accent4 7 2" xfId="4440" xr:uid="{3DBB3828-FC68-4BB8-8BF5-6EA0AA7CB0E3}"/>
    <cellStyle name="40% - Accent4 7 2 2" xfId="7670" xr:uid="{64182119-BC24-4816-B3A4-685B754595D2}"/>
    <cellStyle name="40% - Accent4 7 2 2 2" xfId="17660" xr:uid="{1E8382C3-7B39-4F9B-8557-D9D60487F71B}"/>
    <cellStyle name="40% - Accent4 7 2 2 2 2" xfId="40025" xr:uid="{D34E22A6-EA76-4EE3-B96E-DB61AF5D0C4B}"/>
    <cellStyle name="40% - Accent4 7 2 2 3" xfId="30904" xr:uid="{B5F9DE38-6FF7-4C78-B807-698FE0C990EF}"/>
    <cellStyle name="40% - Accent4 7 2 3" xfId="11082" xr:uid="{01CB1F30-44CD-468D-A175-188D36702B76}"/>
    <cellStyle name="40% - Accent4 7 2 3 2" xfId="20496" xr:uid="{6EE94345-D405-4ABC-A07E-8E604ECF15D3}"/>
    <cellStyle name="40% - Accent4 7 2 3 2 2" xfId="42792" xr:uid="{80809399-48C4-4BD7-B745-DA8EDE9D5E78}"/>
    <cellStyle name="40% - Accent4 7 2 3 3" xfId="33471" xr:uid="{1281B3D2-C7CD-4090-AADA-E963771D9ACA}"/>
    <cellStyle name="40% - Accent4 7 2 4" xfId="12614" xr:uid="{DBC6BE30-B1ED-4820-A56C-CAC8EC122C26}"/>
    <cellStyle name="40% - Accent4 7 2 4 2" xfId="22020" xr:uid="{457A45F5-D4CC-4CBA-8704-402346E4144B}"/>
    <cellStyle name="40% - Accent4 7 2 4 2 2" xfId="44316" xr:uid="{2BE9FF5F-9668-47C9-96C6-7ABDA94A6852}"/>
    <cellStyle name="40% - Accent4 7 2 4 3" xfId="34994" xr:uid="{0A53468D-F2E1-4DA3-BA0B-947D75A51E73}"/>
    <cellStyle name="40% - Accent4 7 2 5" xfId="15012" xr:uid="{DD589CC2-81CC-4AF2-AEDE-B1A33F5C9828}"/>
    <cellStyle name="40% - Accent4 7 2 5 2" xfId="37378" xr:uid="{6E352D29-72AE-49CC-BBC7-CD476F1228E8}"/>
    <cellStyle name="40% - Accent4 7 2 6" xfId="28445" xr:uid="{1905B233-1C46-4EE8-9ED2-6444AED06316}"/>
    <cellStyle name="40% - Accent4 7 2_change in summary tables" xfId="8987" xr:uid="{3FCB5C5A-C611-49D5-B89C-22A2567C30A9}"/>
    <cellStyle name="40% - Accent4 7 3" xfId="6796" xr:uid="{4E2F529A-C431-4886-8254-5448A5988850}"/>
    <cellStyle name="40% - Accent4 7 3 2" xfId="16815" xr:uid="{DEA5EBDE-C9F4-4083-818C-461797226112}"/>
    <cellStyle name="40% - Accent4 7 3 2 2" xfId="39180" xr:uid="{FA5BD06D-9EB0-47FE-BACE-C878395D15CB}"/>
    <cellStyle name="40% - Accent4 7 3 3" xfId="30067" xr:uid="{9F4C5E36-985F-4189-8C67-32B708F9403A}"/>
    <cellStyle name="40% - Accent4 7 4" xfId="10338" xr:uid="{2B0BECBD-0B5B-4AC2-B161-DAB000FBB0DB}"/>
    <cellStyle name="40% - Accent4 7 4 2" xfId="19752" xr:uid="{4B81F9C5-AE6E-4B51-BFC8-7A77C56AC449}"/>
    <cellStyle name="40% - Accent4 7 4 2 2" xfId="42048" xr:uid="{1096DC9E-F893-4D80-8D40-4242455290B3}"/>
    <cellStyle name="40% - Accent4 7 4 3" xfId="32727" xr:uid="{2C184B1B-CFCD-4156-86CB-3EF4FE36EA77}"/>
    <cellStyle name="40% - Accent4 7 5" xfId="11871" xr:uid="{E8B24581-41A8-4E8C-82BB-DC5ADE52041C}"/>
    <cellStyle name="40% - Accent4 7 5 2" xfId="21277" xr:uid="{69F43895-23FD-422C-A404-A19AEE44177A}"/>
    <cellStyle name="40% - Accent4 7 5 2 2" xfId="43573" xr:uid="{BA21ED04-B090-41B6-9655-64D51198F218}"/>
    <cellStyle name="40% - Accent4 7 5 3" xfId="34251" xr:uid="{CEF1A05E-8827-407D-BB91-E9BF5918B5A8}"/>
    <cellStyle name="40% - Accent4 7 6" xfId="14204" xr:uid="{5AD07D1E-41B6-4EF9-A5F7-7C8EECC221B7}"/>
    <cellStyle name="40% - Accent4 7 6 2" xfId="36570" xr:uid="{BDACF6E0-4E90-42E9-96F8-32C83F35EA72}"/>
    <cellStyle name="40% - Accent4 7 7" xfId="27666" xr:uid="{E5CC64F7-329F-4F48-81BB-0BFC53A9A8C2}"/>
    <cellStyle name="40% - Accent4 7_change in summary tables" xfId="5412" xr:uid="{0D6DDEF7-8D6B-4700-88AF-989475D1DADD}"/>
    <cellStyle name="40% - Accent4 8" xfId="3526" xr:uid="{CA1D2F02-7F80-48AB-A64D-DEC703016CB5}"/>
    <cellStyle name="40% - Accent4 8 2" xfId="4454" xr:uid="{1AEA1F50-2465-4BB2-91C8-7F725C3A2A3F}"/>
    <cellStyle name="40% - Accent4 8 2 2" xfId="7684" xr:uid="{226D138F-AB88-4A73-A221-09053E3F0F3D}"/>
    <cellStyle name="40% - Accent4 8 2 2 2" xfId="17674" xr:uid="{D3A6BCDA-DCAF-47CB-A4BA-F372AE6D4B48}"/>
    <cellStyle name="40% - Accent4 8 2 2 2 2" xfId="40039" xr:uid="{EECCC298-4004-488F-8155-C71FE7A61C94}"/>
    <cellStyle name="40% - Accent4 8 2 2 3" xfId="30918" xr:uid="{6955CB2E-E417-4CDB-93E7-8D983451F9DD}"/>
    <cellStyle name="40% - Accent4 8 2 3" xfId="11096" xr:uid="{5259A5C6-4CA0-4DDA-B3B6-EA94DF3AFBD2}"/>
    <cellStyle name="40% - Accent4 8 2 3 2" xfId="20510" xr:uid="{39344223-E45F-4A98-B480-15B266C2B34F}"/>
    <cellStyle name="40% - Accent4 8 2 3 2 2" xfId="42806" xr:uid="{2D84A8C8-55A0-4981-9344-82C94188CF09}"/>
    <cellStyle name="40% - Accent4 8 2 3 3" xfId="33485" xr:uid="{343D6D9E-4BEA-4E18-A4B9-8B73B55F3FF6}"/>
    <cellStyle name="40% - Accent4 8 2 4" xfId="12628" xr:uid="{6DCC45BF-5854-4313-9E52-66C8695E9DEA}"/>
    <cellStyle name="40% - Accent4 8 2 4 2" xfId="22034" xr:uid="{D9193F43-3DDA-4133-8CA6-C1DACE49FF3F}"/>
    <cellStyle name="40% - Accent4 8 2 4 2 2" xfId="44330" xr:uid="{2960370C-BA5F-4636-B3E7-346DCA58F82E}"/>
    <cellStyle name="40% - Accent4 8 2 4 3" xfId="35008" xr:uid="{B0468305-8EB5-4C8A-A62B-EF575376EA6E}"/>
    <cellStyle name="40% - Accent4 8 2 5" xfId="15026" xr:uid="{BB38DD1D-B6CD-43FB-AEFE-D8F526129A65}"/>
    <cellStyle name="40% - Accent4 8 2 5 2" xfId="37392" xr:uid="{55A6664D-CCA3-45C2-86A1-4CE289987625}"/>
    <cellStyle name="40% - Accent4 8 2 6" xfId="28459" xr:uid="{03F46A49-0E80-4822-992A-2544E52142D8}"/>
    <cellStyle name="40% - Accent4 8 2_change in summary tables" xfId="5041" xr:uid="{A8012D27-38F4-49F3-A980-37FDCDD5CF9C}"/>
    <cellStyle name="40% - Accent4 8 3" xfId="6812" xr:uid="{7315E02A-1CA1-4AA0-98EA-B36A62A14C83}"/>
    <cellStyle name="40% - Accent4 8 3 2" xfId="16830" xr:uid="{FFDA769D-9456-4B0A-9EA5-6240F27D7482}"/>
    <cellStyle name="40% - Accent4 8 3 2 2" xfId="39195" xr:uid="{CDD31658-E051-440A-9F06-CB3047625DE4}"/>
    <cellStyle name="40% - Accent4 8 3 3" xfId="30082" xr:uid="{8F506F9E-DFB0-486B-96F8-00D018EB56B4}"/>
    <cellStyle name="40% - Accent4 8 4" xfId="10352" xr:uid="{34A6F8C0-32F5-4A66-9333-C06269FE2BC8}"/>
    <cellStyle name="40% - Accent4 8 4 2" xfId="19766" xr:uid="{19B2AD94-8F2C-46C0-A9CB-228EA529A21B}"/>
    <cellStyle name="40% - Accent4 8 4 2 2" xfId="42062" xr:uid="{32262D92-DF82-41F7-8827-0966DD343732}"/>
    <cellStyle name="40% - Accent4 8 4 3" xfId="32741" xr:uid="{A0075237-C62F-439E-AEED-83EBBC751DE2}"/>
    <cellStyle name="40% - Accent4 8 5" xfId="11885" xr:uid="{3C7AD107-2A54-4AC8-A1A5-7DE7A983D71D}"/>
    <cellStyle name="40% - Accent4 8 5 2" xfId="21291" xr:uid="{FD3ECE5B-98D8-442C-8410-303C3A5B3D47}"/>
    <cellStyle name="40% - Accent4 8 5 2 2" xfId="43587" xr:uid="{2068576E-872D-4F8E-9816-7C3A0B937B46}"/>
    <cellStyle name="40% - Accent4 8 5 3" xfId="34265" xr:uid="{3C3CFBDB-5C4C-4CA1-817E-B8A4AD95A1B6}"/>
    <cellStyle name="40% - Accent4 8 6" xfId="14220" xr:uid="{18DD8122-62C8-4B2B-AF9B-5CE7C41AFD3F}"/>
    <cellStyle name="40% - Accent4 8 6 2" xfId="36586" xr:uid="{9390FCE5-C2C2-4350-B794-CBDBE3D8607A}"/>
    <cellStyle name="40% - Accent4 8 7" xfId="27680" xr:uid="{66904446-95A2-4B20-A23F-EF2C4F231EDD}"/>
    <cellStyle name="40% - Accent4 8_change in summary tables" xfId="5928" xr:uid="{8152078D-7609-460C-9F28-72ACC3412EFB}"/>
    <cellStyle name="40% - Accent4 9" xfId="3543" xr:uid="{050BD4F7-76B7-442C-BF65-5A4301ECCADA}"/>
    <cellStyle name="40% - Accent4 9 2" xfId="4468" xr:uid="{6821322B-4ED9-4907-81B3-3D3D70DD8A6E}"/>
    <cellStyle name="40% - Accent4 9 2 2" xfId="7698" xr:uid="{82DF9539-9C84-46C6-B5E4-EB3640FC2325}"/>
    <cellStyle name="40% - Accent4 9 2 2 2" xfId="17688" xr:uid="{0419D6D9-48BE-40C3-8E53-717DEE2E8515}"/>
    <cellStyle name="40% - Accent4 9 2 2 2 2" xfId="40053" xr:uid="{C33268C1-DE8E-457C-A475-29986230046F}"/>
    <cellStyle name="40% - Accent4 9 2 2 3" xfId="30932" xr:uid="{7711F87B-CE9D-493D-A8A1-0D7EA3A4784E}"/>
    <cellStyle name="40% - Accent4 9 2 3" xfId="11110" xr:uid="{477890DF-3FBA-4F3E-95E2-81F4D147F6FA}"/>
    <cellStyle name="40% - Accent4 9 2 3 2" xfId="20524" xr:uid="{142ED6F0-B85A-4F65-BB10-F4B5AC7BA9EA}"/>
    <cellStyle name="40% - Accent4 9 2 3 2 2" xfId="42820" xr:uid="{59282628-476F-4CAC-A104-602FF7EF486D}"/>
    <cellStyle name="40% - Accent4 9 2 3 3" xfId="33499" xr:uid="{4C71A85F-FA13-4330-8E6C-98F46D9A3AE9}"/>
    <cellStyle name="40% - Accent4 9 2 4" xfId="12642" xr:uid="{86BD9411-CA2B-4BC1-8597-9E6D1A136DA9}"/>
    <cellStyle name="40% - Accent4 9 2 4 2" xfId="22048" xr:uid="{DF1ACCC6-9A3E-4A6B-93CE-E615140F0BE1}"/>
    <cellStyle name="40% - Accent4 9 2 4 2 2" xfId="44344" xr:uid="{F0B5167F-CB89-4DDD-B94F-B6B101A8A9F1}"/>
    <cellStyle name="40% - Accent4 9 2 4 3" xfId="35022" xr:uid="{3598FAC8-D031-46C4-B9D2-54F4C1268647}"/>
    <cellStyle name="40% - Accent4 9 2 5" xfId="15040" xr:uid="{AF949557-14B1-485F-8A54-B74A9CFE6F04}"/>
    <cellStyle name="40% - Accent4 9 2 5 2" xfId="37406" xr:uid="{DE0192B5-AEE2-4C30-9FA0-24CD580B800E}"/>
    <cellStyle name="40% - Accent4 9 2 6" xfId="28473" xr:uid="{1221EE9E-B3BB-4548-9B67-BCCF128C1B5F}"/>
    <cellStyle name="40% - Accent4 9 2_change in summary tables" xfId="6119" xr:uid="{E47DB8DF-6240-42DD-BA70-4FE14629A610}"/>
    <cellStyle name="40% - Accent4 9 3" xfId="6829" xr:uid="{3144F9A8-4F3E-4EEC-8209-CE78F529D358}"/>
    <cellStyle name="40% - Accent4 9 3 2" xfId="16846" xr:uid="{E4E7C119-6458-4176-A25F-651B6FE43D05}"/>
    <cellStyle name="40% - Accent4 9 3 2 2" xfId="39211" xr:uid="{872D9F5D-9684-4F98-BA73-47987FA21EC3}"/>
    <cellStyle name="40% - Accent4 9 3 3" xfId="30097" xr:uid="{9CB05708-DC85-47C5-9298-0B685273114B}"/>
    <cellStyle name="40% - Accent4 9 4" xfId="10366" xr:uid="{C8826395-FAA1-4C53-90D0-17F9768C8805}"/>
    <cellStyle name="40% - Accent4 9 4 2" xfId="19780" xr:uid="{CEAF6AE8-9831-4079-A6A0-ADA21F079A6A}"/>
    <cellStyle name="40% - Accent4 9 4 2 2" xfId="42076" xr:uid="{28BB8D3E-5522-4261-92F7-48E88019B719}"/>
    <cellStyle name="40% - Accent4 9 4 3" xfId="32755" xr:uid="{31DE7D09-5144-4F2E-B8D7-B21651A70518}"/>
    <cellStyle name="40% - Accent4 9 5" xfId="11899" xr:uid="{ED1B4D26-D2E9-46D9-997B-3E3232692FBE}"/>
    <cellStyle name="40% - Accent4 9 5 2" xfId="21305" xr:uid="{504EA9CC-D03F-4730-A478-C871B3349F30}"/>
    <cellStyle name="40% - Accent4 9 5 2 2" xfId="43601" xr:uid="{29398691-DFC8-4C29-9845-7D266E9C0E4A}"/>
    <cellStyle name="40% - Accent4 9 5 3" xfId="34279" xr:uid="{0815DAD6-F663-4B44-8312-C7B6A1E35EA6}"/>
    <cellStyle name="40% - Accent4 9 6" xfId="14234" xr:uid="{D2EFFD5D-BBF4-4115-B4C0-8D45F7ED824E}"/>
    <cellStyle name="40% - Accent4 9 6 2" xfId="36600" xr:uid="{257711C6-A34C-4BE1-B5FA-9617C2762F51}"/>
    <cellStyle name="40% - Accent4 9 7" xfId="27694" xr:uid="{1C836B69-9B46-43FE-B934-7FA855E9BD51}"/>
    <cellStyle name="40% - Accent4 9_change in summary tables" xfId="8795" xr:uid="{890FE9DE-BC5B-4523-A3DD-D938D2CAEACC}"/>
    <cellStyle name="40% - Accent5" xfId="38" builtinId="47" customBuiltin="1"/>
    <cellStyle name="40% - Accent5 10" xfId="3561" xr:uid="{91E90C02-06C1-4B68-88C8-AF160925DB55}"/>
    <cellStyle name="40% - Accent5 10 2" xfId="4483" xr:uid="{16DC858C-9C7B-454C-ABEF-F366E7493506}"/>
    <cellStyle name="40% - Accent5 10 2 2" xfId="7713" xr:uid="{2B9E358A-1A42-46D2-B6BD-08B92044A448}"/>
    <cellStyle name="40% - Accent5 10 2 2 2" xfId="17703" xr:uid="{9305EFA8-A530-4DDA-8CF5-BDB626649EE0}"/>
    <cellStyle name="40% - Accent5 10 2 2 2 2" xfId="40068" xr:uid="{A62BDCDF-B449-4B48-B54C-BFF8741D96B6}"/>
    <cellStyle name="40% - Accent5 10 2 2 3" xfId="30947" xr:uid="{EA1B219B-5EAE-402D-8CA0-A2D6E01D5FF3}"/>
    <cellStyle name="40% - Accent5 10 2 3" xfId="11125" xr:uid="{A54C94CB-3962-41E4-9F3B-53BA5D8B0628}"/>
    <cellStyle name="40% - Accent5 10 2 3 2" xfId="20539" xr:uid="{7438EB1E-73AB-403E-852F-205E73BE27B1}"/>
    <cellStyle name="40% - Accent5 10 2 3 2 2" xfId="42835" xr:uid="{7DFA59EC-A6DF-4E99-8F72-D414BF985236}"/>
    <cellStyle name="40% - Accent5 10 2 3 3" xfId="33514" xr:uid="{7B9A1E67-37DF-48AB-A80C-EC28E870E7E3}"/>
    <cellStyle name="40% - Accent5 10 2 4" xfId="12657" xr:uid="{40D1C4D0-D22D-4459-88F8-DCEE621C5789}"/>
    <cellStyle name="40% - Accent5 10 2 4 2" xfId="22063" xr:uid="{59DCC2E3-2E19-431A-8E26-87D7DC8DAF07}"/>
    <cellStyle name="40% - Accent5 10 2 4 2 2" xfId="44359" xr:uid="{DB8B3A33-2F7A-4B92-81E1-6785EED50840}"/>
    <cellStyle name="40% - Accent5 10 2 4 3" xfId="35037" xr:uid="{76E13158-3CF9-492E-8BA8-1D0BD1A8C3F9}"/>
    <cellStyle name="40% - Accent5 10 2 5" xfId="15055" xr:uid="{AC5EAE51-55B3-48F0-BF4F-500A8F130282}"/>
    <cellStyle name="40% - Accent5 10 2 5 2" xfId="37421" xr:uid="{A86AB0E7-C709-4AA2-B39B-D1370FFF2D44}"/>
    <cellStyle name="40% - Accent5 10 2 6" xfId="28488" xr:uid="{972B9760-4B6B-4238-A1CF-942C93CBC2BC}"/>
    <cellStyle name="40% - Accent5 10 2_change in summary tables" xfId="5936" xr:uid="{67CE28ED-30C5-4887-9D48-17D60268EA86}"/>
    <cellStyle name="40% - Accent5 10 3" xfId="6846" xr:uid="{58A08744-64EA-4A34-A051-D3B3D01BA1F6}"/>
    <cellStyle name="40% - Accent5 10 3 2" xfId="16863" xr:uid="{5A37EEBB-FFAC-4557-AE73-9813BCD81F80}"/>
    <cellStyle name="40% - Accent5 10 3 2 2" xfId="39228" xr:uid="{3E66505A-7134-447F-B93F-7DF5D525192E}"/>
    <cellStyle name="40% - Accent5 10 3 3" xfId="30113" xr:uid="{D86A6B33-4C6D-45B9-8E62-B24D55FE72D8}"/>
    <cellStyle name="40% - Accent5 10 4" xfId="10381" xr:uid="{B0A0F5B7-1FAF-4835-8EED-D462809AEFF6}"/>
    <cellStyle name="40% - Accent5 10 4 2" xfId="19795" xr:uid="{60C1D3D0-2CA8-4DD9-A372-EFE2313B2B07}"/>
    <cellStyle name="40% - Accent5 10 4 2 2" xfId="42091" xr:uid="{F0DAC363-DAEE-49BA-A3D1-13B443E1CA2F}"/>
    <cellStyle name="40% - Accent5 10 4 3" xfId="32770" xr:uid="{02E7518B-864A-403B-97AB-701B55759272}"/>
    <cellStyle name="40% - Accent5 10 5" xfId="11914" xr:uid="{8116478B-B0F2-4AE6-A937-AA7ACB94828B}"/>
    <cellStyle name="40% - Accent5 10 5 2" xfId="21320" xr:uid="{63573706-B900-46F7-AB1F-7845D79E692D}"/>
    <cellStyle name="40% - Accent5 10 5 2 2" xfId="43616" xr:uid="{123816F3-4DDB-440D-A2EC-A30A8955F59B}"/>
    <cellStyle name="40% - Accent5 10 5 3" xfId="34294" xr:uid="{7F392E75-907E-4281-AF03-83692A4DAB66}"/>
    <cellStyle name="40% - Accent5 10 6" xfId="14249" xr:uid="{B6D84A40-43ED-457E-BD94-81A7D73B52E9}"/>
    <cellStyle name="40% - Accent5 10 6 2" xfId="36615" xr:uid="{43C08D83-B6DC-45E3-A81A-1D216B1E725E}"/>
    <cellStyle name="40% - Accent5 10 7" xfId="27709" xr:uid="{A5782FEC-638B-4094-9D64-20906048D7F1}"/>
    <cellStyle name="40% - Accent5 10_change in summary tables" xfId="6474" xr:uid="{0114C49E-1CBE-4E6F-A8B3-CEA4B2A65414}"/>
    <cellStyle name="40% - Accent5 11" xfId="3665" xr:uid="{ED5E5025-BCBD-4C05-A2BD-BCC60A4F3B89}"/>
    <cellStyle name="40% - Accent5 11 2" xfId="6942" xr:uid="{A2E7E314-15B8-48D4-8012-B138A4331CEF}"/>
    <cellStyle name="40% - Accent5 11 2 2" xfId="16955" xr:uid="{C0089F65-DD08-4EEC-98F1-239342C11008}"/>
    <cellStyle name="40% - Accent5 11 2 2 2" xfId="39320" xr:uid="{68722187-C1E7-4DE7-AACF-BCECD131CF91}"/>
    <cellStyle name="40% - Accent5 11 2 3" xfId="30204" xr:uid="{BC958889-7FD7-484B-A399-84951C02AF83}"/>
    <cellStyle name="40% - Accent5 11 3" xfId="10465" xr:uid="{8986D31F-36BD-41F7-A4F1-613135FC336D}"/>
    <cellStyle name="40% - Accent5 11 3 2" xfId="19879" xr:uid="{6AAC7FF0-8AF4-4C18-B0C8-6BAD91571209}"/>
    <cellStyle name="40% - Accent5 11 3 2 2" xfId="42175" xr:uid="{E52C8673-5E47-4065-8064-EFF022A66CA8}"/>
    <cellStyle name="40% - Accent5 11 3 3" xfId="32854" xr:uid="{080D5412-9E63-4367-8C56-E837506CA127}"/>
    <cellStyle name="40% - Accent5 11 4" xfId="11998" xr:uid="{EC58AC66-F009-4306-807B-0DB69A89D5C0}"/>
    <cellStyle name="40% - Accent5 11 4 2" xfId="21404" xr:uid="{F999C802-0EE9-4178-9AEC-823C45D8485E}"/>
    <cellStyle name="40% - Accent5 11 4 2 2" xfId="43700" xr:uid="{AC221DD2-F144-4D99-9292-F20DE5E58495}"/>
    <cellStyle name="40% - Accent5 11 4 3" xfId="34378" xr:uid="{473D1D13-5DCE-4B6D-86E4-444AFC34ECB9}"/>
    <cellStyle name="40% - Accent5 11 5" xfId="14339" xr:uid="{333E38D9-EFEB-4D56-AF9D-D091BA3183CB}"/>
    <cellStyle name="40% - Accent5 11 5 2" xfId="36705" xr:uid="{4DF1C4B5-EC10-4602-A478-C9A6A16E42E9}"/>
    <cellStyle name="40% - Accent5 11 6" xfId="27793" xr:uid="{808FFA11-8FE2-433A-9923-3010C5F38D3C}"/>
    <cellStyle name="40% - Accent5 11_change in summary tables" xfId="7937" xr:uid="{37B73696-44C6-4805-B5E9-68A34BAC21A2}"/>
    <cellStyle name="40% - Accent5 12" xfId="4655" xr:uid="{C67ED9AC-6430-46F7-AEF1-415E40977EB8}"/>
    <cellStyle name="40% - Accent5 12 2" xfId="15200" xr:uid="{7411AD54-A3A4-4510-877F-2D2C2097A3DD}"/>
    <cellStyle name="40% - Accent5 12 2 2" xfId="37566" xr:uid="{39640E7A-D868-43F4-89AB-A097690F8948}"/>
    <cellStyle name="40% - Accent5 12 3" xfId="28622" xr:uid="{37E327B5-DA3F-4D9B-937C-ECF523C27F54}"/>
    <cellStyle name="40% - Accent5 13" xfId="6181" xr:uid="{160CF8AB-ED5F-4904-B170-AEC9572ED76F}"/>
    <cellStyle name="40% - Accent5 13 2" xfId="16362" xr:uid="{16DD61C4-0FEA-4267-AED2-140AA1A6C65A}"/>
    <cellStyle name="40% - Accent5 13 2 2" xfId="38727" xr:uid="{0EE74571-1C0C-48BC-BC6D-044056E3265E}"/>
    <cellStyle name="40% - Accent5 13 3" xfId="29664" xr:uid="{DD7D1DBF-8546-4ADE-AE6E-6F543F268593}"/>
    <cellStyle name="40% - Accent5 14" xfId="9377" xr:uid="{10992A1E-2A61-4300-936D-29520DD0C3EE}"/>
    <cellStyle name="40% - Accent5 14 2" xfId="18798" xr:uid="{8AB3E8A6-779C-4928-8CCE-304163B7DC62}"/>
    <cellStyle name="40% - Accent5 14 2 2" xfId="41163" xr:uid="{0BE4F9C6-4AA1-4B66-806E-5FE218817FA6}"/>
    <cellStyle name="40% - Accent5 14 3" xfId="31844" xr:uid="{17B8C9CA-E24C-4118-879E-AF8F340713BE}"/>
    <cellStyle name="40% - Accent5 15" xfId="9628" xr:uid="{1EAD1465-C2CE-4C89-9824-566DBA15A089}"/>
    <cellStyle name="40% - Accent5 15 2" xfId="19043" xr:uid="{C68EEA8A-6A55-4344-B38E-2E3D87E9055B}"/>
    <cellStyle name="40% - Accent5 15 2 2" xfId="41408" xr:uid="{45184A1B-8483-4C35-AC63-9158EC9F8FE7}"/>
    <cellStyle name="40% - Accent5 15 3" xfId="32087" xr:uid="{1D1F77A0-B824-4B85-A206-1540F315F507}"/>
    <cellStyle name="40% - Accent5 16" xfId="11217" xr:uid="{5EDBFDEF-5E03-4108-ABE6-54E093583E8F}"/>
    <cellStyle name="40% - Accent5 16 2" xfId="20624" xr:uid="{7A56A526-9D19-4AD1-A4CF-AF03C1181DBD}"/>
    <cellStyle name="40% - Accent5 16 2 2" xfId="42920" xr:uid="{29EC15BC-1372-41B0-AC4C-87E18F89B696}"/>
    <cellStyle name="40% - Accent5 16 3" xfId="33598" xr:uid="{54295C39-5002-4304-AAB0-7F57E2E65225}"/>
    <cellStyle name="40% - Accent5 17" xfId="12776" xr:uid="{2DFE1C05-B1E8-48B1-B097-092B51402DF5}"/>
    <cellStyle name="40% - Accent5 17 2" xfId="35152" xr:uid="{0EE78750-C8B6-4EB4-AC0D-54906E63267C}"/>
    <cellStyle name="40% - Accent5 18" xfId="14086" xr:uid="{302C0F1C-A2F5-4C51-A371-1BE016D07747}"/>
    <cellStyle name="40% - Accent5 18 2" xfId="36455" xr:uid="{8F03529B-454F-4B46-8596-E29D7D85C55E}"/>
    <cellStyle name="40% - Accent5 19" xfId="13082" xr:uid="{6DB03787-D889-4F32-9024-366108749E4F}"/>
    <cellStyle name="40% - Accent5 19 2" xfId="35453" xr:uid="{92B771B5-F7D9-45B5-970E-2BA6DFF7CE22}"/>
    <cellStyle name="40% - Accent5 2" xfId="489" xr:uid="{6658028A-2D64-4824-AB2C-26634CCB0995}"/>
    <cellStyle name="40% - Accent5 2 10" xfId="26775" xr:uid="{BB38D629-9F1D-4BCC-818D-87EEDAA0C792}"/>
    <cellStyle name="40% - Accent5 2 11" xfId="26993" xr:uid="{93294DF3-5CDA-41E4-ADE1-C6CEEBD16303}"/>
    <cellStyle name="40% - Accent5 2 2" xfId="1306" xr:uid="{B5544C2E-8FAC-48F9-99FD-BE01D0A798A7}"/>
    <cellStyle name="40% - Accent5 2 2 2" xfId="3971" xr:uid="{5F55BC5B-8241-467B-ACA6-BAA1A6B01910}"/>
    <cellStyle name="40% - Accent5 2 2 2 2" xfId="7246" xr:uid="{F9A48B77-3F21-4986-B753-27C10735237C}"/>
    <cellStyle name="40% - Accent5 2 2 2 2 2" xfId="17257" xr:uid="{5278122D-3D95-409A-9CA7-E41BA2A0AFFB}"/>
    <cellStyle name="40% - Accent5 2 2 2 2 2 2" xfId="39622" xr:uid="{0A6D813F-D808-4D8D-AA9C-3FB14908B99C}"/>
    <cellStyle name="40% - Accent5 2 2 2 2 3" xfId="30506" xr:uid="{291E5915-582B-497E-BD64-BE736FABE5DA}"/>
    <cellStyle name="40% - Accent5 2 2 2 3" xfId="10760" xr:uid="{647D14E0-D367-408E-9715-44CD5905BF6D}"/>
    <cellStyle name="40% - Accent5 2 2 2 3 2" xfId="20174" xr:uid="{763862DB-25E8-469D-80E3-F48A1535BB46}"/>
    <cellStyle name="40% - Accent5 2 2 2 3 2 2" xfId="42470" xr:uid="{36334A7F-408E-4CCF-8CEF-A4545CA0F328}"/>
    <cellStyle name="40% - Accent5 2 2 2 3 3" xfId="33149" xr:uid="{32B34557-9F10-47A3-94E4-40A9C8C9145E}"/>
    <cellStyle name="40% - Accent5 2 2 2 4" xfId="12292" xr:uid="{A464E955-BA4A-4071-92CD-D0E73F12403F}"/>
    <cellStyle name="40% - Accent5 2 2 2 4 2" xfId="21698" xr:uid="{CA47E324-6672-45F0-BFCD-44349708619A}"/>
    <cellStyle name="40% - Accent5 2 2 2 4 2 2" xfId="43994" xr:uid="{62500DB3-3991-40C0-BB18-A6300BDAE51C}"/>
    <cellStyle name="40% - Accent5 2 2 2 4 3" xfId="34672" xr:uid="{0811ADD0-6EE2-4585-9608-603E7A1CADDC}"/>
    <cellStyle name="40% - Accent5 2 2 2 5" xfId="14634" xr:uid="{47EEC7C9-B757-4203-8077-C3209386B054}"/>
    <cellStyle name="40% - Accent5 2 2 2 5 2" xfId="37000" xr:uid="{F9B37607-C166-4844-A8BC-EA13A0BB4A9A}"/>
    <cellStyle name="40% - Accent5 2 2 2 6" xfId="28089" xr:uid="{418BAD49-392B-4E85-85CC-EFB19A1CE6CC}"/>
    <cellStyle name="40% - Accent5 2 2 2_change in summary tables" xfId="6218" xr:uid="{34ACC2F9-5CAE-42EE-BC15-C505F3E6377E}"/>
    <cellStyle name="40% - Accent5 2 2 3" xfId="5383" xr:uid="{499317B2-6E59-4989-B40C-A63ED20D0398}"/>
    <cellStyle name="40% - Accent5 2 2 3 2" xfId="15778" xr:uid="{4B0AD9ED-816D-443A-A9F3-11B544AE9ADC}"/>
    <cellStyle name="40% - Accent5 2 2 3 2 2" xfId="38144" xr:uid="{961732CF-60CC-4200-AE8C-B6A449F947E0}"/>
    <cellStyle name="40% - Accent5 2 2 3 3" xfId="29149" xr:uid="{770A80D9-67FD-437C-8D04-1A82CA12B3CB}"/>
    <cellStyle name="40% - Accent5 2 2 4" xfId="9921" xr:uid="{E0B7716C-F76F-4A5A-8D71-E39190D3A2AA}"/>
    <cellStyle name="40% - Accent5 2 2 4 2" xfId="19335" xr:uid="{F4E6DC62-98AF-42B6-8CBF-DD47C4091F00}"/>
    <cellStyle name="40% - Accent5 2 2 4 2 2" xfId="41700" xr:uid="{8DD8C356-26BF-43E5-9506-C0E297E85A95}"/>
    <cellStyle name="40% - Accent5 2 2 4 3" xfId="32379" xr:uid="{DB15E185-47F6-4BD5-92A7-F0EF04795EE6}"/>
    <cellStyle name="40% - Accent5 2 2 5" xfId="11517" xr:uid="{9629A120-6B0F-47DD-9C03-A20CA6122E1D}"/>
    <cellStyle name="40% - Accent5 2 2 5 2" xfId="20923" xr:uid="{6D8E704A-C7E7-4DF8-A62A-42A4066B1A79}"/>
    <cellStyle name="40% - Accent5 2 2 5 2 2" xfId="43219" xr:uid="{9EC6CECF-0954-4BD6-A3E5-B60750BF7187}"/>
    <cellStyle name="40% - Accent5 2 2 5 3" xfId="33897" xr:uid="{B4BF33A8-56F5-45E8-BEEF-968EC8E561A9}"/>
    <cellStyle name="40% - Accent5 2 2 6" xfId="13279" xr:uid="{6722E016-0BF3-4CE9-A39A-0D0979E2B030}"/>
    <cellStyle name="40% - Accent5 2 2 6 2" xfId="35650" xr:uid="{52987E42-6C6C-4476-B0B8-EE33205C037B}"/>
    <cellStyle name="40% - Accent5 2 2 7" xfId="27207" xr:uid="{0E0F9F37-91F0-4321-89C5-F12F4ACBEFBB}"/>
    <cellStyle name="40% - Accent5 2 2_change in summary tables" xfId="8937" xr:uid="{7706DE59-BF21-4011-A978-D87983D473EA}"/>
    <cellStyle name="40% - Accent5 2 3" xfId="3755" xr:uid="{0E2B5680-1655-40F7-ADC1-438648A651D4}"/>
    <cellStyle name="40% - Accent5 2 3 2" xfId="7031" xr:uid="{3D73C365-283E-46BB-8CBE-6F2CF768416B}"/>
    <cellStyle name="40% - Accent5 2 3 2 2" xfId="17043" xr:uid="{3DCBD36F-5020-4844-8268-24959EDFE501}"/>
    <cellStyle name="40% - Accent5 2 3 2 2 2" xfId="39408" xr:uid="{19748109-F3B5-4BF4-9ECA-2428F2B83EA1}"/>
    <cellStyle name="40% - Accent5 2 3 2 3" xfId="30292" xr:uid="{59DCFADB-31F7-465D-BA30-2D2AFA9878C9}"/>
    <cellStyle name="40% - Accent5 2 3 3" xfId="10552" xr:uid="{B8B04C25-EF04-4418-B63D-9E12C87900E0}"/>
    <cellStyle name="40% - Accent5 2 3 3 2" xfId="19966" xr:uid="{B1F72A18-D742-433A-BDF9-36390543D77F}"/>
    <cellStyle name="40% - Accent5 2 3 3 2 2" xfId="42262" xr:uid="{912CCB31-4ADE-4C08-A30D-8DD9962E729D}"/>
    <cellStyle name="40% - Accent5 2 3 3 3" xfId="32941" xr:uid="{87878A14-BEBC-4DFE-B045-1CDFD9FA0DA7}"/>
    <cellStyle name="40% - Accent5 2 3 4" xfId="12085" xr:uid="{BDD786FF-8A7D-4EAE-A86D-A7C00C69518F}"/>
    <cellStyle name="40% - Accent5 2 3 4 2" xfId="21491" xr:uid="{F94D6388-D264-40F1-828B-2F87A52C59F4}"/>
    <cellStyle name="40% - Accent5 2 3 4 2 2" xfId="43787" xr:uid="{D7EAB7C0-54AE-4287-B490-7EE863315289}"/>
    <cellStyle name="40% - Accent5 2 3 4 3" xfId="34465" xr:uid="{BE450DF9-CE12-4C41-A05B-2F73087832D6}"/>
    <cellStyle name="40% - Accent5 2 3 5" xfId="14426" xr:uid="{1C9BE862-487D-45F5-ADDF-04CE4D339F41}"/>
    <cellStyle name="40% - Accent5 2 3 5 2" xfId="36792" xr:uid="{58527D3D-E88F-40AA-BB65-0B1995115576}"/>
    <cellStyle name="40% - Accent5 2 3 6" xfId="27880" xr:uid="{0A8C0F23-F11E-4405-B47C-603A728097D8}"/>
    <cellStyle name="40% - Accent5 2 3_change in summary tables" xfId="5525" xr:uid="{03921C3F-6206-42BB-94AD-D6D486226CEE}"/>
    <cellStyle name="40% - Accent5 2 4" xfId="4845" xr:uid="{7701AA64-F2EF-40A8-87E6-E7EEE5FF9928}"/>
    <cellStyle name="40% - Accent5 2 4 2" xfId="15355" xr:uid="{0991B826-3591-4F40-B7F3-23F66728010D}"/>
    <cellStyle name="40% - Accent5 2 4 2 2" xfId="37721" xr:uid="{0FF4EEA4-1BCF-4EAC-878E-31CD3DC81E3C}"/>
    <cellStyle name="40% - Accent5 2 4 3" xfId="28762" xr:uid="{B69B49B2-6338-4D28-8032-5E61B2C135F1}"/>
    <cellStyle name="40% - Accent5 2 5" xfId="9714" xr:uid="{D422F814-AF82-4AF6-A3EE-DB745D0D463D}"/>
    <cellStyle name="40% - Accent5 2 5 2" xfId="19128" xr:uid="{BC6E2AA6-E4C8-475F-ADCF-62472D5B9CF3}"/>
    <cellStyle name="40% - Accent5 2 5 2 2" xfId="41493" xr:uid="{C9EB4B65-982E-4B82-8CBC-8FEFC057EF99}"/>
    <cellStyle name="40% - Accent5 2 5 3" xfId="32172" xr:uid="{C526EBE7-3E63-4ED1-8C74-E1E39B09FFA9}"/>
    <cellStyle name="40% - Accent5 2 6" xfId="11306" xr:uid="{3CF2CE76-98B5-438C-9EEE-1CCC976D82FE}"/>
    <cellStyle name="40% - Accent5 2 6 2" xfId="20712" xr:uid="{ECD784D1-13A5-45E3-BF3B-4C7BA5BEB5B3}"/>
    <cellStyle name="40% - Accent5 2 6 2 2" xfId="43008" xr:uid="{3497DA01-A360-42CE-B9C8-5B0642E275DD}"/>
    <cellStyle name="40% - Accent5 2 6 3" xfId="33686" xr:uid="{0965363A-C453-4DB3-9CDA-A4D1089555F4}"/>
    <cellStyle name="40% - Accent5 2 7" xfId="12908" xr:uid="{A4A676AC-6A7D-46FA-89AB-E4969C6F44A6}"/>
    <cellStyle name="40% - Accent5 2 7 2" xfId="35281" xr:uid="{6D56FA71-6288-475C-A29F-D0E62393F7B6}"/>
    <cellStyle name="40% - Accent5 2 8" xfId="26686" xr:uid="{B6BB92B6-E409-4B76-926E-A83417890982}"/>
    <cellStyle name="40% - Accent5 2 9" xfId="26770" xr:uid="{76559EBD-0BA9-4982-A7B0-9FCB0CAF3684}"/>
    <cellStyle name="40% - Accent5 2_change in summary tables" xfId="5591" xr:uid="{47B47C4A-6A98-4496-88D9-21F705FE78E7}"/>
    <cellStyle name="40% - Accent5 20" xfId="26685" xr:uid="{F31AEB1D-C059-4DF8-826F-26B6DDAF8EED}"/>
    <cellStyle name="40% - Accent5 21" xfId="26769" xr:uid="{82F8A451-A0D6-446E-9866-A633926D5517}"/>
    <cellStyle name="40% - Accent5 22" xfId="26776" xr:uid="{490E214C-A55B-4AE4-A419-0414277BB6EA}"/>
    <cellStyle name="40% - Accent5 23" xfId="26806" xr:uid="{4DED8450-5D0C-459A-8336-9719E05446E1}"/>
    <cellStyle name="40% - Accent5 24" xfId="26906" xr:uid="{7C74D747-2173-4E06-A48F-6C969393A690}"/>
    <cellStyle name="40% - Accent5 3" xfId="1209" xr:uid="{94E7A586-FEA0-4CA4-9D49-DE62C8996E9F}"/>
    <cellStyle name="40% - Accent5 3 2" xfId="3881" xr:uid="{7974F833-3F9D-4DE4-80D1-C433C44321B1}"/>
    <cellStyle name="40% - Accent5 3 2 2" xfId="7156" xr:uid="{2ED08D1B-0EBA-4D80-8A63-877C3C10BE0C}"/>
    <cellStyle name="40% - Accent5 3 2 2 2" xfId="17167" xr:uid="{ADCE457B-C1F6-4721-B9E8-A063AFEBE84C}"/>
    <cellStyle name="40% - Accent5 3 2 2 2 2" xfId="39532" xr:uid="{08F15D78-B630-4E4E-A734-1B02B3A55773}"/>
    <cellStyle name="40% - Accent5 3 2 2 3" xfId="30416" xr:uid="{D8974EFF-2CD3-4D32-B05B-D56C493D8FE0}"/>
    <cellStyle name="40% - Accent5 3 2 3" xfId="10673" xr:uid="{72B60C6B-C114-4F4D-8150-AB47258AD09A}"/>
    <cellStyle name="40% - Accent5 3 2 3 2" xfId="20087" xr:uid="{23D6CCA7-04FD-46DF-AC44-BBF41F92BDD6}"/>
    <cellStyle name="40% - Accent5 3 2 3 2 2" xfId="42383" xr:uid="{29A93AC6-D3D8-4F56-8C7D-3D1A04AF9F87}"/>
    <cellStyle name="40% - Accent5 3 2 3 3" xfId="33062" xr:uid="{491461DA-ACEF-4FBB-A94B-638650B9EE82}"/>
    <cellStyle name="40% - Accent5 3 2 4" xfId="12205" xr:uid="{96DAAB35-9684-4576-96EC-7F49B7DA44D8}"/>
    <cellStyle name="40% - Accent5 3 2 4 2" xfId="21611" xr:uid="{B575D15F-7966-4A96-901D-458E2D207346}"/>
    <cellStyle name="40% - Accent5 3 2 4 2 2" xfId="43907" xr:uid="{41544EA0-5197-4023-BCF3-A3B40ABCD912}"/>
    <cellStyle name="40% - Accent5 3 2 4 3" xfId="34585" xr:uid="{C90EB9E2-DD1B-429C-A887-330CEF2F0186}"/>
    <cellStyle name="40% - Accent5 3 2 5" xfId="14547" xr:uid="{2F86B8C3-C762-4E04-9FBA-D3E8207F52F3}"/>
    <cellStyle name="40% - Accent5 3 2 5 2" xfId="36913" xr:uid="{E780CD95-381D-4843-845C-9EF14A4234E3}"/>
    <cellStyle name="40% - Accent5 3 2 6" xfId="28001" xr:uid="{B88988A1-770D-4465-BD18-48141130FB72}"/>
    <cellStyle name="40% - Accent5 3 2_change in summary tables" xfId="8513" xr:uid="{710CA21C-0EAD-470C-AB78-B85157BDAE57}"/>
    <cellStyle name="40% - Accent5 3 3" xfId="5291" xr:uid="{F93E330B-7A1D-43C3-A1F1-AC61E47D22C8}"/>
    <cellStyle name="40% - Accent5 3 3 2" xfId="15686" xr:uid="{9C225628-595B-4265-B062-74D8303B10E4}"/>
    <cellStyle name="40% - Accent5 3 3 2 2" xfId="38052" xr:uid="{087C992B-1CBB-489A-A5B7-4C2DA1C33AEB}"/>
    <cellStyle name="40% - Accent5 3 3 3" xfId="29057" xr:uid="{D1BE5CAE-2690-40A9-9D89-F437B9CC2B65}"/>
    <cellStyle name="40% - Accent5 3 4" xfId="9834" xr:uid="{5F2EA56E-AB55-4F71-9AD9-B7DED05DF60F}"/>
    <cellStyle name="40% - Accent5 3 4 2" xfId="19248" xr:uid="{9830E573-AC50-4BDA-93F3-3E7822B80F12}"/>
    <cellStyle name="40% - Accent5 3 4 2 2" xfId="41613" xr:uid="{0F716CA3-B255-43B7-95AC-88AD1CE6D4ED}"/>
    <cellStyle name="40% - Accent5 3 4 3" xfId="32292" xr:uid="{FDE7ADE1-9CF6-4544-A34A-B39E6EA3DACF}"/>
    <cellStyle name="40% - Accent5 3 5" xfId="11432" xr:uid="{44953781-F17E-4E68-89CE-207C623F1824}"/>
    <cellStyle name="40% - Accent5 3 5 2" xfId="20838" xr:uid="{E04EE680-458A-4B33-B40C-DA9E2ADCEE63}"/>
    <cellStyle name="40% - Accent5 3 5 2 2" xfId="43134" xr:uid="{D1EDA80A-9B7B-4357-BD7C-EC406A8D9672}"/>
    <cellStyle name="40% - Accent5 3 5 3" xfId="33812" xr:uid="{9E7CFA7D-D809-46CC-97BC-4392D56E49C0}"/>
    <cellStyle name="40% - Accent5 3 6" xfId="13189" xr:uid="{2D7B8021-0CF4-4500-8727-DA5253E50172}"/>
    <cellStyle name="40% - Accent5 3 6 2" xfId="35560" xr:uid="{984970DD-4531-401F-9D8A-86C17090558C}"/>
    <cellStyle name="40% - Accent5 3 7" xfId="27120" xr:uid="{4165FBD7-C9D9-410E-8B31-45542FFB14D7}"/>
    <cellStyle name="40% - Accent5 3_change in summary tables" xfId="5085" xr:uid="{BDDA35A0-9A66-48C5-9A54-7FD45C076FA3}"/>
    <cellStyle name="40% - Accent5 4" xfId="1520" xr:uid="{8BF295B6-D572-4C12-82B6-39518D00D775}"/>
    <cellStyle name="40% - Accent5 4 2" xfId="4039" xr:uid="{E1A0FB4A-84F3-426E-8A5B-25D0CA6AFBA5}"/>
    <cellStyle name="40% - Accent5 4 2 2" xfId="7312" xr:uid="{E4831D36-314A-4012-9483-16365798C50A}"/>
    <cellStyle name="40% - Accent5 4 2 2 2" xfId="17321" xr:uid="{424A3613-3C0F-4230-8454-FA6D133D45DA}"/>
    <cellStyle name="40% - Accent5 4 2 2 2 2" xfId="39686" xr:uid="{554FF2CC-A968-41BE-9AD3-AC4864505649}"/>
    <cellStyle name="40% - Accent5 4 2 2 3" xfId="30570" xr:uid="{5F0D6C8E-BF00-4314-946B-F4F6F30F7B8B}"/>
    <cellStyle name="40% - Accent5 4 2 3" xfId="10812" xr:uid="{1CD3773F-E748-4300-BC9E-81C1A30722B5}"/>
    <cellStyle name="40% - Accent5 4 2 3 2" xfId="20226" xr:uid="{14F1FE71-E775-4C2C-8188-C11BBCD7482D}"/>
    <cellStyle name="40% - Accent5 4 2 3 2 2" xfId="42522" xr:uid="{12474D34-C131-4D25-B683-A8F64290F554}"/>
    <cellStyle name="40% - Accent5 4 2 3 3" xfId="33201" xr:uid="{65193523-0E00-453C-A5A3-7C2922239DE8}"/>
    <cellStyle name="40% - Accent5 4 2 4" xfId="12347" xr:uid="{8718BA4F-12FA-45E7-9FE6-BCBE5C9E6678}"/>
    <cellStyle name="40% - Accent5 4 2 4 2" xfId="21753" xr:uid="{7C544210-1777-4B75-804E-465EA783D32E}"/>
    <cellStyle name="40% - Accent5 4 2 4 2 2" xfId="44049" xr:uid="{CA7669B3-334C-411E-B787-3ACA96B50F89}"/>
    <cellStyle name="40% - Accent5 4 2 4 3" xfId="34727" xr:uid="{492F6211-352E-4ADC-AD6E-4E0D36BA9B34}"/>
    <cellStyle name="40% - Accent5 4 2 5" xfId="14688" xr:uid="{A1700BB9-F700-490F-AEBF-E72F07463C9B}"/>
    <cellStyle name="40% - Accent5 4 2 5 2" xfId="37054" xr:uid="{F24EA343-9D16-40E9-AC9B-D5D541373F90}"/>
    <cellStyle name="40% - Accent5 4 2 6" xfId="28137" xr:uid="{2EAEBF83-9124-4D44-B6D0-BFA09787B22B}"/>
    <cellStyle name="40% - Accent5 4 2_change in summary tables" xfId="8124" xr:uid="{AF567FBB-D4F5-43AA-B979-15EC2F344F36}"/>
    <cellStyle name="40% - Accent5 4 3" xfId="5545" xr:uid="{46FD4DB4-8CCB-46DA-AA17-DB1D5BC790C3}"/>
    <cellStyle name="40% - Accent5 4 3 2" xfId="15911" xr:uid="{DB7BC4C8-DB30-45E4-A1BB-2AE149A3DD47}"/>
    <cellStyle name="40% - Accent5 4 3 2 2" xfId="38277" xr:uid="{A53ED947-8355-4F64-B7E0-7373543F5500}"/>
    <cellStyle name="40% - Accent5 4 3 3" xfId="29265" xr:uid="{89DF7577-1FDB-44C9-B1EB-4C5F4CC5029E}"/>
    <cellStyle name="40% - Accent5 4 4" xfId="9978" xr:uid="{EAE29C52-165C-49C2-ACE0-23BF8C239890}"/>
    <cellStyle name="40% - Accent5 4 4 2" xfId="19392" xr:uid="{E2CCC0EF-6900-4F81-8106-2118509D4BD9}"/>
    <cellStyle name="40% - Accent5 4 4 2 2" xfId="41757" xr:uid="{E93F9FCC-822E-462E-8E3A-A87D99118C6F}"/>
    <cellStyle name="40% - Accent5 4 4 3" xfId="32436" xr:uid="{A4725C3C-330F-4836-877A-D8959CE890B4}"/>
    <cellStyle name="40% - Accent5 4 5" xfId="11573" xr:uid="{468A7282-6197-4361-8991-E139DA630F37}"/>
    <cellStyle name="40% - Accent5 4 5 2" xfId="20979" xr:uid="{AD0078FD-6CAD-4F48-8FC0-AFAF4B1E6847}"/>
    <cellStyle name="40% - Accent5 4 5 2 2" xfId="43275" xr:uid="{9546A061-6E90-4A76-BCC0-5698FA797843}"/>
    <cellStyle name="40% - Accent5 4 5 3" xfId="33953" xr:uid="{65CAD712-76A3-4DF5-B0CD-7BC41839C654}"/>
    <cellStyle name="40% - Accent5 4 6" xfId="13367" xr:uid="{5FA6763E-CCD9-41A5-B9F5-FDA48ED95CAD}"/>
    <cellStyle name="40% - Accent5 4 6 2" xfId="35738" xr:uid="{7ECFFFEE-357A-47FC-B8AC-C8D07FFA5171}"/>
    <cellStyle name="40% - Accent5 4 7" xfId="27272" xr:uid="{0AD82C0D-22C5-4592-8074-292E594708DF}"/>
    <cellStyle name="40% - Accent5 4_change in summary tables" xfId="8954" xr:uid="{6C67DD06-8B59-417F-8A53-9D3574BDF019}"/>
    <cellStyle name="40% - Accent5 5" xfId="3459" xr:uid="{C3A6A442-2400-4FF4-8A19-55184A02A7C1}"/>
    <cellStyle name="40% - Accent5 5 2" xfId="4410" xr:uid="{1B25822C-7BE0-44B9-B5FF-E23155E56801}"/>
    <cellStyle name="40% - Accent5 5 2 2" xfId="7640" xr:uid="{7AD6199A-D8BB-4D9E-9A90-7A58A6D5A7E4}"/>
    <cellStyle name="40% - Accent5 5 2 2 2" xfId="17630" xr:uid="{7DC14979-F42E-4F72-8FE0-7F72734F1BC6}"/>
    <cellStyle name="40% - Accent5 5 2 2 2 2" xfId="39995" xr:uid="{337C4B50-C1DA-4F1B-AE4C-49581942EB6B}"/>
    <cellStyle name="40% - Accent5 5 2 2 3" xfId="30874" xr:uid="{3CA24F5D-5567-4BC7-B30B-2A7BE01AACA3}"/>
    <cellStyle name="40% - Accent5 5 2 3" xfId="11052" xr:uid="{26AA6C26-F230-4CE7-8DBA-B954CDC934FB}"/>
    <cellStyle name="40% - Accent5 5 2 3 2" xfId="20466" xr:uid="{4345D81C-74E9-4492-BC55-799D0EC5AF44}"/>
    <cellStyle name="40% - Accent5 5 2 3 2 2" xfId="42762" xr:uid="{108F7F2B-AD94-4B10-B6F9-217429453DBC}"/>
    <cellStyle name="40% - Accent5 5 2 3 3" xfId="33441" xr:uid="{640CD903-B932-40B0-8A30-176D254C5108}"/>
    <cellStyle name="40% - Accent5 5 2 4" xfId="12584" xr:uid="{F0EF17C9-0C1F-4E73-AB2C-4B72C8CE3C2E}"/>
    <cellStyle name="40% - Accent5 5 2 4 2" xfId="21990" xr:uid="{7699A755-E506-411B-8491-C0F18D33FB63}"/>
    <cellStyle name="40% - Accent5 5 2 4 2 2" xfId="44286" xr:uid="{9575D660-DF88-4B7B-9CC4-9B7171C9121F}"/>
    <cellStyle name="40% - Accent5 5 2 4 3" xfId="34964" xr:uid="{51B950BD-BEF7-4924-8083-A92900C29D61}"/>
    <cellStyle name="40% - Accent5 5 2 5" xfId="14982" xr:uid="{99609B6A-51AB-4088-A4FB-4F0874625B97}"/>
    <cellStyle name="40% - Accent5 5 2 5 2" xfId="37348" xr:uid="{8F22A622-F2E0-4404-8BCA-2296518FE10F}"/>
    <cellStyle name="40% - Accent5 5 2 6" xfId="28415" xr:uid="{40CB9ECE-273F-4605-BEEE-5CC71CFA94BC}"/>
    <cellStyle name="40% - Accent5 5 2_change in summary tables" xfId="4731" xr:uid="{B7F4AA74-C5DB-44B5-908C-FCABB341A117}"/>
    <cellStyle name="40% - Accent5 5 3" xfId="6755" xr:uid="{B5EE10F3-1532-4DD9-BA31-EB3E94623303}"/>
    <cellStyle name="40% - Accent5 5 3 2" xfId="16781" xr:uid="{5808FCEC-2C8A-4C1C-A6FC-1AC4A2B1B06A}"/>
    <cellStyle name="40% - Accent5 5 3 2 2" xfId="39146" xr:uid="{3E771434-2A58-432C-ADF0-55C8CF3AFB5B}"/>
    <cellStyle name="40% - Accent5 5 3 3" xfId="30035" xr:uid="{5C47683D-2407-4713-831D-402A903BD301}"/>
    <cellStyle name="40% - Accent5 5 4" xfId="10308" xr:uid="{FDEE39C7-524E-4A72-BF1F-11247A1F03A2}"/>
    <cellStyle name="40% - Accent5 5 4 2" xfId="19722" xr:uid="{2F63C76B-DEDC-42B6-BE8F-153718660B81}"/>
    <cellStyle name="40% - Accent5 5 4 2 2" xfId="42018" xr:uid="{50D4183A-2ED8-4FE7-990B-16A560556B56}"/>
    <cellStyle name="40% - Accent5 5 4 3" xfId="32697" xr:uid="{48D8C739-67C8-47C6-AF47-E5B6A4F3E0F5}"/>
    <cellStyle name="40% - Accent5 5 5" xfId="11841" xr:uid="{6CC9B45D-99DB-42D1-B1C4-B2CE71440203}"/>
    <cellStyle name="40% - Accent5 5 5 2" xfId="21247" xr:uid="{546DF5E9-694A-49D6-BC84-3A6AF5E964C4}"/>
    <cellStyle name="40% - Accent5 5 5 2 2" xfId="43543" xr:uid="{8D6A3EFC-E3C1-400F-B376-AD97B3689C4F}"/>
    <cellStyle name="40% - Accent5 5 5 3" xfId="34221" xr:uid="{898FE22F-9F44-4A0E-9A54-2FAEA9D8BFEA}"/>
    <cellStyle name="40% - Accent5 5 6" xfId="14167" xr:uid="{AC83D2B3-6AD5-4204-8DE5-D94D4B627343}"/>
    <cellStyle name="40% - Accent5 5 6 2" xfId="36533" xr:uid="{43D7324E-7D9E-4325-87FF-25388DF261A1}"/>
    <cellStyle name="40% - Accent5 5 7" xfId="27636" xr:uid="{8D5408EC-9E1E-4F7D-B7DE-E99DF940478A}"/>
    <cellStyle name="40% - Accent5 5_change in summary tables" xfId="5133" xr:uid="{9089066E-5946-4DFD-9227-6B8210E1D0CF}"/>
    <cellStyle name="40% - Accent5 6" xfId="3496" xr:uid="{A8F84DD5-7246-4D02-B0CB-80E570729D65}"/>
    <cellStyle name="40% - Accent5 6 2" xfId="4430" xr:uid="{84A69092-126A-4BAD-9441-F1CC7CCB48B7}"/>
    <cellStyle name="40% - Accent5 6 2 2" xfId="7660" xr:uid="{289965F7-B7B3-4148-9CA6-F4DFA8A32750}"/>
    <cellStyle name="40% - Accent5 6 2 2 2" xfId="17650" xr:uid="{B87C3C02-24F9-49E8-BC6A-B5E5B0E7DA9F}"/>
    <cellStyle name="40% - Accent5 6 2 2 2 2" xfId="40015" xr:uid="{E9773C6B-1C7E-4214-8AF9-68C015822A15}"/>
    <cellStyle name="40% - Accent5 6 2 2 3" xfId="30894" xr:uid="{29717F08-8CE5-47CF-9693-4EA81D9005DB}"/>
    <cellStyle name="40% - Accent5 6 2 3" xfId="11072" xr:uid="{005A0220-DE32-4ADB-9630-669CDEF654C1}"/>
    <cellStyle name="40% - Accent5 6 2 3 2" xfId="20486" xr:uid="{B4F312BB-DEA7-4D03-B10E-4AD127963711}"/>
    <cellStyle name="40% - Accent5 6 2 3 2 2" xfId="42782" xr:uid="{BE346FEB-8F81-43CB-8DD0-E3A3EDF0E37A}"/>
    <cellStyle name="40% - Accent5 6 2 3 3" xfId="33461" xr:uid="{32167CD1-11FA-4DCB-A5C9-C7907F341058}"/>
    <cellStyle name="40% - Accent5 6 2 4" xfId="12604" xr:uid="{1E298676-5E6A-4C70-B6B7-A3AADC26D2D3}"/>
    <cellStyle name="40% - Accent5 6 2 4 2" xfId="22010" xr:uid="{9B37F64F-7C06-4C18-9D59-13AA5A1BFB2A}"/>
    <cellStyle name="40% - Accent5 6 2 4 2 2" xfId="44306" xr:uid="{278B870B-BA1A-4FB0-A951-1260B9E9F14A}"/>
    <cellStyle name="40% - Accent5 6 2 4 3" xfId="34984" xr:uid="{93203CBC-AEA0-4E95-9B92-1F05D2E1751F}"/>
    <cellStyle name="40% - Accent5 6 2 5" xfId="15002" xr:uid="{6CEABFA7-65FF-4FFE-83A3-12BA3FDC8F72}"/>
    <cellStyle name="40% - Accent5 6 2 5 2" xfId="37368" xr:uid="{E6ECF07D-3B08-4671-A74D-97285E85F297}"/>
    <cellStyle name="40% - Accent5 6 2 6" xfId="28435" xr:uid="{731ED27A-9BD9-41E4-AE92-B2650A106847}"/>
    <cellStyle name="40% - Accent5 6 2_change in summary tables" xfId="9270" xr:uid="{2D2C2E25-451F-43B4-A75F-370E78626819}"/>
    <cellStyle name="40% - Accent5 6 3" xfId="6786" xr:uid="{ABAE472A-FE60-4DC4-B989-49768029E009}"/>
    <cellStyle name="40% - Accent5 6 3 2" xfId="16805" xr:uid="{E8AE9E29-362A-4CED-8473-05A5171691F2}"/>
    <cellStyle name="40% - Accent5 6 3 2 2" xfId="39170" xr:uid="{2113D7AB-1394-464E-98B5-63BF75EC4359}"/>
    <cellStyle name="40% - Accent5 6 3 3" xfId="30057" xr:uid="{26CE0615-537C-4654-812F-5A49C541000E}"/>
    <cellStyle name="40% - Accent5 6 4" xfId="10328" xr:uid="{BAACB92B-906D-44C8-8A8F-41FB969C2F31}"/>
    <cellStyle name="40% - Accent5 6 4 2" xfId="19742" xr:uid="{813918AA-CC6E-4785-8EB2-EA64B94F6E82}"/>
    <cellStyle name="40% - Accent5 6 4 2 2" xfId="42038" xr:uid="{7A0AF2B0-032B-42B3-A804-905350952439}"/>
    <cellStyle name="40% - Accent5 6 4 3" xfId="32717" xr:uid="{2B739C78-1AC3-4530-A89B-B8BBD12117B9}"/>
    <cellStyle name="40% - Accent5 6 5" xfId="11861" xr:uid="{36093B70-323B-4E1F-BB70-CB6F47F473A2}"/>
    <cellStyle name="40% - Accent5 6 5 2" xfId="21267" xr:uid="{90BCAFA7-2663-42B7-A3CF-CA35804B7148}"/>
    <cellStyle name="40% - Accent5 6 5 2 2" xfId="43563" xr:uid="{EC9935E0-5D0A-4BCF-A1D3-B7B89F170793}"/>
    <cellStyle name="40% - Accent5 6 5 3" xfId="34241" xr:uid="{93957B23-7F75-4B2E-A2CD-7F90CB5319EA}"/>
    <cellStyle name="40% - Accent5 6 6" xfId="14193" xr:uid="{D9027900-01ED-4655-A96E-84CB840FBBB4}"/>
    <cellStyle name="40% - Accent5 6 6 2" xfId="36559" xr:uid="{978530C4-CCC6-45D1-AFAE-3BCFE6E8A733}"/>
    <cellStyle name="40% - Accent5 6 7" xfId="27656" xr:uid="{39FBA405-150A-494E-95EA-164CDD1EC476}"/>
    <cellStyle name="40% - Accent5 6_change in summary tables" xfId="9009" xr:uid="{A8977DFF-E7F3-4065-AA4C-04F736AC7A16}"/>
    <cellStyle name="40% - Accent5 7" xfId="3513" xr:uid="{A155CE89-DAA4-456E-A30E-ABBC25DFB622}"/>
    <cellStyle name="40% - Accent5 7 2" xfId="4444" xr:uid="{9A38E328-FC3F-478F-9062-FD11539AE92F}"/>
    <cellStyle name="40% - Accent5 7 2 2" xfId="7674" xr:uid="{1C81E15A-E279-41CA-9D78-9F8547E43F21}"/>
    <cellStyle name="40% - Accent5 7 2 2 2" xfId="17664" xr:uid="{A2BF84D0-65CB-499C-91A3-1758D0975E2B}"/>
    <cellStyle name="40% - Accent5 7 2 2 2 2" xfId="40029" xr:uid="{361F255A-DC89-40DE-BA50-F41A7A9118BD}"/>
    <cellStyle name="40% - Accent5 7 2 2 3" xfId="30908" xr:uid="{4B97F978-51F4-4E9D-B2F6-A3604E42CD09}"/>
    <cellStyle name="40% - Accent5 7 2 3" xfId="11086" xr:uid="{6DF92A85-C7B9-4FCD-8497-1B5181BE1C9C}"/>
    <cellStyle name="40% - Accent5 7 2 3 2" xfId="20500" xr:uid="{33997267-FDD8-4AA0-A046-E5D92C01C23A}"/>
    <cellStyle name="40% - Accent5 7 2 3 2 2" xfId="42796" xr:uid="{C0E0C9A3-4CC4-4AD3-8B16-6891D619C827}"/>
    <cellStyle name="40% - Accent5 7 2 3 3" xfId="33475" xr:uid="{637ECB66-D3E6-49FA-9391-D830D3B315C4}"/>
    <cellStyle name="40% - Accent5 7 2 4" xfId="12618" xr:uid="{CCFA53DC-CD2A-4D11-99F8-EACC64811556}"/>
    <cellStyle name="40% - Accent5 7 2 4 2" xfId="22024" xr:uid="{56B8F689-3BB4-48F6-A23A-AD3F8B38BF14}"/>
    <cellStyle name="40% - Accent5 7 2 4 2 2" xfId="44320" xr:uid="{C02285BE-9012-461D-9598-F94A4F8F52CE}"/>
    <cellStyle name="40% - Accent5 7 2 4 3" xfId="34998" xr:uid="{6259882D-62AF-4B5B-9700-FAA942CD7076}"/>
    <cellStyle name="40% - Accent5 7 2 5" xfId="15016" xr:uid="{7EEEBFD1-A057-41E8-9E33-BCF5AF543775}"/>
    <cellStyle name="40% - Accent5 7 2 5 2" xfId="37382" xr:uid="{0C66442D-BA0C-4DC0-BAEC-92FF7B08B55F}"/>
    <cellStyle name="40% - Accent5 7 2 6" xfId="28449" xr:uid="{F81944C2-9206-431F-BD06-F018C9CFF621}"/>
    <cellStyle name="40% - Accent5 7 2_change in summary tables" xfId="5888" xr:uid="{93E040EF-B0C2-4D7B-9ADD-AA65BAFAFCFE}"/>
    <cellStyle name="40% - Accent5 7 3" xfId="6800" xr:uid="{DC1EB767-2518-49ED-AAF3-7300B40073B1}"/>
    <cellStyle name="40% - Accent5 7 3 2" xfId="16819" xr:uid="{F659730F-569E-49DE-AE2A-103F98AF7010}"/>
    <cellStyle name="40% - Accent5 7 3 2 2" xfId="39184" xr:uid="{23006793-08E2-4115-A49B-BE504297114F}"/>
    <cellStyle name="40% - Accent5 7 3 3" xfId="30071" xr:uid="{8DE62E41-F763-430A-AAFD-AFC3195988CF}"/>
    <cellStyle name="40% - Accent5 7 4" xfId="10342" xr:uid="{BC1679D5-937A-410A-BED0-5028B57B5C43}"/>
    <cellStyle name="40% - Accent5 7 4 2" xfId="19756" xr:uid="{2C3F79A2-531B-4B79-A8A5-F3BC1A1A831C}"/>
    <cellStyle name="40% - Accent5 7 4 2 2" xfId="42052" xr:uid="{E77BCF39-0F9D-4C21-B8F6-C75FCED6C082}"/>
    <cellStyle name="40% - Accent5 7 4 3" xfId="32731" xr:uid="{57123E95-8A82-4A77-8E43-CEB41F612A1C}"/>
    <cellStyle name="40% - Accent5 7 5" xfId="11875" xr:uid="{89B0A1A7-00B2-40DA-9B12-0D3CE2D0444E}"/>
    <cellStyle name="40% - Accent5 7 5 2" xfId="21281" xr:uid="{78B97020-42F7-4B06-8095-99190FEC399F}"/>
    <cellStyle name="40% - Accent5 7 5 2 2" xfId="43577" xr:uid="{AD7AB728-77B0-46C0-A896-E2EC8A65C1B3}"/>
    <cellStyle name="40% - Accent5 7 5 3" xfId="34255" xr:uid="{8205AB2B-5FAD-4495-8BAA-7CB44FDC1E70}"/>
    <cellStyle name="40% - Accent5 7 6" xfId="14208" xr:uid="{4C0B55BF-70C6-4174-865D-2319E227C617}"/>
    <cellStyle name="40% - Accent5 7 6 2" xfId="36574" xr:uid="{8430BA7F-E8A5-4C40-8BF2-DD1B09C56F58}"/>
    <cellStyle name="40% - Accent5 7 7" xfId="27670" xr:uid="{FE6997A6-FE0E-4531-8626-C9DD2261A996}"/>
    <cellStyle name="40% - Accent5 7_change in summary tables" xfId="6671" xr:uid="{525AC661-7304-4F72-BBD7-208139F0EEB0}"/>
    <cellStyle name="40% - Accent5 8" xfId="3530" xr:uid="{2FB2E906-03A7-4AEB-AD63-82B088E9C64B}"/>
    <cellStyle name="40% - Accent5 8 2" xfId="4458" xr:uid="{F22C026D-6F00-4057-BD9B-8A7F75943BB8}"/>
    <cellStyle name="40% - Accent5 8 2 2" xfId="7688" xr:uid="{70376371-4704-4854-94A5-1A90AE6A1BF3}"/>
    <cellStyle name="40% - Accent5 8 2 2 2" xfId="17678" xr:uid="{C0DEA5F0-6E43-4DFD-B564-8EBA52468F70}"/>
    <cellStyle name="40% - Accent5 8 2 2 2 2" xfId="40043" xr:uid="{2F7A16C2-A534-46F0-AEF6-A830D983F9B5}"/>
    <cellStyle name="40% - Accent5 8 2 2 3" xfId="30922" xr:uid="{3790175C-EE57-4866-BA65-2CBDD35144F3}"/>
    <cellStyle name="40% - Accent5 8 2 3" xfId="11100" xr:uid="{2E0F8B09-A463-4098-BA89-C34B60D4D577}"/>
    <cellStyle name="40% - Accent5 8 2 3 2" xfId="20514" xr:uid="{5CACFB3D-1B92-4069-BD0F-D6758C034833}"/>
    <cellStyle name="40% - Accent5 8 2 3 2 2" xfId="42810" xr:uid="{C6750A0F-55DF-4172-8D77-41A3DF6CD207}"/>
    <cellStyle name="40% - Accent5 8 2 3 3" xfId="33489" xr:uid="{6F45D27E-F421-4403-85E6-649C47D28AF7}"/>
    <cellStyle name="40% - Accent5 8 2 4" xfId="12632" xr:uid="{F1005B51-E118-4558-A4F3-443A22B2F215}"/>
    <cellStyle name="40% - Accent5 8 2 4 2" xfId="22038" xr:uid="{5E24724C-7101-4355-8FDB-089CEF47B182}"/>
    <cellStyle name="40% - Accent5 8 2 4 2 2" xfId="44334" xr:uid="{A52062E3-6461-47DA-8111-8567191AB46D}"/>
    <cellStyle name="40% - Accent5 8 2 4 3" xfId="35012" xr:uid="{6C46AF27-9832-45A7-8E15-006E9E93503B}"/>
    <cellStyle name="40% - Accent5 8 2 5" xfId="15030" xr:uid="{61196976-0383-4488-8E70-7B3878E8357D}"/>
    <cellStyle name="40% - Accent5 8 2 5 2" xfId="37396" xr:uid="{2934B847-4124-48C1-9F6E-0842BB2FC76B}"/>
    <cellStyle name="40% - Accent5 8 2 6" xfId="28463" xr:uid="{C01B64CE-0A17-465F-994F-B5024088D888}"/>
    <cellStyle name="40% - Accent5 8 2_change in summary tables" xfId="8268" xr:uid="{563BEEE2-2CDD-4556-AC94-2BD9F471DDA9}"/>
    <cellStyle name="40% - Accent5 8 3" xfId="6816" xr:uid="{CF19A04E-4BCC-4FE7-9EC9-FB5F39195D0E}"/>
    <cellStyle name="40% - Accent5 8 3 2" xfId="16834" xr:uid="{8F37328D-28F5-4F7A-8576-3348225FADF0}"/>
    <cellStyle name="40% - Accent5 8 3 2 2" xfId="39199" xr:uid="{791A1CB9-0D94-494E-9F46-55ECA68F915E}"/>
    <cellStyle name="40% - Accent5 8 3 3" xfId="30086" xr:uid="{F176BA03-4CD8-4CDA-966F-80DA977924D9}"/>
    <cellStyle name="40% - Accent5 8 4" xfId="10356" xr:uid="{932A3608-2A78-4518-9FF4-28EE98E933A1}"/>
    <cellStyle name="40% - Accent5 8 4 2" xfId="19770" xr:uid="{BF6D3FA7-8D97-44C0-8691-7DAEA98A30E8}"/>
    <cellStyle name="40% - Accent5 8 4 2 2" xfId="42066" xr:uid="{9089E344-5616-470A-A7C7-07E1C05594F6}"/>
    <cellStyle name="40% - Accent5 8 4 3" xfId="32745" xr:uid="{9871C546-F07A-422D-A195-BAB8194BE185}"/>
    <cellStyle name="40% - Accent5 8 5" xfId="11889" xr:uid="{3C802003-AB75-45D9-8B54-16228E6F7E9D}"/>
    <cellStyle name="40% - Accent5 8 5 2" xfId="21295" xr:uid="{D043547A-2EEC-434D-B022-9E6DD0B6651B}"/>
    <cellStyle name="40% - Accent5 8 5 2 2" xfId="43591" xr:uid="{AF58E741-25FD-46AF-A429-9B8A5E4EA73F}"/>
    <cellStyle name="40% - Accent5 8 5 3" xfId="34269" xr:uid="{C624E49C-F85F-4FF9-8A2E-7E08DCCF3ABA}"/>
    <cellStyle name="40% - Accent5 8 6" xfId="14224" xr:uid="{FAF6D702-5006-4C6B-9D81-0B2B615702AA}"/>
    <cellStyle name="40% - Accent5 8 6 2" xfId="36590" xr:uid="{3D584ADD-67A4-45A3-BD41-1504EF0743A7}"/>
    <cellStyle name="40% - Accent5 8 7" xfId="27684" xr:uid="{D2B820F9-8FB2-4E61-AE15-9F166996AD27}"/>
    <cellStyle name="40% - Accent5 8_change in summary tables" xfId="8897" xr:uid="{C89A4EE4-15D2-46F4-A612-CDA16A739713}"/>
    <cellStyle name="40% - Accent5 9" xfId="3546" xr:uid="{89D1C60E-5ACF-4427-A25D-67CD30D7A89E}"/>
    <cellStyle name="40% - Accent5 9 2" xfId="4471" xr:uid="{0484C8C3-6455-4E51-8267-3B6608F941AE}"/>
    <cellStyle name="40% - Accent5 9 2 2" xfId="7701" xr:uid="{703BF29E-D517-4BD6-9B39-8B427AB78BDD}"/>
    <cellStyle name="40% - Accent5 9 2 2 2" xfId="17691" xr:uid="{50360706-0CC5-4BE0-9BD2-011946A44580}"/>
    <cellStyle name="40% - Accent5 9 2 2 2 2" xfId="40056" xr:uid="{F0596136-508A-4520-B41E-72A6B6FC90B7}"/>
    <cellStyle name="40% - Accent5 9 2 2 3" xfId="30935" xr:uid="{F676E148-37D1-41B8-9FE3-71422DBD5B2B}"/>
    <cellStyle name="40% - Accent5 9 2 3" xfId="11113" xr:uid="{C93D0EE9-3930-4754-AFF3-5AA1E3D353B8}"/>
    <cellStyle name="40% - Accent5 9 2 3 2" xfId="20527" xr:uid="{932B9737-3033-460D-9503-9FA5C548C9A6}"/>
    <cellStyle name="40% - Accent5 9 2 3 2 2" xfId="42823" xr:uid="{071494CD-89D3-4445-9534-9508D48B311F}"/>
    <cellStyle name="40% - Accent5 9 2 3 3" xfId="33502" xr:uid="{C3646F4E-45ED-430F-9863-804B7AA1DD13}"/>
    <cellStyle name="40% - Accent5 9 2 4" xfId="12645" xr:uid="{6891B632-0A5C-48C3-8322-0584BE43BFE3}"/>
    <cellStyle name="40% - Accent5 9 2 4 2" xfId="22051" xr:uid="{BE345BE9-BA30-460D-A270-40BA92A0577D}"/>
    <cellStyle name="40% - Accent5 9 2 4 2 2" xfId="44347" xr:uid="{5C6E359C-6D99-4E3D-9374-AC0A0FE35B09}"/>
    <cellStyle name="40% - Accent5 9 2 4 3" xfId="35025" xr:uid="{89360B88-2205-4E0D-9289-46FBDE491C60}"/>
    <cellStyle name="40% - Accent5 9 2 5" xfId="15043" xr:uid="{2470E84D-E1F2-4689-82A0-EC16AE3181A1}"/>
    <cellStyle name="40% - Accent5 9 2 5 2" xfId="37409" xr:uid="{3975265E-A121-42AE-9ED6-4218682967B7}"/>
    <cellStyle name="40% - Accent5 9 2 6" xfId="28476" xr:uid="{20756FF7-35A7-4856-A9CB-C2F709878F2B}"/>
    <cellStyle name="40% - Accent5 9 2_change in summary tables" xfId="6078" xr:uid="{2F0CE158-C64F-4665-9924-73D581DF6CE5}"/>
    <cellStyle name="40% - Accent5 9 3" xfId="6832" xr:uid="{F8AC9F51-7A9E-49F4-AEB3-F56B29ECDDED}"/>
    <cellStyle name="40% - Accent5 9 3 2" xfId="16849" xr:uid="{B06F0263-C63E-4241-BF05-889CE945C058}"/>
    <cellStyle name="40% - Accent5 9 3 2 2" xfId="39214" xr:uid="{1347D4B2-5958-429A-B906-19E19A8DFFCD}"/>
    <cellStyle name="40% - Accent5 9 3 3" xfId="30100" xr:uid="{0CA79097-FC18-464D-BCE4-6075F576DB1C}"/>
    <cellStyle name="40% - Accent5 9 4" xfId="10369" xr:uid="{3CD350F6-764D-42A1-9C29-69943ACDC396}"/>
    <cellStyle name="40% - Accent5 9 4 2" xfId="19783" xr:uid="{861E72C9-F10D-45C6-A12A-25A15FA8F59D}"/>
    <cellStyle name="40% - Accent5 9 4 2 2" xfId="42079" xr:uid="{752766C2-0425-40BA-8E1B-55D9A752D078}"/>
    <cellStyle name="40% - Accent5 9 4 3" xfId="32758" xr:uid="{481EBB25-993C-48BF-A27A-145E572D39F5}"/>
    <cellStyle name="40% - Accent5 9 5" xfId="11902" xr:uid="{4217F3EB-94F1-4016-AFF4-4F5C5F7D2801}"/>
    <cellStyle name="40% - Accent5 9 5 2" xfId="21308" xr:uid="{40D11BF0-53CE-43D9-9DEB-3F2FCABE86C3}"/>
    <cellStyle name="40% - Accent5 9 5 2 2" xfId="43604" xr:uid="{CE58CE70-1532-4D1A-AD7C-C52E49B900C6}"/>
    <cellStyle name="40% - Accent5 9 5 3" xfId="34282" xr:uid="{DB7CDEFA-171F-41C5-8364-7BFBF8C6D200}"/>
    <cellStyle name="40% - Accent5 9 6" xfId="14237" xr:uid="{24119B05-C798-4401-973B-94CDCB49705B}"/>
    <cellStyle name="40% - Accent5 9 6 2" xfId="36603" xr:uid="{6A5FCC97-1482-4334-A997-E0EF1FE3A528}"/>
    <cellStyle name="40% - Accent5 9 7" xfId="27697" xr:uid="{40F0049B-A850-4E24-9313-C423DFC85EC9}"/>
    <cellStyle name="40% - Accent5 9_change in summary tables" xfId="5909" xr:uid="{11834B75-EB5C-4701-BF3F-BA21D8DBB80A}"/>
    <cellStyle name="40% - Accent6" xfId="41" builtinId="51" customBuiltin="1"/>
    <cellStyle name="40% - Accent6 10" xfId="3564" xr:uid="{D6EE472E-4BFB-49E3-97FE-9B013236A797}"/>
    <cellStyle name="40% - Accent6 10 2" xfId="4485" xr:uid="{2D6C0007-F0BF-42FE-9629-47BCCB965161}"/>
    <cellStyle name="40% - Accent6 10 2 2" xfId="7715" xr:uid="{5DC7EDC5-50F0-41C8-943F-4010742D2323}"/>
    <cellStyle name="40% - Accent6 10 2 2 2" xfId="17705" xr:uid="{880ACF01-6226-4AED-BDE8-9F9DE146C2B0}"/>
    <cellStyle name="40% - Accent6 10 2 2 2 2" xfId="40070" xr:uid="{C8336F5B-9ED2-4D69-844E-753968570730}"/>
    <cellStyle name="40% - Accent6 10 2 2 3" xfId="30949" xr:uid="{963EFB5E-80CD-46D5-B466-9E2578784A78}"/>
    <cellStyle name="40% - Accent6 10 2 3" xfId="11127" xr:uid="{6927EBA5-CBF5-4B86-98A1-A5AEB638CFED}"/>
    <cellStyle name="40% - Accent6 10 2 3 2" xfId="20541" xr:uid="{02C1AE84-2453-44DF-8F77-4F09F56AF66B}"/>
    <cellStyle name="40% - Accent6 10 2 3 2 2" xfId="42837" xr:uid="{38ADB63A-726B-4C88-9CC9-37E01828566D}"/>
    <cellStyle name="40% - Accent6 10 2 3 3" xfId="33516" xr:uid="{591BF857-7B66-4B5D-A822-4B408FBB329D}"/>
    <cellStyle name="40% - Accent6 10 2 4" xfId="12659" xr:uid="{CC1CEE59-E759-48CC-9384-A691BEC987E3}"/>
    <cellStyle name="40% - Accent6 10 2 4 2" xfId="22065" xr:uid="{4704D3C4-4CDB-45D6-B441-DC803697A97F}"/>
    <cellStyle name="40% - Accent6 10 2 4 2 2" xfId="44361" xr:uid="{BA4DD106-AC27-4E4B-826F-D7332DFEA97B}"/>
    <cellStyle name="40% - Accent6 10 2 4 3" xfId="35039" xr:uid="{0B6831C1-B6A9-4322-8FB1-F54F4AB1EBF5}"/>
    <cellStyle name="40% - Accent6 10 2 5" xfId="15057" xr:uid="{B3EFA111-4156-4EA8-9FF0-5173789F723E}"/>
    <cellStyle name="40% - Accent6 10 2 5 2" xfId="37423" xr:uid="{E45BE052-5BBD-4C57-878B-0F82B59E5E17}"/>
    <cellStyle name="40% - Accent6 10 2 6" xfId="28490" xr:uid="{EC011982-9BBD-437A-9F94-7B6789054EE1}"/>
    <cellStyle name="40% - Accent6 10 2_change in summary tables" xfId="4905" xr:uid="{54D175DE-36DF-4423-9435-B2F0A68A55C1}"/>
    <cellStyle name="40% - Accent6 10 3" xfId="6849" xr:uid="{EC5D3390-A6AB-4D72-9904-7DCF8A2D1D46}"/>
    <cellStyle name="40% - Accent6 10 3 2" xfId="16866" xr:uid="{398B325E-B4C9-46FA-B4ED-1281743F6D5A}"/>
    <cellStyle name="40% - Accent6 10 3 2 2" xfId="39231" xr:uid="{68636E15-705E-4A61-91B3-C47D0349E1BC}"/>
    <cellStyle name="40% - Accent6 10 3 3" xfId="30116" xr:uid="{07C381F3-465F-443A-88AC-E81681ADE309}"/>
    <cellStyle name="40% - Accent6 10 4" xfId="10383" xr:uid="{C8E61DBE-3011-4521-9938-8B7DAB33E0B2}"/>
    <cellStyle name="40% - Accent6 10 4 2" xfId="19797" xr:uid="{E8C77273-AA8E-409C-996D-25520BB4B543}"/>
    <cellStyle name="40% - Accent6 10 4 2 2" xfId="42093" xr:uid="{70C4D46B-308F-4EF0-AFBD-9E8CBE78C598}"/>
    <cellStyle name="40% - Accent6 10 4 3" xfId="32772" xr:uid="{17B3AD49-4C3C-49EB-8E43-4A611339A3B8}"/>
    <cellStyle name="40% - Accent6 10 5" xfId="11916" xr:uid="{192D7A17-7FA0-420A-889D-32EBA57ED189}"/>
    <cellStyle name="40% - Accent6 10 5 2" xfId="21322" xr:uid="{FA9C2B06-3041-479C-8168-122C774C8587}"/>
    <cellStyle name="40% - Accent6 10 5 2 2" xfId="43618" xr:uid="{9BF9405B-ECBC-4158-913C-9B8A01B4E95B}"/>
    <cellStyle name="40% - Accent6 10 5 3" xfId="34296" xr:uid="{6E1106D8-ABC6-40D7-BC16-71F12FCB7E47}"/>
    <cellStyle name="40% - Accent6 10 6" xfId="14251" xr:uid="{0F855DA3-D0E7-4CD7-9E47-09E78AB702CB}"/>
    <cellStyle name="40% - Accent6 10 6 2" xfId="36617" xr:uid="{E741471A-E3C2-4670-8D26-5A742736C025}"/>
    <cellStyle name="40% - Accent6 10 7" xfId="27711" xr:uid="{3EFE73C2-AA32-4C85-A438-9D4875858F83}"/>
    <cellStyle name="40% - Accent6 10_change in summary tables" xfId="5179" xr:uid="{529439C3-7F3D-4F97-8C10-F8CB5390BBB4}"/>
    <cellStyle name="40% - Accent6 11" xfId="3667" xr:uid="{19229FED-0196-4804-8128-1892D17D4E3D}"/>
    <cellStyle name="40% - Accent6 11 2" xfId="6944" xr:uid="{3C50664D-95F6-40A6-ACAC-816C83266FD6}"/>
    <cellStyle name="40% - Accent6 11 2 2" xfId="16957" xr:uid="{0D03DCF6-4980-435E-A7F0-31FA6261B5FA}"/>
    <cellStyle name="40% - Accent6 11 2 2 2" xfId="39322" xr:uid="{F236EDB1-9CC8-4D59-AA39-2B194AB8A7EC}"/>
    <cellStyle name="40% - Accent6 11 2 3" xfId="30206" xr:uid="{6B28FDCB-6238-498A-9920-034CCFBB4B26}"/>
    <cellStyle name="40% - Accent6 11 3" xfId="10467" xr:uid="{E287FE81-B069-461B-8855-6168FEAB8B70}"/>
    <cellStyle name="40% - Accent6 11 3 2" xfId="19881" xr:uid="{7B6B1881-EF7A-44DB-A609-CAE54B9ED311}"/>
    <cellStyle name="40% - Accent6 11 3 2 2" xfId="42177" xr:uid="{D8076544-B3E5-40DA-8927-4CD89A17B985}"/>
    <cellStyle name="40% - Accent6 11 3 3" xfId="32856" xr:uid="{B20AA303-0578-4AC0-8AE1-C0B33773B478}"/>
    <cellStyle name="40% - Accent6 11 4" xfId="12000" xr:uid="{D4932866-4203-4414-A6F0-5C16702EE1CB}"/>
    <cellStyle name="40% - Accent6 11 4 2" xfId="21406" xr:uid="{1ED0CE26-4A23-4576-BAD5-18B3F5E3C561}"/>
    <cellStyle name="40% - Accent6 11 4 2 2" xfId="43702" xr:uid="{3B24650F-2076-4621-8A11-3DF981B38E08}"/>
    <cellStyle name="40% - Accent6 11 4 3" xfId="34380" xr:uid="{82F76578-4995-43E1-9740-5BE72837126A}"/>
    <cellStyle name="40% - Accent6 11 5" xfId="14341" xr:uid="{679BBC8F-44B6-4A3F-97F8-BDBBBF82DFA9}"/>
    <cellStyle name="40% - Accent6 11 5 2" xfId="36707" xr:uid="{76F6296A-D252-45EF-9404-C517462B7499}"/>
    <cellStyle name="40% - Accent6 11 6" xfId="27795" xr:uid="{8C8C9853-19B4-4548-B8CC-43E49B00997A}"/>
    <cellStyle name="40% - Accent6 11_change in summary tables" xfId="8983" xr:uid="{DF967F8A-EBA6-4727-969D-99AAD899B356}"/>
    <cellStyle name="40% - Accent6 12" xfId="4657" xr:uid="{3E36587E-DE6A-40B6-A675-1BAA1FD8C876}"/>
    <cellStyle name="40% - Accent6 12 2" xfId="15202" xr:uid="{301006A9-8075-48D2-877B-45A4A8D25C33}"/>
    <cellStyle name="40% - Accent6 12 2 2" xfId="37568" xr:uid="{33AED2A5-2AED-4F8C-BE74-1BA3A5D3D150}"/>
    <cellStyle name="40% - Accent6 12 3" xfId="28624" xr:uid="{93E67875-4AB3-4085-8F7E-38E451125E0E}"/>
    <cellStyle name="40% - Accent6 13" xfId="4632" xr:uid="{D36EA605-99DA-4453-AE7F-D259DAE074DC}"/>
    <cellStyle name="40% - Accent6 13 2" xfId="15180" xr:uid="{61921FBF-04C5-404A-AF9D-65D42BE64ED6}"/>
    <cellStyle name="40% - Accent6 13 2 2" xfId="37546" xr:uid="{E4B49961-E0EC-420D-939A-95806FFC04CE}"/>
    <cellStyle name="40% - Accent6 13 3" xfId="28603" xr:uid="{A02001B4-CD59-499B-AFF5-3CFA91B93077}"/>
    <cellStyle name="40% - Accent6 14" xfId="9375" xr:uid="{E148E021-717D-4709-BFA7-863EF04B3909}"/>
    <cellStyle name="40% - Accent6 14 2" xfId="18796" xr:uid="{B401B33A-35C5-425C-B3AF-76BFF64282C4}"/>
    <cellStyle name="40% - Accent6 14 2 2" xfId="41161" xr:uid="{4AD634FE-1AEB-4E76-900B-C6A76B9BFBC1}"/>
    <cellStyle name="40% - Accent6 14 3" xfId="31842" xr:uid="{004C171A-876F-43D5-A0A5-6BDA2D1DC66E}"/>
    <cellStyle name="40% - Accent6 15" xfId="9630" xr:uid="{31CDF63F-F61F-458F-8062-DF78172DD3CD}"/>
    <cellStyle name="40% - Accent6 15 2" xfId="19045" xr:uid="{17B76422-0045-4D3B-BD4E-325CD80E9F9E}"/>
    <cellStyle name="40% - Accent6 15 2 2" xfId="41410" xr:uid="{F6F83642-240A-4BDA-84FE-33F678F66C24}"/>
    <cellStyle name="40% - Accent6 15 3" xfId="32089" xr:uid="{3F9087A2-0573-4DDD-AC71-A4ECF346484A}"/>
    <cellStyle name="40% - Accent6 16" xfId="11219" xr:uid="{B2B51263-4F6E-454C-A300-23EEE6841FAF}"/>
    <cellStyle name="40% - Accent6 16 2" xfId="20626" xr:uid="{E0DE485F-4151-4A02-AB23-FE529080C270}"/>
    <cellStyle name="40% - Accent6 16 2 2" xfId="42922" xr:uid="{1E3D1D7A-0087-40A9-899F-7EF8E95D3A85}"/>
    <cellStyle name="40% - Accent6 16 3" xfId="33600" xr:uid="{CC5458CD-20CA-4385-8AB5-4EBA5A326298}"/>
    <cellStyle name="40% - Accent6 17" xfId="12779" xr:uid="{CEB39B02-F2CF-4E1F-BDE8-DE538C02D262}"/>
    <cellStyle name="40% - Accent6 17 2" xfId="35155" xr:uid="{F104C2A5-0701-4D14-80A9-FA3FCA670EB1}"/>
    <cellStyle name="40% - Accent6 18" xfId="14262" xr:uid="{E8B65F95-E0E0-4C38-BECC-D8A0A9F303A7}"/>
    <cellStyle name="40% - Accent6 18 2" xfId="36628" xr:uid="{05440D1D-2B82-4812-9516-574883E708C2}"/>
    <cellStyle name="40% - Accent6 19" xfId="22282" xr:uid="{58519529-6E9C-4808-A92B-8432E8F272F5}"/>
    <cellStyle name="40% - Accent6 19 2" xfId="44578" xr:uid="{D300A16D-C3D5-4D1F-8FFA-06F25E805998}"/>
    <cellStyle name="40% - Accent6 2" xfId="491" xr:uid="{4331E180-72DE-47F0-A90B-BDF04E7FE172}"/>
    <cellStyle name="40% - Accent6 2 10" xfId="26773" xr:uid="{C6B9B959-2C7F-4F79-9EF7-F5DE9918EEF2}"/>
    <cellStyle name="40% - Accent6 2 11" xfId="26995" xr:uid="{CD5E1A0E-95BC-43CE-BC44-F144AE0F1F01}"/>
    <cellStyle name="40% - Accent6 2 2" xfId="1308" xr:uid="{0DD617F6-92AD-4AA1-9E41-6F95981586DD}"/>
    <cellStyle name="40% - Accent6 2 2 2" xfId="3973" xr:uid="{AF524317-84F2-4A13-9A64-F2CED4C4EA3A}"/>
    <cellStyle name="40% - Accent6 2 2 2 2" xfId="7248" xr:uid="{131E4F62-52B6-411B-A180-7828E208A8A1}"/>
    <cellStyle name="40% - Accent6 2 2 2 2 2" xfId="17259" xr:uid="{12ADF1C2-4A07-4B1E-B8D7-5DBDB7771A93}"/>
    <cellStyle name="40% - Accent6 2 2 2 2 2 2" xfId="39624" xr:uid="{9D293D44-8A83-4C11-AC96-8A00E40FF037}"/>
    <cellStyle name="40% - Accent6 2 2 2 2 3" xfId="30508" xr:uid="{4BC5F133-DA53-4608-A25D-ECC6F561991D}"/>
    <cellStyle name="40% - Accent6 2 2 2 3" xfId="10762" xr:uid="{9946558A-ED94-4F39-AF91-1FA1C024AFC8}"/>
    <cellStyle name="40% - Accent6 2 2 2 3 2" xfId="20176" xr:uid="{7B15FB39-69FC-4892-A789-B4225E210690}"/>
    <cellStyle name="40% - Accent6 2 2 2 3 2 2" xfId="42472" xr:uid="{AC60E166-69C1-4947-A57C-A881B09A15B2}"/>
    <cellStyle name="40% - Accent6 2 2 2 3 3" xfId="33151" xr:uid="{BB748436-C2AA-43D4-9573-51F899C35711}"/>
    <cellStyle name="40% - Accent6 2 2 2 4" xfId="12294" xr:uid="{1AE97B4E-1781-4CE6-8A01-81E428E0EFAA}"/>
    <cellStyle name="40% - Accent6 2 2 2 4 2" xfId="21700" xr:uid="{E9B56627-A701-4B57-94EF-1851CC081461}"/>
    <cellStyle name="40% - Accent6 2 2 2 4 2 2" xfId="43996" xr:uid="{D17B0C77-9580-45FF-899C-6F47AFBC2EE3}"/>
    <cellStyle name="40% - Accent6 2 2 2 4 3" xfId="34674" xr:uid="{FC3A49AE-460D-4C75-BA78-2C6E20F6048B}"/>
    <cellStyle name="40% - Accent6 2 2 2 5" xfId="14636" xr:uid="{D23443A8-81AD-4471-A852-F7013BC70111}"/>
    <cellStyle name="40% - Accent6 2 2 2 5 2" xfId="37002" xr:uid="{165ED0C8-5369-4273-B595-2FE8B0EAC42C}"/>
    <cellStyle name="40% - Accent6 2 2 2 6" xfId="28091" xr:uid="{74A57EB1-2277-4F25-AD3C-DD766A251DD1}"/>
    <cellStyle name="40% - Accent6 2 2 2_change in summary tables" xfId="8990" xr:uid="{6261B891-6F6A-4F4E-9D89-A13556A319AE}"/>
    <cellStyle name="40% - Accent6 2 2 3" xfId="5385" xr:uid="{89C0E6F4-4269-4DC2-BF8C-947258EBC626}"/>
    <cellStyle name="40% - Accent6 2 2 3 2" xfId="15780" xr:uid="{5013D715-50E2-455D-96A6-D7D5873A4F0F}"/>
    <cellStyle name="40% - Accent6 2 2 3 2 2" xfId="38146" xr:uid="{2FCAC786-53AE-4B14-A387-10932F45F051}"/>
    <cellStyle name="40% - Accent6 2 2 3 3" xfId="29151" xr:uid="{852666DE-ED60-4BEC-89FD-671E264B3371}"/>
    <cellStyle name="40% - Accent6 2 2 4" xfId="9923" xr:uid="{BD3DBBD0-C65A-459B-8CA6-79AAFBF6E0A7}"/>
    <cellStyle name="40% - Accent6 2 2 4 2" xfId="19337" xr:uid="{47AC8C25-6019-4AC4-8779-AD7A229D7B91}"/>
    <cellStyle name="40% - Accent6 2 2 4 2 2" xfId="41702" xr:uid="{BEC991CE-3588-486F-86E6-93CE90E5860D}"/>
    <cellStyle name="40% - Accent6 2 2 4 3" xfId="32381" xr:uid="{3AF2736F-6EA8-4CA6-94E7-FA301544A90D}"/>
    <cellStyle name="40% - Accent6 2 2 5" xfId="11519" xr:uid="{BABDB350-2975-45B7-BA4C-3F49A5189F19}"/>
    <cellStyle name="40% - Accent6 2 2 5 2" xfId="20925" xr:uid="{ABCC2CE9-6938-4B73-8627-F6463F8341FA}"/>
    <cellStyle name="40% - Accent6 2 2 5 2 2" xfId="43221" xr:uid="{EBFB0AB2-FEED-4C22-B47C-65F86D9C6525}"/>
    <cellStyle name="40% - Accent6 2 2 5 3" xfId="33899" xr:uid="{9952A42A-7FF3-4DB5-85A3-DA92709827BC}"/>
    <cellStyle name="40% - Accent6 2 2 6" xfId="13281" xr:uid="{85ED4435-E03F-415B-9513-9352AB21749D}"/>
    <cellStyle name="40% - Accent6 2 2 6 2" xfId="35652" xr:uid="{CC20510B-6ACB-43ED-8471-7D9F497069D2}"/>
    <cellStyle name="40% - Accent6 2 2 7" xfId="27209" xr:uid="{0C09D18E-18C2-49B0-AC5E-6ACEFCA880EE}"/>
    <cellStyle name="40% - Accent6 2 2_change in summary tables" xfId="4954" xr:uid="{48F10FFA-E6A0-4C2D-93BF-45FE20CBB16A}"/>
    <cellStyle name="40% - Accent6 2 3" xfId="3757" xr:uid="{5873A3C7-CAC1-4E80-A3A0-2261063976B3}"/>
    <cellStyle name="40% - Accent6 2 3 2" xfId="7033" xr:uid="{7788D982-81A8-44CF-97D8-25982E1D95BB}"/>
    <cellStyle name="40% - Accent6 2 3 2 2" xfId="17045" xr:uid="{42371354-426F-4B97-9DAE-E6FF431FB707}"/>
    <cellStyle name="40% - Accent6 2 3 2 2 2" xfId="39410" xr:uid="{8017732D-A1D9-44F0-8071-E231C66557C8}"/>
    <cellStyle name="40% - Accent6 2 3 2 3" xfId="30294" xr:uid="{FD908C8F-910B-478C-AEC0-46D509CD2218}"/>
    <cellStyle name="40% - Accent6 2 3 3" xfId="10554" xr:uid="{E55AD554-1F41-4033-9855-84855F08564E}"/>
    <cellStyle name="40% - Accent6 2 3 3 2" xfId="19968" xr:uid="{761686AA-1585-474D-81C1-C9B069EC6668}"/>
    <cellStyle name="40% - Accent6 2 3 3 2 2" xfId="42264" xr:uid="{F19D2194-43ED-4E60-B3FF-D4BCC94D45CA}"/>
    <cellStyle name="40% - Accent6 2 3 3 3" xfId="32943" xr:uid="{AF8DA160-4249-4178-8DE4-67C7F2D9604A}"/>
    <cellStyle name="40% - Accent6 2 3 4" xfId="12087" xr:uid="{37B3884E-7BC8-4808-AC48-5FDE9FF597DE}"/>
    <cellStyle name="40% - Accent6 2 3 4 2" xfId="21493" xr:uid="{D8EA0531-EA54-40A4-9DB6-F1667E00DF52}"/>
    <cellStyle name="40% - Accent6 2 3 4 2 2" xfId="43789" xr:uid="{927ECD6E-D732-4DF4-BD5A-DD793979DF7F}"/>
    <cellStyle name="40% - Accent6 2 3 4 3" xfId="34467" xr:uid="{B949CAC4-C524-4F00-8815-8ED42D4F2D43}"/>
    <cellStyle name="40% - Accent6 2 3 5" xfId="14428" xr:uid="{A165E1F1-95E9-4488-A674-84DB51AD4569}"/>
    <cellStyle name="40% - Accent6 2 3 5 2" xfId="36794" xr:uid="{B289D0F5-F96D-4126-A1C6-4E48DF05D35E}"/>
    <cellStyle name="40% - Accent6 2 3 6" xfId="27882" xr:uid="{8DD6F15A-25D2-4785-BEF7-9CF783821D76}"/>
    <cellStyle name="40% - Accent6 2 3_change in summary tables" xfId="5134" xr:uid="{3A51F5F7-9536-42FE-926D-B8EE67D6692E}"/>
    <cellStyle name="40% - Accent6 2 4" xfId="4847" xr:uid="{E98E6A3B-E0B2-400B-852B-2AFF643AAECA}"/>
    <cellStyle name="40% - Accent6 2 4 2" xfId="15357" xr:uid="{C64A3CF1-454C-4A64-B774-2440B3B15EA1}"/>
    <cellStyle name="40% - Accent6 2 4 2 2" xfId="37723" xr:uid="{8E5824EE-4BFC-4DE5-9F4B-31C318BCDE32}"/>
    <cellStyle name="40% - Accent6 2 4 3" xfId="28764" xr:uid="{615D5C20-CC94-4815-8A0B-9C0BB788D292}"/>
    <cellStyle name="40% - Accent6 2 5" xfId="9716" xr:uid="{2F68D139-C4E6-442D-9A18-184280ACE0B1}"/>
    <cellStyle name="40% - Accent6 2 5 2" xfId="19130" xr:uid="{98B25B07-35F9-44EC-8D33-4C3D442E61A9}"/>
    <cellStyle name="40% - Accent6 2 5 2 2" xfId="41495" xr:uid="{FAC34BB0-0667-48CD-94FD-008BB0FA7988}"/>
    <cellStyle name="40% - Accent6 2 5 3" xfId="32174" xr:uid="{2D059081-69C3-4EB5-A661-818AF7CCF982}"/>
    <cellStyle name="40% - Accent6 2 6" xfId="11308" xr:uid="{34C95C63-7666-4DC3-A8E7-B224E900A3AB}"/>
    <cellStyle name="40% - Accent6 2 6 2" xfId="20714" xr:uid="{03826FB3-30B8-4143-B6D3-A399AE895B4B}"/>
    <cellStyle name="40% - Accent6 2 6 2 2" xfId="43010" xr:uid="{EA0BEF5F-831E-4B68-A156-4BEFDACFA66C}"/>
    <cellStyle name="40% - Accent6 2 6 3" xfId="33688" xr:uid="{690029AF-6622-4D06-ACA8-E40CCFF93F30}"/>
    <cellStyle name="40% - Accent6 2 7" xfId="12910" xr:uid="{6E51FAB2-664B-47A3-8C14-5BDA08A05628}"/>
    <cellStyle name="40% - Accent6 2 7 2" xfId="35283" xr:uid="{48AD983F-0B60-4578-9641-93165400B21C}"/>
    <cellStyle name="40% - Accent6 2 8" xfId="26688" xr:uid="{DC6A71CD-3AEE-4AA9-A763-314533754279}"/>
    <cellStyle name="40% - Accent6 2 9" xfId="26772" xr:uid="{E0A52F1B-B704-43B2-96FF-68C8E34B2F20}"/>
    <cellStyle name="40% - Accent6 2_change in summary tables" xfId="8565" xr:uid="{DC5792D8-D054-47F8-9B9E-4B84AEC11706}"/>
    <cellStyle name="40% - Accent6 20" xfId="26687" xr:uid="{4E90E345-E052-40DB-9F37-28AFB89D6E65}"/>
    <cellStyle name="40% - Accent6 21" xfId="26771" xr:uid="{7E47F5EE-53F8-4DD4-9B4C-F2618CDFB560}"/>
    <cellStyle name="40% - Accent6 22" xfId="26774" xr:uid="{90A2D410-F9D9-44C5-975D-15EA2378839B}"/>
    <cellStyle name="40% - Accent6 23" xfId="26805" xr:uid="{198DFC0B-34E0-457D-A6C0-D631AE75D29C}"/>
    <cellStyle name="40% - Accent6 24" xfId="26908" xr:uid="{3D42AC20-179B-4BED-B949-84734CAF4B0B}"/>
    <cellStyle name="40% - Accent6 3" xfId="1211" xr:uid="{C44A2E7D-62E9-4311-81C8-AA0EDCEE8A15}"/>
    <cellStyle name="40% - Accent6 3 2" xfId="3883" xr:uid="{09A0C5A5-08D4-4C32-95E6-D9D9860863CE}"/>
    <cellStyle name="40% - Accent6 3 2 2" xfId="7158" xr:uid="{43622881-BBE7-4AD7-97A8-C5FBC55A5398}"/>
    <cellStyle name="40% - Accent6 3 2 2 2" xfId="17169" xr:uid="{746D3554-743A-4C47-807F-2DE3C23EE507}"/>
    <cellStyle name="40% - Accent6 3 2 2 2 2" xfId="39534" xr:uid="{ABF7E13F-7818-4070-A1DE-849FFC7F8988}"/>
    <cellStyle name="40% - Accent6 3 2 2 3" xfId="30418" xr:uid="{12B4CAEF-EB7C-4E65-B911-05781DED9D81}"/>
    <cellStyle name="40% - Accent6 3 2 3" xfId="10675" xr:uid="{97EEC643-81B5-4E10-8DA3-28DB89C7931C}"/>
    <cellStyle name="40% - Accent6 3 2 3 2" xfId="20089" xr:uid="{FEA3F123-D1BC-496B-BEA1-7567B9E35C50}"/>
    <cellStyle name="40% - Accent6 3 2 3 2 2" xfId="42385" xr:uid="{7FDE0321-D4A6-4FDF-B4FE-A3C4B8FC39FD}"/>
    <cellStyle name="40% - Accent6 3 2 3 3" xfId="33064" xr:uid="{B1DD2834-D202-4573-BED2-B1D34E7E7945}"/>
    <cellStyle name="40% - Accent6 3 2 4" xfId="12207" xr:uid="{0481AC39-FCB4-4906-9A44-03906D466B78}"/>
    <cellStyle name="40% - Accent6 3 2 4 2" xfId="21613" xr:uid="{B10946D4-48CB-4E5B-9316-0688410CD9B9}"/>
    <cellStyle name="40% - Accent6 3 2 4 2 2" xfId="43909" xr:uid="{5527D5B6-2A60-4269-907D-5CE2EA2D597D}"/>
    <cellStyle name="40% - Accent6 3 2 4 3" xfId="34587" xr:uid="{8539A2E6-3926-40B9-96F3-65B4BE06E716}"/>
    <cellStyle name="40% - Accent6 3 2 5" xfId="14549" xr:uid="{722C13DD-F501-4372-B7B6-AAEE8D3EA99C}"/>
    <cellStyle name="40% - Accent6 3 2 5 2" xfId="36915" xr:uid="{FE28BA01-6A13-400D-BDE0-46289BE5FD85}"/>
    <cellStyle name="40% - Accent6 3 2 6" xfId="28003" xr:uid="{BBE6E13A-FAA8-4703-8BC3-27288B521F30}"/>
    <cellStyle name="40% - Accent6 3 2_change in summary tables" xfId="6577" xr:uid="{CA41A024-493C-4FAE-8EB6-E37ACAFA52C9}"/>
    <cellStyle name="40% - Accent6 3 3" xfId="5293" xr:uid="{C64A369F-4C01-446A-BC2C-E3103C2CFF13}"/>
    <cellStyle name="40% - Accent6 3 3 2" xfId="15688" xr:uid="{099E88CF-8294-48D8-80B5-4E5BBBCBD0BD}"/>
    <cellStyle name="40% - Accent6 3 3 2 2" xfId="38054" xr:uid="{8AB3F610-7081-4BDA-9682-6D99CBED0713}"/>
    <cellStyle name="40% - Accent6 3 3 3" xfId="29059" xr:uid="{6A17B146-3F12-4077-9C12-980B62D7D36D}"/>
    <cellStyle name="40% - Accent6 3 4" xfId="9836" xr:uid="{DC8597C7-AEC3-44C8-AAAA-2B43404CE0A5}"/>
    <cellStyle name="40% - Accent6 3 4 2" xfId="19250" xr:uid="{E0A6581A-0B3F-4C4A-8C40-39B87533E28C}"/>
    <cellStyle name="40% - Accent6 3 4 2 2" xfId="41615" xr:uid="{6C01D445-726E-4065-900A-1DE036E33972}"/>
    <cellStyle name="40% - Accent6 3 4 3" xfId="32294" xr:uid="{6402BB55-0DD4-4524-AD62-30516B24DF66}"/>
    <cellStyle name="40% - Accent6 3 5" xfId="11434" xr:uid="{E49BA251-64CC-4129-9E46-C833D3B64454}"/>
    <cellStyle name="40% - Accent6 3 5 2" xfId="20840" xr:uid="{34E1AB85-B404-4EED-A21A-1377FA9263FB}"/>
    <cellStyle name="40% - Accent6 3 5 2 2" xfId="43136" xr:uid="{66BE1D83-A7F3-4852-835E-A533CFED3A2D}"/>
    <cellStyle name="40% - Accent6 3 5 3" xfId="33814" xr:uid="{8925D992-C7FC-4151-A8EB-42449C8C3E90}"/>
    <cellStyle name="40% - Accent6 3 6" xfId="13191" xr:uid="{2FE9F904-62AF-4F14-92ED-19FD2B9D6342}"/>
    <cellStyle name="40% - Accent6 3 6 2" xfId="35562" xr:uid="{FA257EEA-274C-4120-9EF0-CFECB8C852A4}"/>
    <cellStyle name="40% - Accent6 3 7" xfId="27122" xr:uid="{C4F5BE0F-6A2B-419B-A19B-9A1C076FF830}"/>
    <cellStyle name="40% - Accent6 3_change in summary tables" xfId="6603" xr:uid="{0DE5B152-33B6-41B4-B57C-1F361EF1277E}"/>
    <cellStyle name="40% - Accent6 4" xfId="1521" xr:uid="{F7B98D99-2A61-4CAA-B0C5-6C7DD9CBFDFF}"/>
    <cellStyle name="40% - Accent6 4 2" xfId="4040" xr:uid="{B8C72772-C273-439C-A423-CD423A74F782}"/>
    <cellStyle name="40% - Accent6 4 2 2" xfId="7313" xr:uid="{8B794F17-44BE-4292-91AE-02CBEE228BB8}"/>
    <cellStyle name="40% - Accent6 4 2 2 2" xfId="17322" xr:uid="{1D0C69D7-0587-4C84-91BA-AC5E603DC4DC}"/>
    <cellStyle name="40% - Accent6 4 2 2 2 2" xfId="39687" xr:uid="{AE3628AA-8B1F-4BA2-878C-A1C6CE5D92BB}"/>
    <cellStyle name="40% - Accent6 4 2 2 3" xfId="30571" xr:uid="{33F0AD4C-C8E0-4F60-A16A-DAC9F1A41DB6}"/>
    <cellStyle name="40% - Accent6 4 2 3" xfId="10813" xr:uid="{D7A0F543-0293-42F7-922C-0C107E323AA3}"/>
    <cellStyle name="40% - Accent6 4 2 3 2" xfId="20227" xr:uid="{56B23C9E-E7C0-4C47-9659-AB9F5A28A502}"/>
    <cellStyle name="40% - Accent6 4 2 3 2 2" xfId="42523" xr:uid="{A7417336-3D06-45A4-AABC-43F5AEB591C3}"/>
    <cellStyle name="40% - Accent6 4 2 3 3" xfId="33202" xr:uid="{B85A852C-B690-4E82-A7E0-845C80E3D4EA}"/>
    <cellStyle name="40% - Accent6 4 2 4" xfId="12348" xr:uid="{021A3FBA-5ED8-4F62-8F5D-420CF2082CBD}"/>
    <cellStyle name="40% - Accent6 4 2 4 2" xfId="21754" xr:uid="{2720E017-2788-4EA6-83CF-D32F1001E58A}"/>
    <cellStyle name="40% - Accent6 4 2 4 2 2" xfId="44050" xr:uid="{9E5A92D1-A437-4EC8-AB52-C20F18AD722E}"/>
    <cellStyle name="40% - Accent6 4 2 4 3" xfId="34728" xr:uid="{B07FAECB-15DD-43BE-9D83-A86CCE258432}"/>
    <cellStyle name="40% - Accent6 4 2 5" xfId="14689" xr:uid="{0D200F57-ED85-4E72-9AAD-2A24674210B2}"/>
    <cellStyle name="40% - Accent6 4 2 5 2" xfId="37055" xr:uid="{CDA9946E-3A8A-46FE-B626-08E9789B3089}"/>
    <cellStyle name="40% - Accent6 4 2 6" xfId="28138" xr:uid="{373C7095-3E8A-4D1F-8D53-96AFA8C72499}"/>
    <cellStyle name="40% - Accent6 4 2_change in summary tables" xfId="8640" xr:uid="{67D44EC2-7029-4B75-8FDC-A1438B8C7A05}"/>
    <cellStyle name="40% - Accent6 4 3" xfId="5546" xr:uid="{25D1FDC7-45CE-4759-919C-32F6D01178B9}"/>
    <cellStyle name="40% - Accent6 4 3 2" xfId="15912" xr:uid="{276E618C-C2B0-4B9E-BBFC-48108ED79E0F}"/>
    <cellStyle name="40% - Accent6 4 3 2 2" xfId="38278" xr:uid="{BA7DE371-1487-4FFE-BFF0-790D5E3FA1B4}"/>
    <cellStyle name="40% - Accent6 4 3 3" xfId="29266" xr:uid="{33C4830D-FB6E-4CD2-AE8F-13E50FB39E4C}"/>
    <cellStyle name="40% - Accent6 4 4" xfId="9979" xr:uid="{253A288D-AC7C-46B4-99D8-6CC9AE7CC049}"/>
    <cellStyle name="40% - Accent6 4 4 2" xfId="19393" xr:uid="{994C2B05-BDC4-4514-AB74-FD08BDEE10F2}"/>
    <cellStyle name="40% - Accent6 4 4 2 2" xfId="41758" xr:uid="{561A6FC4-49DD-4502-B295-CAAB9FB34EC5}"/>
    <cellStyle name="40% - Accent6 4 4 3" xfId="32437" xr:uid="{41EFEAAF-EE9F-47AB-AFBE-969C689F003F}"/>
    <cellStyle name="40% - Accent6 4 5" xfId="11574" xr:uid="{0277A528-B761-4646-BD28-948E7CFB2450}"/>
    <cellStyle name="40% - Accent6 4 5 2" xfId="20980" xr:uid="{D2C63C25-A304-4DE5-9112-D17D02E0DC82}"/>
    <cellStyle name="40% - Accent6 4 5 2 2" xfId="43276" xr:uid="{C58F841F-5669-46D5-82AF-8BA87DF38118}"/>
    <cellStyle name="40% - Accent6 4 5 3" xfId="33954" xr:uid="{04614228-D31C-4688-8D29-973F51914FAA}"/>
    <cellStyle name="40% - Accent6 4 6" xfId="13368" xr:uid="{6E21BF2C-A2E7-43DA-B6C2-7D01522B84F2}"/>
    <cellStyle name="40% - Accent6 4 6 2" xfId="35739" xr:uid="{525936F2-36E1-4968-8811-B8272E034411}"/>
    <cellStyle name="40% - Accent6 4 7" xfId="27273" xr:uid="{050D0F34-1332-43F0-B6F9-5EF9433D3DB9}"/>
    <cellStyle name="40% - Accent6 4_change in summary tables" xfId="9089" xr:uid="{782185CE-0E87-4CB3-8DE6-002DE0B86C5C}"/>
    <cellStyle name="40% - Accent6 5" xfId="3463" xr:uid="{4C8556B0-A740-4179-A75C-3EFEDB729738}"/>
    <cellStyle name="40% - Accent6 5 2" xfId="4412" xr:uid="{37053018-BB1F-47BB-AD74-90234F227B8A}"/>
    <cellStyle name="40% - Accent6 5 2 2" xfId="7642" xr:uid="{C283C6D0-393B-4918-86E8-339B91D8A368}"/>
    <cellStyle name="40% - Accent6 5 2 2 2" xfId="17632" xr:uid="{5573A6E7-23FA-48DC-87E7-B2F5255227B7}"/>
    <cellStyle name="40% - Accent6 5 2 2 2 2" xfId="39997" xr:uid="{CFD10ED7-72FF-46BF-B47F-2AC96C145F9D}"/>
    <cellStyle name="40% - Accent6 5 2 2 3" xfId="30876" xr:uid="{2CFD249E-873F-4017-A35E-549F538CFE55}"/>
    <cellStyle name="40% - Accent6 5 2 3" xfId="11054" xr:uid="{6A1E7053-5F36-4BBC-A05A-266F35F5F1C1}"/>
    <cellStyle name="40% - Accent6 5 2 3 2" xfId="20468" xr:uid="{66BE4EAA-019E-4317-87E1-0DACCBBB393B}"/>
    <cellStyle name="40% - Accent6 5 2 3 2 2" xfId="42764" xr:uid="{A560F9ED-8B2D-40B9-A14C-E124E7D2BA3D}"/>
    <cellStyle name="40% - Accent6 5 2 3 3" xfId="33443" xr:uid="{62CE4134-EE6C-4A0F-8F31-3389220D5156}"/>
    <cellStyle name="40% - Accent6 5 2 4" xfId="12586" xr:uid="{CB144781-B074-496B-A9AC-E4B3721873E2}"/>
    <cellStyle name="40% - Accent6 5 2 4 2" xfId="21992" xr:uid="{935D3A38-DC34-409E-AE78-63484013F0DF}"/>
    <cellStyle name="40% - Accent6 5 2 4 2 2" xfId="44288" xr:uid="{5363698B-3AB1-4B0C-BFC2-A7FDAC7034F7}"/>
    <cellStyle name="40% - Accent6 5 2 4 3" xfId="34966" xr:uid="{1E0072A9-F89B-4E87-9E10-A20D4725CF07}"/>
    <cellStyle name="40% - Accent6 5 2 5" xfId="14984" xr:uid="{89C07022-661C-4853-A08F-299E08B1ACC0}"/>
    <cellStyle name="40% - Accent6 5 2 5 2" xfId="37350" xr:uid="{32739589-35E0-41AB-B63E-DCEAE4B24BDB}"/>
    <cellStyle name="40% - Accent6 5 2 6" xfId="28417" xr:uid="{E3224CFD-85C7-4263-926E-0237456D45A0}"/>
    <cellStyle name="40% - Accent6 5 2_change in summary tables" xfId="6285" xr:uid="{609F687C-5FB2-4C8E-9A1E-1C945F511D61}"/>
    <cellStyle name="40% - Accent6 5 3" xfId="6758" xr:uid="{2F0A084E-9F58-4C76-BAF1-CCD59131B33C}"/>
    <cellStyle name="40% - Accent6 5 3 2" xfId="16783" xr:uid="{FB2C11E5-FEEA-4B08-86A3-EECF603A1867}"/>
    <cellStyle name="40% - Accent6 5 3 2 2" xfId="39148" xr:uid="{617FF8DF-077E-4B5F-9E73-1E48C72C943C}"/>
    <cellStyle name="40% - Accent6 5 3 3" xfId="30037" xr:uid="{EF356B1D-BD93-41AE-B4A1-33EA784963B6}"/>
    <cellStyle name="40% - Accent6 5 4" xfId="10310" xr:uid="{04F570AC-2B03-400C-8D05-B1DEB016AB96}"/>
    <cellStyle name="40% - Accent6 5 4 2" xfId="19724" xr:uid="{E35CDB2A-AC39-432C-B656-278A3542B023}"/>
    <cellStyle name="40% - Accent6 5 4 2 2" xfId="42020" xr:uid="{1FEFA765-69FC-4A3F-94F8-135F3991787C}"/>
    <cellStyle name="40% - Accent6 5 4 3" xfId="32699" xr:uid="{467E4ADF-CD15-4223-B8F2-DE33BEE8AC72}"/>
    <cellStyle name="40% - Accent6 5 5" xfId="11843" xr:uid="{22AB17BF-073F-48F9-BE7B-FBB74CF3B6F1}"/>
    <cellStyle name="40% - Accent6 5 5 2" xfId="21249" xr:uid="{1D496B24-97DF-4927-8C55-0594D9F158DF}"/>
    <cellStyle name="40% - Accent6 5 5 2 2" xfId="43545" xr:uid="{2F4E0205-A110-45B7-82E7-A493155B0C6A}"/>
    <cellStyle name="40% - Accent6 5 5 3" xfId="34223" xr:uid="{9231BAB7-61C0-41BE-B3BF-8CB2E9B6C155}"/>
    <cellStyle name="40% - Accent6 5 6" xfId="14170" xr:uid="{A2D776D2-BB9C-43CB-B7D8-61137FF53F77}"/>
    <cellStyle name="40% - Accent6 5 6 2" xfId="36536" xr:uid="{FF958D9C-1814-4F60-BAE9-3EAA500AEC95}"/>
    <cellStyle name="40% - Accent6 5 7" xfId="27638" xr:uid="{081A2159-FE52-4C09-ACC6-FB219EE4A6E0}"/>
    <cellStyle name="40% - Accent6 5_change in summary tables" xfId="9090" xr:uid="{3CE6809F-3307-4C30-AE9E-6BC449D6DFD2}"/>
    <cellStyle name="40% - Accent6 6" xfId="3500" xr:uid="{CDC16940-7202-4888-B999-20930B8E6467}"/>
    <cellStyle name="40% - Accent6 6 2" xfId="4433" xr:uid="{903D369C-CBDE-4010-98E1-7A935F5FBE7C}"/>
    <cellStyle name="40% - Accent6 6 2 2" xfId="7663" xr:uid="{C06EE045-9C68-4C9D-914B-4DDDCAF163BB}"/>
    <cellStyle name="40% - Accent6 6 2 2 2" xfId="17653" xr:uid="{CFD01535-4402-4AFC-8427-E960DE4B1C11}"/>
    <cellStyle name="40% - Accent6 6 2 2 2 2" xfId="40018" xr:uid="{C2E507CA-CAEB-4A5A-BDF9-EDC3E2EACE6D}"/>
    <cellStyle name="40% - Accent6 6 2 2 3" xfId="30897" xr:uid="{35B0F11A-0256-4C58-BD18-4405200FCB86}"/>
    <cellStyle name="40% - Accent6 6 2 3" xfId="11075" xr:uid="{FE65D47B-B8F3-48B5-8328-4304A84C5EC4}"/>
    <cellStyle name="40% - Accent6 6 2 3 2" xfId="20489" xr:uid="{07BFCE10-5589-4CC7-A218-19EABB36321C}"/>
    <cellStyle name="40% - Accent6 6 2 3 2 2" xfId="42785" xr:uid="{32CB85EA-F056-4131-9A16-5A71FFF76078}"/>
    <cellStyle name="40% - Accent6 6 2 3 3" xfId="33464" xr:uid="{5C41023C-BFE9-450A-A9F0-3346CEC3315D}"/>
    <cellStyle name="40% - Accent6 6 2 4" xfId="12607" xr:uid="{0737D22B-96BF-4C3B-AE6D-F8B4D14D6F8B}"/>
    <cellStyle name="40% - Accent6 6 2 4 2" xfId="22013" xr:uid="{F64741FA-5635-4DA8-9894-40A926A7BE5F}"/>
    <cellStyle name="40% - Accent6 6 2 4 2 2" xfId="44309" xr:uid="{D6852E85-0BE5-4598-AF52-6D9A5A167211}"/>
    <cellStyle name="40% - Accent6 6 2 4 3" xfId="34987" xr:uid="{8850DF2A-73D1-4714-9D08-2CBBB3E81BC6}"/>
    <cellStyle name="40% - Accent6 6 2 5" xfId="15005" xr:uid="{24735684-7C3F-4655-B945-B78C7310CD67}"/>
    <cellStyle name="40% - Accent6 6 2 5 2" xfId="37371" xr:uid="{34FF79BE-CCE5-46D1-97DB-79C755A8B870}"/>
    <cellStyle name="40% - Accent6 6 2 6" xfId="28438" xr:uid="{FB265085-9262-4728-9C8E-25897EBC2CDC}"/>
    <cellStyle name="40% - Accent6 6 2_change in summary tables" xfId="7827" xr:uid="{8A47DDB2-AEB8-414F-BC84-34363EAC4CA4}"/>
    <cellStyle name="40% - Accent6 6 3" xfId="6789" xr:uid="{B73F15D6-08E9-4896-83A4-DA66B6937861}"/>
    <cellStyle name="40% - Accent6 6 3 2" xfId="16808" xr:uid="{B21B39A7-C990-41C6-9B70-BCAA805C90F4}"/>
    <cellStyle name="40% - Accent6 6 3 2 2" xfId="39173" xr:uid="{2B187692-F4EB-480D-AE27-99266EDA132C}"/>
    <cellStyle name="40% - Accent6 6 3 3" xfId="30060" xr:uid="{9E7E66BD-612F-4467-ABBB-0206994E7C6D}"/>
    <cellStyle name="40% - Accent6 6 4" xfId="10331" xr:uid="{7D3EA627-BDCE-4677-97E2-1EB7BA8679EF}"/>
    <cellStyle name="40% - Accent6 6 4 2" xfId="19745" xr:uid="{345DD922-8570-4C22-89FF-0C48D74008B6}"/>
    <cellStyle name="40% - Accent6 6 4 2 2" xfId="42041" xr:uid="{F62C5C2B-7584-4382-BDAD-F054000BD8DE}"/>
    <cellStyle name="40% - Accent6 6 4 3" xfId="32720" xr:uid="{B3C1E486-370C-4C05-9E16-07430AF18F14}"/>
    <cellStyle name="40% - Accent6 6 5" xfId="11864" xr:uid="{82AEE7FB-245B-4CD9-AE4A-B17E537D2CBA}"/>
    <cellStyle name="40% - Accent6 6 5 2" xfId="21270" xr:uid="{46971B90-ACB1-48E1-97BF-6E5787FDB410}"/>
    <cellStyle name="40% - Accent6 6 5 2 2" xfId="43566" xr:uid="{D9A21C20-371C-43C0-A1A7-A8458B027629}"/>
    <cellStyle name="40% - Accent6 6 5 3" xfId="34244" xr:uid="{A08D2822-9986-4611-9A48-4B0498CF4CD6}"/>
    <cellStyle name="40% - Accent6 6 6" xfId="14197" xr:uid="{361AAC62-7673-43D3-8FAB-C0484FC9EFFC}"/>
    <cellStyle name="40% - Accent6 6 6 2" xfId="36563" xr:uid="{8C382D62-6C33-41A7-A3FE-7FCE1793D498}"/>
    <cellStyle name="40% - Accent6 6 7" xfId="27659" xr:uid="{5A5438E4-08A4-4CF4-8823-8B05F4BA50C3}"/>
    <cellStyle name="40% - Accent6 6_change in summary tables" xfId="6694" xr:uid="{4236A08C-AF14-4AFE-80F9-173AECF5180C}"/>
    <cellStyle name="40% - Accent6 7" xfId="3517" xr:uid="{719B83F3-0D62-4C46-8161-A004730F5CF0}"/>
    <cellStyle name="40% - Accent6 7 2" xfId="4447" xr:uid="{05333A27-D6F8-4138-AE14-5D44278A88C9}"/>
    <cellStyle name="40% - Accent6 7 2 2" xfId="7677" xr:uid="{62057520-CBC1-4253-8443-15AA470A3206}"/>
    <cellStyle name="40% - Accent6 7 2 2 2" xfId="17667" xr:uid="{6A4C40A9-F173-4F4D-B041-0DD1522B5197}"/>
    <cellStyle name="40% - Accent6 7 2 2 2 2" xfId="40032" xr:uid="{B10CCA19-F252-4411-8B73-00F0770C26C0}"/>
    <cellStyle name="40% - Accent6 7 2 2 3" xfId="30911" xr:uid="{2A899922-3C83-46C4-A9E0-47F31F1746C7}"/>
    <cellStyle name="40% - Accent6 7 2 3" xfId="11089" xr:uid="{B948A105-8904-4D34-BF90-5FE5B68DA787}"/>
    <cellStyle name="40% - Accent6 7 2 3 2" xfId="20503" xr:uid="{99B18F51-39A1-451B-B454-F91264DD569E}"/>
    <cellStyle name="40% - Accent6 7 2 3 2 2" xfId="42799" xr:uid="{3A73AC8F-D1A8-416E-A815-A75EA1256F02}"/>
    <cellStyle name="40% - Accent6 7 2 3 3" xfId="33478" xr:uid="{42E8BD12-439E-4752-B8B4-8CB6FA1F3FC0}"/>
    <cellStyle name="40% - Accent6 7 2 4" xfId="12621" xr:uid="{2DD0F800-A452-4A44-87ED-1E6C447480E4}"/>
    <cellStyle name="40% - Accent6 7 2 4 2" xfId="22027" xr:uid="{F330A723-4EE7-4289-B244-824AD627EE7B}"/>
    <cellStyle name="40% - Accent6 7 2 4 2 2" xfId="44323" xr:uid="{B9B649EA-BC21-4070-AFDF-C5AF35227432}"/>
    <cellStyle name="40% - Accent6 7 2 4 3" xfId="35001" xr:uid="{81CC1D5F-6650-412F-B105-713FDB4FE0BC}"/>
    <cellStyle name="40% - Accent6 7 2 5" xfId="15019" xr:uid="{1C8150BC-C486-406B-8B34-4B0EA233430F}"/>
    <cellStyle name="40% - Accent6 7 2 5 2" xfId="37385" xr:uid="{D91C6165-3161-409E-A919-9DBFDC972517}"/>
    <cellStyle name="40% - Accent6 7 2 6" xfId="28452" xr:uid="{673F9E90-E2B3-41C1-BADB-7B6234117611}"/>
    <cellStyle name="40% - Accent6 7 2_change in summary tables" xfId="8781" xr:uid="{B13467F5-C1D9-43AF-8655-D1A5B4471A96}"/>
    <cellStyle name="40% - Accent6 7 3" xfId="6804" xr:uid="{10622BA0-0D5A-40EE-B555-160E2A167328}"/>
    <cellStyle name="40% - Accent6 7 3 2" xfId="16822" xr:uid="{E0B317C6-E878-4B58-934E-2AC85246222A}"/>
    <cellStyle name="40% - Accent6 7 3 2 2" xfId="39187" xr:uid="{44CC881A-2C62-4E86-84B1-16E99EC6A7E7}"/>
    <cellStyle name="40% - Accent6 7 3 3" xfId="30074" xr:uid="{EF3F46C8-98DF-45A1-9FF2-829970D1446E}"/>
    <cellStyle name="40% - Accent6 7 4" xfId="10345" xr:uid="{E83A8172-73E8-47CE-A025-5867B8FE50B2}"/>
    <cellStyle name="40% - Accent6 7 4 2" xfId="19759" xr:uid="{90A9C509-2564-4AF8-8909-DF6219D578E5}"/>
    <cellStyle name="40% - Accent6 7 4 2 2" xfId="42055" xr:uid="{3BCF823B-D8FD-436C-BE56-74D37C281B63}"/>
    <cellStyle name="40% - Accent6 7 4 3" xfId="32734" xr:uid="{3D10FF0A-645E-42BD-A1DC-37B813F9F1DF}"/>
    <cellStyle name="40% - Accent6 7 5" xfId="11878" xr:uid="{FE539804-9ED8-4672-8998-935BDCBBC4AD}"/>
    <cellStyle name="40% - Accent6 7 5 2" xfId="21284" xr:uid="{DED48EB1-6311-4241-A554-6830FFFEDB1A}"/>
    <cellStyle name="40% - Accent6 7 5 2 2" xfId="43580" xr:uid="{18BB601F-D771-4CCA-ADD8-42A1DABEBD1F}"/>
    <cellStyle name="40% - Accent6 7 5 3" xfId="34258" xr:uid="{20EC1D39-DC5A-4599-9528-77FA473CF5D5}"/>
    <cellStyle name="40% - Accent6 7 6" xfId="14212" xr:uid="{AC88E2A4-119B-4DDA-A891-D0965562483A}"/>
    <cellStyle name="40% - Accent6 7 6 2" xfId="36578" xr:uid="{0EA0217C-0200-403C-9932-FE54C93977F6}"/>
    <cellStyle name="40% - Accent6 7 7" xfId="27673" xr:uid="{2C416BF1-CA57-472F-B40B-AFC777CA2DC1}"/>
    <cellStyle name="40% - Accent6 7_change in summary tables" xfId="5980" xr:uid="{D15597EC-BB73-4B44-AF16-54FB6822D343}"/>
    <cellStyle name="40% - Accent6 8" xfId="3534" xr:uid="{7E8CA498-D7B5-4D10-85C6-1EF90969037A}"/>
    <cellStyle name="40% - Accent6 8 2" xfId="4461" xr:uid="{433827C9-12EA-449E-8ED4-833A31CB2DBE}"/>
    <cellStyle name="40% - Accent6 8 2 2" xfId="7691" xr:uid="{CBF4B21D-E433-41C0-9FEC-E8CBB3A40719}"/>
    <cellStyle name="40% - Accent6 8 2 2 2" xfId="17681" xr:uid="{5F9938E5-85B4-43E3-A504-695F2970AF0A}"/>
    <cellStyle name="40% - Accent6 8 2 2 2 2" xfId="40046" xr:uid="{9C990F15-55C0-4F70-98E0-621F21752D7D}"/>
    <cellStyle name="40% - Accent6 8 2 2 3" xfId="30925" xr:uid="{461D9E3B-1001-4688-8E0B-B05839966A2E}"/>
    <cellStyle name="40% - Accent6 8 2 3" xfId="11103" xr:uid="{1979E999-3305-4C31-BE4E-4226E9E71564}"/>
    <cellStyle name="40% - Accent6 8 2 3 2" xfId="20517" xr:uid="{387D3FB4-2331-41C7-8BEE-5CE2C46EC867}"/>
    <cellStyle name="40% - Accent6 8 2 3 2 2" xfId="42813" xr:uid="{828A1AD0-D8BC-4440-88D8-4935358590C7}"/>
    <cellStyle name="40% - Accent6 8 2 3 3" xfId="33492" xr:uid="{F4ED2E71-6098-4D1D-95C0-40467952A877}"/>
    <cellStyle name="40% - Accent6 8 2 4" xfId="12635" xr:uid="{2C4CCD9F-FBCB-4BC8-AA0A-E1477E0EC5F9}"/>
    <cellStyle name="40% - Accent6 8 2 4 2" xfId="22041" xr:uid="{695304FA-5657-457F-BB4F-153DF07A8257}"/>
    <cellStyle name="40% - Accent6 8 2 4 2 2" xfId="44337" xr:uid="{9DA78AE5-DF19-405C-A852-5F9ABEB37E1F}"/>
    <cellStyle name="40% - Accent6 8 2 4 3" xfId="35015" xr:uid="{C5A0ABC6-0683-4859-B2BD-C2FD51CD00EF}"/>
    <cellStyle name="40% - Accent6 8 2 5" xfId="15033" xr:uid="{1133B81C-D2DF-4F18-BE7B-DA4897702473}"/>
    <cellStyle name="40% - Accent6 8 2 5 2" xfId="37399" xr:uid="{C5E0507C-47D6-423C-851F-1BB77F1C79B4}"/>
    <cellStyle name="40% - Accent6 8 2 6" xfId="28466" xr:uid="{55296AE7-B63A-4ECE-AA37-65F91BE5985F}"/>
    <cellStyle name="40% - Accent6 8 2_change in summary tables" xfId="8778" xr:uid="{24817914-AD33-4E3B-B0C0-381493EE82D3}"/>
    <cellStyle name="40% - Accent6 8 3" xfId="6820" xr:uid="{AE97FBB8-FA8F-48A7-ADC5-9E6C32AE42B1}"/>
    <cellStyle name="40% - Accent6 8 3 2" xfId="16837" xr:uid="{D4FD7603-85A4-4D61-AA47-74C425CB8ABE}"/>
    <cellStyle name="40% - Accent6 8 3 2 2" xfId="39202" xr:uid="{3268380A-49D8-4F80-84AB-318928819392}"/>
    <cellStyle name="40% - Accent6 8 3 3" xfId="30089" xr:uid="{9C97BAD7-E53D-4480-81FB-2316B445A3B4}"/>
    <cellStyle name="40% - Accent6 8 4" xfId="10359" xr:uid="{F52F8B61-A9A1-4246-A983-26C9AE203E52}"/>
    <cellStyle name="40% - Accent6 8 4 2" xfId="19773" xr:uid="{102FD272-416B-49E3-84FC-BBE54800418D}"/>
    <cellStyle name="40% - Accent6 8 4 2 2" xfId="42069" xr:uid="{28021AB3-B098-4060-A882-7BDAB1041137}"/>
    <cellStyle name="40% - Accent6 8 4 3" xfId="32748" xr:uid="{D567745D-BA0E-4D5A-B9FB-D6CEA55A7760}"/>
    <cellStyle name="40% - Accent6 8 5" xfId="11892" xr:uid="{28B70129-44E9-45ED-B76C-B3EE76A0F376}"/>
    <cellStyle name="40% - Accent6 8 5 2" xfId="21298" xr:uid="{8011FEE4-E5A9-48AD-9755-DC9E428B8B44}"/>
    <cellStyle name="40% - Accent6 8 5 2 2" xfId="43594" xr:uid="{9AD58536-2079-42C1-AF7E-421F3C75E1E7}"/>
    <cellStyle name="40% - Accent6 8 5 3" xfId="34272" xr:uid="{52B1A8B3-4615-42F3-AF99-F6E84A40E9B0}"/>
    <cellStyle name="40% - Accent6 8 6" xfId="14227" xr:uid="{35199A3A-6E0F-4D0B-BDED-67C9B77AFA2D}"/>
    <cellStyle name="40% - Accent6 8 6 2" xfId="36593" xr:uid="{AB255A86-2C16-4886-972C-34A3A0C91667}"/>
    <cellStyle name="40% - Accent6 8 7" xfId="27687" xr:uid="{6880486B-D9EB-41D9-94BC-E5CDF822DEC1}"/>
    <cellStyle name="40% - Accent6 8_change in summary tables" xfId="5162" xr:uid="{B4238827-2174-4B45-BC53-7BE17A8F6CC3}"/>
    <cellStyle name="40% - Accent6 9" xfId="3550" xr:uid="{17A925AF-2AAA-4DF8-832F-328C8107B8FB}"/>
    <cellStyle name="40% - Accent6 9 2" xfId="4474" xr:uid="{50946E92-643A-4546-8E1A-9BDB18624B5C}"/>
    <cellStyle name="40% - Accent6 9 2 2" xfId="7704" xr:uid="{5EBF19E7-5F16-4175-9616-F8CB61700030}"/>
    <cellStyle name="40% - Accent6 9 2 2 2" xfId="17694" xr:uid="{EF9F6879-550B-4CE0-A0AD-AA23FCBD9700}"/>
    <cellStyle name="40% - Accent6 9 2 2 2 2" xfId="40059" xr:uid="{FF6618C4-C4DE-431D-965A-EF3CE02A8819}"/>
    <cellStyle name="40% - Accent6 9 2 2 3" xfId="30938" xr:uid="{FACC83C9-8559-4F6C-A03D-71173D7FA6F2}"/>
    <cellStyle name="40% - Accent6 9 2 3" xfId="11116" xr:uid="{99725683-66D0-400C-9C5B-92DFD4AC39A3}"/>
    <cellStyle name="40% - Accent6 9 2 3 2" xfId="20530" xr:uid="{552D89D3-039D-429E-846D-11D444FC6BA9}"/>
    <cellStyle name="40% - Accent6 9 2 3 2 2" xfId="42826" xr:uid="{B046557B-C1EF-4157-A509-403A09D9FEBA}"/>
    <cellStyle name="40% - Accent6 9 2 3 3" xfId="33505" xr:uid="{EB3CC787-FABA-4E39-B68A-51C1BA2FF290}"/>
    <cellStyle name="40% - Accent6 9 2 4" xfId="12648" xr:uid="{D54A3065-E9EF-4E18-9B51-CC7D957E8CA1}"/>
    <cellStyle name="40% - Accent6 9 2 4 2" xfId="22054" xr:uid="{402E5731-1074-4131-BDBB-EBA82B89DD71}"/>
    <cellStyle name="40% - Accent6 9 2 4 2 2" xfId="44350" xr:uid="{34B7A4E6-147E-47D4-AD8F-3233D1DD1F79}"/>
    <cellStyle name="40% - Accent6 9 2 4 3" xfId="35028" xr:uid="{E3BCD265-10BE-4474-8505-A948391C6090}"/>
    <cellStyle name="40% - Accent6 9 2 5" xfId="15046" xr:uid="{A197B589-8813-4D61-B4F8-21FFBE68AFBB}"/>
    <cellStyle name="40% - Accent6 9 2 5 2" xfId="37412" xr:uid="{3D82A827-FA94-41D8-94B8-BB8332D98F5A}"/>
    <cellStyle name="40% - Accent6 9 2 6" xfId="28479" xr:uid="{13F8E6E0-20C4-4D58-8A9A-5984886C4322}"/>
    <cellStyle name="40% - Accent6 9 2_change in summary tables" xfId="5970" xr:uid="{6C4950EE-BABB-4D48-917F-B39C255ACAA9}"/>
    <cellStyle name="40% - Accent6 9 3" xfId="6835" xr:uid="{70D38AC1-59E1-46BB-A69C-8B58307FB975}"/>
    <cellStyle name="40% - Accent6 9 3 2" xfId="16852" xr:uid="{98A35DBE-0FFB-4C01-B078-96BF65EA91D8}"/>
    <cellStyle name="40% - Accent6 9 3 2 2" xfId="39217" xr:uid="{7F7305BF-55DE-4AF2-9CA6-30016A7C570C}"/>
    <cellStyle name="40% - Accent6 9 3 3" xfId="30103" xr:uid="{445790E5-40FA-4084-9E64-7603392636CC}"/>
    <cellStyle name="40% - Accent6 9 4" xfId="10372" xr:uid="{5778D982-2C95-4DB6-8884-37A989A89629}"/>
    <cellStyle name="40% - Accent6 9 4 2" xfId="19786" xr:uid="{FAFDEB9F-3E1A-41DB-8B0B-F9AC73048273}"/>
    <cellStyle name="40% - Accent6 9 4 2 2" xfId="42082" xr:uid="{94BC5100-799A-47A8-820E-6935CCC4F63E}"/>
    <cellStyle name="40% - Accent6 9 4 3" xfId="32761" xr:uid="{E9CC0846-0692-4F8E-A9B2-5C1CEDFBD419}"/>
    <cellStyle name="40% - Accent6 9 5" xfId="11905" xr:uid="{C71E4F59-C17F-4B37-8521-4C2EDF33D503}"/>
    <cellStyle name="40% - Accent6 9 5 2" xfId="21311" xr:uid="{5E067238-A805-421E-B9DF-9B371DCA67AD}"/>
    <cellStyle name="40% - Accent6 9 5 2 2" xfId="43607" xr:uid="{6AF98778-8097-4B9E-83C8-32F43A39F4D6}"/>
    <cellStyle name="40% - Accent6 9 5 3" xfId="34285" xr:uid="{0ED43AAD-3D9F-4108-A983-603F99F9B679}"/>
    <cellStyle name="40% - Accent6 9 6" xfId="14240" xr:uid="{4ACE7672-898E-4E86-945E-A81585279071}"/>
    <cellStyle name="40% - Accent6 9 6 2" xfId="36606" xr:uid="{71D2A7A7-A1B4-4BB1-B1B8-D3DF81385569}"/>
    <cellStyle name="40% - Accent6 9 7" xfId="27700" xr:uid="{9DDC5F63-EF02-4B9C-BED7-720B3098A7E7}"/>
    <cellStyle name="40% - Accent6 9_change in summary tables" xfId="8020" xr:uid="{A5D5B3D7-8B9E-46B0-956F-4B47968F7B97}"/>
    <cellStyle name="60% - Accent1 2" xfId="1522" xr:uid="{C594A4F8-2D6D-4CDC-9A8B-E19DDC8D5D5E}"/>
    <cellStyle name="60% - Accent1 2 2" xfId="26690" xr:uid="{CE557387-6483-4CD2-8F99-410BB2560EB5}"/>
    <cellStyle name="60% - Accent1 3" xfId="3444" xr:uid="{666B828E-3A23-4F98-8BBB-EF12480040DC}"/>
    <cellStyle name="60% - Accent1 4" xfId="26689" xr:uid="{DA89E850-7931-4A7C-B900-90A8A78D81F3}"/>
    <cellStyle name="60% - Accent1 5" xfId="221" xr:uid="{FA5232F8-C63B-4700-8512-BBD6D3978809}"/>
    <cellStyle name="60% - Accent2 2" xfId="1523" xr:uid="{8F8A0478-3695-4E14-A3E8-30AF48C4BF1A}"/>
    <cellStyle name="60% - Accent2 2 2" xfId="26692" xr:uid="{EFBA350C-3B5F-4163-9D29-56E8E4253BD3}"/>
    <cellStyle name="60% - Accent2 3" xfId="3448" xr:uid="{844D8E7D-838A-454E-8FF1-1D01248E61F6}"/>
    <cellStyle name="60% - Accent2 4" xfId="26691" xr:uid="{CA36613A-6C6F-4E50-9584-8C39DB206B44}"/>
    <cellStyle name="60% - Accent2 5" xfId="222" xr:uid="{5B725812-18A0-4E24-824E-ACACE68898A5}"/>
    <cellStyle name="60% - Accent3 2" xfId="1524" xr:uid="{6E14A61F-C3EA-45B1-97AA-6CCA51EC6944}"/>
    <cellStyle name="60% - Accent3 2 2" xfId="26694" xr:uid="{8DFD4B95-9553-4A06-94E6-573C7652BD3A}"/>
    <cellStyle name="60% - Accent3 3" xfId="3452" xr:uid="{76ED345C-3D56-4148-914F-74ED58E14476}"/>
    <cellStyle name="60% - Accent3 4" xfId="26693" xr:uid="{82945597-3067-4842-BF46-2836328E026F}"/>
    <cellStyle name="60% - Accent3 5" xfId="223" xr:uid="{57D2EE4C-1482-4BA6-9F14-188E47377CDA}"/>
    <cellStyle name="60% - Accent4 2" xfId="1525" xr:uid="{B9F19C52-251E-4534-A6D5-DF2EF8C7217A}"/>
    <cellStyle name="60% - Accent4 2 2" xfId="26696" xr:uid="{A3D39D7B-3B8B-4195-A2EE-FC84008FA119}"/>
    <cellStyle name="60% - Accent4 3" xfId="3456" xr:uid="{F4E64852-A081-44BB-94FC-D05FD48A5BFB}"/>
    <cellStyle name="60% - Accent4 4" xfId="26695" xr:uid="{9AC4B984-B4FC-414E-B73E-7B9A1D82A0DB}"/>
    <cellStyle name="60% - Accent4 5" xfId="224" xr:uid="{08E41517-2518-4755-9763-6B5DD38EE90B}"/>
    <cellStyle name="60% - Accent5 2" xfId="1526" xr:uid="{2D9E0081-5252-4F63-B717-1E9F65B53874}"/>
    <cellStyle name="60% - Accent5 2 2" xfId="26698" xr:uid="{BBD0AD07-8D8F-4A67-8AEF-806BB8888DA7}"/>
    <cellStyle name="60% - Accent5 3" xfId="3460" xr:uid="{36879FB3-65EA-4398-9B9D-A43A3B27F1F5}"/>
    <cellStyle name="60% - Accent5 4" xfId="26697" xr:uid="{0F14D503-00E5-404E-9019-742B3BE4CBCC}"/>
    <cellStyle name="60% - Accent5 5" xfId="225" xr:uid="{4FA15D33-F375-41C0-ADE6-F9412D6E06F7}"/>
    <cellStyle name="60% - Accent6 2" xfId="1527" xr:uid="{C90A7BE4-05A2-4270-9B52-D466293B5035}"/>
    <cellStyle name="60% - Accent6 2 2" xfId="26700" xr:uid="{DD41ECBB-0D67-4BE9-8FEE-1FF3C7EFB1BB}"/>
    <cellStyle name="60% - Accent6 3" xfId="3464" xr:uid="{CB94DD7F-2C0A-474F-97D9-6AC2E1A967F9}"/>
    <cellStyle name="60% - Accent6 4" xfId="26699" xr:uid="{F3CDF4AE-03A0-4273-B733-745B31596F93}"/>
    <cellStyle name="60% - Accent6 5" xfId="226" xr:uid="{708AD1FE-CA2D-4E7C-98DC-A4F402700DBD}"/>
    <cellStyle name="752131" xfId="609" xr:uid="{8B558A92-6D8D-4CCE-9C01-B9FD86A4762D}"/>
    <cellStyle name="8" xfId="610" xr:uid="{843438A4-9782-4437-8E80-E02771AE3381}"/>
    <cellStyle name="86.584" xfId="2386" xr:uid="{970EC7AC-F65A-42C9-B5D9-4D2F3FAB3C78}"/>
    <cellStyle name="9" xfId="611" xr:uid="{56270FF5-DAB1-491F-AF60-5389FA4BA0CD}"/>
    <cellStyle name="a" xfId="612" xr:uid="{3FD50EAA-AEAA-4D52-A2AB-FE960C720001}"/>
    <cellStyle name="A%" xfId="2387" xr:uid="{48BA6DE7-9BB8-4733-9028-49CA535FD4BC}"/>
    <cellStyle name="A% 2" xfId="4254" xr:uid="{AA2E6E8C-B178-4DF0-A3BB-BBDE155B09A0}"/>
    <cellStyle name="A% 2 2" xfId="7486" xr:uid="{310AF774-F4EC-47BA-BB9F-3B47B6B7BE63}"/>
    <cellStyle name="A% 2 2 2" xfId="17478" xr:uid="{3FF395BF-0FB5-4842-9C1C-A193FCC0F7D3}"/>
    <cellStyle name="A% 2 2 2 2" xfId="39843" xr:uid="{F9E0EE43-1665-4EEE-98F5-A7A7575BD823}"/>
    <cellStyle name="A% 2 2 3" xfId="30724" xr:uid="{6A71F0DD-FE5C-42C3-B239-CA4F15E014C9}"/>
    <cellStyle name="A% 2 3" xfId="10928" xr:uid="{DBC2BAD4-C5E5-44ED-9FD1-91C2A83AAF87}"/>
    <cellStyle name="A% 2 3 2" xfId="20342" xr:uid="{AB209A25-65C4-4EA6-81EA-3047E5D15402}"/>
    <cellStyle name="A% 2 3 2 2" xfId="42638" xr:uid="{3C66792A-3915-4E9E-AE4E-9EBC6CB85641}"/>
    <cellStyle name="A% 2 3 3" xfId="33317" xr:uid="{964496EE-EDF0-4C0F-AAE8-6B1834293BEA}"/>
    <cellStyle name="A% 2 4" xfId="12455" xr:uid="{20C0DF49-EBEF-4267-9DA4-97D3000504E2}"/>
    <cellStyle name="A% 2 4 2" xfId="21861" xr:uid="{C089D5C3-CDAC-4C67-AAC1-251204058C78}"/>
    <cellStyle name="A% 2 4 2 2" xfId="44157" xr:uid="{F3DAD4E3-8386-4677-8991-A555183D56A4}"/>
    <cellStyle name="A% 2 4 3" xfId="34835" xr:uid="{143A483C-4CE2-4AD9-8733-F3FCAE6E4EA7}"/>
    <cellStyle name="A% 2 5" xfId="14836" xr:uid="{6DE18AB3-2810-4CED-88FD-35844A096995}"/>
    <cellStyle name="A% 2 5 2" xfId="37202" xr:uid="{398D149B-CF67-4245-8D1C-A98CBE30FB64}"/>
    <cellStyle name="A% 2 6" xfId="28259" xr:uid="{204AE8AB-7444-4590-A803-E82759DAAF1E}"/>
    <cellStyle name="A% 2_change in summary tables" xfId="5409" xr:uid="{AD1105E9-CBC0-4005-A525-AF54EF995DCD}"/>
    <cellStyle name="A% 3" xfId="6120" xr:uid="{B93CF26E-916B-4EB3-B585-89075F3A1284}"/>
    <cellStyle name="A% 3 2" xfId="16322" xr:uid="{56DA841D-D7C9-45BB-AC5A-3D16394D8C3D}"/>
    <cellStyle name="A% 3 2 2" xfId="38687" xr:uid="{F68660B1-2118-4FC7-BDFE-1B98484E8097}"/>
    <cellStyle name="A% 3 3" xfId="29629" xr:uid="{3E8254A2-FA2A-46FC-AF6C-0D61086ECD23}"/>
    <cellStyle name="A% 4" xfId="10163" xr:uid="{DB4071ED-3F08-4230-8D34-45E7C7AAB7BD}"/>
    <cellStyle name="A% 4 2" xfId="19577" xr:uid="{2933BF40-D0FD-4FDA-AFD4-3A2642417041}"/>
    <cellStyle name="A% 4 2 2" xfId="41873" xr:uid="{B5B22E0F-C172-42C0-B7BF-F0DC9BD090C9}"/>
    <cellStyle name="A% 4 3" xfId="32552" xr:uid="{AB67CEA3-D45A-4B09-A82B-E5323839D7E0}"/>
    <cellStyle name="A% 5" xfId="11705" xr:uid="{1EE891A1-0756-4AFA-9E71-BFB18C2E97E9}"/>
    <cellStyle name="A% 5 2" xfId="21111" xr:uid="{4B685472-2FFB-493A-9321-149A8EA296EB}"/>
    <cellStyle name="A% 5 2 2" xfId="43407" xr:uid="{45AE9E4F-5D92-4083-8F92-98356181F2FB}"/>
    <cellStyle name="A% 5 3" xfId="34085" xr:uid="{A3EDE06D-1FFD-4F94-8E0A-503E94763C5D}"/>
    <cellStyle name="A% 6" xfId="13751" xr:uid="{E79174DB-AD26-4B63-9264-0B9C36BC0464}"/>
    <cellStyle name="A% 6 2" xfId="36122" xr:uid="{8DB45D2E-6BB0-4FA9-AE8E-EC8D327A3745}"/>
    <cellStyle name="A% 7" xfId="27418" xr:uid="{AFC6F321-7F1A-4602-9118-81F4652D48FB}"/>
    <cellStyle name="A%_change in summary tables" xfId="8973" xr:uid="{3930C7B7-47D3-48A1-82DC-1B6B45D39CEA}"/>
    <cellStyle name="Accent1" xfId="25" builtinId="29" customBuiltin="1"/>
    <cellStyle name="Accent1 2" xfId="1528" xr:uid="{8177C8B1-553E-4EE6-8B05-7DE4D5BEE896}"/>
    <cellStyle name="Accent1 2 2" xfId="26702" xr:uid="{D7C5EF9C-6C83-42DD-8474-A6F97E2CF8CC}"/>
    <cellStyle name="Accent1 3" xfId="3441" xr:uid="{74432859-2612-4654-8ECC-FC4E04BBF1B3}"/>
    <cellStyle name="Accent1 4" xfId="26701" xr:uid="{98F675E9-1C0A-4403-A298-7E7A88B9F715}"/>
    <cellStyle name="Accent2" xfId="27" builtinId="33" customBuiltin="1"/>
    <cellStyle name="Accent2 2" xfId="1529" xr:uid="{E0A3E0FA-DC1D-48D4-8631-1EE55DF8513B}"/>
    <cellStyle name="Accent2 2 2" xfId="26704" xr:uid="{2FC0C345-D9F4-443A-9B79-EE7C13D6A173}"/>
    <cellStyle name="Accent2 3" xfId="3445" xr:uid="{ED124A87-E53E-4CAD-9FBA-8868A4726981}"/>
    <cellStyle name="Accent2 4" xfId="26703" xr:uid="{62D0B67A-D6B9-4A66-B320-B04D55C725E5}"/>
    <cellStyle name="Accent3" xfId="30" builtinId="37" customBuiltin="1"/>
    <cellStyle name="Accent3 2" xfId="1530" xr:uid="{435A337A-12C8-432C-A62B-E76635226CDF}"/>
    <cellStyle name="Accent3 2 2" xfId="26706" xr:uid="{FD738B5B-4607-48F5-B28A-8102A6492057}"/>
    <cellStyle name="Accent3 3" xfId="3449" xr:uid="{A4FDAF87-7EF1-41A7-A8D4-6DE0E2A394E0}"/>
    <cellStyle name="Accent3 4" xfId="26705" xr:uid="{4D6966C8-5B69-4486-9770-EBC177AAB41B}"/>
    <cellStyle name="Accent4" xfId="33" builtinId="41" customBuiltin="1"/>
    <cellStyle name="Accent4 2" xfId="1531" xr:uid="{9C992343-D8D7-4352-A44F-925E75A794D3}"/>
    <cellStyle name="Accent4 2 2" xfId="26708" xr:uid="{83966B13-89E6-4DB6-ABA1-BF7DA053E18B}"/>
    <cellStyle name="Accent4 3" xfId="3453" xr:uid="{D11BE86A-35B6-4058-8872-851726A1810F}"/>
    <cellStyle name="Accent4 4" xfId="26707" xr:uid="{AE69C705-92C6-4C5C-9184-8EAB5020545B}"/>
    <cellStyle name="Accent5" xfId="36" builtinId="45" customBuiltin="1"/>
    <cellStyle name="Accent5 2" xfId="1532" xr:uid="{E0E4842B-48FE-4F5F-B2FD-45B1E0464BE3}"/>
    <cellStyle name="Accent5 2 2" xfId="26710" xr:uid="{7E690A93-C244-45C2-A9F4-7E08083DA7AA}"/>
    <cellStyle name="Accent5 3" xfId="3457" xr:uid="{822522B1-F1F4-414E-A218-AA2FC3E5EE5A}"/>
    <cellStyle name="Accent5 4" xfId="26709" xr:uid="{359E16C5-92B4-4E7D-98E2-CEEED1990371}"/>
    <cellStyle name="Accent6" xfId="39" builtinId="49" customBuiltin="1"/>
    <cellStyle name="Accent6 2" xfId="1533" xr:uid="{20036A88-F4EC-4315-B616-57F63682FF19}"/>
    <cellStyle name="Accent6 2 2" xfId="26712" xr:uid="{5D90F99D-DBB7-4455-B2C0-B73AB2194EB8}"/>
    <cellStyle name="Accent6 3" xfId="3461" xr:uid="{6872E975-92C3-4CFE-9144-3E445BE426C1}"/>
    <cellStyle name="Accent6 4" xfId="26711" xr:uid="{376ECD66-1E3A-47AA-88DF-AB928360393B}"/>
    <cellStyle name="Accounting" xfId="2388" xr:uid="{3ABD5861-EEEC-4A31-83DB-7BBA3D0E37E1}"/>
    <cellStyle name="Accounting [0]" xfId="2389" xr:uid="{2CCCE23A-1CB1-41AC-BB65-7B6E9D1F6686}"/>
    <cellStyle name="Accounting [1]" xfId="2390" xr:uid="{1CA215AF-EBB6-4754-BD04-7DBD25FEC938}"/>
    <cellStyle name="Accounting [1] 2" xfId="13752" xr:uid="{83E9E6F3-CB0A-4F88-857B-FAE48F2C04EE}"/>
    <cellStyle name="Accounting [1] 2 2" xfId="36123" xr:uid="{3BC4D7F5-E4F8-41D0-88F8-8EF9FA64C516}"/>
    <cellStyle name="Acct 0" xfId="2391" xr:uid="{FC0BE4A5-4519-40D3-A885-8132FFB247A3}"/>
    <cellStyle name="Acct 1" xfId="2392" xr:uid="{3B412BD7-E06F-4C32-8E94-8A17FC1FE25F}"/>
    <cellStyle name="Acct 1,$" xfId="2393" xr:uid="{A3AC62AC-9A0D-477B-91B0-A093910AB68E}"/>
    <cellStyle name="Acct 1,$ 2" xfId="4255" xr:uid="{2D4ABC7A-9779-4AFC-BEBE-92F57571E440}"/>
    <cellStyle name="Acct 1,$ 2 2" xfId="7487" xr:uid="{E609076B-5856-48ED-A9EF-90E703FC158B}"/>
    <cellStyle name="Acct 1,$ 2 2 2" xfId="17479" xr:uid="{C674D144-3810-44ED-A004-836DAAA0A6BA}"/>
    <cellStyle name="Acct 1,$ 2 2 2 2" xfId="39844" xr:uid="{3332C463-2A60-48A7-94F2-4256EE7A364E}"/>
    <cellStyle name="Acct 1,$ 2 2 3" xfId="30725" xr:uid="{E10D3892-AB99-4B75-B41E-A36CF226A288}"/>
    <cellStyle name="Acct 1,$ 2 3" xfId="10929" xr:uid="{67936BE8-AA9B-4993-8E71-18B05586A3F8}"/>
    <cellStyle name="Acct 1,$ 2 3 2" xfId="20343" xr:uid="{5B663A89-1EA9-4280-A9AC-FA1C83A73652}"/>
    <cellStyle name="Acct 1,$ 2 3 2 2" xfId="42639" xr:uid="{C00E3049-D079-4C96-8A39-BF75C240E54E}"/>
    <cellStyle name="Acct 1,$ 2 3 3" xfId="33318" xr:uid="{07E144DE-432B-4EAC-A596-F70B73AB1143}"/>
    <cellStyle name="Acct 1,$ 2 4" xfId="12456" xr:uid="{DD28BA94-D720-44D0-BF7C-E7627C020E57}"/>
    <cellStyle name="Acct 1,$ 2 4 2" xfId="21862" xr:uid="{47C4E513-209D-4293-AF12-83046107682F}"/>
    <cellStyle name="Acct 1,$ 2 4 2 2" xfId="44158" xr:uid="{6124BFC5-41CB-40CD-B2B8-6D2655922E2C}"/>
    <cellStyle name="Acct 1,$ 2 4 3" xfId="34836" xr:uid="{979FCAB1-E29E-4AE5-8819-9EAD6B423E7F}"/>
    <cellStyle name="Acct 1,$ 2 5" xfId="14837" xr:uid="{DF3499D1-DA11-44BE-A802-A2AEC3B61EB8}"/>
    <cellStyle name="Acct 1,$ 2 5 2" xfId="37203" xr:uid="{E9C86980-98E1-4C81-BAE4-7F4EE996835C}"/>
    <cellStyle name="Acct 1,$ 2 6" xfId="28260" xr:uid="{FAF69F8F-4E8F-44A0-A6A0-EDD3764FE549}"/>
    <cellStyle name="Acct 1,$ 2_change in summary tables" xfId="4961" xr:uid="{61B1ABB3-CB51-4924-94FC-5DD9E2584A1D}"/>
    <cellStyle name="Acct 1,$ 3" xfId="6124" xr:uid="{4E8A0129-143B-40B6-8152-C1A493D3F34C}"/>
    <cellStyle name="Acct 1,$ 3 2" xfId="16324" xr:uid="{48806B52-E493-412F-96F6-7190D8B90AE5}"/>
    <cellStyle name="Acct 1,$ 3 2 2" xfId="38689" xr:uid="{BFA66827-3782-4F3F-937B-05A5F94F4D33}"/>
    <cellStyle name="Acct 1,$ 3 3" xfId="29631" xr:uid="{64E605AB-736E-439E-8A27-B731FF23C38C}"/>
    <cellStyle name="Acct 1,$ 4" xfId="10164" xr:uid="{07587A64-67D6-4DBD-A884-30CAAC49A76C}"/>
    <cellStyle name="Acct 1,$ 4 2" xfId="19578" xr:uid="{42A53A70-8873-4F63-AB1D-3FC664AA5D8D}"/>
    <cellStyle name="Acct 1,$ 4 2 2" xfId="41874" xr:uid="{1910E903-55EF-4B87-A7D3-D78D840D0B1B}"/>
    <cellStyle name="Acct 1,$ 4 3" xfId="32553" xr:uid="{8546402E-D62F-4A08-A2A7-C34C074FED7C}"/>
    <cellStyle name="Acct 1,$ 5" xfId="11706" xr:uid="{F46E5019-97FA-4A77-A0A8-6A44655C56E5}"/>
    <cellStyle name="Acct 1,$ 5 2" xfId="21112" xr:uid="{DB010D8A-EA3B-4B60-8717-5DFB28FE5C2D}"/>
    <cellStyle name="Acct 1,$ 5 2 2" xfId="43408" xr:uid="{5AF586EA-0F81-4C5F-B88B-EDF37161A050}"/>
    <cellStyle name="Acct 1,$ 5 3" xfId="34086" xr:uid="{EB259F83-C888-4F58-B401-EB0C5D81082E}"/>
    <cellStyle name="Acct 1,$ 6" xfId="13754" xr:uid="{9CBD4A58-235B-4345-A65A-C379D8D83790}"/>
    <cellStyle name="Acct 1,$ 6 2" xfId="36125" xr:uid="{AA99D4B5-7999-46B0-9F21-0B88844B115D}"/>
    <cellStyle name="Acct 1,$ 7" xfId="27419" xr:uid="{7E5077CB-04BD-4DB2-B1A5-DF1465F59138}"/>
    <cellStyle name="Acct 1,$_change in summary tables" xfId="6185" xr:uid="{93D2EAFA-3EE7-4CEB-88B7-8DEFBC845510}"/>
    <cellStyle name="Acctg" xfId="613" xr:uid="{6D70B501-A2A1-4AC6-87A7-846CD7FED63E}"/>
    <cellStyle name="Acinput" xfId="2394" xr:uid="{D86B7E45-EAA3-45F7-8ADB-3B96E6D036A0}"/>
    <cellStyle name="Acinput 2" xfId="4256" xr:uid="{61A5D001-34A9-4121-8743-6E1CC34673A4}"/>
    <cellStyle name="Acinput 2 2" xfId="7488" xr:uid="{E1567DF9-B873-4B01-B37A-708F6D3AE205}"/>
    <cellStyle name="Acinput 2 2 2" xfId="17480" xr:uid="{1DFC7591-0F28-4798-BEAA-22FBA406CA82}"/>
    <cellStyle name="Acinput 2 2 2 2" xfId="39845" xr:uid="{02A952A7-734C-4FEA-BB57-1D8CD7604BCF}"/>
    <cellStyle name="Acinput 2 2 3" xfId="30726" xr:uid="{E6BB8B01-7CD3-4F97-9EE2-D7F84FCA25DF}"/>
    <cellStyle name="Acinput 2 3" xfId="10930" xr:uid="{B39EE457-ECFE-413A-A194-9DDF055AB6A6}"/>
    <cellStyle name="Acinput 2 3 2" xfId="20344" xr:uid="{F6545EB1-397B-438C-AE4C-64D5548B9AB7}"/>
    <cellStyle name="Acinput 2 3 2 2" xfId="42640" xr:uid="{4A9D2CEE-9EA2-483D-B15F-51577A060466}"/>
    <cellStyle name="Acinput 2 3 3" xfId="33319" xr:uid="{F6F4B1D6-185B-4C58-B7EE-D9220D230055}"/>
    <cellStyle name="Acinput 2 4" xfId="12457" xr:uid="{FC18AFF7-5CBF-4C9F-805C-889485FBC3C7}"/>
    <cellStyle name="Acinput 2 4 2" xfId="21863" xr:uid="{082A3F29-BBD1-47BC-AD77-FE0DE2AAB97F}"/>
    <cellStyle name="Acinput 2 4 2 2" xfId="44159" xr:uid="{24A7E550-FC93-42BB-8EF3-4AF6E7620AA8}"/>
    <cellStyle name="Acinput 2 4 3" xfId="34837" xr:uid="{1C48B492-1F7B-4352-A596-F071F89D9A4C}"/>
    <cellStyle name="Acinput 2 5" xfId="14838" xr:uid="{8144CB4E-0CEC-4472-8618-EB1E810A4D5E}"/>
    <cellStyle name="Acinput 2 5 2" xfId="37204" xr:uid="{C9C494BF-E9FD-4567-A473-6034B9308DE9}"/>
    <cellStyle name="Acinput 2 6" xfId="28261" xr:uid="{DD85AAC9-3449-4FA3-AD18-CC73DC51D044}"/>
    <cellStyle name="Acinput 2_change in summary tables" xfId="8946" xr:uid="{FC5DD6BF-7E8F-4663-8480-72C069990D79}"/>
    <cellStyle name="Acinput 3" xfId="6125" xr:uid="{2453A297-E61A-4BF5-B62E-26175599DC18}"/>
    <cellStyle name="Acinput 3 2" xfId="16325" xr:uid="{72156D76-AD9E-497F-8AD7-10660B1792C5}"/>
    <cellStyle name="Acinput 3 2 2" xfId="38690" xr:uid="{9D973FB3-6994-4630-A1D0-6A0806AC82A7}"/>
    <cellStyle name="Acinput 3 3" xfId="29632" xr:uid="{BEB3DEE6-8D67-4480-864F-D561D60DA298}"/>
    <cellStyle name="Acinput 4" xfId="10165" xr:uid="{4D4AB624-3ADC-40F9-985A-84E02D9ACFC6}"/>
    <cellStyle name="Acinput 4 2" xfId="19579" xr:uid="{F48AA294-AB47-44D6-BAC2-57BCCDB22D16}"/>
    <cellStyle name="Acinput 4 2 2" xfId="41875" xr:uid="{62A2F57B-8967-429F-B889-723C5F92AC4B}"/>
    <cellStyle name="Acinput 4 3" xfId="32554" xr:uid="{9FF2EAC3-8832-4B60-B228-3EC5083A4F59}"/>
    <cellStyle name="Acinput 5" xfId="11707" xr:uid="{E9C0BE6A-4A09-4206-B74C-3FBA31D26DDC}"/>
    <cellStyle name="Acinput 5 2" xfId="21113" xr:uid="{9D6ACEB4-F173-4838-9164-61F60B98810C}"/>
    <cellStyle name="Acinput 5 2 2" xfId="43409" xr:uid="{4813010C-E616-409B-A40C-CDE7EF26C699}"/>
    <cellStyle name="Acinput 5 3" xfId="34087" xr:uid="{2F6CB11D-0064-46C9-AD3C-42F0637F6912}"/>
    <cellStyle name="Acinput 6" xfId="13755" xr:uid="{D1360017-DE63-4BCA-B038-D764614BB2BD}"/>
    <cellStyle name="Acinput 6 2" xfId="36126" xr:uid="{8DCE2A0C-FB54-4A8C-92AA-DEB801151B3C}"/>
    <cellStyle name="Acinput 7" xfId="27420" xr:uid="{CCD32981-EE41-4746-B427-0A8A0B8C796C}"/>
    <cellStyle name="Acinput,," xfId="2395" xr:uid="{BE808339-B558-46B5-91A1-B8CE5C0E98A6}"/>
    <cellStyle name="Acinput,, 2" xfId="4257" xr:uid="{C346150D-1365-4F33-8F20-024D0903D597}"/>
    <cellStyle name="Acinput,, 2 2" xfId="7489" xr:uid="{8E283FF7-4062-43EC-87A6-AE1A8FBF180E}"/>
    <cellStyle name="Acinput,, 2 2 2" xfId="17481" xr:uid="{59AA6814-C187-4A25-8E59-364F53AB56C3}"/>
    <cellStyle name="Acinput,, 2 2 2 2" xfId="39846" xr:uid="{422956D2-CEFB-413D-A2A1-59E6497D53D3}"/>
    <cellStyle name="Acinput,, 2 2 3" xfId="30727" xr:uid="{151E87C1-FD66-4054-BF1B-722996A7C0EC}"/>
    <cellStyle name="Acinput,, 2 3" xfId="10931" xr:uid="{64371679-84B0-4B79-97E3-68F56F2D5C4D}"/>
    <cellStyle name="Acinput,, 2 3 2" xfId="20345" xr:uid="{84CC6665-C07C-4EB7-A499-37448012DA11}"/>
    <cellStyle name="Acinput,, 2 3 2 2" xfId="42641" xr:uid="{556AA871-D19D-4A7A-BB01-566F02EA5887}"/>
    <cellStyle name="Acinput,, 2 3 3" xfId="33320" xr:uid="{72A9666D-6D7E-4438-A45A-65A3C8B99862}"/>
    <cellStyle name="Acinput,, 2 4" xfId="12458" xr:uid="{DD950D8F-2062-4CCB-A2DB-61E27ABD47EA}"/>
    <cellStyle name="Acinput,, 2 4 2" xfId="21864" xr:uid="{0102B34C-124E-4558-8C9F-928DBF777338}"/>
    <cellStyle name="Acinput,, 2 4 2 2" xfId="44160" xr:uid="{3F167A6C-D3BE-436E-A3E1-B1EE76DE9E63}"/>
    <cellStyle name="Acinput,, 2 4 3" xfId="34838" xr:uid="{15114F6E-65AB-4FC9-BE89-53EA118FF430}"/>
    <cellStyle name="Acinput,, 2 5" xfId="14839" xr:uid="{641EAEFD-90DF-4521-BE81-7DEBD9CD7CAF}"/>
    <cellStyle name="Acinput,, 2 5 2" xfId="37205" xr:uid="{2523821A-2550-4181-B5C4-A8E2B2C3AF01}"/>
    <cellStyle name="Acinput,, 2 6" xfId="28262" xr:uid="{479F6DF5-DB2B-42E3-9A28-83B843F44ED4}"/>
    <cellStyle name="Acinput,, 2_change in summary tables" xfId="5804" xr:uid="{07DEDFCF-27D7-44C5-A72D-3239E8A6C0EF}"/>
    <cellStyle name="Acinput,, 3" xfId="6126" xr:uid="{870C22E1-AA7C-463E-9936-E4E4EEE17712}"/>
    <cellStyle name="Acinput,, 3 2" xfId="16326" xr:uid="{7691BADC-DDD2-433D-87F3-67F7D2759642}"/>
    <cellStyle name="Acinput,, 3 2 2" xfId="38691" xr:uid="{5C3E7B4A-3F79-4A67-A298-648F28FD339E}"/>
    <cellStyle name="Acinput,, 3 3" xfId="29633" xr:uid="{89ED51BE-4013-4850-9A92-7D87EBA43DB9}"/>
    <cellStyle name="Acinput,, 4" xfId="10166" xr:uid="{7D8266AD-6AB5-4E24-8CEC-FDE75AA99788}"/>
    <cellStyle name="Acinput,, 4 2" xfId="19580" xr:uid="{2DD9EFBA-C02C-4A81-A297-D97D67316108}"/>
    <cellStyle name="Acinput,, 4 2 2" xfId="41876" xr:uid="{057F567C-4B12-4677-9ADB-3A48258B1628}"/>
    <cellStyle name="Acinput,, 4 3" xfId="32555" xr:uid="{61542B46-02BD-41B7-B761-96D614931F7A}"/>
    <cellStyle name="Acinput,, 5" xfId="11708" xr:uid="{AAF9203A-9642-4881-9668-759D823A3A2E}"/>
    <cellStyle name="Acinput,, 5 2" xfId="21114" xr:uid="{BD13AEA3-7200-4775-8B69-5E54E34C7766}"/>
    <cellStyle name="Acinput,, 5 2 2" xfId="43410" xr:uid="{51487162-EE3C-40B6-8DBC-ED2BCDCAE061}"/>
    <cellStyle name="Acinput,, 5 3" xfId="34088" xr:uid="{DCEFB449-C6E6-4465-A866-E817B27FDC78}"/>
    <cellStyle name="Acinput,, 6" xfId="13756" xr:uid="{DBA958A5-2245-4626-8A67-C7A260A8B63E}"/>
    <cellStyle name="Acinput,, 6 2" xfId="36127" xr:uid="{BAFA8452-93BA-42F0-9EF2-D4B85A196809}"/>
    <cellStyle name="Acinput,, 7" xfId="27421" xr:uid="{E42D3A9F-E624-4836-B0EF-D7A3DE6034A9}"/>
    <cellStyle name="Acinput,,_change in summary tables" xfId="6453" xr:uid="{7CBD1F15-3997-4C0F-8DC3-0493EB3868AE}"/>
    <cellStyle name="Acinput_change in summary tables" xfId="4674" xr:uid="{DC539209-9F29-44E2-973A-BFC3020B0CD4}"/>
    <cellStyle name="AcNote" xfId="614" xr:uid="{26331CC2-487C-4AB0-8121-242534B86941}"/>
    <cellStyle name="Acoutput" xfId="2396" xr:uid="{CA880782-AB22-466F-B3DA-A12416E860E0}"/>
    <cellStyle name="Acoutput,," xfId="2397" xr:uid="{1122AB19-5EF9-4710-B208-409AAD337984}"/>
    <cellStyle name="Acoutput,, 2" xfId="4258" xr:uid="{49FBDFC8-062E-4C66-97CE-C75E828B8FFB}"/>
    <cellStyle name="Acoutput,, 2 2" xfId="7490" xr:uid="{EED592E9-881F-4A06-8FA6-93309048E5F9}"/>
    <cellStyle name="Acoutput,, 2 2 2" xfId="17482" xr:uid="{C59E8695-945A-4AF1-84BE-C5A3323D8BD7}"/>
    <cellStyle name="Acoutput,, 2 2 2 2" xfId="39847" xr:uid="{9C469E18-EF24-4CB9-9CF6-EFB26C99D16C}"/>
    <cellStyle name="Acoutput,, 2 2 3" xfId="30728" xr:uid="{DD8DED53-2C2E-4D12-9C15-260AD3731367}"/>
    <cellStyle name="Acoutput,, 2 3" xfId="10932" xr:uid="{1BABE64D-7011-42F1-BD55-CC369AA2520E}"/>
    <cellStyle name="Acoutput,, 2 3 2" xfId="20346" xr:uid="{4567D0A6-87CB-4825-B56C-A5F7333D692B}"/>
    <cellStyle name="Acoutput,, 2 3 2 2" xfId="42642" xr:uid="{197F4835-8AFC-4622-9B21-048ED5EADBDF}"/>
    <cellStyle name="Acoutput,, 2 3 3" xfId="33321" xr:uid="{C8ACC2B3-1A23-4C9E-A4DC-EA2A4C31D6AC}"/>
    <cellStyle name="Acoutput,, 2 4" xfId="12459" xr:uid="{B96487EC-8D30-4C18-B969-20712F613F0D}"/>
    <cellStyle name="Acoutput,, 2 4 2" xfId="21865" xr:uid="{2902A4D5-E7EE-4A24-8208-8F7FC3A1EE82}"/>
    <cellStyle name="Acoutput,, 2 4 2 2" xfId="44161" xr:uid="{339CF9D8-F65D-433F-A105-C2C98AED63DF}"/>
    <cellStyle name="Acoutput,, 2 4 3" xfId="34839" xr:uid="{98F1EBA5-3EEF-4507-B725-129E7DE91EB2}"/>
    <cellStyle name="Acoutput,, 2 5" xfId="14840" xr:uid="{D7E386DB-AEBA-45F8-8B96-1A7EE474FC82}"/>
    <cellStyle name="Acoutput,, 2 5 2" xfId="37206" xr:uid="{C62695C6-BDF7-431E-A94F-FF52EAF737DE}"/>
    <cellStyle name="Acoutput,, 2 6" xfId="28263" xr:uid="{12FDC904-C1B9-4207-87DA-16200752B29C}"/>
    <cellStyle name="Acoutput,, 2_change in summary tables" xfId="8280" xr:uid="{2D9A4D7B-A8B0-4D30-A105-417433EEF2CF}"/>
    <cellStyle name="Acoutput,, 3" xfId="6128" xr:uid="{991360E7-04A0-4189-BAA2-CB52739D51BD}"/>
    <cellStyle name="Acoutput,, 3 2" xfId="16327" xr:uid="{661AFAB1-C38C-4806-8B6C-3E33FB21151C}"/>
    <cellStyle name="Acoutput,, 3 2 2" xfId="38692" xr:uid="{2AC02BDF-F787-47DB-8A26-BFE46AF14A36}"/>
    <cellStyle name="Acoutput,, 3 3" xfId="29634" xr:uid="{2779029D-9CF1-43B0-BB6D-6DCC7E2B66B9}"/>
    <cellStyle name="Acoutput,, 4" xfId="10167" xr:uid="{A83C4D72-A69F-4EEE-BE02-05C51E5CBF61}"/>
    <cellStyle name="Acoutput,, 4 2" xfId="19581" xr:uid="{349937B6-9768-463A-9745-D8FB213022D9}"/>
    <cellStyle name="Acoutput,, 4 2 2" xfId="41877" xr:uid="{68E5DF86-6DDE-4644-8E88-88A8388F96B7}"/>
    <cellStyle name="Acoutput,, 4 3" xfId="32556" xr:uid="{509BD102-1202-4EB7-9637-099A963D4D3A}"/>
    <cellStyle name="Acoutput,, 5" xfId="11709" xr:uid="{E7146052-06D8-4D10-A47E-D55EEF7B9CCD}"/>
    <cellStyle name="Acoutput,, 5 2" xfId="21115" xr:uid="{9745BDFC-EEDF-4DBE-8F35-F9F83EE4D3B2}"/>
    <cellStyle name="Acoutput,, 5 2 2" xfId="43411" xr:uid="{8C9057B1-7C7C-41AC-B43C-6966851B0046}"/>
    <cellStyle name="Acoutput,, 5 3" xfId="34089" xr:uid="{60C90DDC-EEC3-4C40-B02B-7FA62C9C1182}"/>
    <cellStyle name="Acoutput,, 6" xfId="13757" xr:uid="{77E56A20-AF0A-4A4D-9EEF-DEA0E84B6C73}"/>
    <cellStyle name="Acoutput,, 6 2" xfId="36128" xr:uid="{B878E509-5C73-4095-A9C6-C5F7E5D4E12A}"/>
    <cellStyle name="Acoutput,, 7" xfId="27422" xr:uid="{D39DDBC9-9F67-492E-818E-E829BEDCF11C}"/>
    <cellStyle name="Acoutput,,_change in summary tables" xfId="5845" xr:uid="{4DFB2742-F1DB-41FB-AB32-E2FE0F3245DD}"/>
    <cellStyle name="Acoutput_CAScomps02" xfId="2398" xr:uid="{B8AF980A-F3E3-4C64-B396-5AB916C357ED}"/>
    <cellStyle name="Actual Date" xfId="2399" xr:uid="{A8078D36-2873-42E8-969A-21A89B331C17}"/>
    <cellStyle name="adj_share" xfId="2400" xr:uid="{4B5FF220-5DF6-4B21-9CA0-B25938539A51}"/>
    <cellStyle name="Adjustable" xfId="2401" xr:uid="{AB6FE41C-B04A-4105-ADEB-31CAB7FE62C8}"/>
    <cellStyle name="Adjusted" xfId="2402" xr:uid="{5944DBC0-E932-4703-9191-19DB56D66119}"/>
    <cellStyle name="Adjusted 2" xfId="2403" xr:uid="{5CFF66A4-5389-49D3-A351-BBF9AB903D99}"/>
    <cellStyle name="Adjusted 2 2" xfId="7481" xr:uid="{5A78DB0A-AA2C-4643-B908-872A87133C40}"/>
    <cellStyle name="Adjusted 2 2 2" xfId="30719" xr:uid="{8C60C48A-D683-4E8D-A7B5-2C8E76854636}"/>
    <cellStyle name="Adjusted 2_change in summary tables" xfId="4955" xr:uid="{6596761B-7B9E-4DF6-9729-BDDD24F18C34}"/>
    <cellStyle name="Adjusted 3" xfId="6641" xr:uid="{1CEF20C6-9811-4802-8D6B-4D40BE9ADD6F}"/>
    <cellStyle name="Adjusted 3 2" xfId="29964" xr:uid="{DAA77566-0CB2-4647-A157-EC36ED7110A1}"/>
    <cellStyle name="Adjusted_change in summary tables" xfId="5820" xr:uid="{9C818B0F-1B80-4EB7-B036-8CC32C7779CE}"/>
    <cellStyle name="AFE" xfId="615" xr:uid="{DD577E67-7877-4CFB-A475-567BB1A084BC}"/>
    <cellStyle name="AFE 2" xfId="616" xr:uid="{6B38EA39-FCDC-445D-8090-DCEBF426D57F}"/>
    <cellStyle name="AFE_valuations" xfId="2404" xr:uid="{CE09DC73-D209-46C1-9D1F-C8AEF0A57914}"/>
    <cellStyle name="Afjusted" xfId="2405" xr:uid="{D138476C-F8B4-44B3-AD0F-6CDA7BB87143}"/>
    <cellStyle name="Afjusted 2" xfId="2406" xr:uid="{ABC2EDA9-68C0-4219-8830-81BB137C8315}"/>
    <cellStyle name="Afjusted 3" xfId="2407" xr:uid="{41B047BE-A8A7-4910-9CBB-740D82572A5E}"/>
    <cellStyle name="ag" xfId="617" xr:uid="{DF33ECB0-7D63-478F-9A4A-77FDBC85E1A0}"/>
    <cellStyle name="Alert" xfId="2408" xr:uid="{3A5710A0-1462-4B5B-BB72-68DB28B89E7F}"/>
    <cellStyle name="ales" xfId="618" xr:uid="{3047AFB8-7A4B-4562-9804-4452954E1DEA}"/>
    <cellStyle name="ALL" xfId="619" xr:uid="{8D4600F8-2088-451A-91BD-57D4D2E97753}"/>
    <cellStyle name="Amount_EQU_RIGH.XLS_Equity market_Preferred Securities " xfId="2409" xr:uid="{6AAF2C97-0D22-419B-8674-A4F2F2231CD8}"/>
    <cellStyle name="Andre's Title" xfId="48342" xr:uid="{44498EA3-BF06-47C2-805D-4BDF2EB32CE9}"/>
    <cellStyle name="Apershare" xfId="2410" xr:uid="{3EDDFADF-CCE5-48AF-B56B-9435DC96D1D1}"/>
    <cellStyle name="Aprice" xfId="2411" xr:uid="{80F9C156-49DE-4A22-89EA-BA083184F701}"/>
    <cellStyle name="ar" xfId="620" xr:uid="{E647BA57-225D-4B77-A260-9782AE716CFA}"/>
    <cellStyle name="ar 2" xfId="1332" xr:uid="{861B8D5F-3F48-44A9-B1BE-0544BE2FBC55}"/>
    <cellStyle name="ar 2 10" xfId="11536" xr:uid="{19DAF2A5-A3EF-442B-8784-A086EB83ECF8}"/>
    <cellStyle name="ar 2 10 2" xfId="20942" xr:uid="{5C71FE7D-5A4F-4DE5-B149-3C200C6EBC04}"/>
    <cellStyle name="ar 2 10 2 2" xfId="43238" xr:uid="{12B382BF-D4E7-4503-958F-5564E6E63DA9}"/>
    <cellStyle name="ar 2 10 3" xfId="25299" xr:uid="{258CB98B-DE1B-4DC8-B6D0-1E8F10D1DE0D}"/>
    <cellStyle name="ar 2 10 3 2" xfId="47595" xr:uid="{5DCE3604-CD9A-4D11-A9AF-C8FB77925A40}"/>
    <cellStyle name="ar 2 10 4" xfId="25837" xr:uid="{C4F259BF-0C82-4A22-AAC2-6F3A93E18646}"/>
    <cellStyle name="ar 2 10 4 2" xfId="48133" xr:uid="{18531389-8D18-441C-B3DD-E5B51047F818}"/>
    <cellStyle name="ar 2 10 5" xfId="33916" xr:uid="{3E71D855-9FFC-4B25-AF56-CCE44F7A720D}"/>
    <cellStyle name="ar 2 11" xfId="13301" xr:uid="{8C717170-E26F-4FF0-993F-E9A760A9D950}"/>
    <cellStyle name="ar 2 11 2" xfId="35672" xr:uid="{C543BD67-054F-48C9-80E3-90BC08B5B32B}"/>
    <cellStyle name="ar 2 12" xfId="13990" xr:uid="{08851953-7049-4BE7-825C-FF943ECFF1D3}"/>
    <cellStyle name="ar 2 12 2" xfId="36360" xr:uid="{DF57CCE0-FC5E-45E3-872C-47C89CBF75AA}"/>
    <cellStyle name="ar 2 13" xfId="18446" xr:uid="{AFECB25F-E6E0-4492-B569-1A23732BF065}"/>
    <cellStyle name="ar 2 13 2" xfId="40811" xr:uid="{E8DA6A0B-4AC8-45BC-8389-51D437B546E6}"/>
    <cellStyle name="ar 2 2" xfId="1534" xr:uid="{55F3750D-CB87-4D69-9854-7FA15C1656C9}"/>
    <cellStyle name="ar 2 2 10" xfId="5477" xr:uid="{D812E941-25A2-4217-855B-D0D42BFCDC75}"/>
    <cellStyle name="ar 2 2 10 2" xfId="15858" xr:uid="{88A33E89-6109-4E26-A55C-A093318A6E5A}"/>
    <cellStyle name="ar 2 2 10 2 2" xfId="38224" xr:uid="{491F4829-9093-44F7-917C-85E2EC3A59A8}"/>
    <cellStyle name="ar 2 2 10 3" xfId="22603" xr:uid="{5DD7A055-FC4F-481E-9384-45FA23239FCC}"/>
    <cellStyle name="ar 2 2 10 3 2" xfId="44899" xr:uid="{FB95977D-8505-4865-9763-98DAF5E5B27B}"/>
    <cellStyle name="ar 2 2 10 4" xfId="18549" xr:uid="{9388AE0B-DCB8-44A0-80DD-828A01A02CC2}"/>
    <cellStyle name="ar 2 2 10 4 2" xfId="40914" xr:uid="{A3932FD4-D5B2-4F76-9473-7CFD2B282180}"/>
    <cellStyle name="ar 2 2 10 5" xfId="29217" xr:uid="{9E3CE9E6-6519-4608-9341-8A60CA7558BB}"/>
    <cellStyle name="ar 2 2 11" xfId="8082" xr:uid="{FB3EB556-70CB-4EB6-937F-CFB057BCD63A}"/>
    <cellStyle name="ar 2 2 11 2" xfId="17949" xr:uid="{2C721032-E211-46FF-ABCE-94FB3E0FE3FA}"/>
    <cellStyle name="ar 2 2 11 2 2" xfId="40314" xr:uid="{3D68B76A-0D39-41AC-A3EA-32F445261787}"/>
    <cellStyle name="ar 2 2 11 3" xfId="23869" xr:uid="{C1D0240B-0CF9-451D-813B-96169F1C88F9}"/>
    <cellStyle name="ar 2 2 11 3 2" xfId="46165" xr:uid="{D281B654-264E-4B9F-9E28-6BF6AE3F56E9}"/>
    <cellStyle name="ar 2 2 11 4" xfId="23635" xr:uid="{F50BA032-7C64-408E-A5F4-3E24C0320BC4}"/>
    <cellStyle name="ar 2 2 11 4 2" xfId="45931" xr:uid="{8566AC72-D4A3-4663-B6B4-A61B68ED2E91}"/>
    <cellStyle name="ar 2 2 11 5" xfId="31150" xr:uid="{0D4D7202-EA5E-4B3C-9D78-906D551A45D8}"/>
    <cellStyle name="ar 2 2 12" xfId="9980" xr:uid="{F589FB7D-386B-4733-BE9D-7A3BF71AEA9A}"/>
    <cellStyle name="ar 2 2 12 2" xfId="19394" xr:uid="{0C103E3B-3D1E-47E4-AA2F-D2990AD4BB67}"/>
    <cellStyle name="ar 2 2 12 2 2" xfId="41759" xr:uid="{E334B221-ED47-461E-8FA9-45F4BBD4D113}"/>
    <cellStyle name="ar 2 2 12 3" xfId="24859" xr:uid="{D210B01F-87D5-45AA-8C4D-70A2A6374366}"/>
    <cellStyle name="ar 2 2 12 3 2" xfId="47155" xr:uid="{1427470F-A301-46D8-9FA9-D510802193EB}"/>
    <cellStyle name="ar 2 2 12 4" xfId="25698" xr:uid="{FD288446-A4F5-41BA-9E55-989001B62251}"/>
    <cellStyle name="ar 2 2 12 4 2" xfId="47994" xr:uid="{5D112D65-667D-446A-A1B4-D3A818ECABBE}"/>
    <cellStyle name="ar 2 2 12 5" xfId="32438" xr:uid="{35E0B1BA-B791-4C52-A03D-D6B0038CA4E3}"/>
    <cellStyle name="ar 2 2 13" xfId="13374" xr:uid="{7A20CCA0-CE27-4B74-BB66-250F0590A559}"/>
    <cellStyle name="ar 2 2 13 2" xfId="35745" xr:uid="{F0DC73D7-7211-410D-B0E3-AEDC6658B4DF}"/>
    <cellStyle name="ar 2 2 14" xfId="15524" xr:uid="{55538EBB-9DB1-40FB-AF30-49618881A0EA}"/>
    <cellStyle name="ar 2 2 14 2" xfId="37890" xr:uid="{5812BF4E-3993-44F2-A31A-3CB6BA4509E7}"/>
    <cellStyle name="ar 2 2 15" xfId="25178" xr:uid="{BD53C1FB-F031-4759-B920-0FD8EB4AA922}"/>
    <cellStyle name="ar 2 2 15 2" xfId="47474" xr:uid="{99E58D21-74BF-4399-9362-34197ED717E1}"/>
    <cellStyle name="ar 2 2 2" xfId="4041" xr:uid="{11D5A210-A732-4D0B-A005-CAD5B36827FE}"/>
    <cellStyle name="ar 2 2 2 10" xfId="10814" xr:uid="{E56D236C-192B-48DA-8664-E85615AB3A20}"/>
    <cellStyle name="ar 2 2 2 10 2" xfId="20228" xr:uid="{4BC4EF12-F192-4BD0-8EFB-12865BEDFACA}"/>
    <cellStyle name="ar 2 2 2 10 2 2" xfId="42524" xr:uid="{719D7354-D921-4BD1-B182-AB78A34877D7}"/>
    <cellStyle name="ar 2 2 2 10 3" xfId="25096" xr:uid="{FA46160A-AC9A-41A3-AB6A-20DC824A5F33}"/>
    <cellStyle name="ar 2 2 2 10 3 2" xfId="47392" xr:uid="{F7B6D45A-6D90-4EAE-B2D2-B0D4E85E6DED}"/>
    <cellStyle name="ar 2 2 2 10 4" xfId="25780" xr:uid="{1CF5B07C-1278-459B-A7BE-DA3F20564105}"/>
    <cellStyle name="ar 2 2 2 10 4 2" xfId="48076" xr:uid="{8A6F3ECF-205C-4DB5-AD67-D7107024E6B2}"/>
    <cellStyle name="ar 2 2 2 10 5" xfId="33203" xr:uid="{CA4695F3-EAAC-4791-A2A2-E44888C29D2C}"/>
    <cellStyle name="ar 2 2 2 11" xfId="14690" xr:uid="{A26F0FBF-E433-4275-8795-06AAFBEC4FF7}"/>
    <cellStyle name="ar 2 2 2 11 2" xfId="37056" xr:uid="{73FEED01-E39F-4EA3-98F9-709761172985}"/>
    <cellStyle name="ar 2 2 2 12" xfId="13628" xr:uid="{1E82A30E-5C5D-4971-ACFE-1D6388ED2B3A}"/>
    <cellStyle name="ar 2 2 2 12 2" xfId="35999" xr:uid="{0932BC6C-78BA-442E-B7E8-BFFA78591C5F}"/>
    <cellStyle name="ar 2 2 2 13" xfId="13537" xr:uid="{38999B48-C8DF-4DA8-8EAB-4CCAF94A42C9}"/>
    <cellStyle name="ar 2 2 2 13 2" xfId="35908" xr:uid="{EB036BD8-0955-40A3-B3F1-26EFB868BE55}"/>
    <cellStyle name="ar 2 2 2 2" xfId="7314" xr:uid="{2D774E22-7539-4220-8CD3-35602C147643}"/>
    <cellStyle name="ar 2 2 2 2 2" xfId="17323" xr:uid="{51982DB7-28E0-4AB2-AC5B-AB752A961673}"/>
    <cellStyle name="ar 2 2 2 2 2 2" xfId="39688" xr:uid="{81B19B6C-3A49-4A57-846F-9A754B01F332}"/>
    <cellStyle name="ar 2 2 2 2 3" xfId="23478" xr:uid="{FB37E491-118F-434A-879E-DCECC59BD77D}"/>
    <cellStyle name="ar 2 2 2 2 3 2" xfId="45774" xr:uid="{0996D8A4-0746-48B6-BAF5-8B048C192344}"/>
    <cellStyle name="ar 2 2 2 2 4" xfId="16695" xr:uid="{D292F8F5-FF40-4D3C-925D-C9269B7D45D8}"/>
    <cellStyle name="ar 2 2 2 2 4 2" xfId="39060" xr:uid="{5431928C-17AB-4C3E-89C4-913B3931FA35}"/>
    <cellStyle name="ar 2 2 2 2 5" xfId="30572" xr:uid="{69BB2277-CB56-473A-9A91-CACD29D7F63E}"/>
    <cellStyle name="ar 2 2 2 3" xfId="8392" xr:uid="{D5F07DE6-E952-4D10-8FBA-0D4B6397B930}"/>
    <cellStyle name="ar 2 2 2 3 2" xfId="18167" xr:uid="{8AE158B2-845C-4606-A5FE-69C4AD8FE88D}"/>
    <cellStyle name="ar 2 2 2 3 2 2" xfId="40532" xr:uid="{170B3F40-BC18-438A-9416-F1436FE335C9}"/>
    <cellStyle name="ar 2 2 2 3 3" xfId="24059" xr:uid="{122D7D86-6CDF-4F34-B9D9-80856982D24C}"/>
    <cellStyle name="ar 2 2 2 3 3 2" xfId="46355" xr:uid="{A81A4D2B-5F00-41BA-9FE9-62645FC2E972}"/>
    <cellStyle name="ar 2 2 2 3 4" xfId="25668" xr:uid="{CB6B6D46-35C7-4351-A332-0E5B967082D9}"/>
    <cellStyle name="ar 2 2 2 3 4 2" xfId="47964" xr:uid="{88957600-B82B-4537-AB8B-6A6FC3419958}"/>
    <cellStyle name="ar 2 2 2 3 5" xfId="31334" xr:uid="{C3023DC8-2719-4433-86AD-4D4734B9B965}"/>
    <cellStyle name="ar 2 2 2 4" xfId="5491" xr:uid="{1D23CC3B-E90A-4C9B-BE53-624651CAE71D}"/>
    <cellStyle name="ar 2 2 2 4 2" xfId="15869" xr:uid="{C9933D80-DAF6-4AF0-85F2-48CA99F81BD0}"/>
    <cellStyle name="ar 2 2 2 4 2 2" xfId="38235" xr:uid="{8C0DEA4A-B484-47EB-8CF5-40E3880CD1E8}"/>
    <cellStyle name="ar 2 2 2 4 3" xfId="22613" xr:uid="{BB94993E-BF23-4CCC-B966-1A389B2CD691}"/>
    <cellStyle name="ar 2 2 2 4 3 2" xfId="44909" xr:uid="{AF6308B7-89C3-442C-8C31-27023D6A27EB}"/>
    <cellStyle name="ar 2 2 2 4 4" xfId="12968" xr:uid="{55327B4D-45D8-4122-8D59-878CE9F4799F}"/>
    <cellStyle name="ar 2 2 2 4 4 2" xfId="35339" xr:uid="{F72E486D-E717-4585-9E82-8819FA39DEB8}"/>
    <cellStyle name="ar 2 2 2 4 5" xfId="29227" xr:uid="{1700C63D-83D6-451F-8FC8-3AABCB276485}"/>
    <cellStyle name="ar 2 2 2 5" xfId="4508" xr:uid="{0FB6B578-4BD3-46F6-BE1D-D1D1BC56FD06}"/>
    <cellStyle name="ar 2 2 2 5 2" xfId="15077" xr:uid="{49F02D43-5734-48DD-8FB5-931503074793}"/>
    <cellStyle name="ar 2 2 2 5 2 2" xfId="37443" xr:uid="{A171A0F8-61B0-481C-9EC3-782687F0CBDB}"/>
    <cellStyle name="ar 2 2 2 5 3" xfId="22188" xr:uid="{328A4C74-4E33-4A0A-9A3E-578F3768DEB0}"/>
    <cellStyle name="ar 2 2 2 5 3 2" xfId="44484" xr:uid="{3F109E6E-CCD9-43D1-A673-2C00C2E25A63}"/>
    <cellStyle name="ar 2 2 2 5 4" xfId="25220" xr:uid="{1B381D45-5A06-44BE-81AB-E88126A4BF15}"/>
    <cellStyle name="ar 2 2 2 5 4 2" xfId="47516" xr:uid="{5C6B063A-B8E0-47E7-8B4D-CCB0EE3933DB}"/>
    <cellStyle name="ar 2 2 2 5 5" xfId="28508" xr:uid="{964D2B9B-9222-4C84-AE1B-95A1D587F072}"/>
    <cellStyle name="ar 2 2 2 6" xfId="8138" xr:uid="{F9CF14A1-A4FF-4E9D-9268-892D8869FB41}"/>
    <cellStyle name="ar 2 2 2 6 2" xfId="17985" xr:uid="{0B36756D-865D-4DA9-87E3-449A53C99299}"/>
    <cellStyle name="ar 2 2 2 6 2 2" xfId="40350" xr:uid="{43AA2680-CE88-4B56-9935-09735FDCA4CD}"/>
    <cellStyle name="ar 2 2 2 6 3" xfId="23898" xr:uid="{EF1A6752-5672-473F-9067-E6623932B39B}"/>
    <cellStyle name="ar 2 2 2 6 3 2" xfId="46194" xr:uid="{BCA3A01B-51BA-4645-90A3-3D2930C99D8A}"/>
    <cellStyle name="ar 2 2 2 6 4" xfId="24005" xr:uid="{97EFF436-A1D4-4F7C-8DA1-A2005ED133D3}"/>
    <cellStyle name="ar 2 2 2 6 4 2" xfId="46301" xr:uid="{1A055101-9768-4602-95E6-B3AB40829B9B}"/>
    <cellStyle name="ar 2 2 2 6 5" xfId="31175" xr:uid="{121A3B43-15C0-4877-BAE8-6608FE02338B}"/>
    <cellStyle name="ar 2 2 2 7" xfId="8917" xr:uid="{4C53CB50-F632-45A4-AF52-C1AF1FCE0CA7}"/>
    <cellStyle name="ar 2 2 2 7 2" xfId="18511" xr:uid="{E9DCF784-CCBC-47F4-BCB8-0C2A8ED38B42}"/>
    <cellStyle name="ar 2 2 2 7 2 2" xfId="40876" xr:uid="{95900085-98CD-404A-9107-40CCCC41A3DB}"/>
    <cellStyle name="ar 2 2 2 7 3" xfId="24346" xr:uid="{3133BE73-C26E-4655-BF82-7649606CA371}"/>
    <cellStyle name="ar 2 2 2 7 3 2" xfId="46642" xr:uid="{A42A05FA-0F83-4777-928A-56EEB6FC2C15}"/>
    <cellStyle name="ar 2 2 2 7 4" xfId="25222" xr:uid="{292C6F95-D12A-4A80-8EE7-79A66F18F1B0}"/>
    <cellStyle name="ar 2 2 2 7 4 2" xfId="47518" xr:uid="{0A8E57FB-F7BC-4D13-9932-6ED3364AAF59}"/>
    <cellStyle name="ar 2 2 2 7 5" xfId="31610" xr:uid="{39342CE8-B268-4126-96DC-B01AE3F1AB4A}"/>
    <cellStyle name="ar 2 2 2 8" xfId="9464" xr:uid="{F2690A62-E4EF-4378-8455-07F9A22A6565}"/>
    <cellStyle name="ar 2 2 2 8 2" xfId="18882" xr:uid="{29E7F935-448E-4C9C-BA38-DF508EC6C30D}"/>
    <cellStyle name="ar 2 2 2 8 2 2" xfId="41247" xr:uid="{1D01AB26-4520-4CD3-80E2-47AEB1B1FCA7}"/>
    <cellStyle name="ar 2 2 2 8 3" xfId="24672" xr:uid="{278C701E-418E-43C5-8170-980B46A574FD}"/>
    <cellStyle name="ar 2 2 2 8 3 2" xfId="46968" xr:uid="{6F5F7260-C795-4289-9349-EACFBA90E4E7}"/>
    <cellStyle name="ar 2 2 2 8 4" xfId="16431" xr:uid="{9E5549EE-4353-45A9-937F-B16E5628F793}"/>
    <cellStyle name="ar 2 2 2 8 4 2" xfId="38796" xr:uid="{1BF899E7-2BBC-4592-BD84-6A5C8E7E74A5}"/>
    <cellStyle name="ar 2 2 2 8 5" xfId="31926" xr:uid="{826B63F5-C8CE-4C83-ABA6-93353F219F60}"/>
    <cellStyle name="ar 2 2 2 9" xfId="5125" xr:uid="{73E1CD50-1B45-4B76-B144-275CD9F0424B}"/>
    <cellStyle name="ar 2 2 2 9 2" xfId="15537" xr:uid="{F7937F59-831B-42F0-AAE2-1953B0C4EE0D}"/>
    <cellStyle name="ar 2 2 2 9 2 2" xfId="37903" xr:uid="{2B46773C-D65E-47FD-8307-3547A8C400CD}"/>
    <cellStyle name="ar 2 2 2 9 3" xfId="22467" xr:uid="{CABB0D77-329D-4A84-9424-5AB208110C63}"/>
    <cellStyle name="ar 2 2 2 9 3 2" xfId="44763" xr:uid="{64EBD2AC-9823-4E75-A3F9-382A6C776E50}"/>
    <cellStyle name="ar 2 2 2 9 4" xfId="13014" xr:uid="{5AE762F6-8CD6-4792-8971-649EFD9BFFCB}"/>
    <cellStyle name="ar 2 2 2 9 4 2" xfId="35385" xr:uid="{5EC86764-294B-4F90-AF19-1158F871F916}"/>
    <cellStyle name="ar 2 2 2 9 5" xfId="28918" xr:uid="{34131147-F6B0-41BF-8E27-C0BAC1F62C3D}"/>
    <cellStyle name="ar 2 2 2_change in summary tables" xfId="8691" xr:uid="{08786FC5-DD3E-4BA7-84F4-8C7E44C29A10}"/>
    <cellStyle name="ar 2 2 3" xfId="5553" xr:uid="{361C0E90-591C-4DD3-8F3B-83A3D32A5B47}"/>
    <cellStyle name="ar 2 2 3 2" xfId="15916" xr:uid="{4FB52A2F-B080-4467-A5EB-0C3572B2C3EF}"/>
    <cellStyle name="ar 2 2 3 2 2" xfId="38282" xr:uid="{40880F27-2CEC-4B0D-A3F6-0646916F9F7E}"/>
    <cellStyle name="ar 2 2 3 3" xfId="22654" xr:uid="{9C5022B1-5265-47F7-8E22-3671EC7AC823}"/>
    <cellStyle name="ar 2 2 3 3 2" xfId="44950" xr:uid="{F0BB0D5A-9560-4B44-9156-D8E76276862E}"/>
    <cellStyle name="ar 2 2 3 4" xfId="16688" xr:uid="{6C8FBB37-B459-4546-8BED-E85720B12936}"/>
    <cellStyle name="ar 2 2 3 4 2" xfId="39053" xr:uid="{8E64C31D-FA17-447D-ABBB-20ADAC2D3641}"/>
    <cellStyle name="ar 2 2 3 5" xfId="29268" xr:uid="{BF1A3135-23D5-48B9-8AC0-3A3CEFC3EA50}"/>
    <cellStyle name="ar 2 2 4" xfId="5013" xr:uid="{5331285E-A3AD-4FA6-AFED-F8B27BB4D623}"/>
    <cellStyle name="ar 2 2 4 2" xfId="15469" xr:uid="{B254681D-4CD0-470C-B406-25263FA12F61}"/>
    <cellStyle name="ar 2 2 4 2 2" xfId="37835" xr:uid="{AAC46F10-E244-4608-93CB-46D310A576F6}"/>
    <cellStyle name="ar 2 2 4 3" xfId="22404" xr:uid="{68538062-5834-4B85-8926-EF351B5CFE38}"/>
    <cellStyle name="ar 2 2 4 3 2" xfId="44700" xr:uid="{FFC464C9-8ACB-4804-AD4B-BD50BA529BF1}"/>
    <cellStyle name="ar 2 2 4 4" xfId="13532" xr:uid="{573FE18A-44C1-468F-878C-2A0690A0D548}"/>
    <cellStyle name="ar 2 2 4 4 2" xfId="35903" xr:uid="{1E8076BB-A272-469E-BD2A-930DEB0FC487}"/>
    <cellStyle name="ar 2 2 4 5" xfId="28857" xr:uid="{262F24CF-CC7E-4DF0-8946-91AC1A591B09}"/>
    <cellStyle name="ar 2 2 5" xfId="5602" xr:uid="{17AC10C4-21C4-4371-8D37-CEDDECF02BD3}"/>
    <cellStyle name="ar 2 2 5 2" xfId="15959" xr:uid="{9ADF1DD8-41B4-4640-932B-8B54C9BE1BBF}"/>
    <cellStyle name="ar 2 2 5 2 2" xfId="38325" xr:uid="{7A4CF4E1-1EA7-4F2D-B6E0-D995EF07D2E5}"/>
    <cellStyle name="ar 2 2 5 3" xfId="22696" xr:uid="{8B37535E-CCAE-4234-9F52-D3802A55D8BD}"/>
    <cellStyle name="ar 2 2 5 3 2" xfId="44992" xr:uid="{4B78852E-4A39-4D97-A41B-318F3D445DD0}"/>
    <cellStyle name="ar 2 2 5 4" xfId="25617" xr:uid="{328B7DF2-4FCD-4D6E-A14D-1088174D79A0}"/>
    <cellStyle name="ar 2 2 5 4 2" xfId="47913" xr:uid="{9D1B4337-BE1A-404A-94D7-EC57C7192B8F}"/>
    <cellStyle name="ar 2 2 5 5" xfId="29308" xr:uid="{0154ED28-8B24-45E6-BEE5-B539BA942A9F}"/>
    <cellStyle name="ar 2 2 6" xfId="8077" xr:uid="{6CF9891F-70FE-490D-BD8A-386A5FDA4CF0}"/>
    <cellStyle name="ar 2 2 6 2" xfId="17945" xr:uid="{981E11F7-CCA6-4FE8-9F9F-ECF3A3E1EE1C}"/>
    <cellStyle name="ar 2 2 6 2 2" xfId="40310" xr:uid="{CB12585F-1D31-44D1-9281-2693897EAC4B}"/>
    <cellStyle name="ar 2 2 6 3" xfId="23866" xr:uid="{E59C4B4D-40AC-4DEF-B93A-403286EA4797}"/>
    <cellStyle name="ar 2 2 6 3 2" xfId="46162" xr:uid="{FB53A49F-38EB-452F-9115-F058C837AE76}"/>
    <cellStyle name="ar 2 2 6 4" xfId="24975" xr:uid="{7C3DA8CE-3BFD-4B77-B033-ACAE090E1CF6}"/>
    <cellStyle name="ar 2 2 6 4 2" xfId="47271" xr:uid="{609EA162-6BB1-42ED-A542-72F90DC966D4}"/>
    <cellStyle name="ar 2 2 6 5" xfId="31147" xr:uid="{8E7AB053-E53C-4C71-8581-339167A62B7D}"/>
    <cellStyle name="ar 2 2 7" xfId="5785" xr:uid="{50039449-99CE-448B-BA96-254CC4E88BD4}"/>
    <cellStyle name="ar 2 2 7 2" xfId="16105" xr:uid="{579B0F98-6E72-49CF-8F81-0480ED5A8621}"/>
    <cellStyle name="ar 2 2 7 2 2" xfId="38471" xr:uid="{15D88785-84AD-422F-A4D1-0497AEA64805}"/>
    <cellStyle name="ar 2 2 7 3" xfId="22788" xr:uid="{DB1C29C8-803C-4F91-B2FC-B6176B8CAB28}"/>
    <cellStyle name="ar 2 2 7 3 2" xfId="45084" xr:uid="{7390D89B-56DD-4C5C-BC58-EFB6D33345AB}"/>
    <cellStyle name="ar 2 2 7 4" xfId="13883" xr:uid="{FA753B78-8E1B-4382-96E7-1CE51568A208}"/>
    <cellStyle name="ar 2 2 7 4 2" xfId="36253" xr:uid="{7C12E1D0-94C9-4BB7-9934-EB05779709CA}"/>
    <cellStyle name="ar 2 2 7 5" xfId="29442" xr:uid="{CD5DA1F3-847E-48E1-8E21-303A7C2D713A}"/>
    <cellStyle name="ar 2 2 8" xfId="8482" xr:uid="{33FC0BAD-16D4-4CCC-AEA3-FEC67A0C94C6}"/>
    <cellStyle name="ar 2 2 8 2" xfId="18234" xr:uid="{F0E27B24-33AF-4CF9-9C35-4E166CB52118}"/>
    <cellStyle name="ar 2 2 8 2 2" xfId="40599" xr:uid="{5C86BE7B-82B8-4BA1-957D-A7F958AD89BF}"/>
    <cellStyle name="ar 2 2 8 3" xfId="24121" xr:uid="{07D6D82D-7404-44EC-B338-777B48433C78}"/>
    <cellStyle name="ar 2 2 8 3 2" xfId="46417" xr:uid="{354419D7-6A7E-4AAF-BB58-F41AB58E97FC}"/>
    <cellStyle name="ar 2 2 8 4" xfId="22978" xr:uid="{A372688E-F294-46BE-AB77-065AAB67772C}"/>
    <cellStyle name="ar 2 2 8 4 2" xfId="45274" xr:uid="{4713AC4E-09E7-4745-A8E1-94AB6CFB82E2}"/>
    <cellStyle name="ar 2 2 8 5" xfId="31392" xr:uid="{ADCD24B4-CB32-4066-A9E5-E5272FD617D2}"/>
    <cellStyle name="ar 2 2 9" xfId="8246" xr:uid="{456F603A-8877-4DCB-B49F-338F2553C25A}"/>
    <cellStyle name="ar 2 2 9 2" xfId="18060" xr:uid="{F71CA341-AD5C-47FE-8BA2-7A9730427D82}"/>
    <cellStyle name="ar 2 2 9 2 2" xfId="40425" xr:uid="{B2E009DB-E63A-4957-BE79-92F24C8C3030}"/>
    <cellStyle name="ar 2 2 9 3" xfId="23957" xr:uid="{744D322A-5ACC-4CA4-A82F-68A3FF761A99}"/>
    <cellStyle name="ar 2 2 9 3 2" xfId="46253" xr:uid="{C24513BC-FCE5-4D86-A2FC-E8E317151AA8}"/>
    <cellStyle name="ar 2 2 9 4" xfId="24825" xr:uid="{2E8AB16C-D1AE-4FB8-8069-3E2B3CEC6A90}"/>
    <cellStyle name="ar 2 2 9 4 2" xfId="47121" xr:uid="{DF7CC734-716B-41C8-920E-6FF5500C6565}"/>
    <cellStyle name="ar 2 2 9 5" xfId="31238" xr:uid="{D870ED45-BC87-42C7-9D80-A2BCBEE05DC5}"/>
    <cellStyle name="ar 2 2_change in summary tables" xfId="8936" xr:uid="{052E2F48-734A-47DC-BA67-B1B1520E5229}"/>
    <cellStyle name="ar 2 3" xfId="5406" xr:uid="{8F1232B1-9C9C-4330-8C29-0FBC379C64CB}"/>
    <cellStyle name="ar 2 3 2" xfId="15801" xr:uid="{E0603EAE-3FBD-4B18-A151-A83DBE477BF9}"/>
    <cellStyle name="ar 2 3 2 2" xfId="38167" xr:uid="{8BB8C112-CA8E-4574-8919-5EEB1051144C}"/>
    <cellStyle name="ar 2 3 3" xfId="22553" xr:uid="{05C7DB17-4EBF-4A72-B585-461D094AC470}"/>
    <cellStyle name="ar 2 3 3 2" xfId="44849" xr:uid="{1498F412-F9D1-4659-B3F0-4B2BBADAD9B6}"/>
    <cellStyle name="ar 2 3 4" xfId="22972" xr:uid="{FA900C9A-C921-4F9D-85DA-7E57FC2F7E44}"/>
    <cellStyle name="ar 2 3 4 2" xfId="45268" xr:uid="{0AAE856A-539F-47F8-935A-50114CE2D8B9}"/>
    <cellStyle name="ar 2 3 5" xfId="29170" xr:uid="{A2E2A02A-710D-43CC-96E3-441208305D9D}"/>
    <cellStyle name="ar 2 4" xfId="5033" xr:uid="{A10EE5BE-38AE-4FD0-A2A3-FD2F0001D4A5}"/>
    <cellStyle name="ar 2 4 2" xfId="15484" xr:uid="{8E570FCA-FE15-416C-ACDB-AF3F06206A55}"/>
    <cellStyle name="ar 2 4 2 2" xfId="37850" xr:uid="{663E7CE3-9D1F-40C7-AF25-94A77D1F3E90}"/>
    <cellStyle name="ar 2 4 3" xfId="22419" xr:uid="{4578FD77-AFE6-4E20-937A-D49CAC344D5B}"/>
    <cellStyle name="ar 2 4 3 2" xfId="44715" xr:uid="{1F22C59C-2CF7-4BEA-8AF0-ABA4F4C897F9}"/>
    <cellStyle name="ar 2 4 4" xfId="13546" xr:uid="{C26A6ADB-A018-4EBB-8957-37F7302F0FAC}"/>
    <cellStyle name="ar 2 4 4 2" xfId="35917" xr:uid="{77D57DB2-8F79-4EE5-9525-9502F623CE40}"/>
    <cellStyle name="ar 2 4 5" xfId="28870" xr:uid="{0016AD2A-F02B-470E-9AD0-62FF4B42C19B}"/>
    <cellStyle name="ar 2 5" xfId="6344" xr:uid="{20074CC7-6608-42D6-B008-945FE1F040E4}"/>
    <cellStyle name="ar 2 5 2" xfId="16484" xr:uid="{CAB28467-8888-452B-8E08-0A70F5E3A79E}"/>
    <cellStyle name="ar 2 5 2 2" xfId="38849" xr:uid="{01694321-5B8D-4EFB-9963-EA3B905EE7DF}"/>
    <cellStyle name="ar 2 5 3" xfId="23097" xr:uid="{937D63A1-3478-4EE6-A4C6-2DE26748E7BA}"/>
    <cellStyle name="ar 2 5 3 2" xfId="45393" xr:uid="{461449CC-A792-4A54-A19E-B4A593F9131B}"/>
    <cellStyle name="ar 2 5 4" xfId="15072" xr:uid="{ECC66D10-F8EE-4FB3-8E0D-5768C2F2601D}"/>
    <cellStyle name="ar 2 5 4 2" xfId="37438" xr:uid="{D61431A4-3E48-4942-B856-7DA3CE94E67E}"/>
    <cellStyle name="ar 2 5 5" xfId="29777" xr:uid="{DE2360BA-5B4E-4965-83B6-0C4A842711DE}"/>
    <cellStyle name="ar 2 6" xfId="8462" xr:uid="{F16B89B4-6877-48FB-AFB3-DD4561E762E6}"/>
    <cellStyle name="ar 2 6 2" xfId="18217" xr:uid="{75A3F17E-453A-4ADB-8189-C7107766C126}"/>
    <cellStyle name="ar 2 6 2 2" xfId="40582" xr:uid="{D5E4F744-9A98-49D1-8E3B-32EDCCF19066}"/>
    <cellStyle name="ar 2 6 3" xfId="24108" xr:uid="{0926F923-4DC9-42CC-B279-73CA3293BB1D}"/>
    <cellStyle name="ar 2 6 3 2" xfId="46404" xr:uid="{0396E6AF-C0A8-496A-9FF0-955DE4A2E677}"/>
    <cellStyle name="ar 2 6 4" xfId="25489" xr:uid="{F3D8DB6F-374C-4243-A778-1EBEE246FA0A}"/>
    <cellStyle name="ar 2 6 4 2" xfId="47785" xr:uid="{9133495A-7314-4793-8E6B-031991B3C2C5}"/>
    <cellStyle name="ar 2 6 5" xfId="31381" xr:uid="{70C95E43-B9C8-4311-A0C2-E529DDF1B64F}"/>
    <cellStyle name="ar 2 7" xfId="4899" xr:uid="{4A378545-E4BF-4CE7-B3DC-69C50EB804E5}"/>
    <cellStyle name="ar 2 7 2" xfId="15396" xr:uid="{7198A0D0-5F58-4189-877A-5D1CDB4ADDD1}"/>
    <cellStyle name="ar 2 7 2 2" xfId="37762" xr:uid="{8CB18005-AEAC-477D-815D-2EF4D5F5C22F}"/>
    <cellStyle name="ar 2 7 3" xfId="22341" xr:uid="{E0A72603-A6A7-496D-94E5-E9411AD8F11D}"/>
    <cellStyle name="ar 2 7 3 2" xfId="44637" xr:uid="{864A3246-FFD5-450F-8E34-A93E59984F68}"/>
    <cellStyle name="ar 2 7 4" xfId="25021" xr:uid="{F08AABC8-3059-477A-A188-AD0BD95FD8C0}"/>
    <cellStyle name="ar 2 7 4 2" xfId="47317" xr:uid="{91E2F025-B799-46B6-B6D0-EAC737313995}"/>
    <cellStyle name="ar 2 7 5" xfId="28800" xr:uid="{068B6764-049E-4B03-998A-2BDA09775C17}"/>
    <cellStyle name="ar 2 8" xfId="8761" xr:uid="{B732D6DA-E063-4880-A3CF-4BBA4F84D4E1}"/>
    <cellStyle name="ar 2 8 2" xfId="18419" xr:uid="{DDF15A86-93C4-431E-8CAA-32764945DD5F}"/>
    <cellStyle name="ar 2 8 2 2" xfId="40784" xr:uid="{7681DDB4-2558-45D0-8966-18F268B233D8}"/>
    <cellStyle name="ar 2 8 3" xfId="24280" xr:uid="{6925B447-8D0F-4C3E-B8AA-9967E5712A5D}"/>
    <cellStyle name="ar 2 8 3 2" xfId="46576" xr:uid="{AA82DCC0-6782-43B1-B4E8-09AF868EDB5B}"/>
    <cellStyle name="ar 2 8 4" xfId="24253" xr:uid="{641B3111-AAF5-4E31-80AF-41981C494395}"/>
    <cellStyle name="ar 2 8 4 2" xfId="46549" xr:uid="{AE2DCB82-50FF-4F43-9AA8-8B4E621BD884}"/>
    <cellStyle name="ar 2 8 5" xfId="31543" xr:uid="{8DE496BB-0166-4A83-948E-55FBDA823849}"/>
    <cellStyle name="ar 2 9" xfId="5582" xr:uid="{BE64976E-A3FA-4664-B387-25E82D651DE3}"/>
    <cellStyle name="ar 2 9 2" xfId="15945" xr:uid="{AF4210F8-87E6-47A7-9AD8-3F8B08B3CD10}"/>
    <cellStyle name="ar 2 9 2 2" xfId="38311" xr:uid="{A82D759E-1CB2-4293-BE99-EC7710B76F97}"/>
    <cellStyle name="ar 2 9 3" xfId="22682" xr:uid="{BF890AC6-D649-4FF7-9C89-39252264B210}"/>
    <cellStyle name="ar 2 9 3 2" xfId="44978" xr:uid="{F0DF02A5-9CA6-40CE-922C-DC9B4F54F8D1}"/>
    <cellStyle name="ar 2 9 4" xfId="13855" xr:uid="{471D019A-6361-4FC0-8115-35AAC3F47D0F}"/>
    <cellStyle name="ar 2 9 4 2" xfId="36225" xr:uid="{D42024A2-9624-4FEF-9FC5-BAF9900B75AB}"/>
    <cellStyle name="ar 2 9 5" xfId="29296" xr:uid="{7D56AC52-B8AB-4DA8-A4EE-55FA1866D953}"/>
    <cellStyle name="ar 2_change in summary tables" xfId="6617" xr:uid="{9BA15B7E-7462-4C21-A77D-66EC7E048BBD}"/>
    <cellStyle name="ar 3" xfId="1336" xr:uid="{D1D82F0E-5013-4477-B5A7-EC2DF8F6FB00}"/>
    <cellStyle name="ar 3 2" xfId="1535" xr:uid="{813E1852-0562-40CA-AEF0-53234229FCE4}"/>
    <cellStyle name="ar 3 2 10" xfId="6604" xr:uid="{0CEE1CE1-7451-495A-AD4A-5CA4E904C68A}"/>
    <cellStyle name="ar 3 2 10 2" xfId="16678" xr:uid="{893CFBC2-2114-4225-AE4A-B739A77DC7C5}"/>
    <cellStyle name="ar 3 2 10 2 2" xfId="39043" xr:uid="{892641C5-430A-40EE-B61C-314DEF152FA7}"/>
    <cellStyle name="ar 3 2 10 3" xfId="23244" xr:uid="{D8968739-5944-4AD2-8AFD-E2F99873E88F}"/>
    <cellStyle name="ar 3 2 10 3 2" xfId="45540" xr:uid="{5B131CCB-CE24-4B41-A582-821195425D29}"/>
    <cellStyle name="ar 3 2 10 4" xfId="25047" xr:uid="{B6D37865-EB5F-46CF-B717-7E0F16757EB7}"/>
    <cellStyle name="ar 3 2 10 4 2" xfId="47343" xr:uid="{65589F1F-5FEB-4680-BB07-F6D63E620741}"/>
    <cellStyle name="ar 3 2 10 5" xfId="29946" xr:uid="{D903F29D-AC6A-426D-AD53-02E8687EF5EA}"/>
    <cellStyle name="ar 3 2 11" xfId="8926" xr:uid="{2246ACE4-CFB1-4441-A229-A81AE7627B0B}"/>
    <cellStyle name="ar 3 2 11 2" xfId="18519" xr:uid="{24D81FEB-A88F-4700-AAA5-54791CCDD0A6}"/>
    <cellStyle name="ar 3 2 11 2 2" xfId="40884" xr:uid="{04D50B6A-9814-47BB-890E-C0995B72F802}"/>
    <cellStyle name="ar 3 2 11 3" xfId="24353" xr:uid="{40383C1E-B004-483E-904B-BFF83003FD3D}"/>
    <cellStyle name="ar 3 2 11 3 2" xfId="46649" xr:uid="{24DE3151-583F-4965-B9CF-AD6E46082B9D}"/>
    <cellStyle name="ar 3 2 11 4" xfId="15229" xr:uid="{E3DE007B-70D9-4E9F-BC60-26AB4EE7C672}"/>
    <cellStyle name="ar 3 2 11 4 2" xfId="37595" xr:uid="{98CCA2E5-E06B-40D8-8310-D4D6326B364F}"/>
    <cellStyle name="ar 3 2 11 5" xfId="31617" xr:uid="{7A680B10-C353-4586-B8B5-9F65A3254E0B}"/>
    <cellStyle name="ar 3 2 12" xfId="9981" xr:uid="{41E48BFB-A34B-42CE-A193-DDEA2E914ADF}"/>
    <cellStyle name="ar 3 2 12 2" xfId="19395" xr:uid="{FA861DED-B1DA-4151-BE5C-CE1E62EFA4C6}"/>
    <cellStyle name="ar 3 2 12 2 2" xfId="41760" xr:uid="{5C254F62-B963-4BAE-AF87-DEF869E9BADB}"/>
    <cellStyle name="ar 3 2 12 3" xfId="24860" xr:uid="{F2EE76EE-4AF6-4AB3-A4B3-AC942FC0EC13}"/>
    <cellStyle name="ar 3 2 12 3 2" xfId="47156" xr:uid="{E970108F-58B8-4988-AFFF-AA9205159338}"/>
    <cellStyle name="ar 3 2 12 4" xfId="25699" xr:uid="{AAD26EE0-2F98-4E28-AD94-C34BB67903B3}"/>
    <cellStyle name="ar 3 2 12 4 2" xfId="47995" xr:uid="{348FEB1A-0639-4773-A1E1-E022059A662C}"/>
    <cellStyle name="ar 3 2 12 5" xfId="32439" xr:uid="{533E334B-ED10-45DF-8A7C-A62132A68D41}"/>
    <cellStyle name="ar 3 2 13" xfId="13375" xr:uid="{1B1F2694-6335-4B22-A8FB-5696DF3B1B38}"/>
    <cellStyle name="ar 3 2 13 2" xfId="35746" xr:uid="{FC89C7A7-E8A9-4896-B07C-6DD2DFA9405E}"/>
    <cellStyle name="ar 3 2 14" xfId="18686" xr:uid="{1F60CE8C-B264-41B1-B1F5-3540062F2BF3}"/>
    <cellStyle name="ar 3 2 14 2" xfId="41051" xr:uid="{175066FB-2290-4F79-A990-29DDA1EA3701}"/>
    <cellStyle name="ar 3 2 15" xfId="23627" xr:uid="{7FAE0061-3C74-4F52-A219-AAA85B64417F}"/>
    <cellStyle name="ar 3 2 15 2" xfId="45923" xr:uid="{F573A596-9CE7-4EB1-A17F-650428573903}"/>
    <cellStyle name="ar 3 2 2" xfId="4042" xr:uid="{1B953AC3-4E04-4FFB-8CC1-D2232D634DE6}"/>
    <cellStyle name="ar 3 2 2 10" xfId="10815" xr:uid="{0C7CAB19-7308-40C8-8C68-A76FF9E8E8D5}"/>
    <cellStyle name="ar 3 2 2 10 2" xfId="20229" xr:uid="{DD333803-4A3C-4938-B3F7-475BA12CE155}"/>
    <cellStyle name="ar 3 2 2 10 2 2" xfId="42525" xr:uid="{6171DE5B-C536-4063-96F8-54819C4E9C6B}"/>
    <cellStyle name="ar 3 2 2 10 3" xfId="25097" xr:uid="{151DDE85-BD5F-4A8A-8F2B-D24AC782A1E9}"/>
    <cellStyle name="ar 3 2 2 10 3 2" xfId="47393" xr:uid="{D60D4662-8A23-4926-A25C-D3AAFBDE6E07}"/>
    <cellStyle name="ar 3 2 2 10 4" xfId="25781" xr:uid="{C4EA6E3A-1622-4BB4-A0C7-4C97926AF1B3}"/>
    <cellStyle name="ar 3 2 2 10 4 2" xfId="48077" xr:uid="{E52B216D-5032-4E37-BF4A-447C2E36D407}"/>
    <cellStyle name="ar 3 2 2 10 5" xfId="33204" xr:uid="{CDC88A76-998A-490B-9DDA-D5A36502BC68}"/>
    <cellStyle name="ar 3 2 2 11" xfId="14691" xr:uid="{EAD59016-CF36-4890-ACE1-D296F2DB2CF5}"/>
    <cellStyle name="ar 3 2 2 11 2" xfId="37057" xr:uid="{B83AB153-53F8-4EE5-9AB0-F4FAF6390D23}"/>
    <cellStyle name="ar 3 2 2 12" xfId="13627" xr:uid="{3FAB01DD-A9EB-4571-AB51-083E3BB562ED}"/>
    <cellStyle name="ar 3 2 2 12 2" xfId="35998" xr:uid="{249504B0-DE3F-4F55-8E0C-6669B7A0B546}"/>
    <cellStyle name="ar 3 2 2 13" xfId="22764" xr:uid="{5B7B3825-28E1-44E2-B3AE-E075508701EA}"/>
    <cellStyle name="ar 3 2 2 13 2" xfId="45060" xr:uid="{76ACC5E1-B135-4D99-86D4-E29F272C083A}"/>
    <cellStyle name="ar 3 2 2 2" xfId="7315" xr:uid="{7844C62A-96AD-43BE-8D95-F35043EB5A89}"/>
    <cellStyle name="ar 3 2 2 2 2" xfId="17324" xr:uid="{7803CC8E-3B29-43B1-B8D7-47D1F8512590}"/>
    <cellStyle name="ar 3 2 2 2 2 2" xfId="39689" xr:uid="{FE838103-14A8-4748-BAEA-ABF26C73CD4C}"/>
    <cellStyle name="ar 3 2 2 2 3" xfId="23479" xr:uid="{30BF36D2-CC64-4044-9368-D34032155648}"/>
    <cellStyle name="ar 3 2 2 2 3 2" xfId="45775" xr:uid="{F45A5C2E-42A7-47B5-BDD6-F7D76DF5AB71}"/>
    <cellStyle name="ar 3 2 2 2 4" xfId="13053" xr:uid="{E68B4E00-163A-45A9-AA2A-D85BE3AFB525}"/>
    <cellStyle name="ar 3 2 2 2 4 2" xfId="35424" xr:uid="{2114258D-E93F-4060-A6FD-FE07A74960DC}"/>
    <cellStyle name="ar 3 2 2 2 5" xfId="30573" xr:uid="{4B960B3A-74DB-4FFB-851E-90B1A1CF75EF}"/>
    <cellStyle name="ar 3 2 2 3" xfId="8393" xr:uid="{38B3CE70-6D9D-4ED1-945B-9F8C8F747A62}"/>
    <cellStyle name="ar 3 2 2 3 2" xfId="18168" xr:uid="{E2A94BEC-2E5B-4495-9CD2-AF4F80D149BC}"/>
    <cellStyle name="ar 3 2 2 3 2 2" xfId="40533" xr:uid="{0F6F1579-38A2-4806-B621-642A6B6D472B}"/>
    <cellStyle name="ar 3 2 2 3 3" xfId="24060" xr:uid="{AB703B65-95F9-4976-874A-E2E3C3902386}"/>
    <cellStyle name="ar 3 2 2 3 3 2" xfId="46356" xr:uid="{E6CD3726-4EAF-4B2A-9322-F7F8DEFB9991}"/>
    <cellStyle name="ar 3 2 2 3 4" xfId="25206" xr:uid="{634A8BDC-08CE-4E1F-832C-3C17E73BF0E6}"/>
    <cellStyle name="ar 3 2 2 3 4 2" xfId="47502" xr:uid="{99CF66B2-C4CE-4870-9D4A-C9FFD3E84A81}"/>
    <cellStyle name="ar 3 2 2 3 5" xfId="31335" xr:uid="{9E02E3EA-7A48-42ED-A32A-C68579541FF1}"/>
    <cellStyle name="ar 3 2 2 4" xfId="5792" xr:uid="{D30056CB-A0D5-414E-90B5-174D1F3FB9AE}"/>
    <cellStyle name="ar 3 2 2 4 2" xfId="16109" xr:uid="{BFAD76A8-B91D-43F5-9B19-8E7A9466CEC3}"/>
    <cellStyle name="ar 3 2 2 4 2 2" xfId="38475" xr:uid="{9A0D88ED-F725-44E7-B224-11FF69FD24B6}"/>
    <cellStyle name="ar 3 2 2 4 3" xfId="22790" xr:uid="{55ACFD2C-1901-4CB9-962F-EFE21AADDD35}"/>
    <cellStyle name="ar 3 2 2 4 3 2" xfId="45086" xr:uid="{63BF6326-20A6-4C1E-A888-D20B788A9ECC}"/>
    <cellStyle name="ar 3 2 2 4 4" xfId="24920" xr:uid="{8B1547DD-A158-4458-AA94-82F8B02FAFC6}"/>
    <cellStyle name="ar 3 2 2 4 4 2" xfId="47216" xr:uid="{736E2417-DE04-4867-B7AD-DD7968987426}"/>
    <cellStyle name="ar 3 2 2 4 5" xfId="29444" xr:uid="{841A76E6-7799-4B20-BE9C-102EF9F7FBB4}"/>
    <cellStyle name="ar 3 2 2 5" xfId="6840" xr:uid="{95DA9A97-B110-44B0-81F4-DF3F22A9D3FC}"/>
    <cellStyle name="ar 3 2 2 5 2" xfId="16857" xr:uid="{9CFE168A-2024-4E6D-9BA8-497B9BF51546}"/>
    <cellStyle name="ar 3 2 2 5 2 2" xfId="39222" xr:uid="{17D426C9-5A2E-4C4D-9AB0-4FD9D98F1DCC}"/>
    <cellStyle name="ar 3 2 2 5 3" xfId="23344" xr:uid="{4D2B8F76-1589-459A-9A3A-3F800D192F51}"/>
    <cellStyle name="ar 3 2 2 5 3 2" xfId="45640" xr:uid="{C89D5526-535F-4865-AA99-B7D3790721BE}"/>
    <cellStyle name="ar 3 2 2 5 4" xfId="25069" xr:uid="{CA4121A8-4723-4F69-B716-1F6139931065}"/>
    <cellStyle name="ar 3 2 2 5 4 2" xfId="47365" xr:uid="{36166BAE-74A4-43A5-B841-5E45758419C4}"/>
    <cellStyle name="ar 3 2 2 5 5" xfId="30107" xr:uid="{A14D2551-DD9D-485A-87FD-947CE2C512F4}"/>
    <cellStyle name="ar 3 2 2 6" xfId="8097" xr:uid="{7906916D-16A8-44A8-893E-53776A4F8117}"/>
    <cellStyle name="ar 3 2 2 6 2" xfId="17959" xr:uid="{0EAF9094-25C8-44F4-8A45-A4B4BAB06E7E}"/>
    <cellStyle name="ar 3 2 2 6 2 2" xfId="40324" xr:uid="{05B03E77-4C88-402E-BA07-F93E2F56F7A8}"/>
    <cellStyle name="ar 3 2 2 6 3" xfId="23875" xr:uid="{98F789B6-2D63-4D5B-B2AA-774F1DB11EB4}"/>
    <cellStyle name="ar 3 2 2 6 3 2" xfId="46171" xr:uid="{3E314BE1-00AC-48E4-9AC5-2D4B63B0C57E}"/>
    <cellStyle name="ar 3 2 2 6 4" xfId="24970" xr:uid="{17894B41-732D-4EA6-9835-E81FAA4F4433}"/>
    <cellStyle name="ar 3 2 2 6 4 2" xfId="47266" xr:uid="{318C849B-2C9A-4AD8-B6E4-71B0E9087095}"/>
    <cellStyle name="ar 3 2 2 6 5" xfId="31156" xr:uid="{D6D4EFCC-B642-4985-96C2-7FEBD70D96D6}"/>
    <cellStyle name="ar 3 2 2 7" xfId="5100" xr:uid="{46ACF840-34DB-4B04-9956-15A744958D9E}"/>
    <cellStyle name="ar 3 2 2 7 2" xfId="15520" xr:uid="{C110A175-8AF8-4BD8-B335-EACFC3AE3267}"/>
    <cellStyle name="ar 3 2 2 7 2 2" xfId="37886" xr:uid="{243A4FDF-DD2C-4F8A-9D8D-FA63B596175F}"/>
    <cellStyle name="ar 3 2 2 7 3" xfId="22453" xr:uid="{2DFEC808-2BC6-43BF-8A2A-6F469C9EC835}"/>
    <cellStyle name="ar 3 2 2 7 3 2" xfId="44749" xr:uid="{83545CA6-6664-464E-97EF-89963A45C75D}"/>
    <cellStyle name="ar 3 2 2 7 4" xfId="13559" xr:uid="{EA34DE04-C752-455B-9803-1096498639D7}"/>
    <cellStyle name="ar 3 2 2 7 4 2" xfId="35930" xr:uid="{E7DBDF78-563D-4ABE-B3F9-16C1D42649CE}"/>
    <cellStyle name="ar 3 2 2 7 5" xfId="28905" xr:uid="{063BE2C8-D5B2-446B-B3EA-3AC26392D249}"/>
    <cellStyle name="ar 3 2 2 8" xfId="9465" xr:uid="{F9324449-2429-4C62-AA98-22CE0BAA9B43}"/>
    <cellStyle name="ar 3 2 2 8 2" xfId="18883" xr:uid="{90D97BE0-F312-4896-8937-6AFFEA8FC7EB}"/>
    <cellStyle name="ar 3 2 2 8 2 2" xfId="41248" xr:uid="{FECE6358-CC77-4012-BEA5-BFEAD8FC61E1}"/>
    <cellStyle name="ar 3 2 2 8 3" xfId="24673" xr:uid="{CA64C37A-0A2F-4ADE-956A-B9069B793345}"/>
    <cellStyle name="ar 3 2 2 8 3 2" xfId="46969" xr:uid="{B801E8AE-2158-4BCE-BB34-2B7E7991C7DD}"/>
    <cellStyle name="ar 3 2 2 8 4" xfId="15224" xr:uid="{EF477EFB-29D9-40A0-93FA-BE66CED22684}"/>
    <cellStyle name="ar 3 2 2 8 4 2" xfId="37590" xr:uid="{FF04C0EC-C305-4797-B045-F38C5513B6AF}"/>
    <cellStyle name="ar 3 2 2 8 5" xfId="31927" xr:uid="{8AC8A1C0-7192-4091-A314-6F34487BC0B7}"/>
    <cellStyle name="ar 3 2 2 9" xfId="8876" xr:uid="{FB115983-48C0-465B-9EE1-1154AF6AD61D}"/>
    <cellStyle name="ar 3 2 2 9 2" xfId="18490" xr:uid="{E8DFF355-C55D-44A1-A734-7503DC33A38E}"/>
    <cellStyle name="ar 3 2 2 9 2 2" xfId="40855" xr:uid="{6B3F0A7E-9BCA-4184-BBCD-BB2E4DDE4F6C}"/>
    <cellStyle name="ar 3 2 2 9 3" xfId="24329" xr:uid="{67FC0C7F-A642-450F-9ED7-8566AF22CEC9}"/>
    <cellStyle name="ar 3 2 2 9 3 2" xfId="46625" xr:uid="{951B1BF8-B041-4883-ACA3-B615AC4FAF44}"/>
    <cellStyle name="ar 3 2 2 9 4" xfId="12951" xr:uid="{C7C20622-412C-468D-B51E-6D85848AC768}"/>
    <cellStyle name="ar 3 2 2 9 4 2" xfId="35324" xr:uid="{390E81EB-40E1-4B47-93C1-8B5323600612}"/>
    <cellStyle name="ar 3 2 2 9 5" xfId="31593" xr:uid="{A79ADCDF-FDFA-4A0C-95BC-FEFDB18BB881}"/>
    <cellStyle name="ar 3 2 2_change in summary tables" xfId="5055" xr:uid="{45EE3A26-D076-4CD9-A41E-AB904F8DB2CF}"/>
    <cellStyle name="ar 3 2 3" xfId="5554" xr:uid="{CB650EF8-8751-4197-BA73-17F28B281BB0}"/>
    <cellStyle name="ar 3 2 3 2" xfId="15917" xr:uid="{F6D07788-B3CE-4CEC-AE92-2CA91532AF73}"/>
    <cellStyle name="ar 3 2 3 2 2" xfId="38283" xr:uid="{F1C857D0-BB1B-4DC5-927D-8D63D6AFE93A}"/>
    <cellStyle name="ar 3 2 3 3" xfId="22655" xr:uid="{AD439508-969A-4D35-B980-FE364B998510}"/>
    <cellStyle name="ar 3 2 3 3 2" xfId="44951" xr:uid="{42A80E14-CCBB-4577-AF3D-028F8845973F}"/>
    <cellStyle name="ar 3 2 3 4" xfId="13839" xr:uid="{66B337F4-CCFA-4617-936F-CDFEF4474246}"/>
    <cellStyle name="ar 3 2 3 4 2" xfId="36209" xr:uid="{43E6A1D8-2B33-4787-A963-164775522F16}"/>
    <cellStyle name="ar 3 2 3 5" xfId="29269" xr:uid="{F295E8F1-92AF-494A-BAD3-1EEDADB5763B}"/>
    <cellStyle name="ar 3 2 4" xfId="4714" xr:uid="{394BC9D9-EFD7-43DA-A7D1-0101DCAB23DC}"/>
    <cellStyle name="ar 3 2 4 2" xfId="15241" xr:uid="{7469A940-50C4-495A-9632-354DCC9392E3}"/>
    <cellStyle name="ar 3 2 4 2 2" xfId="37607" xr:uid="{3FA6213D-4639-4BE2-9A8D-DC0AFD800D01}"/>
    <cellStyle name="ar 3 2 4 3" xfId="22273" xr:uid="{DBFB9F67-47EF-43E8-A2D5-C7A3431367C8}"/>
    <cellStyle name="ar 3 2 4 3 2" xfId="44569" xr:uid="{AFC33826-8CDD-4CA0-B43F-1279AB4240AA}"/>
    <cellStyle name="ar 3 2 4 4" xfId="23914" xr:uid="{2B632477-A3B2-4557-AC88-F31D072F01FF}"/>
    <cellStyle name="ar 3 2 4 4 2" xfId="46210" xr:uid="{46FDEEE4-A717-4CF3-8A95-2403BAA2D266}"/>
    <cellStyle name="ar 3 2 4 5" xfId="28654" xr:uid="{EF78B09A-0DFB-4E4D-919A-E90A558EE2A0}"/>
    <cellStyle name="ar 3 2 5" xfId="6662" xr:uid="{B7F913AC-F0F8-4C74-BA92-F2C24815F944}"/>
    <cellStyle name="ar 3 2 5 2" xfId="16711" xr:uid="{47AEC876-B75C-44E0-9193-CC71AD4A9B73}"/>
    <cellStyle name="ar 3 2 5 2 2" xfId="39076" xr:uid="{C4302471-CEBF-4831-8C1E-E4E6A1F0C724}"/>
    <cellStyle name="ar 3 2 5 3" xfId="23271" xr:uid="{18BB7A32-4D98-4920-9BC1-489C793C5A3D}"/>
    <cellStyle name="ar 3 2 5 3 2" xfId="45567" xr:uid="{55132B9F-6721-418B-803C-0CDA07586D73}"/>
    <cellStyle name="ar 3 2 5 4" xfId="17830" xr:uid="{3FE9899F-33EA-419A-9F4E-01E62D460AB8}"/>
    <cellStyle name="ar 3 2 5 4 2" xfId="40195" xr:uid="{C4BE6743-8777-4344-82E2-510EBB1FF6B2}"/>
    <cellStyle name="ar 3 2 5 5" xfId="29972" xr:uid="{23814746-D8DF-47DC-90E1-B5D4DA44599B}"/>
    <cellStyle name="ar 3 2 6" xfId="5078" xr:uid="{8DF040F4-5653-49A6-91F9-FBEEB78BD9FA}"/>
    <cellStyle name="ar 3 2 6 2" xfId="15506" xr:uid="{00A1DC76-B424-4F33-84A0-D91A1DE30CCF}"/>
    <cellStyle name="ar 3 2 6 2 2" xfId="37872" xr:uid="{557F0057-024F-4B43-A29A-0BBA408B9222}"/>
    <cellStyle name="ar 3 2 6 3" xfId="22440" xr:uid="{D0077CFD-3D8F-4288-A011-261C12BB4BD2}"/>
    <cellStyle name="ar 3 2 6 3 2" xfId="44736" xr:uid="{8722AA58-B4FF-42EB-B208-37E3DC4D973E}"/>
    <cellStyle name="ar 3 2 6 4" xfId="22118" xr:uid="{1EE48BAB-EA2E-468B-BA8C-0B1A925BF22C}"/>
    <cellStyle name="ar 3 2 6 4 2" xfId="44414" xr:uid="{FF905610-A205-43DF-B37A-15E28568B990}"/>
    <cellStyle name="ar 3 2 6 5" xfId="28892" xr:uid="{7FC3DF79-0DF3-49CF-AA03-88748ECE272D}"/>
    <cellStyle name="ar 3 2 7" xfId="6643" xr:uid="{8701D687-875F-4AEB-ABC1-73BF3AB8A9CF}"/>
    <cellStyle name="ar 3 2 7 2" xfId="16700" xr:uid="{EE70ABFA-E9CF-4EE2-9D19-A96D208A93D7}"/>
    <cellStyle name="ar 3 2 7 2 2" xfId="39065" xr:uid="{1113E5E4-DF06-46BD-A126-54A932482222}"/>
    <cellStyle name="ar 3 2 7 3" xfId="23259" xr:uid="{DB2F9E11-DEAD-4654-B81D-7D7B17E99F18}"/>
    <cellStyle name="ar 3 2 7 3 2" xfId="45555" xr:uid="{9AB9FE23-7B0D-40A5-A254-023C2D17723C}"/>
    <cellStyle name="ar 3 2 7 4" xfId="25025" xr:uid="{123906E4-E07A-4B57-9772-5D153BC6BD28}"/>
    <cellStyle name="ar 3 2 7 4 2" xfId="47321" xr:uid="{73F4ECE9-A17D-4216-A1F3-7165704C8C85}"/>
    <cellStyle name="ar 3 2 7 5" xfId="29965" xr:uid="{86FF5DFA-A1DF-47E4-9CF8-CDBC51FC030C}"/>
    <cellStyle name="ar 3 2 8" xfId="6687" xr:uid="{2C769C00-EB03-406D-BE37-0B2478DBEADB}"/>
    <cellStyle name="ar 3 2 8 2" xfId="16731" xr:uid="{EC78D604-B614-4ADE-B6E3-C30670586D47}"/>
    <cellStyle name="ar 3 2 8 2 2" xfId="39096" xr:uid="{CF822169-E416-4C48-803C-A7B35CD9ADFF}"/>
    <cellStyle name="ar 3 2 8 3" xfId="23287" xr:uid="{F1E13375-971F-4665-9683-24AC856EE51A}"/>
    <cellStyle name="ar 3 2 8 3 2" xfId="45583" xr:uid="{CDAACE21-0E46-45A8-A624-79AB6CFA0192}"/>
    <cellStyle name="ar 3 2 8 4" xfId="14099" xr:uid="{2C1566CC-34BF-4D2B-B402-514025866C43}"/>
    <cellStyle name="ar 3 2 8 4 2" xfId="36468" xr:uid="{5AC94C17-2DDF-4164-A176-52501AC90FB5}"/>
    <cellStyle name="ar 3 2 8 5" xfId="29990" xr:uid="{46B85766-197E-4967-B4B1-D61BAFDD1672}"/>
    <cellStyle name="ar 3 2 9" xfId="6855" xr:uid="{47014C96-567D-4F52-B672-8F879D0FAE25}"/>
    <cellStyle name="ar 3 2 9 2" xfId="16870" xr:uid="{82430ED9-0617-4123-8826-C2432F086FE8}"/>
    <cellStyle name="ar 3 2 9 2 2" xfId="39235" xr:uid="{E38344B2-EAFE-4392-86C1-2FF5E24DF4D7}"/>
    <cellStyle name="ar 3 2 9 3" xfId="23350" xr:uid="{1E5325BA-3414-4CC5-9C65-41E9EABA051F}"/>
    <cellStyle name="ar 3 2 9 3 2" xfId="45646" xr:uid="{45F75961-3CBE-4CF6-AEAD-11C3748ED9A4}"/>
    <cellStyle name="ar 3 2 9 4" xfId="22518" xr:uid="{A5D4778E-7D8F-4534-AAA9-3DCCC3EAFEB0}"/>
    <cellStyle name="ar 3 2 9 4 2" xfId="44814" xr:uid="{612AB3E5-126C-44CE-99C7-454F09A8F15F}"/>
    <cellStyle name="ar 3 2 9 5" xfId="30120" xr:uid="{5A4B0DA3-D887-4B3B-9B0F-37BEFADF5678}"/>
    <cellStyle name="ar 3 2_change in summary tables" xfId="6115" xr:uid="{101F2EB6-1167-4789-AC1F-B4A67C7CD4CD}"/>
    <cellStyle name="ar 3 3" xfId="4724" xr:uid="{0E8A4DB9-AF93-49BE-BC85-259F18875AF2}"/>
    <cellStyle name="ar 3 3 2" xfId="15248" xr:uid="{C18963EC-DEFA-40EF-984B-F90F4159A0C5}"/>
    <cellStyle name="ar 3 3 2 2" xfId="37614" xr:uid="{A009C836-6ABC-4534-B800-817EFE52E9F0}"/>
    <cellStyle name="ar 3 3 3" xfId="22279" xr:uid="{BE62298A-76B3-417E-905B-011524490351}"/>
    <cellStyle name="ar 3 3 3 2" xfId="44575" xr:uid="{D43DB0FC-63BC-444A-9C0D-B9548928EFDA}"/>
    <cellStyle name="ar 3 3 4" xfId="25279" xr:uid="{00F01269-F088-4260-820C-DC5FC8C98DDC}"/>
    <cellStyle name="ar 3 3 4 2" xfId="47575" xr:uid="{0E8C15EE-0DA2-4C7D-8B87-FE888B8F7D72}"/>
    <cellStyle name="ar 3 3 5" xfId="28660" xr:uid="{91CE1EBD-1E22-4355-BC2A-A9E88F701AE6}"/>
    <cellStyle name="ar 3 4" xfId="8133" xr:uid="{7BFE1748-BD66-40F3-AE98-A54A849BA084}"/>
    <cellStyle name="ar 3 4 2" xfId="17981" xr:uid="{FF6FCBF2-384D-4A2F-B62B-4E75A748053E}"/>
    <cellStyle name="ar 3 4 2 2" xfId="40346" xr:uid="{8C8D8DC7-4BC3-4659-95C2-A6A17014B9B0}"/>
    <cellStyle name="ar 3 4 3" xfId="23896" xr:uid="{9B7AA2AD-E388-471C-BD12-AF745F37F319}"/>
    <cellStyle name="ar 3 4 3 2" xfId="46192" xr:uid="{845FDCC5-512E-472A-BD69-6C0AD65A9E57}"/>
    <cellStyle name="ar 3 4 4" xfId="18553" xr:uid="{29EEB491-AD14-4026-9C63-5F0FA2AFE234}"/>
    <cellStyle name="ar 3 4 4 2" xfId="40918" xr:uid="{3CEDB641-9A50-4553-BDD1-A84D3844CF94}"/>
    <cellStyle name="ar 3 4 5" xfId="31173" xr:uid="{7B2A07FC-D730-4159-84E2-FACA52BD9B47}"/>
    <cellStyle name="ar 3 5" xfId="4901" xr:uid="{0B6AE8ED-0A5B-4740-87A7-724B48E37056}"/>
    <cellStyle name="ar 3 5 2" xfId="15398" xr:uid="{DC1CD321-A5CA-453B-9289-9921BCD35C57}"/>
    <cellStyle name="ar 3 5 2 2" xfId="37764" xr:uid="{D530E5DC-0490-4C80-A9E3-102B95D6DC25}"/>
    <cellStyle name="ar 3 5 3" xfId="22343" xr:uid="{02610444-AA6C-4B95-85D5-CE49B7D4C2F4}"/>
    <cellStyle name="ar 3 5 3 2" xfId="44639" xr:uid="{26D14E3E-6D5C-4E6A-8722-97BD80092027}"/>
    <cellStyle name="ar 3 5 4" xfId="18617" xr:uid="{C984BA82-C5CA-4C14-BAB8-1CC3A9CA7B7D}"/>
    <cellStyle name="ar 3 5 4 2" xfId="40982" xr:uid="{D25B982F-5FBB-480A-82CA-F46985F74FBF}"/>
    <cellStyle name="ar 3 5 5" xfId="28802" xr:uid="{A5313BD7-89B7-4146-87DD-7D2650319912}"/>
    <cellStyle name="ar 3 6" xfId="6584" xr:uid="{5E3DC896-DBB6-422D-9B8A-5B15932BE684}"/>
    <cellStyle name="ar 3 6 2" xfId="16663" xr:uid="{ED63292D-1B65-4161-B829-26314BDCF609}"/>
    <cellStyle name="ar 3 6 2 2" xfId="39028" xr:uid="{926E2F68-D927-4054-B7E5-E0112AF115E7}"/>
    <cellStyle name="ar 3 6 3" xfId="23233" xr:uid="{02EB5FB4-4D57-454E-8430-D6A002769E18}"/>
    <cellStyle name="ar 3 6 3 2" xfId="45529" xr:uid="{21FA6C47-0E98-4A60-9BE7-F1D4A34EC7B3}"/>
    <cellStyle name="ar 3 6 4" xfId="24823" xr:uid="{C1465588-6362-443D-85FA-585C60FFF9B8}"/>
    <cellStyle name="ar 3 6 4 2" xfId="47119" xr:uid="{3CD2388F-B20F-4EAF-B6EB-49E4F553C307}"/>
    <cellStyle name="ar 3 6 5" xfId="29935" xr:uid="{4B531942-1B9C-4206-83CD-225B16C0B068}"/>
    <cellStyle name="ar 3 7" xfId="11538" xr:uid="{2EB3CED0-60ED-4494-BB95-EAC03C5AA63B}"/>
    <cellStyle name="ar 3 7 2" xfId="20944" xr:uid="{2FEFF2C1-36DD-4D17-910A-0F06E91CC840}"/>
    <cellStyle name="ar 3 7 2 2" xfId="43240" xr:uid="{7607D73E-C659-4E49-B655-077089EA7156}"/>
    <cellStyle name="ar 3 7 3" xfId="25301" xr:uid="{4BE41777-55DE-4AB2-A97F-25C3EA79219C}"/>
    <cellStyle name="ar 3 7 3 2" xfId="47597" xr:uid="{746EF670-2CB1-41D4-A85C-BAA0DFBBC880}"/>
    <cellStyle name="ar 3 7 4" xfId="25839" xr:uid="{BAC603B5-C0AF-45A4-B607-0FA483CE7EF6}"/>
    <cellStyle name="ar 3 7 4 2" xfId="48135" xr:uid="{CFAE5E04-4C39-451F-AA05-B7F96089790A}"/>
    <cellStyle name="ar 3 7 5" xfId="33918" xr:uid="{CD822830-187D-4220-8D23-C443C9207680}"/>
    <cellStyle name="ar 3_change in summary tables" xfId="8459" xr:uid="{B46215E1-494A-4D73-BDD3-9CA0344F4981}"/>
    <cellStyle name="ar_change in summary tables" xfId="6089" xr:uid="{4BC2CD63-5B1A-4D84-9262-34CC89144588}"/>
    <cellStyle name="args.style" xfId="232" xr:uid="{A7C0CBDC-4488-44FE-94C5-A325058CE8AC}"/>
    <cellStyle name="args.style 2" xfId="496" xr:uid="{FC6955B1-76D3-4E92-8C45-410E5E5DB38B}"/>
    <cellStyle name="args.style_change in summary tables" xfId="5734" xr:uid="{36602DC7-8BED-4CE8-B503-1A86C73A5C57}"/>
    <cellStyle name="Arial 10" xfId="268" xr:uid="{BA22FC73-1876-47FE-A065-5188FB39E502}"/>
    <cellStyle name="Arial 12" xfId="269" xr:uid="{134BDDAD-54A8-47B7-B482-E696E7061A1C}"/>
    <cellStyle name="Arial6Bold" xfId="2412" xr:uid="{26DA41EE-25FC-4390-8392-90D4BF560EF1}"/>
    <cellStyle name="Arial6Bold 10" xfId="9353" xr:uid="{952D5360-23E0-4C84-9F6B-1BF8B81320C2}"/>
    <cellStyle name="Arial6Bold 10 2" xfId="18774" xr:uid="{6B188866-529E-42CF-925F-D136DC8A3FAC}"/>
    <cellStyle name="Arial6Bold 10 2 2" xfId="41139" xr:uid="{9770E531-CD63-4429-855E-84056EC2A39B}"/>
    <cellStyle name="Arial6Bold 10 3" xfId="24572" xr:uid="{64F99A86-79E7-46E8-A193-5FD891C9BF89}"/>
    <cellStyle name="Arial6Bold 10 3 2" xfId="46868" xr:uid="{A1D82DD2-B365-44AD-BE8D-13EB111CA3B9}"/>
    <cellStyle name="Arial6Bold 10 4" xfId="25373" xr:uid="{E311ED3F-E274-4D5C-9477-B8AF189017CD}"/>
    <cellStyle name="Arial6Bold 10 4 2" xfId="47669" xr:uid="{5000166F-2D7F-4732-A011-AF026C809577}"/>
    <cellStyle name="Arial6Bold 10 5" xfId="31820" xr:uid="{9FF9692A-FCC2-4C8D-9B39-8C06D5E29412}"/>
    <cellStyle name="Arial6Bold 11" xfId="13761" xr:uid="{1197F894-428C-43A0-8670-7D7E2F8CB8BD}"/>
    <cellStyle name="Arial6Bold 11 2" xfId="36132" xr:uid="{46E9B91E-CA3C-4588-8AC4-428B0F04671B}"/>
    <cellStyle name="Arial6Bold 12" xfId="13925" xr:uid="{4C12BA1B-7780-4E06-BEE3-9578DFC0ACDE}"/>
    <cellStyle name="Arial6Bold 12 2" xfId="36295" xr:uid="{E2A6A529-7F5F-4192-9454-54D36EC502B1}"/>
    <cellStyle name="Arial6Bold 13" xfId="23410" xr:uid="{2851B948-E78D-4739-88A0-196CF003B034}"/>
    <cellStyle name="Arial6Bold 13 2" xfId="45706" xr:uid="{CB3F5695-FA2D-4EDE-A92D-49FD47FE79A3}"/>
    <cellStyle name="Arial6Bold 14" xfId="27423" xr:uid="{3F1D1E48-F3A8-4471-91D9-007BE129F7F6}"/>
    <cellStyle name="Arial6Bold 2" xfId="4259" xr:uid="{A7D0A163-5A84-4640-8D78-C7F9C97FFBB1}"/>
    <cellStyle name="Arial6Bold 2 10" xfId="14841" xr:uid="{21D0FF62-FA27-436A-9067-9A8860897BCA}"/>
    <cellStyle name="Arial6Bold 2 10 2" xfId="37207" xr:uid="{F545F182-F14E-4AE1-8C30-A50EF501BF79}"/>
    <cellStyle name="Arial6Bold 2 11" xfId="22082" xr:uid="{BE565DAE-48A1-4FD4-8C13-2ACFF1A979BD}"/>
    <cellStyle name="Arial6Bold 2 11 2" xfId="44378" xr:uid="{B0FF256A-BC11-415C-A1BC-02063882DEED}"/>
    <cellStyle name="Arial6Bold 2 12" xfId="23261" xr:uid="{3C64AB12-E550-4B8A-9A89-2684B2D6E65F}"/>
    <cellStyle name="Arial6Bold 2 12 2" xfId="45557" xr:uid="{FE678679-2912-4F4F-888F-744037915630}"/>
    <cellStyle name="Arial6Bold 2 13" xfId="28264" xr:uid="{47BF2298-F80B-4344-B746-D572FE9A6C10}"/>
    <cellStyle name="Arial6Bold 2 2" xfId="7491" xr:uid="{F7F4EBCE-9CDA-4B86-9B54-4ED5A6C52E4C}"/>
    <cellStyle name="Arial6Bold 2 2 2" xfId="17483" xr:uid="{7060EDBB-5E8D-4773-B0CE-9CA3B2D20869}"/>
    <cellStyle name="Arial6Bold 2 2 2 2" xfId="39848" xr:uid="{278914B3-1B46-4390-B6EC-D0A8149DAAE6}"/>
    <cellStyle name="Arial6Bold 2 2 3" xfId="23563" xr:uid="{50CBAD44-C518-4BEF-B8D3-0A1D421E4F30}"/>
    <cellStyle name="Arial6Bold 2 2 3 2" xfId="45859" xr:uid="{3B963AB9-59C6-4F0B-BC5C-F226972687E5}"/>
    <cellStyle name="Arial6Bold 2 2 4" xfId="13989" xr:uid="{98E61143-E4EA-4A63-B9DD-4E8E908D75F6}"/>
    <cellStyle name="Arial6Bold 2 2 4 2" xfId="36359" xr:uid="{C15E88FF-1EC2-497A-B24C-075BDFCD1623}"/>
    <cellStyle name="Arial6Bold 2 2 5" xfId="30729" xr:uid="{93B9A726-2B40-4CA1-9C3A-842E19553C35}"/>
    <cellStyle name="Arial6Bold 2 3" xfId="8515" xr:uid="{9C407F87-D582-4E37-9E0C-FED37CA16463}"/>
    <cellStyle name="Arial6Bold 2 3 2" xfId="18257" xr:uid="{DAB5B010-7489-4182-8182-FD815C0E505F}"/>
    <cellStyle name="Arial6Bold 2 3 2 2" xfId="40622" xr:uid="{6D611738-8B67-4482-8F7B-7F88141663FD}"/>
    <cellStyle name="Arial6Bold 2 3 3" xfId="24136" xr:uid="{FBE65F0D-4F07-495C-BD62-A57823D65B98}"/>
    <cellStyle name="Arial6Bold 2 3 3 2" xfId="46432" xr:uid="{8BA1574F-204E-4C51-A9FF-4620D4CAAD03}"/>
    <cellStyle name="Arial6Bold 2 3 4" xfId="22168" xr:uid="{F9E14FFA-0AD7-4840-816E-7177AF1FCAAD}"/>
    <cellStyle name="Arial6Bold 2 3 4 2" xfId="44464" xr:uid="{1AA2D7C5-B57B-46BF-9B30-64D169A68C30}"/>
    <cellStyle name="Arial6Bold 2 3 5" xfId="31407" xr:uid="{142FE598-AB47-4018-B332-30662049F353}"/>
    <cellStyle name="Arial6Bold 2 4" xfId="8251" xr:uid="{BE51818C-013E-4B29-879B-460465EE606E}"/>
    <cellStyle name="Arial6Bold 2 4 2" xfId="18065" xr:uid="{CCBC3341-9846-4DD2-ADD2-77D2266F2CD0}"/>
    <cellStyle name="Arial6Bold 2 4 2 2" xfId="40430" xr:uid="{83D9AFA4-1578-4163-BC15-DDEA2B83968D}"/>
    <cellStyle name="Arial6Bold 2 4 3" xfId="23961" xr:uid="{0872732C-782E-4334-8D93-665595A730ED}"/>
    <cellStyle name="Arial6Bold 2 4 3 2" xfId="46257" xr:uid="{24A3C54A-D67E-401B-8CD5-3BC723CCCD1A}"/>
    <cellStyle name="Arial6Bold 2 4 4" xfId="23440" xr:uid="{50E80CD7-F53E-4A6A-803D-D03087DDD4E8}"/>
    <cellStyle name="Arial6Bold 2 4 4 2" xfId="45736" xr:uid="{DB3013BE-DD8F-4C43-BA48-56882E3E5550}"/>
    <cellStyle name="Arial6Bold 2 4 5" xfId="31241" xr:uid="{21F94B03-85E4-40D4-BE0C-C25606FBB1B9}"/>
    <cellStyle name="Arial6Bold 2 5" xfId="6579" xr:uid="{D645166A-3CF1-45AE-A794-D7AED6FA03BC}"/>
    <cellStyle name="Arial6Bold 2 5 2" xfId="16658" xr:uid="{5252346C-0E62-475B-9FAC-7CAE51503374}"/>
    <cellStyle name="Arial6Bold 2 5 2 2" xfId="39023" xr:uid="{4D46A108-7039-4EBD-AA13-21040A27BF72}"/>
    <cellStyle name="Arial6Bold 2 5 3" xfId="23228" xr:uid="{C56229AF-7C34-48DA-BC7C-163D376DCF6D}"/>
    <cellStyle name="Arial6Bold 2 5 3 2" xfId="45524" xr:uid="{F5B044C6-B828-4B7E-9B12-245D1018AA3C}"/>
    <cellStyle name="Arial6Bold 2 5 4" xfId="25486" xr:uid="{0AE1C053-4933-466B-8C87-5AD5E60A7A47}"/>
    <cellStyle name="Arial6Bold 2 5 4 2" xfId="47782" xr:uid="{DC802A34-C0D4-4E7B-9DB4-5ED397A4E8FB}"/>
    <cellStyle name="Arial6Bold 2 5 5" xfId="29930" xr:uid="{76D1A811-99E1-442D-A093-41EEC61FB07F}"/>
    <cellStyle name="Arial6Bold 2 6" xfId="9084" xr:uid="{F067BD20-CA88-4FDC-87EC-7C8D217AEE13}"/>
    <cellStyle name="Arial6Bold 2 6 2" xfId="18588" xr:uid="{39B4C6A3-C5B7-4C28-8BB0-16E7398DA112}"/>
    <cellStyle name="Arial6Bold 2 6 2 2" xfId="40953" xr:uid="{0BEDC3A3-46EB-4B09-B87E-F76A0078DF3C}"/>
    <cellStyle name="Arial6Bold 2 6 3" xfId="24414" xr:uid="{049D6C03-37A6-4E02-A18C-F245CBE4BF69}"/>
    <cellStyle name="Arial6Bold 2 6 3 2" xfId="46710" xr:uid="{FC19C53D-C1E2-4407-811E-40A7E72A8A19}"/>
    <cellStyle name="Arial6Bold 2 6 4" xfId="13938" xr:uid="{C4941175-D38D-4B1D-A062-F98DBAB49C8D}"/>
    <cellStyle name="Arial6Bold 2 6 4 2" xfId="36308" xr:uid="{2A7F2C9B-63D4-4B9E-91EB-02DF33CBA8AA}"/>
    <cellStyle name="Arial6Bold 2 6 5" xfId="31667" xr:uid="{CDC65AF3-6DD9-4E21-A822-30CA63949851}"/>
    <cellStyle name="Arial6Bold 2 7" xfId="9206" xr:uid="{7F56D8C8-6AE6-4D56-9154-846D00342D09}"/>
    <cellStyle name="Arial6Bold 2 7 2" xfId="18656" xr:uid="{1C37BC03-F176-4764-80FE-207C64540424}"/>
    <cellStyle name="Arial6Bold 2 7 2 2" xfId="41021" xr:uid="{C16ACC93-9B56-489B-9ADF-29CFAAB6A267}"/>
    <cellStyle name="Arial6Bold 2 7 3" xfId="24478" xr:uid="{96108728-298C-4313-8943-6A7E93615604}"/>
    <cellStyle name="Arial6Bold 2 7 3 2" xfId="46774" xr:uid="{BB07A39C-4F80-4EAF-B8F8-ACBF9DF1281F}"/>
    <cellStyle name="Arial6Bold 2 7 4" xfId="13957" xr:uid="{4B238920-E133-467D-A113-359F87BB5255}"/>
    <cellStyle name="Arial6Bold 2 7 4 2" xfId="36327" xr:uid="{76A61B9F-21F4-4256-B41C-6D7A1284698C}"/>
    <cellStyle name="Arial6Bold 2 7 5" xfId="31723" xr:uid="{4138806C-F330-4F22-8EF3-D9467BC3B7A9}"/>
    <cellStyle name="Arial6Bold 2 8" xfId="9502" xr:uid="{285CC3A9-DBB9-4A08-8EBE-B4E283DE07A7}"/>
    <cellStyle name="Arial6Bold 2 8 2" xfId="18920" xr:uid="{55CB0E17-35EF-4792-967F-3BBAC21658D0}"/>
    <cellStyle name="Arial6Bold 2 8 2 2" xfId="41285" xr:uid="{ADCB0C02-4F4A-4656-A033-C84613C92F66}"/>
    <cellStyle name="Arial6Bold 2 8 3" xfId="24710" xr:uid="{FF089335-492D-43E9-AB7D-D46C56FC32BB}"/>
    <cellStyle name="Arial6Bold 2 8 3 2" xfId="47006" xr:uid="{1E396565-896F-4574-B8FD-E8E160591F98}"/>
    <cellStyle name="Arial6Bold 2 8 4" xfId="18236" xr:uid="{754881B8-E3A9-4194-B5A0-0C3BAF3E0ECE}"/>
    <cellStyle name="Arial6Bold 2 8 4 2" xfId="40601" xr:uid="{3B7BEDDF-EF73-4320-B0B6-AF3CE2AA2B7E}"/>
    <cellStyle name="Arial6Bold 2 8 5" xfId="31964" xr:uid="{92A0ADDA-4376-4B6E-8377-CC8BF6247D2A}"/>
    <cellStyle name="Arial6Bold 2 9" xfId="9463" xr:uid="{6BA9CA32-1096-46F4-95A4-291732F9DB1B}"/>
    <cellStyle name="Arial6Bold 2 9 2" xfId="18881" xr:uid="{C9CE1042-619D-444B-AF41-D9F7458AD7AD}"/>
    <cellStyle name="Arial6Bold 2 9 2 2" xfId="41246" xr:uid="{29C2890D-EBC4-43F7-BD98-E64D5B63BE7B}"/>
    <cellStyle name="Arial6Bold 2 9 3" xfId="24671" xr:uid="{529DB6D1-DF12-45B8-BBC3-D874EE7D7A27}"/>
    <cellStyle name="Arial6Bold 2 9 3 2" xfId="46967" xr:uid="{59FCEF32-8A84-4BC9-98BF-BEDEBAD999B2}"/>
    <cellStyle name="Arial6Bold 2 9 4" xfId="17969" xr:uid="{69871989-2D46-4E01-81ED-8876B2B2B5FD}"/>
    <cellStyle name="Arial6Bold 2 9 4 2" xfId="40334" xr:uid="{26E43CB1-4781-40B8-B54A-EDCB85458A97}"/>
    <cellStyle name="Arial6Bold 2 9 5" xfId="31925" xr:uid="{9C1826D7-C6DB-4846-8275-B6CDC4990B8D}"/>
    <cellStyle name="Arial6Bold 3" xfId="6134" xr:uid="{0C921E74-CB34-4AA2-A051-A18D02536157}"/>
    <cellStyle name="Arial6Bold 3 2" xfId="16331" xr:uid="{A44D1759-1092-4667-8A38-9C44C965E50E}"/>
    <cellStyle name="Arial6Bold 3 2 2" xfId="38696" xr:uid="{CE329A38-2AE8-4B2A-A7E4-BEB21E41309E}"/>
    <cellStyle name="Arial6Bold 3 3" xfId="22966" xr:uid="{F9CC1CF2-6C73-4141-8261-096409951B36}"/>
    <cellStyle name="Arial6Bold 3 3 2" xfId="45262" xr:uid="{834B66A2-FE0D-4B7E-A8A4-CC533265FA15}"/>
    <cellStyle name="Arial6Bold 3 4" xfId="13416" xr:uid="{093FA4CE-1709-4D58-AFE2-A0277238BEAF}"/>
    <cellStyle name="Arial6Bold 3 4 2" xfId="35787" xr:uid="{59C025B6-F2C4-459C-9174-1AC204D814D3}"/>
    <cellStyle name="Arial6Bold 3 5" xfId="29638" xr:uid="{BA5A1E27-01F7-46BA-AD97-681B7A5A7735}"/>
    <cellStyle name="Arial6Bold 4" xfId="6109" xr:uid="{701A0D75-42BE-458B-8AA2-26633ECAC54A}"/>
    <cellStyle name="Arial6Bold 4 2" xfId="16315" xr:uid="{0EEF35B2-4F6A-49BA-B1D1-CC7D8E2824D7}"/>
    <cellStyle name="Arial6Bold 4 2 2" xfId="38680" xr:uid="{7E5B047A-526D-4410-B1BA-36ACEA292A45}"/>
    <cellStyle name="Arial6Bold 4 3" xfId="22958" xr:uid="{0779643B-D4CD-4812-8444-02C63883C755}"/>
    <cellStyle name="Arial6Bold 4 3 2" xfId="45254" xr:uid="{33F52747-2C67-4BB4-9C35-A07D160B0E64}"/>
    <cellStyle name="Arial6Bold 4 4" xfId="17950" xr:uid="{86A59A75-7726-43F7-9C59-3CC927B3948C}"/>
    <cellStyle name="Arial6Bold 4 4 2" xfId="40315" xr:uid="{CE74FBAC-F23A-4FF2-BCBC-C486C84267F0}"/>
    <cellStyle name="Arial6Bold 4 5" xfId="29623" xr:uid="{E9708F54-B0B6-4B9A-BD97-F3AA0CDDF2E9}"/>
    <cellStyle name="Arial6Bold 5" xfId="7833" xr:uid="{CA83C8ED-8202-432E-BCE3-D1977373E030}"/>
    <cellStyle name="Arial6Bold 5 2" xfId="17785" xr:uid="{A94858DD-17B1-4566-9D8B-2D8EE587C40B}"/>
    <cellStyle name="Arial6Bold 5 2 2" xfId="40150" xr:uid="{49F86C54-D9D6-415E-A452-626E7554207F}"/>
    <cellStyle name="Arial6Bold 5 3" xfId="23727" xr:uid="{562ACA63-A990-4353-8B47-827F1BB5BD8D}"/>
    <cellStyle name="Arial6Bold 5 3 2" xfId="46023" xr:uid="{EFA336F0-485E-41C0-802A-183CB38B95BE}"/>
    <cellStyle name="Arial6Bold 5 4" xfId="22181" xr:uid="{042E5C30-1485-4337-9CBC-FE2DE831FD91}"/>
    <cellStyle name="Arial6Bold 5 4 2" xfId="44477" xr:uid="{A2E78028-3335-4FD4-BAA5-4E8F9877F639}"/>
    <cellStyle name="Arial6Bold 5 5" xfId="31017" xr:uid="{AEB675C6-F722-44D9-981D-F6D041046DA7}"/>
    <cellStyle name="Arial6Bold 6" xfId="4740" xr:uid="{844E024C-3BE8-495C-8B31-F73613441669}"/>
    <cellStyle name="Arial6Bold 6 2" xfId="15258" xr:uid="{28696138-C0D3-4100-96A1-F3C041964CA8}"/>
    <cellStyle name="Arial6Bold 6 2 2" xfId="37624" xr:uid="{9A64D4C9-4619-48CB-B704-FCAA8212929F}"/>
    <cellStyle name="Arial6Bold 6 3" xfId="22288" xr:uid="{9439CA3C-155B-41E1-97FD-4486C7124632}"/>
    <cellStyle name="Arial6Bold 6 3 2" xfId="44584" xr:uid="{635211F5-76DC-491B-A3EB-AFA5BAFF50F5}"/>
    <cellStyle name="Arial6Bold 6 4" xfId="23394" xr:uid="{CF875961-14C3-4C69-A63E-3AE8C82632E4}"/>
    <cellStyle name="Arial6Bold 6 4 2" xfId="45690" xr:uid="{40342A4C-AEA8-43B4-BECA-8DA5FA52CBB0}"/>
    <cellStyle name="Arial6Bold 6 5" xfId="28668" xr:uid="{C6B33AEA-2B1E-4BFB-8A61-A88B33DC7595}"/>
    <cellStyle name="Arial6Bold 7" xfId="4939" xr:uid="{1609D0C3-92BF-48C9-B394-FA65A3B23E9F}"/>
    <cellStyle name="Arial6Bold 7 2" xfId="15423" xr:uid="{DAA229EB-B189-4164-AB3E-0DD7FE645DB2}"/>
    <cellStyle name="Arial6Bold 7 2 2" xfId="37789" xr:uid="{789C115E-BF8C-4066-B88D-9D5900B1B442}"/>
    <cellStyle name="Arial6Bold 7 3" xfId="22362" xr:uid="{FC8A7DCC-2B2B-43E9-8CBC-F9EE8FD7C0A2}"/>
    <cellStyle name="Arial6Bold 7 3 2" xfId="44658" xr:uid="{4FD6B6BE-A754-4E29-A012-201DD69D30B5}"/>
    <cellStyle name="Arial6Bold 7 4" xfId="12681" xr:uid="{5648DF32-941A-4E1A-B28D-1352597716A7}"/>
    <cellStyle name="Arial6Bold 7 4 2" xfId="35057" xr:uid="{40E4EDD3-C8A9-4A0D-9462-3E5F18D1F253}"/>
    <cellStyle name="Arial6Bold 7 5" xfId="28820" xr:uid="{66616D4B-5E12-4672-933A-63EBDDF7BA5A}"/>
    <cellStyle name="Arial6Bold 8" xfId="8046" xr:uid="{7D0EF5FB-24A7-4449-B9DF-62809D9FA394}"/>
    <cellStyle name="Arial6Bold 8 2" xfId="17927" xr:uid="{8A196332-15DF-4C44-A9F3-99CAFBF5E352}"/>
    <cellStyle name="Arial6Bold 8 2 2" xfId="40292" xr:uid="{A5C74031-AF44-4D76-B8FC-AC5B091CCCF6}"/>
    <cellStyle name="Arial6Bold 8 3" xfId="23850" xr:uid="{AEDE4463-2A0E-405B-8639-1F763500A11E}"/>
    <cellStyle name="Arial6Bold 8 3 2" xfId="46146" xr:uid="{25C5ADA6-45BB-4B97-891B-7CE01BB3A892}"/>
    <cellStyle name="Arial6Bold 8 4" xfId="25457" xr:uid="{99224A30-8325-4C3A-87C6-FD8C80A43D6B}"/>
    <cellStyle name="Arial6Bold 8 4 2" xfId="47753" xr:uid="{60FD7F44-D874-4560-A2F6-F01275E13D1B}"/>
    <cellStyle name="Arial6Bold 8 5" xfId="31132" xr:uid="{2B283772-A774-4EDE-B565-F988725D8EF6}"/>
    <cellStyle name="Arial6Bold 9" xfId="9326" xr:uid="{5111036B-1197-4B9A-BE39-AF2755BC1A56}"/>
    <cellStyle name="Arial6Bold 9 2" xfId="18747" xr:uid="{B8559F77-BCAC-4DC5-AE80-9E34BC4EBE6A}"/>
    <cellStyle name="Arial6Bold 9 2 2" xfId="41112" xr:uid="{C4AB726C-6E6D-4A17-A88B-FDAFD7C1CCDC}"/>
    <cellStyle name="Arial6Bold 9 3" xfId="24547" xr:uid="{DB1D5995-082E-4BE5-96B2-9FF55ACF7D71}"/>
    <cellStyle name="Arial6Bold 9 3 2" xfId="46843" xr:uid="{5EDE31D0-3773-48BB-A391-25A0C734F735}"/>
    <cellStyle name="Arial6Bold 9 4" xfId="25585" xr:uid="{AE3355A1-B95B-4BCF-AEFD-3E7F34EC5EAB}"/>
    <cellStyle name="Arial6Bold 9 4 2" xfId="47881" xr:uid="{84DE1CC4-6D23-4478-BAED-C0D589F01DD7}"/>
    <cellStyle name="Arial6Bold 9 5" xfId="31793" xr:uid="{FD326949-7F3B-49EF-B3A5-1F72C3D06D69}"/>
    <cellStyle name="Arial8Bold" xfId="2413" xr:uid="{2F1B91E8-281D-4461-BB95-8C9759A8DF52}"/>
    <cellStyle name="Arial8Bold 10" xfId="8924" xr:uid="{4E7376CE-6D5C-47E4-902A-D62972360A83}"/>
    <cellStyle name="Arial8Bold 10 2" xfId="18517" xr:uid="{9FF73CD3-3EE4-4DC2-9A4B-4A1105994F7B}"/>
    <cellStyle name="Arial8Bold 10 2 2" xfId="40882" xr:uid="{67CC6034-6FF3-4850-B4B0-4F5CAFB8EB82}"/>
    <cellStyle name="Arial8Bold 10 3" xfId="24352" xr:uid="{1C94715E-F606-4298-8CB1-7908F6BE7912}"/>
    <cellStyle name="Arial8Bold 10 3 2" xfId="46648" xr:uid="{FCEB158A-1DA1-4E98-9648-64ECED7CF552}"/>
    <cellStyle name="Arial8Bold 10 4" xfId="25010" xr:uid="{8CD59D89-790C-4146-BEAE-454EB3850459}"/>
    <cellStyle name="Arial8Bold 10 4 2" xfId="47306" xr:uid="{2F7B9108-D09E-4344-9870-A408F842B1A2}"/>
    <cellStyle name="Arial8Bold 10 5" xfId="31616" xr:uid="{BF4FCC64-10B1-4B56-A070-ABA5CE69B53E}"/>
    <cellStyle name="Arial8Bold 11" xfId="13762" xr:uid="{09CCA625-7445-4340-958F-64AE96E45B5F}"/>
    <cellStyle name="Arial8Bold 11 2" xfId="36133" xr:uid="{1D00843B-9DCF-4655-A751-624EC57DAF7C}"/>
    <cellStyle name="Arial8Bold 12" xfId="13924" xr:uid="{94888B50-FD2A-4007-AA90-4D573AF5E367}"/>
    <cellStyle name="Arial8Bold 12 2" xfId="36294" xr:uid="{8C5EEB2D-A8F9-4518-94D3-1F40E243842B}"/>
    <cellStyle name="Arial8Bold 13" xfId="12947" xr:uid="{A585CEB1-1C55-46B2-BABA-BC9A94E1B0F6}"/>
    <cellStyle name="Arial8Bold 13 2" xfId="35320" xr:uid="{FCF82F42-976A-47F1-A3E5-4FB658717ABA}"/>
    <cellStyle name="Arial8Bold 14" xfId="27424" xr:uid="{135C2AD0-5B7D-4196-ADB3-3491C66BD63B}"/>
    <cellStyle name="Arial8Bold 2" xfId="4260" xr:uid="{27EEB105-3886-44AB-9EE7-6BB771007984}"/>
    <cellStyle name="Arial8Bold 2 10" xfId="14842" xr:uid="{4507B341-1606-441F-91C9-844C3E0E0CC7}"/>
    <cellStyle name="Arial8Bold 2 10 2" xfId="37208" xr:uid="{424664A6-6234-475D-9BD7-C6F7C39FF2A7}"/>
    <cellStyle name="Arial8Bold 2 11" xfId="22083" xr:uid="{5442B6C3-A10C-4B7F-976D-ACA23768FB55}"/>
    <cellStyle name="Arial8Bold 2 11 2" xfId="44379" xr:uid="{0C0AA13A-241B-4AE3-A9C8-BF5C8E8F40F0}"/>
    <cellStyle name="Arial8Bold 2 12" xfId="24882" xr:uid="{16AC5CCA-29FC-45E2-92DF-0F359B79A32E}"/>
    <cellStyle name="Arial8Bold 2 12 2" xfId="47178" xr:uid="{095F011A-884D-402E-87A5-7A6B4C480239}"/>
    <cellStyle name="Arial8Bold 2 13" xfId="28265" xr:uid="{9CC545F7-22A0-4596-B7F5-8E4ECE13FCC3}"/>
    <cellStyle name="Arial8Bold 2 2" xfId="7492" xr:uid="{85073E40-4EE5-4559-8ED9-C218D9A979F8}"/>
    <cellStyle name="Arial8Bold 2 2 2" xfId="17484" xr:uid="{579238EB-DD38-4186-BE2D-45B28795DA62}"/>
    <cellStyle name="Arial8Bold 2 2 2 2" xfId="39849" xr:uid="{81C941E5-771B-4E37-8537-A4B2A5872E33}"/>
    <cellStyle name="Arial8Bold 2 2 3" xfId="23564" xr:uid="{7FF779DA-7BFD-4ECD-BEA4-6F227013CF26}"/>
    <cellStyle name="Arial8Bold 2 2 3 2" xfId="45860" xr:uid="{241ED663-5B9C-4C06-B515-3030A7FE4A61}"/>
    <cellStyle name="Arial8Bold 2 2 4" xfId="16167" xr:uid="{5AD93397-BD7F-44B9-BE15-B0392800F7D8}"/>
    <cellStyle name="Arial8Bold 2 2 4 2" xfId="38533" xr:uid="{11F73A3E-C54B-4C20-87B2-C6C49EFF6C15}"/>
    <cellStyle name="Arial8Bold 2 2 5" xfId="30730" xr:uid="{DB8A364A-DB07-4778-90DF-380303CD35C6}"/>
    <cellStyle name="Arial8Bold 2 3" xfId="8516" xr:uid="{B73A1039-62DC-42D9-9EF8-E8AF971D5C57}"/>
    <cellStyle name="Arial8Bold 2 3 2" xfId="18258" xr:uid="{54CAB493-99F9-4A98-8CA7-9982F473DF9F}"/>
    <cellStyle name="Arial8Bold 2 3 2 2" xfId="40623" xr:uid="{B59D309E-F90F-4A6B-8C8E-AB409721DC11}"/>
    <cellStyle name="Arial8Bold 2 3 3" xfId="24137" xr:uid="{1561B90B-1555-4B42-A3C7-74C3F5BC5F79}"/>
    <cellStyle name="Arial8Bold 2 3 3 2" xfId="46433" xr:uid="{79ABE73A-D4D8-4882-8101-CF9265775C36}"/>
    <cellStyle name="Arial8Bold 2 3 4" xfId="13370" xr:uid="{ACF3290B-0573-4AA8-92DE-5BB4A6E67559}"/>
    <cellStyle name="Arial8Bold 2 3 4 2" xfId="35741" xr:uid="{62AAC1B5-19DD-4E10-A898-C5E2124BD090}"/>
    <cellStyle name="Arial8Bold 2 3 5" xfId="31408" xr:uid="{D1331FC6-5005-47D1-A74B-694639A7D132}"/>
    <cellStyle name="Arial8Bold 2 4" xfId="7430" xr:uid="{8D7A6BA9-BE03-48CC-8344-46A6C3B60559}"/>
    <cellStyle name="Arial8Bold 2 4 2" xfId="17425" xr:uid="{DC3D4233-6836-4935-85A8-7D1E76BE332E}"/>
    <cellStyle name="Arial8Bold 2 4 2 2" xfId="39790" xr:uid="{6D8BA593-56E9-4145-8F35-BB4D92A45153}"/>
    <cellStyle name="Arial8Bold 2 4 3" xfId="23538" xr:uid="{E258DCFF-B828-4443-BA35-FC1E35DBF8C4}"/>
    <cellStyle name="Arial8Bold 2 4 3 2" xfId="45834" xr:uid="{E66BC507-21B9-4016-8E84-9A374BBBDE71}"/>
    <cellStyle name="Arial8Bold 2 4 4" xfId="12992" xr:uid="{21D561B8-5902-418A-B1D8-86BE73C23064}"/>
    <cellStyle name="Arial8Bold 2 4 4 2" xfId="35363" xr:uid="{6B34458C-FDAA-495F-8A0A-1E70EB598ABF}"/>
    <cellStyle name="Arial8Bold 2 4 5" xfId="30671" xr:uid="{BFEE7FBD-9945-4B9C-A626-102800494988}"/>
    <cellStyle name="Arial8Bold 2 5" xfId="6580" xr:uid="{8D9BCB2A-8945-4A2A-91D1-CA8F1342990A}"/>
    <cellStyle name="Arial8Bold 2 5 2" xfId="16659" xr:uid="{AC6941FD-B874-491B-A560-3237B085859B}"/>
    <cellStyle name="Arial8Bold 2 5 2 2" xfId="39024" xr:uid="{E9214E4E-35C6-42EB-927F-383F3FD2657B}"/>
    <cellStyle name="Arial8Bold 2 5 3" xfId="23229" xr:uid="{6CEA2EE9-F76B-411D-9E8F-445AC33166D2}"/>
    <cellStyle name="Arial8Bold 2 5 3 2" xfId="45525" xr:uid="{579B2812-A6E7-414D-B127-F7CB56EC8DC0}"/>
    <cellStyle name="Arial8Bold 2 5 4" xfId="25027" xr:uid="{E32DCADC-AA55-4B1A-ABD3-89B2FEB4B8AD}"/>
    <cellStyle name="Arial8Bold 2 5 4 2" xfId="47323" xr:uid="{65D5ECCA-D8C6-4761-B3B3-3421F5048ACC}"/>
    <cellStyle name="Arial8Bold 2 5 5" xfId="29931" xr:uid="{F207ED98-9AD9-48C9-A7A1-DC4A060F6BC9}"/>
    <cellStyle name="Arial8Bold 2 6" xfId="9085" xr:uid="{41BE2A68-7868-4021-A8EC-0DC639353E87}"/>
    <cellStyle name="Arial8Bold 2 6 2" xfId="18589" xr:uid="{ED3BB73C-0B77-4A77-BB4B-A71676120AD0}"/>
    <cellStyle name="Arial8Bold 2 6 2 2" xfId="40954" xr:uid="{9971FDAC-18AD-4E2C-8234-5A80F2BA7CFB}"/>
    <cellStyle name="Arial8Bold 2 6 3" xfId="24415" xr:uid="{452B3FEE-F2C7-4432-A6C5-9E4E72A4CEF5}"/>
    <cellStyle name="Arial8Bold 2 6 3 2" xfId="46711" xr:uid="{D5195F9C-4439-429C-86F5-C49135DCB823}"/>
    <cellStyle name="Arial8Bold 2 6 4" xfId="12762" xr:uid="{2FC8FD94-A636-4436-9C0B-017EBDF02C1D}"/>
    <cellStyle name="Arial8Bold 2 6 4 2" xfId="35138" xr:uid="{05797EFB-73FD-4959-9AE8-9F58B08F9346}"/>
    <cellStyle name="Arial8Bold 2 6 5" xfId="31668" xr:uid="{A2E97AE0-3173-4E8C-8A09-F319352F7C76}"/>
    <cellStyle name="Arial8Bold 2 7" xfId="9207" xr:uid="{FDF470B3-AAF9-44B1-BA7C-0700AAE3FB01}"/>
    <cellStyle name="Arial8Bold 2 7 2" xfId="18657" xr:uid="{93767AED-0EA4-4E96-A0FF-6A529D82B3B8}"/>
    <cellStyle name="Arial8Bold 2 7 2 2" xfId="41022" xr:uid="{B12A1D17-67D2-4574-94F2-4B2368080E5F}"/>
    <cellStyle name="Arial8Bold 2 7 3" xfId="24479" xr:uid="{88F6A043-209A-40C6-8F16-283C701DFF50}"/>
    <cellStyle name="Arial8Bold 2 7 3 2" xfId="46775" xr:uid="{33DDE535-A7DF-4D44-B2DB-325F1B88D1CE}"/>
    <cellStyle name="Arial8Bold 2 7 4" xfId="12811" xr:uid="{DCCA5399-29E7-43B4-9DF7-6B6F82A672D4}"/>
    <cellStyle name="Arial8Bold 2 7 4 2" xfId="35184" xr:uid="{85946A8E-7BB6-4A4B-81FF-3D101CDAD9C6}"/>
    <cellStyle name="Arial8Bold 2 7 5" xfId="31724" xr:uid="{3236338E-4D7B-4EDB-8D37-627799B2B88F}"/>
    <cellStyle name="Arial8Bold 2 8" xfId="9503" xr:uid="{B7D90318-0426-405D-9C4E-C9CFFEBE2112}"/>
    <cellStyle name="Arial8Bold 2 8 2" xfId="18921" xr:uid="{CDBE9824-5E6E-4B9B-8D76-829296325C64}"/>
    <cellStyle name="Arial8Bold 2 8 2 2" xfId="41286" xr:uid="{D4EAE78E-01FE-4BD8-8EE4-0493E4A5FA1E}"/>
    <cellStyle name="Arial8Bold 2 8 3" xfId="24711" xr:uid="{BF2CEA06-A8D1-493F-AFAB-FF15D57ABE41}"/>
    <cellStyle name="Arial8Bold 2 8 3 2" xfId="47007" xr:uid="{0EBE7E8E-FF89-4C20-8F31-020751272E71}"/>
    <cellStyle name="Arial8Bold 2 8 4" xfId="16785" xr:uid="{50D00C30-C7AB-4D11-B31B-DFDA98FF4A6E}"/>
    <cellStyle name="Arial8Bold 2 8 4 2" xfId="39150" xr:uid="{0CA3ED07-52AA-45D6-95B7-55F8BD0C1A32}"/>
    <cellStyle name="Arial8Bold 2 8 5" xfId="31965" xr:uid="{7C01489E-A6C5-44AB-8CB9-07F26909175E}"/>
    <cellStyle name="Arial8Bold 2 9" xfId="6685" xr:uid="{A0D6F564-FA7C-453C-919E-E877C4F4B153}"/>
    <cellStyle name="Arial8Bold 2 9 2" xfId="16730" xr:uid="{025EA02C-3092-46D8-9CCE-D14A9DBE6673}"/>
    <cellStyle name="Arial8Bold 2 9 2 2" xfId="39095" xr:uid="{9A9262C0-E55E-4934-B15E-3A10CCB92BF1}"/>
    <cellStyle name="Arial8Bold 2 9 3" xfId="23286" xr:uid="{00CE869E-29BE-4732-970F-FA1938A0C6BD}"/>
    <cellStyle name="Arial8Bold 2 9 3 2" xfId="45582" xr:uid="{53AE9E73-9F5B-414C-ADA6-B8A789ACB833}"/>
    <cellStyle name="Arial8Bold 2 9 4" xfId="16079" xr:uid="{112CDECC-B95A-4CC6-863E-A0AA10E4FC0D}"/>
    <cellStyle name="Arial8Bold 2 9 4 2" xfId="38445" xr:uid="{A50017C4-ADB7-4559-B2CA-D2E19CF05BE5}"/>
    <cellStyle name="Arial8Bold 2 9 5" xfId="29989" xr:uid="{ECCF692A-A6FA-4633-86B7-AE809F5E321F}"/>
    <cellStyle name="Arial8Bold 3" xfId="6135" xr:uid="{F28BBD82-A4FE-448D-91E4-D2DFC9FCF00D}"/>
    <cellStyle name="Arial8Bold 3 2" xfId="16332" xr:uid="{32CCC471-B1ED-4702-B4F9-2CB54F83E5CB}"/>
    <cellStyle name="Arial8Bold 3 2 2" xfId="38697" xr:uid="{FF65E8A0-F168-4EB0-B887-F81F077A6481}"/>
    <cellStyle name="Arial8Bold 3 3" xfId="22967" xr:uid="{4FE682C6-5B76-42FB-9B85-CEC08C56F4B1}"/>
    <cellStyle name="Arial8Bold 3 3 2" xfId="45263" xr:uid="{1757DA59-CD08-4DB4-8ADA-5AEE316C653A}"/>
    <cellStyle name="Arial8Bold 3 4" xfId="16789" xr:uid="{A73084AF-8D43-43B5-A6AA-6615E675B50E}"/>
    <cellStyle name="Arial8Bold 3 4 2" xfId="39154" xr:uid="{3221AC7A-3106-4EDC-989E-56963D13E2A3}"/>
    <cellStyle name="Arial8Bold 3 5" xfId="29639" xr:uid="{FD6552D1-9A67-49D5-B84D-0E1D08571716}"/>
    <cellStyle name="Arial8Bold 4" xfId="6108" xr:uid="{6CDA6B44-CDD4-48CF-8374-60474EA17318}"/>
    <cellStyle name="Arial8Bold 4 2" xfId="16314" xr:uid="{2C7E8A33-B425-4AEE-8722-D93E0BD5F089}"/>
    <cellStyle name="Arial8Bold 4 2 2" xfId="38679" xr:uid="{49C52BAB-153E-4234-9E3F-D8C7EECAC816}"/>
    <cellStyle name="Arial8Bold 4 3" xfId="22957" xr:uid="{DD2E5EBC-B4A8-408A-98B6-FE18EFBF415B}"/>
    <cellStyle name="Arial8Bold 4 3 2" xfId="45253" xr:uid="{6AB1835A-01B3-4429-9253-92DE8DFE0225}"/>
    <cellStyle name="Arial8Bold 4 4" xfId="14711" xr:uid="{503B25A6-B6E9-48AF-B45A-375BC640A6DD}"/>
    <cellStyle name="Arial8Bold 4 4 2" xfId="37077" xr:uid="{A08D12CB-6F8D-4A31-AC80-A543705D63A9}"/>
    <cellStyle name="Arial8Bold 4 5" xfId="29622" xr:uid="{4625D03F-BB00-4D2F-9D52-788E452CE13F}"/>
    <cellStyle name="Arial8Bold 5" xfId="6032" xr:uid="{D97CEFC2-86CA-4520-9FE7-645D8856BE07}"/>
    <cellStyle name="Arial8Bold 5 2" xfId="16267" xr:uid="{A90148FD-FC07-4558-B68D-DE96DB6F9E23}"/>
    <cellStyle name="Arial8Bold 5 2 2" xfId="38632" xr:uid="{42334ADC-9B63-4698-9EA1-78CB329BB150}"/>
    <cellStyle name="Arial8Bold 5 3" xfId="22920" xr:uid="{BC17EA60-8B1F-47C4-85BD-3AEED20076C7}"/>
    <cellStyle name="Arial8Bold 5 3 2" xfId="45216" xr:uid="{D9111E95-8BB3-4039-ADCC-96121E3FC701}"/>
    <cellStyle name="Arial8Bold 5 4" xfId="17829" xr:uid="{C945FC6F-5E1B-418D-9B4E-FAC4D44A0934}"/>
    <cellStyle name="Arial8Bold 5 4 2" xfId="40194" xr:uid="{CD1A816C-B674-4B47-82AF-2C0D43500677}"/>
    <cellStyle name="Arial8Bold 5 5" xfId="29582" xr:uid="{0CA84E9F-E51F-46FC-AAE7-0B0EFCECF603}"/>
    <cellStyle name="Arial8Bold 6" xfId="8566" xr:uid="{91E14C79-B7C1-4135-B327-7877D48B66C0}"/>
    <cellStyle name="Arial8Bold 6 2" xfId="18293" xr:uid="{6B954EFF-688F-451A-A1D2-CA936FF356F5}"/>
    <cellStyle name="Arial8Bold 6 2 2" xfId="40658" xr:uid="{5EF4FF03-AC35-49B3-AD11-89981A15033D}"/>
    <cellStyle name="Arial8Bold 6 3" xfId="24168" xr:uid="{C15B931F-9C02-456B-8248-6C50565ACB00}"/>
    <cellStyle name="Arial8Bold 6 3 2" xfId="46464" xr:uid="{5B4A4D89-A8FD-4D59-8AA1-43E380B965DE}"/>
    <cellStyle name="Arial8Bold 6 4" xfId="13018" xr:uid="{517F3695-57C4-47AE-AAF7-61FE19D55D7D}"/>
    <cellStyle name="Arial8Bold 6 4 2" xfId="35389" xr:uid="{ECF05156-2658-403B-9E6D-59500D3AFACC}"/>
    <cellStyle name="Arial8Bold 6 5" xfId="31439" xr:uid="{07C1BD21-3EE3-41E8-8DFD-1CD7DCE489F4}"/>
    <cellStyle name="Arial8Bold 7" xfId="5722" xr:uid="{122A3865-1100-47DC-A0B3-1F8FBF1FF9F2}"/>
    <cellStyle name="Arial8Bold 7 2" xfId="16066" xr:uid="{5D09CE82-C0A4-4016-A045-4B1548D6BA45}"/>
    <cellStyle name="Arial8Bold 7 2 2" xfId="38432" xr:uid="{809B32A6-8909-43AE-B5C7-5756B5807E03}"/>
    <cellStyle name="Arial8Bold 7 3" xfId="22759" xr:uid="{1432464A-2DD4-44F9-999D-FF83D6E57AEB}"/>
    <cellStyle name="Arial8Bold 7 3 2" xfId="45055" xr:uid="{4F711773-4A56-463D-853F-4EEF6E3382D7}"/>
    <cellStyle name="Arial8Bold 7 4" xfId="16070" xr:uid="{AE5DB8A8-BD50-440F-BFAB-ECEECF30B578}"/>
    <cellStyle name="Arial8Bold 7 4 2" xfId="38436" xr:uid="{5A60E007-5ECF-4B32-B650-040CD26AD778}"/>
    <cellStyle name="Arial8Bold 7 5" xfId="29413" xr:uid="{0317035D-14DB-4366-A6BF-E16CC3FBF804}"/>
    <cellStyle name="Arial8Bold 8" xfId="6602" xr:uid="{CF54CB96-1385-4112-BDB3-61F829D533F2}"/>
    <cellStyle name="Arial8Bold 8 2" xfId="16677" xr:uid="{C6C1A46A-7678-410E-8246-15F8AD6FF0A5}"/>
    <cellStyle name="Arial8Bold 8 2 2" xfId="39042" xr:uid="{EC5F7091-E601-49C3-9DB0-4D4F91DE889D}"/>
    <cellStyle name="Arial8Bold 8 3" xfId="23243" xr:uid="{2BB644C1-A593-4A62-9F3E-10299EC52483}"/>
    <cellStyle name="Arial8Bold 8 3 2" xfId="45539" xr:uid="{2D2BAECC-7A65-4BEA-892E-E6F2763BF2E2}"/>
    <cellStyle name="Arial8Bold 8 4" xfId="22515" xr:uid="{3F97349B-26F8-400D-8E9F-0E4BB4239C13}"/>
    <cellStyle name="Arial8Bold 8 4 2" xfId="44811" xr:uid="{CC58DF66-EE2B-4987-98F7-C4283EC97405}"/>
    <cellStyle name="Arial8Bold 8 5" xfId="29945" xr:uid="{3297DB19-2D9B-4DCC-876B-5DF19B352FA2}"/>
    <cellStyle name="Arial8Bold 9" xfId="9327" xr:uid="{3A79602F-252E-4869-9E52-555D753A7DC5}"/>
    <cellStyle name="Arial8Bold 9 2" xfId="18748" xr:uid="{DE408466-9BFB-4E38-BD18-893B34E25124}"/>
    <cellStyle name="Arial8Bold 9 2 2" xfId="41113" xr:uid="{4A4099D6-D375-4972-9241-88FFB77E0435}"/>
    <cellStyle name="Arial8Bold 9 3" xfId="24548" xr:uid="{6E1DADE3-394F-4CDA-B7EB-C2E665AA0EDF}"/>
    <cellStyle name="Arial8Bold 9 3 2" xfId="46844" xr:uid="{53EA283D-E0C6-44ED-BBC2-9B9B430DCA7B}"/>
    <cellStyle name="Arial8Bold 9 4" xfId="25128" xr:uid="{4359D945-C2D6-4750-B8C9-F143EA7A4C4A}"/>
    <cellStyle name="Arial8Bold 9 4 2" xfId="47424" xr:uid="{E84D0EE1-9C5C-4B9D-9EAC-07E074ED2336}"/>
    <cellStyle name="Arial8Bold 9 5" xfId="31794" xr:uid="{856B3DA9-A3F2-4464-8143-8B1521AB2BB7}"/>
    <cellStyle name="Arial8Italic" xfId="2414" xr:uid="{BF7C3266-C0C3-4D15-8C36-B700EC5AC850}"/>
    <cellStyle name="Arial8Italic 10" xfId="8934" xr:uid="{82A1268E-BDFF-4AF1-9858-8A080B7119AF}"/>
    <cellStyle name="Arial8Italic 10 2" xfId="18526" xr:uid="{38277276-A80F-4783-8D0A-220FF9C21233}"/>
    <cellStyle name="Arial8Italic 10 2 2" xfId="40891" xr:uid="{CB07AFB6-70AF-4BC0-B718-330A351F177A}"/>
    <cellStyle name="Arial8Italic 10 3" xfId="24360" xr:uid="{0857977C-8637-4744-8F11-3CEA9D789F63}"/>
    <cellStyle name="Arial8Italic 10 3 2" xfId="46656" xr:uid="{E62D4528-8747-491D-9829-8B65A27D470A}"/>
    <cellStyle name="Arial8Italic 10 4" xfId="23661" xr:uid="{18F03DDD-A262-43A5-AE5F-293ACED0A6A7}"/>
    <cellStyle name="Arial8Italic 10 4 2" xfId="45957" xr:uid="{D5C89095-0848-4F4F-AC17-401B32BB90FB}"/>
    <cellStyle name="Arial8Italic 10 5" xfId="31624" xr:uid="{D2ACEC6F-690A-477A-99D0-98BFE389863D}"/>
    <cellStyle name="Arial8Italic 11" xfId="13763" xr:uid="{EFC0F7C3-9256-4124-986A-F77D818807F6}"/>
    <cellStyle name="Arial8Italic 11 2" xfId="36134" xr:uid="{D3480B11-70E4-4C76-AC17-96EAC8B03725}"/>
    <cellStyle name="Arial8Italic 12" xfId="13923" xr:uid="{3B85044A-6985-4245-B070-8A2B673CF607}"/>
    <cellStyle name="Arial8Italic 12 2" xfId="36293" xr:uid="{D881ADA2-8C4A-4403-92DB-EBAEC023AA5A}"/>
    <cellStyle name="Arial8Italic 13" xfId="13326" xr:uid="{C146C8EF-FBE7-45E7-86CB-E09BDAA969B8}"/>
    <cellStyle name="Arial8Italic 13 2" xfId="35697" xr:uid="{5710192C-D61E-4DD9-827B-3198C6B63921}"/>
    <cellStyle name="Arial8Italic 14" xfId="27425" xr:uid="{14607645-6D32-4848-A990-48975DB79276}"/>
    <cellStyle name="Arial8Italic 2" xfId="4261" xr:uid="{90F2259B-F965-4278-875B-6BFDBB281B82}"/>
    <cellStyle name="Arial8Italic 2 10" xfId="14843" xr:uid="{DF874822-A962-4DE7-AEC6-BDD196C52F4B}"/>
    <cellStyle name="Arial8Italic 2 10 2" xfId="37209" xr:uid="{5B27B77E-CAE5-48BE-A716-799EB846E0FF}"/>
    <cellStyle name="Arial8Italic 2 11" xfId="22084" xr:uid="{1386863B-8698-4207-B585-17D887E68880}"/>
    <cellStyle name="Arial8Italic 2 11 2" xfId="44380" xr:uid="{6ADABC57-C783-4F48-BF2D-10879B5342B6}"/>
    <cellStyle name="Arial8Italic 2 12" xfId="13350" xr:uid="{F2D15696-2A7D-4B42-85F7-E7C4E1608943}"/>
    <cellStyle name="Arial8Italic 2 12 2" xfId="35721" xr:uid="{8DC8CD77-0C09-41AC-82D4-CD8FB141706A}"/>
    <cellStyle name="Arial8Italic 2 13" xfId="28266" xr:uid="{DD0DDAD5-56B8-4B2E-8676-CE58A71FB314}"/>
    <cellStyle name="Arial8Italic 2 2" xfId="7493" xr:uid="{9E0A8DB4-A2CA-4BB0-A167-435C67999593}"/>
    <cellStyle name="Arial8Italic 2 2 2" xfId="17485" xr:uid="{C497C3DD-F04B-43D9-8E93-668658FF387D}"/>
    <cellStyle name="Arial8Italic 2 2 2 2" xfId="39850" xr:uid="{4511257A-80D2-448D-B116-C1F0527F1378}"/>
    <cellStyle name="Arial8Italic 2 2 3" xfId="23565" xr:uid="{60C8CCDA-2EA4-4FDE-B068-D400A907CC6F}"/>
    <cellStyle name="Arial8Italic 2 2 3 2" xfId="45861" xr:uid="{633B3FE2-E4D6-4FC2-8BD5-6E053DAACED7}"/>
    <cellStyle name="Arial8Italic 2 2 4" xfId="12760" xr:uid="{2F3E5A6E-C72E-4DCC-AAC3-6CF31DD03C18}"/>
    <cellStyle name="Arial8Italic 2 2 4 2" xfId="35136" xr:uid="{E9E98B57-EF6B-48A8-93B2-A621349A94E2}"/>
    <cellStyle name="Arial8Italic 2 2 5" xfId="30731" xr:uid="{65998424-B004-4821-AEE0-6DF0132B7846}"/>
    <cellStyle name="Arial8Italic 2 3" xfId="8517" xr:uid="{9BA3988E-24BE-49AE-92DB-2F20CABC9FE8}"/>
    <cellStyle name="Arial8Italic 2 3 2" xfId="18259" xr:uid="{D42D08E3-E584-4649-A1D7-72305AC80E57}"/>
    <cellStyle name="Arial8Italic 2 3 2 2" xfId="40624" xr:uid="{35A5B0DF-9FEB-419E-BC97-9D1042FCC8F2}"/>
    <cellStyle name="Arial8Italic 2 3 3" xfId="24138" xr:uid="{96A737BE-4A8F-4DFA-9150-4AADABE4829A}"/>
    <cellStyle name="Arial8Italic 2 3 3 2" xfId="46434" xr:uid="{78F11F52-41F2-4CF9-AF22-7CB640386EB0}"/>
    <cellStyle name="Arial8Italic 2 3 4" xfId="23712" xr:uid="{346BC1B4-6BED-4182-AED0-1C8C4531EEC6}"/>
    <cellStyle name="Arial8Italic 2 3 4 2" xfId="46008" xr:uid="{543402DB-928A-4142-9832-E7D071AFFECA}"/>
    <cellStyle name="Arial8Italic 2 3 5" xfId="31409" xr:uid="{91F07FF8-392B-42FC-BB19-7E5717E94E3C}"/>
    <cellStyle name="Arial8Italic 2 4" xfId="8252" xr:uid="{62C38016-2C57-42FC-A61F-AF2D6B66F0C2}"/>
    <cellStyle name="Arial8Italic 2 4 2" xfId="18066" xr:uid="{DF30BEB8-D5D4-4CEB-8D5A-56EC7B87B15B}"/>
    <cellStyle name="Arial8Italic 2 4 2 2" xfId="40431" xr:uid="{483C7FD4-2CBA-4E39-A9D5-E3619262DB46}"/>
    <cellStyle name="Arial8Italic 2 4 3" xfId="23962" xr:uid="{5E8EBD40-80BA-45A7-ACD0-3C8898D5C259}"/>
    <cellStyle name="Arial8Italic 2 4 3 2" xfId="46258" xr:uid="{37D5C6E2-6D0B-4598-9B22-E2F3BA105A07}"/>
    <cellStyle name="Arial8Italic 2 4 4" xfId="13704" xr:uid="{4E1138FE-6E48-4002-AB23-A7E694272CD2}"/>
    <cellStyle name="Arial8Italic 2 4 4 2" xfId="36075" xr:uid="{8E3DDB04-A413-484A-9C88-AFB854F4FDC8}"/>
    <cellStyle name="Arial8Italic 2 4 5" xfId="31242" xr:uid="{79626C04-C5AA-4EB4-A76E-D8EEB0720D70}"/>
    <cellStyle name="Arial8Italic 2 5" xfId="6581" xr:uid="{2E8491E2-081B-411F-98EC-CC532918B7E3}"/>
    <cellStyle name="Arial8Italic 2 5 2" xfId="16660" xr:uid="{7DC4A886-33BD-4242-8BC0-5ED99B85F65A}"/>
    <cellStyle name="Arial8Italic 2 5 2 2" xfId="39025" xr:uid="{332E3661-77EA-4635-A418-AF183CA85293}"/>
    <cellStyle name="Arial8Italic 2 5 3" xfId="23230" xr:uid="{C86DD7CD-DA65-4010-9454-467F449360B2}"/>
    <cellStyle name="Arial8Italic 2 5 3 2" xfId="45526" xr:uid="{49AD3C1A-DD02-4BFE-896E-343592E46F8D}"/>
    <cellStyle name="Arial8Italic 2 5 4" xfId="23384" xr:uid="{1C1E21D7-40B4-40D0-A803-0E6D49380D8E}"/>
    <cellStyle name="Arial8Italic 2 5 4 2" xfId="45680" xr:uid="{EAE7B26E-CAEB-4350-8C4D-57CA7CAEAAA6}"/>
    <cellStyle name="Arial8Italic 2 5 5" xfId="29932" xr:uid="{00785E27-41DF-4CE8-8C4F-4CB290A4B2F1}"/>
    <cellStyle name="Arial8Italic 2 6" xfId="9086" xr:uid="{2DED673E-87EF-4B27-AFB5-FCA77478FCF9}"/>
    <cellStyle name="Arial8Italic 2 6 2" xfId="18590" xr:uid="{A7C0BAB9-4340-4431-972E-E70C65731FAF}"/>
    <cellStyle name="Arial8Italic 2 6 2 2" xfId="40955" xr:uid="{528A504A-E985-4F18-847E-90EF0DDE1BA9}"/>
    <cellStyle name="Arial8Italic 2 6 3" xfId="24416" xr:uid="{E43BD1DE-F607-4C1C-82BF-624178D759FD}"/>
    <cellStyle name="Arial8Italic 2 6 3 2" xfId="46712" xr:uid="{06D5FDD8-AF47-4A5B-989E-43D8196D25E8}"/>
    <cellStyle name="Arial8Italic 2 6 4" xfId="13396" xr:uid="{F1C8FBE1-2BFD-4A2B-9F15-430CFB8629C4}"/>
    <cellStyle name="Arial8Italic 2 6 4 2" xfId="35767" xr:uid="{1618D3C9-C605-4340-A4FA-91C83C3D47BA}"/>
    <cellStyle name="Arial8Italic 2 6 5" xfId="31669" xr:uid="{3A0D4238-0D9B-4C4E-96EA-A2E21BD561F9}"/>
    <cellStyle name="Arial8Italic 2 7" xfId="9208" xr:uid="{21529E2C-B7D0-46F1-AC62-054D241D4D4B}"/>
    <cellStyle name="Arial8Italic 2 7 2" xfId="18658" xr:uid="{0670D769-AFC3-49C4-A01C-D0826656C033}"/>
    <cellStyle name="Arial8Italic 2 7 2 2" xfId="41023" xr:uid="{A9B343E4-5084-4987-8F74-0256ADA7565A}"/>
    <cellStyle name="Arial8Italic 2 7 3" xfId="24480" xr:uid="{980E3A14-F6F5-44E7-BE1F-09312BB7A810}"/>
    <cellStyle name="Arial8Italic 2 7 3 2" xfId="46776" xr:uid="{01CD0DC3-7018-4130-AF57-927A1285DA5A}"/>
    <cellStyle name="Arial8Italic 2 7 4" xfId="12937" xr:uid="{F8341614-2CC8-462F-BA10-DECB834C15FB}"/>
    <cellStyle name="Arial8Italic 2 7 4 2" xfId="35310" xr:uid="{FC5D9429-0E6D-407F-BBC7-C2E0734A5DD5}"/>
    <cellStyle name="Arial8Italic 2 7 5" xfId="31725" xr:uid="{15DB252A-A7B0-42D9-B8C6-5648413798F9}"/>
    <cellStyle name="Arial8Italic 2 8" xfId="9504" xr:uid="{4E6F5F85-BF5A-435A-9612-85EE22FF2323}"/>
    <cellStyle name="Arial8Italic 2 8 2" xfId="18922" xr:uid="{6A3F8C8D-D990-400B-868E-BA76FDFE38A7}"/>
    <cellStyle name="Arial8Italic 2 8 2 2" xfId="41287" xr:uid="{60FCCE94-DC77-4D8B-9397-532FA430BF61}"/>
    <cellStyle name="Arial8Italic 2 8 3" xfId="24712" xr:uid="{8520C234-B2BF-4D02-B0B0-F916F8EFF5AA}"/>
    <cellStyle name="Arial8Italic 2 8 3 2" xfId="47008" xr:uid="{56537CF8-4C30-48B9-9B15-64FDDDB2A0E6}"/>
    <cellStyle name="Arial8Italic 2 8 4" xfId="18703" xr:uid="{F4DE60C5-B5F8-4B9D-8EDF-30BE3F5086CE}"/>
    <cellStyle name="Arial8Italic 2 8 4 2" xfId="41068" xr:uid="{A9A50FAF-1D0B-4FA5-B050-126593C4E3EB}"/>
    <cellStyle name="Arial8Italic 2 8 5" xfId="31966" xr:uid="{902F7C0F-13A8-40D5-9452-3610CFAD5951}"/>
    <cellStyle name="Arial8Italic 2 9" xfId="9447" xr:uid="{CF3D3F5B-01AC-4CEF-BD27-8E5ACE99979C}"/>
    <cellStyle name="Arial8Italic 2 9 2" xfId="18865" xr:uid="{CD3BE61A-7F95-44D9-A1BA-6546B592A0A3}"/>
    <cellStyle name="Arial8Italic 2 9 2 2" xfId="41230" xr:uid="{07B52173-B5FF-429D-BFD1-706D530C58B7}"/>
    <cellStyle name="Arial8Italic 2 9 3" xfId="24655" xr:uid="{5BEEC4FB-D70C-4523-A5AF-D5F14D38FA58}"/>
    <cellStyle name="Arial8Italic 2 9 3 2" xfId="46951" xr:uid="{C27F9D7D-9825-4A12-9D67-4C95551D4765}"/>
    <cellStyle name="Arial8Italic 2 9 4" xfId="24891" xr:uid="{24CFEE29-5FE4-4DDD-980F-0A1C2D157DAE}"/>
    <cellStyle name="Arial8Italic 2 9 4 2" xfId="47187" xr:uid="{D1EC00BC-60B7-493D-8D50-39C08616EB92}"/>
    <cellStyle name="Arial8Italic 2 9 5" xfId="31909" xr:uid="{D0E1BAEB-AE66-43F3-8D6D-D7A841F57A2C}"/>
    <cellStyle name="Arial8Italic 3" xfId="6136" xr:uid="{E53A9943-A129-4D9C-996C-7398F1564C17}"/>
    <cellStyle name="Arial8Italic 3 2" xfId="16333" xr:uid="{EF7EBCAA-DCBD-471D-B8CD-7F99A068BDD1}"/>
    <cellStyle name="Arial8Italic 3 2 2" xfId="38698" xr:uid="{2E2ECC0C-1D3D-4325-8CD8-DCE1D451B09F}"/>
    <cellStyle name="Arial8Italic 3 3" xfId="22968" xr:uid="{3E6C735F-D406-4DDB-964B-DFB44816E5F9}"/>
    <cellStyle name="Arial8Italic 3 3 2" xfId="45264" xr:uid="{504CB55E-083F-4DF9-A26B-1E0D6F7A4EE4}"/>
    <cellStyle name="Arial8Italic 3 4" xfId="16560" xr:uid="{D699A0B9-CC02-4192-9F34-BAC9ECB64E88}"/>
    <cellStyle name="Arial8Italic 3 4 2" xfId="38925" xr:uid="{82AAF446-498A-42D2-8ECA-81994195C858}"/>
    <cellStyle name="Arial8Italic 3 5" xfId="29640" xr:uid="{D791581F-3C69-4648-9961-166BA7EBB4F1}"/>
    <cellStyle name="Arial8Italic 4" xfId="6107" xr:uid="{693A95DE-0A78-4A24-A270-0BECFC4A034E}"/>
    <cellStyle name="Arial8Italic 4 2" xfId="16313" xr:uid="{6FC351E0-5309-4AC5-9BDD-FB3D36708B0B}"/>
    <cellStyle name="Arial8Italic 4 2 2" xfId="38678" xr:uid="{9A3DE7EC-7910-42CC-ACFF-77BF4EF7A3CD}"/>
    <cellStyle name="Arial8Italic 4 3" xfId="22956" xr:uid="{AE721431-4872-4BA1-A006-69F429099E08}"/>
    <cellStyle name="Arial8Italic 4 3 2" xfId="45252" xr:uid="{BE45F945-A4C6-449C-9D07-11EFE92D7680}"/>
    <cellStyle name="Arial8Italic 4 4" xfId="23843" xr:uid="{CA9658FA-5646-4EDC-BE82-8859B4FADFEB}"/>
    <cellStyle name="Arial8Italic 4 4 2" xfId="46139" xr:uid="{B461A339-4CFC-450B-B31D-CD20200AE932}"/>
    <cellStyle name="Arial8Italic 4 5" xfId="29621" xr:uid="{F40F6C3A-8AFB-4EA3-A7B9-775D388B3994}"/>
    <cellStyle name="Arial8Italic 5" xfId="5871" xr:uid="{204E5DF7-5DA5-4406-B5D6-E5F0F72EC7F2}"/>
    <cellStyle name="Arial8Italic 5 2" xfId="16155" xr:uid="{15598FEC-B5C2-4548-B9D3-EAE205A0DA5E}"/>
    <cellStyle name="Arial8Italic 5 2 2" xfId="38521" xr:uid="{028C870B-7041-4CF0-90B2-9C04D37F5BE7}"/>
    <cellStyle name="Arial8Italic 5 3" xfId="22833" xr:uid="{F75C0192-F37A-4AF2-970E-7559F65CA7A5}"/>
    <cellStyle name="Arial8Italic 5 3 2" xfId="45129" xr:uid="{5191FF92-BA10-4F23-A544-E8BDB37A52C3}"/>
    <cellStyle name="Arial8Italic 5 4" xfId="13891" xr:uid="{709E137C-1233-4C5E-AF45-7C8D8E71FC39}"/>
    <cellStyle name="Arial8Italic 5 4 2" xfId="36261" xr:uid="{9926C2B3-B74F-4B5E-BA39-D63D0019740B}"/>
    <cellStyle name="Arial8Italic 5 5" xfId="29484" xr:uid="{6D90C3C4-BA81-433A-A166-CD149D576DD6}"/>
    <cellStyle name="Arial8Italic 6" xfId="6103" xr:uid="{EC4F3F8A-4375-47C6-8DE6-2DA8D76022DA}"/>
    <cellStyle name="Arial8Italic 6 2" xfId="16310" xr:uid="{72493D7F-F0A0-417F-82E5-AF1B7C89299F}"/>
    <cellStyle name="Arial8Italic 6 2 2" xfId="38675" xr:uid="{8FD10916-4361-466F-BDA4-2F05A505D77A}"/>
    <cellStyle name="Arial8Italic 6 3" xfId="22953" xr:uid="{8DF94588-C9A7-4E8A-ABE8-BEA8C59EF8E4}"/>
    <cellStyle name="Arial8Italic 6 3 2" xfId="45249" xr:uid="{60A1A381-E9E7-4B8F-8F80-1C437BAE051D}"/>
    <cellStyle name="Arial8Italic 6 4" xfId="22409" xr:uid="{ED0CCEC5-ABF7-497B-BD50-5A378905E37F}"/>
    <cellStyle name="Arial8Italic 6 4 2" xfId="44705" xr:uid="{EC91D20E-EF4B-471C-A913-39CD4EA79F27}"/>
    <cellStyle name="Arial8Italic 6 5" xfId="29619" xr:uid="{01F8E8F1-A149-4552-8C3C-FC897E5FA5D3}"/>
    <cellStyle name="Arial8Italic 7" xfId="6332" xr:uid="{B39CF406-4D9C-4F9C-86AA-AA7B4BBCFC3F}"/>
    <cellStyle name="Arial8Italic 7 2" xfId="16477" xr:uid="{9D4BD7E6-841F-429D-A4C2-61AAC8E63787}"/>
    <cellStyle name="Arial8Italic 7 2 2" xfId="38842" xr:uid="{8519B45C-9FEB-4335-AB69-12509DA3D4BD}"/>
    <cellStyle name="Arial8Italic 7 3" xfId="23088" xr:uid="{4FEA7043-FAA0-44CF-975A-8A31A0E5E516}"/>
    <cellStyle name="Arial8Italic 7 3 2" xfId="45384" xr:uid="{97D9A72B-6F48-4BA3-A4E8-7F1905247090}"/>
    <cellStyle name="Arial8Italic 7 4" xfId="25064" xr:uid="{9F69529B-5BE1-4508-B476-D928AC83F56B}"/>
    <cellStyle name="Arial8Italic 7 4 2" xfId="47360" xr:uid="{56D513A1-24D5-4676-8E2F-F112B69980C2}"/>
    <cellStyle name="Arial8Italic 7 5" xfId="29770" xr:uid="{F9256F6B-97A5-4052-BAA2-544DE380AFF4}"/>
    <cellStyle name="Arial8Italic 8" xfId="8816" xr:uid="{09E2F087-F3B3-4965-9B3E-30F1ED45B19A}"/>
    <cellStyle name="Arial8Italic 8 2" xfId="18455" xr:uid="{03C287EF-CFA7-4E05-AA98-EFBDBE434861}"/>
    <cellStyle name="Arial8Italic 8 2 2" xfId="40820" xr:uid="{3F1C092E-2B92-4690-81D9-E9A2E52E1E62}"/>
    <cellStyle name="Arial8Italic 8 3" xfId="24307" xr:uid="{FC9527DC-83C2-462E-820A-8CCDF696F3EA}"/>
    <cellStyle name="Arial8Italic 8 3 2" xfId="46603" xr:uid="{55352C99-C6E5-4ABB-97DF-74A04165E73F}"/>
    <cellStyle name="Arial8Italic 8 4" xfId="18141" xr:uid="{C4DAD8A4-13C0-4253-8E2D-B73326093F1F}"/>
    <cellStyle name="Arial8Italic 8 4 2" xfId="40506" xr:uid="{8F6520D2-1559-4949-93D0-40B1F6782797}"/>
    <cellStyle name="Arial8Italic 8 5" xfId="31570" xr:uid="{4C9DEFE9-00B0-4FCF-965E-D9527FC7518B}"/>
    <cellStyle name="Arial8Italic 9" xfId="9328" xr:uid="{3A73334F-3297-4736-AD79-A82EC744B8FA}"/>
    <cellStyle name="Arial8Italic 9 2" xfId="18749" xr:uid="{8B363236-0AE2-490F-8480-F4687F848C3A}"/>
    <cellStyle name="Arial8Italic 9 2 2" xfId="41114" xr:uid="{A406B32E-1CC3-4AD1-B3FA-32D03572F9B2}"/>
    <cellStyle name="Arial8Italic 9 3" xfId="24549" xr:uid="{F16B3A46-2670-4AF5-ADB4-F1C463301A00}"/>
    <cellStyle name="Arial8Italic 9 3 2" xfId="46845" xr:uid="{88B25B16-D820-4449-A9F6-0135DAE0E662}"/>
    <cellStyle name="Arial8Italic 9 4" xfId="23552" xr:uid="{04DA3743-30A4-4A12-A5A8-28BEFC1237C8}"/>
    <cellStyle name="Arial8Italic 9 4 2" xfId="45848" xr:uid="{7D68A47F-16A1-47ED-BE24-AFFCEAFF0FF6}"/>
    <cellStyle name="Arial8Italic 9 5" xfId="31795" xr:uid="{34289A03-645F-49A9-AAB1-8E2C45758001}"/>
    <cellStyle name="ArialNormal" xfId="270" xr:uid="{E9C9B0A7-98C3-4F90-8400-7E905AC3F3E0}"/>
    <cellStyle name="ArialNormal 10" xfId="48343" xr:uid="{FD63C0AD-C0A6-4DA5-91FD-48D314EE16CD}"/>
    <cellStyle name="ArialNormal 11" xfId="48344" xr:uid="{0B9C20E9-A8E0-47BC-BFD4-F60777B92754}"/>
    <cellStyle name="ArialNormal 12" xfId="48345" xr:uid="{8E23CF8B-E747-4442-BA4E-7EB513030407}"/>
    <cellStyle name="ArialNormal 13" xfId="48346" xr:uid="{DCB35A0B-43FB-4DA5-8D66-F45B472C1460}"/>
    <cellStyle name="ArialNormal 14" xfId="48347" xr:uid="{6312DD9B-957A-4B32-8B6E-01C91E895562}"/>
    <cellStyle name="ArialNormal 15" xfId="48348" xr:uid="{119CE3B3-399A-49D1-BDBA-F8D0BD27BE87}"/>
    <cellStyle name="ArialNormal 16" xfId="48349" xr:uid="{62E6E67F-36D9-4D95-82E9-5F83606A0397}"/>
    <cellStyle name="ArialNormal 17" xfId="48350" xr:uid="{43176E60-03EE-475A-9B15-C626293E7DA9}"/>
    <cellStyle name="ArialNormal 18" xfId="48351" xr:uid="{EA410B75-94A6-4A4F-A8B0-11D244081E4D}"/>
    <cellStyle name="ArialNormal 19" xfId="48352" xr:uid="{3D267996-A06C-4915-9B9F-39325E8AD4D3}"/>
    <cellStyle name="ArialNormal 2" xfId="1219" xr:uid="{F53D427A-EE76-4884-B203-1924146F387A}"/>
    <cellStyle name="ArialNormal 2 10" xfId="6737" xr:uid="{662CDD79-9F2B-4192-8DEC-F37E650949CC}"/>
    <cellStyle name="ArialNormal 2 10 2" xfId="16767" xr:uid="{F30A78A1-B20A-4A14-A25D-E9AA07B9750E}"/>
    <cellStyle name="ArialNormal 2 10 2 2" xfId="39132" xr:uid="{9879D8EF-92B9-4D90-A2DB-085690EC8E10}"/>
    <cellStyle name="ArialNormal 2 10 3" xfId="23310" xr:uid="{90665BF1-AD75-43EF-8BFE-53BF434742C1}"/>
    <cellStyle name="ArialNormal 2 10 3 2" xfId="45606" xr:uid="{D4DA2971-80F9-4C1F-AB40-3C35FC7933FC}"/>
    <cellStyle name="ArialNormal 2 10 4" xfId="25482" xr:uid="{0F2EF23C-ABEB-46A4-A614-221FE9280F07}"/>
    <cellStyle name="ArialNormal 2 10 4 2" xfId="47778" xr:uid="{A0EDC3B0-236C-48BE-86E5-7F5876681B45}"/>
    <cellStyle name="ArialNormal 2 10 5" xfId="30021" xr:uid="{D2F75E02-AD9F-4AA3-8912-219BE4F451A5}"/>
    <cellStyle name="ArialNormal 2 11" xfId="11440" xr:uid="{F16AF922-542C-4530-9DDA-6D2AE6DA20AD}"/>
    <cellStyle name="ArialNormal 2 11 2" xfId="20846" xr:uid="{31E5C839-2D02-489B-9A0E-05225FE27F6E}"/>
    <cellStyle name="ArialNormal 2 11 2 2" xfId="43142" xr:uid="{A9FC11BE-139A-407D-8FAB-D68EFD9C398A}"/>
    <cellStyle name="ArialNormal 2 11 3" xfId="25278" xr:uid="{D1B69FED-A4ED-444A-A9FF-9D287D9CCF13}"/>
    <cellStyle name="ArialNormal 2 11 3 2" xfId="47574" xr:uid="{38F8865E-243A-4FC7-8A13-214B8CCA0639}"/>
    <cellStyle name="ArialNormal 2 11 4" xfId="25835" xr:uid="{7795BF01-0C4B-4518-B544-4EE5F32A8BF2}"/>
    <cellStyle name="ArialNormal 2 11 4 2" xfId="48131" xr:uid="{DDAD91E7-7C11-4F3A-9C65-231B7DAB8577}"/>
    <cellStyle name="ArialNormal 2 11 5" xfId="33820" xr:uid="{873C5D7C-2869-4346-B2E9-140E4EB89D85}"/>
    <cellStyle name="ArialNormal 2 12" xfId="13197" xr:uid="{7A57849A-5CF2-43B4-A229-CEDF50B6E805}"/>
    <cellStyle name="ArialNormal 2 12 2" xfId="35568" xr:uid="{25A99E14-3397-4C75-8BDB-311AC7FE900F}"/>
    <cellStyle name="ArialNormal 2 13" xfId="14016" xr:uid="{8C405D9C-3F78-4147-A528-EA2CADA29190}"/>
    <cellStyle name="ArialNormal 2 13 2" xfId="36386" xr:uid="{FA65AECB-2F0D-4ECA-95BC-11CA49C3615D}"/>
    <cellStyle name="ArialNormal 2 14" xfId="24438" xr:uid="{1323556A-10B6-4336-A09F-7D1049F316CF}"/>
    <cellStyle name="ArialNormal 2 14 2" xfId="46734" xr:uid="{A74FE2A4-8734-4787-BDA7-F42CFA29CEB9}"/>
    <cellStyle name="ArialNormal 2 2" xfId="1536" xr:uid="{524D1F94-A4BC-4937-B823-B1C9214466D7}"/>
    <cellStyle name="ArialNormal 2 2 10" xfId="7796" xr:uid="{CBBA68AE-9BEE-49B4-94ED-2FDBD312451F}"/>
    <cellStyle name="ArialNormal 2 2 10 2" xfId="17762" xr:uid="{23F274F4-507A-4575-BA5F-05FD3EB2FD18}"/>
    <cellStyle name="ArialNormal 2 2 10 2 2" xfId="40127" xr:uid="{6D1F5728-68B3-4343-A4A6-1F9199B04901}"/>
    <cellStyle name="ArialNormal 2 2 10 3" xfId="23705" xr:uid="{9C5BCAF6-33FB-455B-9EC6-1C64B2019535}"/>
    <cellStyle name="ArialNormal 2 2 10 3 2" xfId="46001" xr:uid="{30B3B9C1-5133-48E0-BCDA-D8724BCC746A}"/>
    <cellStyle name="ArialNormal 2 2 10 4" xfId="25247" xr:uid="{7CB7B0F0-EE2E-48AB-A55F-E5584AB69C1F}"/>
    <cellStyle name="ArialNormal 2 2 10 4 2" xfId="47543" xr:uid="{8ECF849C-FD39-4C29-88A8-6AF90D798F5B}"/>
    <cellStyle name="ArialNormal 2 2 10 5" xfId="30998" xr:uid="{BA9264C3-F601-4271-98A7-68A5556D1AF0}"/>
    <cellStyle name="ArialNormal 2 2 11" xfId="8635" xr:uid="{0E99FA5E-8202-4117-A669-30696A2967DC}"/>
    <cellStyle name="ArialNormal 2 2 11 2" xfId="18339" xr:uid="{F0135521-8EA6-4B6E-9EFB-95933F675D2A}"/>
    <cellStyle name="ArialNormal 2 2 11 2 2" xfId="40704" xr:uid="{8DE0693C-9E90-48B1-A669-E85CD944C373}"/>
    <cellStyle name="ArialNormal 2 2 11 3" xfId="24207" xr:uid="{D16D3C30-8CE1-492C-A8DC-6F94B1873CFC}"/>
    <cellStyle name="ArialNormal 2 2 11 3 2" xfId="46503" xr:uid="{5C808A93-9E5F-4655-9B11-094FD632956E}"/>
    <cellStyle name="ArialNormal 2 2 11 4" xfId="22160" xr:uid="{CE4EAD6A-93BD-4AB9-A403-A5459E776A06}"/>
    <cellStyle name="ArialNormal 2 2 11 4 2" xfId="44456" xr:uid="{C4233B9A-3CF1-4DB5-99C1-07EB0979195A}"/>
    <cellStyle name="ArialNormal 2 2 11 5" xfId="31476" xr:uid="{BD2C8CFF-D025-44E9-8985-D67732CC413C}"/>
    <cellStyle name="ArialNormal 2 2 12" xfId="13376" xr:uid="{A3ABBD0C-E826-451F-A1B8-7EF9E2247E2B}"/>
    <cellStyle name="ArialNormal 2 2 12 2" xfId="35747" xr:uid="{445AFD64-6485-4ACF-BE62-B099E39E3898}"/>
    <cellStyle name="ArialNormal 2 2 13" xfId="17611" xr:uid="{5245AE36-2129-4B15-A0F8-51D1277BE0D5}"/>
    <cellStyle name="ArialNormal 2 2 13 2" xfId="39976" xr:uid="{7391217A-8520-477F-8E68-3F42248BB6A0}"/>
    <cellStyle name="ArialNormal 2 2 14" xfId="22147" xr:uid="{5A88C49A-10B5-4509-885B-40E2580DEFF6}"/>
    <cellStyle name="ArialNormal 2 2 14 2" xfId="44443" xr:uid="{C0073CA2-79EB-4D49-9A62-E9AE332A4407}"/>
    <cellStyle name="ArialNormal 2 2 2" xfId="4043" xr:uid="{35EB0FD2-976C-412A-9538-657E73C812FF}"/>
    <cellStyle name="ArialNormal 2 2 2 10" xfId="14692" xr:uid="{2F428B9D-F61D-4EED-A40C-6724A1575A14}"/>
    <cellStyle name="ArialNormal 2 2 2 10 2" xfId="37058" xr:uid="{58711B10-E2C7-4507-8CC1-FBD259A9223F}"/>
    <cellStyle name="ArialNormal 2 2 2 11" xfId="13626" xr:uid="{5D1AA1A7-BB81-4D1D-8A78-C04E457A721F}"/>
    <cellStyle name="ArialNormal 2 2 2 11 2" xfId="35997" xr:uid="{0ACCB144-2F7F-4708-B098-508E032D62F2}"/>
    <cellStyle name="ArialNormal 2 2 2 12" xfId="24886" xr:uid="{3068E7FF-F756-4288-8D24-0AC5F0A0C07A}"/>
    <cellStyle name="ArialNormal 2 2 2 12 2" xfId="47182" xr:uid="{D77CF60D-3A3A-41C0-9439-CD8A99C561C9}"/>
    <cellStyle name="ArialNormal 2 2 2 2" xfId="7316" xr:uid="{286B02F7-D836-4165-96C4-9AAC2B65E23F}"/>
    <cellStyle name="ArialNormal 2 2 2 2 2" xfId="17325" xr:uid="{2F065D82-992B-43F7-95DF-B92916E9DED3}"/>
    <cellStyle name="ArialNormal 2 2 2 2 2 2" xfId="39690" xr:uid="{EC7A778B-ACA1-497D-A0DE-4A3B5E0F8EBA}"/>
    <cellStyle name="ArialNormal 2 2 2 2 3" xfId="23480" xr:uid="{492AAE9A-A509-4318-85DD-CC3E3CD3F215}"/>
    <cellStyle name="ArialNormal 2 2 2 2 3 2" xfId="45776" xr:uid="{95F00166-1867-4CFB-A21B-8F1A2C3B733E}"/>
    <cellStyle name="ArialNormal 2 2 2 2 4" xfId="13419" xr:uid="{461940EF-42E6-43D4-8ACC-B572000EE730}"/>
    <cellStyle name="ArialNormal 2 2 2 2 4 2" xfId="35790" xr:uid="{EC4AE196-3A49-41B5-A161-39959BE79A3B}"/>
    <cellStyle name="ArialNormal 2 2 2 2 5" xfId="30574" xr:uid="{C86047FB-F213-4890-BEDB-224C656AEC0D}"/>
    <cellStyle name="ArialNormal 2 2 2 3" xfId="8394" xr:uid="{9811E750-5989-44C3-A810-2A3697485022}"/>
    <cellStyle name="ArialNormal 2 2 2 3 2" xfId="18169" xr:uid="{FC029581-5154-4A0A-BE92-E0BDEADFF13B}"/>
    <cellStyle name="ArialNormal 2 2 2 3 2 2" xfId="40534" xr:uid="{C4C2B78B-1028-4EDF-BD58-2DA9B0C50730}"/>
    <cellStyle name="ArialNormal 2 2 2 3 3" xfId="24061" xr:uid="{FE3BE525-2C0C-4BCB-9FA0-D10F4CAAE6CF}"/>
    <cellStyle name="ArialNormal 2 2 2 3 3 2" xfId="46357" xr:uid="{006625FB-F8A9-4414-BC0B-BC9AF0759637}"/>
    <cellStyle name="ArialNormal 2 2 2 3 4" xfId="23657" xr:uid="{B4F294F8-0E89-4270-9054-C3959439B365}"/>
    <cellStyle name="ArialNormal 2 2 2 3 4 2" xfId="45953" xr:uid="{C2EE3C8A-FE14-4E4A-95CD-08DEE761B6BC}"/>
    <cellStyle name="ArialNormal 2 2 2 3 5" xfId="31336" xr:uid="{247AD892-0828-4573-9161-0E68FCC61FCE}"/>
    <cellStyle name="ArialNormal 2 2 2 4" xfId="8669" xr:uid="{1E01D3C4-B1A6-414B-B761-82D6DCF6446F}"/>
    <cellStyle name="ArialNormal 2 2 2 4 2" xfId="18365" xr:uid="{1C16F49E-9F36-423F-81B8-1728BE0D200E}"/>
    <cellStyle name="ArialNormal 2 2 2 4 2 2" xfId="40730" xr:uid="{3C8D6AFA-BD12-440C-8318-591293F0D4A8}"/>
    <cellStyle name="ArialNormal 2 2 2 4 3" xfId="24231" xr:uid="{B6873968-2DE6-439A-A250-7C77DFD1E119}"/>
    <cellStyle name="ArialNormal 2 2 2 4 3 2" xfId="46527" xr:uid="{406D3D2F-140F-4494-95A6-DAA63E5475DA}"/>
    <cellStyle name="ArialNormal 2 2 2 4 4" xfId="24808" xr:uid="{8F0CD88F-083A-4719-8FF5-A02A7853E458}"/>
    <cellStyle name="ArialNormal 2 2 2 4 4 2" xfId="47104" xr:uid="{AD6282CB-91E7-4B4C-AA1C-14F5898321FB}"/>
    <cellStyle name="ArialNormal 2 2 2 4 5" xfId="31499" xr:uid="{123E312F-CEF2-4571-B719-1129F1492A09}"/>
    <cellStyle name="ArialNormal 2 2 2 5" xfId="6566" xr:uid="{C5BD2209-EDA9-45EE-87D6-B93E39640A51}"/>
    <cellStyle name="ArialNormal 2 2 2 5 2" xfId="16647" xr:uid="{19EFAF16-B0E8-4DCE-93E1-962701C2ECA2}"/>
    <cellStyle name="ArialNormal 2 2 2 5 2 2" xfId="39012" xr:uid="{06C19CEE-03CC-4F3F-97A0-1CA1635EF8F2}"/>
    <cellStyle name="ArialNormal 2 2 2 5 3" xfId="23220" xr:uid="{C57989CC-5C4C-4F08-9C90-F5F7A9C9AD0A}"/>
    <cellStyle name="ArialNormal 2 2 2 5 3 2" xfId="45516" xr:uid="{D3EBA329-4630-4CF7-8367-3FF8BFFEDEC5}"/>
    <cellStyle name="ArialNormal 2 2 2 5 4" xfId="23365" xr:uid="{EC05E6D6-F0C1-4BFB-A8C6-4A95A94701E8}"/>
    <cellStyle name="ArialNormal 2 2 2 5 4 2" xfId="45661" xr:uid="{DC08A97B-F6C2-4120-8168-740B21B46FC9}"/>
    <cellStyle name="ArialNormal 2 2 2 5 5" xfId="29921" xr:uid="{0C1A2463-16CC-4267-A176-AAA04B561124}"/>
    <cellStyle name="ArialNormal 2 2 2 6" xfId="6535" xr:uid="{0866D3DF-102F-4F7F-8306-E579B8EEC406}"/>
    <cellStyle name="ArialNormal 2 2 2 6 2" xfId="16625" xr:uid="{BCD432C1-EB4B-4D9C-BDF4-C5DA9E0A72E8}"/>
    <cellStyle name="ArialNormal 2 2 2 6 2 2" xfId="38990" xr:uid="{BBA3CDFD-C670-4942-9FF0-CFB7230E4DE5}"/>
    <cellStyle name="ArialNormal 2 2 2 6 3" xfId="23202" xr:uid="{698D7B50-7E1C-4199-B788-EA04E70505F4}"/>
    <cellStyle name="ArialNormal 2 2 2 6 3 2" xfId="45498" xr:uid="{DA2D12C6-EFE2-4128-95C5-8D9C2374C64C}"/>
    <cellStyle name="ArialNormal 2 2 2 6 4" xfId="18385" xr:uid="{70221854-6AE6-4559-95EE-CB3FC3595D52}"/>
    <cellStyle name="ArialNormal 2 2 2 6 4 2" xfId="40750" xr:uid="{F89E4E68-B544-473C-8A02-1D76C524D1B4}"/>
    <cellStyle name="ArialNormal 2 2 2 6 5" xfId="29902" xr:uid="{CB6E002D-7E72-4DB4-9FBE-6593F090D7E1}"/>
    <cellStyle name="ArialNormal 2 2 2 7" xfId="6251" xr:uid="{86D8A5EE-CF98-4D2A-AD48-F1365462529F}"/>
    <cellStyle name="ArialNormal 2 2 2 7 2" xfId="16413" xr:uid="{5FDDB3CB-F0CA-4BB2-8474-C3A0856F25A2}"/>
    <cellStyle name="ArialNormal 2 2 2 7 2 2" xfId="38778" xr:uid="{77AD6B38-A34E-4AA1-B833-A1152F4D3E1B}"/>
    <cellStyle name="ArialNormal 2 2 2 7 3" xfId="23030" xr:uid="{8433AE34-743A-4AFA-86A1-38C85F9353C6}"/>
    <cellStyle name="ArialNormal 2 2 2 7 3 2" xfId="45326" xr:uid="{6AB79811-9796-4BAE-8495-8FC1EBC60EFC}"/>
    <cellStyle name="ArialNormal 2 2 2 7 4" xfId="22521" xr:uid="{7DF743AC-39F5-4584-8867-16D8C2B88F13}"/>
    <cellStyle name="ArialNormal 2 2 2 7 4 2" xfId="44817" xr:uid="{33823F31-6DC5-4AE5-BCF0-BB8B6EA35B25}"/>
    <cellStyle name="ArialNormal 2 2 2 7 5" xfId="29712" xr:uid="{48B99A88-6186-41B4-A9A2-DD91108D9FA8}"/>
    <cellStyle name="ArialNormal 2 2 2 8" xfId="9466" xr:uid="{28738F82-793D-4924-9CD6-81BD498DEE3B}"/>
    <cellStyle name="ArialNormal 2 2 2 8 2" xfId="18884" xr:uid="{E61CDB84-E759-4CED-8F13-6EAD6907A81B}"/>
    <cellStyle name="ArialNormal 2 2 2 8 2 2" xfId="41249" xr:uid="{F04C8D9B-8D3C-49C9-946F-2CB5D209EFA8}"/>
    <cellStyle name="ArialNormal 2 2 2 8 3" xfId="24674" xr:uid="{62F5E723-7ADE-43CC-8204-56629CE07585}"/>
    <cellStyle name="ArialNormal 2 2 2 8 3 2" xfId="46970" xr:uid="{5B0ACD74-6327-4C39-8700-11AE184DBC63}"/>
    <cellStyle name="ArialNormal 2 2 2 8 4" xfId="25364" xr:uid="{03096E68-7968-48AE-A0B5-87B3049B7C1D}"/>
    <cellStyle name="ArialNormal 2 2 2 8 4 2" xfId="47660" xr:uid="{27C8D886-E0A8-4FDF-83D1-F56A8451AFE6}"/>
    <cellStyle name="ArialNormal 2 2 2 8 5" xfId="31928" xr:uid="{91B9B1FE-C76A-4F6E-9E81-292694EB76C8}"/>
    <cellStyle name="ArialNormal 2 2 2 9" xfId="9489" xr:uid="{93F05A45-59E3-4885-BAD5-CCF88C4DA8DC}"/>
    <cellStyle name="ArialNormal 2 2 2 9 2" xfId="18907" xr:uid="{D77D76D7-61DC-4253-BB0C-20A7F79652B4}"/>
    <cellStyle name="ArialNormal 2 2 2 9 2 2" xfId="41272" xr:uid="{F5B5F91E-608B-4991-A558-1102F50306AD}"/>
    <cellStyle name="ArialNormal 2 2 2 9 3" xfId="24697" xr:uid="{AA73BF59-5EDE-471E-99D5-97AB1725191E}"/>
    <cellStyle name="ArialNormal 2 2 2 9 3 2" xfId="46993" xr:uid="{9FF7AA4E-A5D8-4E48-B5A7-C9D946E402D7}"/>
    <cellStyle name="ArialNormal 2 2 2 9 4" xfId="15797" xr:uid="{DEF888B7-EE00-44C1-8A75-5FEB09A8C0B4}"/>
    <cellStyle name="ArialNormal 2 2 2 9 4 2" xfId="38163" xr:uid="{0FF7988A-D4D9-4067-A363-FEE221EFE8DA}"/>
    <cellStyle name="ArialNormal 2 2 2 9 5" xfId="31951" xr:uid="{6B56BC21-810C-4CA0-A223-3EF1B4F621AB}"/>
    <cellStyle name="ArialNormal 2 2 2_change in summary tables" xfId="8796" xr:uid="{C6964807-C1F3-4852-B3B8-CCDF38486C50}"/>
    <cellStyle name="ArialNormal 2 2 3" xfId="5555" xr:uid="{6264E05D-3EB7-4A1F-8D5B-971A34EF1E35}"/>
    <cellStyle name="ArialNormal 2 2 3 2" xfId="15918" xr:uid="{98472F6D-F4CA-4A7E-90C3-4E80BAA2D395}"/>
    <cellStyle name="ArialNormal 2 2 3 2 2" xfId="38284" xr:uid="{B43886F3-3297-4160-845B-FE634F431177}"/>
    <cellStyle name="ArialNormal 2 2 3 3" xfId="22656" xr:uid="{9DBA48FD-CB20-4CF5-AB11-D65CC9C2D5C8}"/>
    <cellStyle name="ArialNormal 2 2 3 3 2" xfId="44952" xr:uid="{178D5DF7-6B0D-43DE-9B72-A14F28469242}"/>
    <cellStyle name="ArialNormal 2 2 3 4" xfId="12799" xr:uid="{383FF381-DB1B-43DA-9252-543B51777142}"/>
    <cellStyle name="ArialNormal 2 2 3 4 2" xfId="35172" xr:uid="{CD124EB4-1992-4631-A89E-8B799A50EEEB}"/>
    <cellStyle name="ArialNormal 2 2 3 5" xfId="29270" xr:uid="{2DA470C4-8AA0-4035-8140-1EE15FC3A24E}"/>
    <cellStyle name="ArialNormal 2 2 4" xfId="5012" xr:uid="{665CBBA3-A8F2-4CBA-AF5A-FAEC8449C8AF}"/>
    <cellStyle name="ArialNormal 2 2 4 2" xfId="15468" xr:uid="{EB4592E6-A208-478B-8156-F3CE673CE4E3}"/>
    <cellStyle name="ArialNormal 2 2 4 2 2" xfId="37834" xr:uid="{7E9A20A4-931A-451E-8CC6-B5E764BF7CB1}"/>
    <cellStyle name="ArialNormal 2 2 4 3" xfId="22403" xr:uid="{697B60BB-2F65-48E0-A3EE-7F53CDB82EFE}"/>
    <cellStyle name="ArialNormal 2 2 4 3 2" xfId="44699" xr:uid="{AA4108FB-7747-4087-B1FC-6E8EA9F8E5DC}"/>
    <cellStyle name="ArialNormal 2 2 4 4" xfId="13530" xr:uid="{19A3B04C-A923-4237-989C-2A2D4ED17854}"/>
    <cellStyle name="ArialNormal 2 2 4 4 2" xfId="35901" xr:uid="{7EC67ABC-780F-491B-8FB2-5197492DCF28}"/>
    <cellStyle name="ArialNormal 2 2 4 5" xfId="28856" xr:uid="{1DC8F435-8BC1-4C65-BA63-44CD3B613F2A}"/>
    <cellStyle name="ArialNormal 2 2 5" xfId="5172" xr:uid="{8B96F783-83F2-40E6-8F91-A1BDB8D2E9E4}"/>
    <cellStyle name="ArialNormal 2 2 5 2" xfId="15572" xr:uid="{4A69FF25-C693-436B-A6A9-9601ADCB2771}"/>
    <cellStyle name="ArialNormal 2 2 5 2 2" xfId="37938" xr:uid="{8FB3C9AB-E58A-4EFE-9083-686C03EB231D}"/>
    <cellStyle name="ArialNormal 2 2 5 3" xfId="22494" xr:uid="{06D97976-2F7D-4F36-9C9C-CEFE7F0AE021}"/>
    <cellStyle name="ArialNormal 2 2 5 3 2" xfId="44790" xr:uid="{09687077-A93E-4780-A895-CC38429BE02D}"/>
    <cellStyle name="ArialNormal 2 2 5 4" xfId="25167" xr:uid="{58C4AB86-DC89-4445-8103-A3F61DD9D2A0}"/>
    <cellStyle name="ArialNormal 2 2 5 4 2" xfId="47463" xr:uid="{C7D12898-128A-4B21-964A-0E839B66888F}"/>
    <cellStyle name="ArialNormal 2 2 5 5" xfId="28947" xr:uid="{BC1114A4-3461-4042-AA4B-1C021461DB8C}"/>
    <cellStyle name="ArialNormal 2 2 6" xfId="8504" xr:uid="{E8672132-E3DE-4B72-BDC6-6B6B74DD6098}"/>
    <cellStyle name="ArialNormal 2 2 6 2" xfId="18252" xr:uid="{F38829F0-5DE8-4B17-9F43-3C2A5BB323FD}"/>
    <cellStyle name="ArialNormal 2 2 6 2 2" xfId="40617" xr:uid="{3D2FBA67-FD40-4E01-8AF3-F90D4C864AB2}"/>
    <cellStyle name="ArialNormal 2 2 6 3" xfId="24133" xr:uid="{1DFAA74F-CFA3-4595-B5E2-9A03DF742753}"/>
    <cellStyle name="ArialNormal 2 2 6 3 2" xfId="46429" xr:uid="{3D370038-799E-4A68-A381-76AAC18C03B0}"/>
    <cellStyle name="ArialNormal 2 2 6 4" xfId="23656" xr:uid="{CCD8A0C5-24BB-4534-9E40-B3C543462518}"/>
    <cellStyle name="ArialNormal 2 2 6 4 2" xfId="45952" xr:uid="{56BB231D-A2DF-4CF6-9CCE-54D25D6C0BAB}"/>
    <cellStyle name="ArialNormal 2 2 6 5" xfId="31404" xr:uid="{F0688379-2918-45EB-B7DD-70511F4DC79A}"/>
    <cellStyle name="ArialNormal 2 2 7" xfId="8629" xr:uid="{A0C45D26-39D3-401D-A22C-E2E35590855D}"/>
    <cellStyle name="ArialNormal 2 2 7 2" xfId="18335" xr:uid="{C2A2A5BA-83DF-492F-B62B-F55DD7BDB0C8}"/>
    <cellStyle name="ArialNormal 2 2 7 2 2" xfId="40700" xr:uid="{84B0A31C-D0D0-4BB1-99E0-0A4D32234D19}"/>
    <cellStyle name="ArialNormal 2 2 7 3" xfId="24204" xr:uid="{F969983A-63ED-452E-A6D8-CAEC2F585CD5}"/>
    <cellStyle name="ArialNormal 2 2 7 3 2" xfId="46500" xr:uid="{0E8A079C-34BF-4BD1-A0C6-300DA712B2C9}"/>
    <cellStyle name="ArialNormal 2 2 7 4" xfId="24981" xr:uid="{6B61727F-A353-48A8-B5D3-77D22E0B91A7}"/>
    <cellStyle name="ArialNormal 2 2 7 4 2" xfId="47277" xr:uid="{5B147F88-F87D-4567-8A3C-448AAEEEBFEC}"/>
    <cellStyle name="ArialNormal 2 2 7 5" xfId="31473" xr:uid="{5354E572-45BD-4C5D-A5EA-F1C9FE7307CF}"/>
    <cellStyle name="ArialNormal 2 2 8" xfId="8469" xr:uid="{4080F09B-5831-488A-B434-41307F934D52}"/>
    <cellStyle name="ArialNormal 2 2 8 2" xfId="18223" xr:uid="{5C66CF2E-8A43-4679-A19B-0FFF03152557}"/>
    <cellStyle name="ArialNormal 2 2 8 2 2" xfId="40588" xr:uid="{7ED1BB91-663C-4C4F-ABE8-428879143978}"/>
    <cellStyle name="ArialNormal 2 2 8 3" xfId="24114" xr:uid="{0E5E4344-7ACD-4104-8F14-17D92832B765}"/>
    <cellStyle name="ArialNormal 2 2 8 3 2" xfId="46410" xr:uid="{9B953D93-C271-4AF5-9771-83A45805F2B5}"/>
    <cellStyle name="ArialNormal 2 2 8 4" xfId="22544" xr:uid="{6BC5F635-3F8A-4F05-8411-B4BF6AE48306}"/>
    <cellStyle name="ArialNormal 2 2 8 4 2" xfId="44840" xr:uid="{D6B27355-661B-427E-A95C-43CEF7057CF1}"/>
    <cellStyle name="ArialNormal 2 2 8 5" xfId="31386" xr:uid="{742C59C0-BD0B-4F58-BDB3-74D88143FD94}"/>
    <cellStyle name="ArialNormal 2 2 9" xfId="9202" xr:uid="{15AAA550-4CAB-44DA-92A1-F95861026327}"/>
    <cellStyle name="ArialNormal 2 2 9 2" xfId="18653" xr:uid="{ACCBED83-EFF0-4796-A01E-2706B7E544B0}"/>
    <cellStyle name="ArialNormal 2 2 9 2 2" xfId="41018" xr:uid="{24BEE478-43DC-409E-AA98-C227A4BC7373}"/>
    <cellStyle name="ArialNormal 2 2 9 3" xfId="24475" xr:uid="{3F5AC9F9-F998-4B44-B1B1-ACB1E5A7CAF5}"/>
    <cellStyle name="ArialNormal 2 2 9 3 2" xfId="46771" xr:uid="{D3A5460C-DAAD-491D-96D2-78C78F0B3F6A}"/>
    <cellStyle name="ArialNormal 2 2 9 4" xfId="13955" xr:uid="{00FDE736-66A3-4BAA-9BF8-46601CE78297}"/>
    <cellStyle name="ArialNormal 2 2 9 4 2" xfId="36325" xr:uid="{A8084A55-F738-4C84-9635-9DC3A4F70358}"/>
    <cellStyle name="ArialNormal 2 2 9 5" xfId="31720" xr:uid="{CB1D8647-EDC5-4285-B853-199009A2A7EE}"/>
    <cellStyle name="ArialNormal 2 2_change in summary tables" xfId="6653" xr:uid="{F280F881-C2B7-40C9-A4D9-4894DEAA7767}"/>
    <cellStyle name="ArialNormal 2 3" xfId="3890" xr:uid="{B25E4107-3BB6-4A2A-B211-E646F2A5FA49}"/>
    <cellStyle name="ArialNormal 2 3 10" xfId="14556" xr:uid="{4FE24373-3E10-4476-B93A-8BCAEB5EB092}"/>
    <cellStyle name="ArialNormal 2 3 10 2" xfId="36922" xr:uid="{C6E6AE6E-ACE0-4FA0-BD55-8B7689BFA07D}"/>
    <cellStyle name="ArialNormal 2 3 11" xfId="13734" xr:uid="{0B66F8CE-9DFD-4E86-97D3-47A338AC6C17}"/>
    <cellStyle name="ArialNormal 2 3 11 2" xfId="36105" xr:uid="{D3175384-E6FF-436D-A359-3364F35DE668}"/>
    <cellStyle name="ArialNormal 2 3 12" xfId="22183" xr:uid="{F74F3169-0FF6-4E2D-9153-1EFCA8F2934D}"/>
    <cellStyle name="ArialNormal 2 3 12 2" xfId="44479" xr:uid="{7DFE762B-253F-4F54-897D-537B14F9D384}"/>
    <cellStyle name="ArialNormal 2 3 13" xfId="28009" xr:uid="{4BAA9838-0E45-4D7D-BF7A-08080682DE4F}"/>
    <cellStyle name="ArialNormal 2 3 2" xfId="7165" xr:uid="{CC131E22-A608-4A57-8A24-474BCBAA4ED1}"/>
    <cellStyle name="ArialNormal 2 3 2 2" xfId="17176" xr:uid="{C361D52D-7E96-4D23-8DF0-DB8635E90ED9}"/>
    <cellStyle name="ArialNormal 2 3 2 2 2" xfId="39541" xr:uid="{BF1AD5EA-C0E1-40D5-A751-4ACFF3F3D987}"/>
    <cellStyle name="ArialNormal 2 3 2 3" xfId="23423" xr:uid="{F0D1FC39-3437-4AF4-A52D-0FC8D233F6CD}"/>
    <cellStyle name="ArialNormal 2 3 2 3 2" xfId="45719" xr:uid="{6E5D8AA7-3C15-4740-9FF7-5967D4827394}"/>
    <cellStyle name="ArialNormal 2 3 2 4" xfId="14003" xr:uid="{876E97DB-D97E-4A2E-89CB-E9364BA05F6B}"/>
    <cellStyle name="ArialNormal 2 3 2 4 2" xfId="36373" xr:uid="{D5D04590-5D4B-450F-A1DF-589A08636024}"/>
    <cellStyle name="ArialNormal 2 3 2 5" xfId="30425" xr:uid="{9E832904-DA31-4A00-917C-CE56168FC298}"/>
    <cellStyle name="ArialNormal 2 3 3" xfId="8294" xr:uid="{6F13FA98-273E-4A80-87A3-230F3BEB4A39}"/>
    <cellStyle name="ArialNormal 2 3 3 2" xfId="18093" xr:uid="{1D20B5BB-C0D2-43A9-A0F0-6AF7E5763950}"/>
    <cellStyle name="ArialNormal 2 3 3 2 2" xfId="40458" xr:uid="{14C9CFFF-B587-4596-80FE-3E5306CB14ED}"/>
    <cellStyle name="ArialNormal 2 3 3 3" xfId="23986" xr:uid="{DF65645C-DA38-4770-8662-C46684A54A9F}"/>
    <cellStyle name="ArialNormal 2 3 3 3 2" xfId="46282" xr:uid="{7088C2A8-4D48-4A1D-8B59-74E6065CF793}"/>
    <cellStyle name="ArialNormal 2 3 3 4" xfId="23653" xr:uid="{AFCCE68A-BBC6-4724-8788-D3BCD62509D2}"/>
    <cellStyle name="ArialNormal 2 3 3 4 2" xfId="45949" xr:uid="{5BC19FB7-CD29-4DD9-B0DB-653E056BDAE2}"/>
    <cellStyle name="ArialNormal 2 3 3 5" xfId="31263" xr:uid="{09458DB9-D884-4501-AA45-C734ADF9FD90}"/>
    <cellStyle name="ArialNormal 2 3 4" xfId="5951" xr:uid="{E40D5FB9-D46F-40F2-B457-AB7C60224041}"/>
    <cellStyle name="ArialNormal 2 3 4 2" xfId="16208" xr:uid="{02082C52-FE03-4783-8973-CCD9402E527D}"/>
    <cellStyle name="ArialNormal 2 3 4 2 2" xfId="38573" xr:uid="{1E872931-ED08-48F7-89B9-5FF4DDDEF9A6}"/>
    <cellStyle name="ArialNormal 2 3 4 3" xfId="22875" xr:uid="{5FA9FB80-C7B4-48F8-9D11-37E2CE7135C7}"/>
    <cellStyle name="ArialNormal 2 3 4 3 2" xfId="45171" xr:uid="{BC471473-ED1D-49E2-93E3-001437142693}"/>
    <cellStyle name="ArialNormal 2 3 4 4" xfId="18044" xr:uid="{6745BDEB-4E07-4E96-9C5B-CFD6C6EA2A99}"/>
    <cellStyle name="ArialNormal 2 3 4 4 2" xfId="40409" xr:uid="{DBEA32F3-C2C0-45AE-81D4-500B90F87B13}"/>
    <cellStyle name="ArialNormal 2 3 4 5" xfId="29530" xr:uid="{CE855006-B7DD-47E1-9C7F-3BD7385CE318}"/>
    <cellStyle name="ArialNormal 2 3 5" xfId="5183" xr:uid="{88F380F2-8776-465A-B05E-3A1E753B8D21}"/>
    <cellStyle name="ArialNormal 2 3 5 2" xfId="15579" xr:uid="{65A31C1B-1339-43DA-AB6E-A9F87F0D0D93}"/>
    <cellStyle name="ArialNormal 2 3 5 2 2" xfId="37945" xr:uid="{C6289CB2-74D7-466C-B4A0-642D51872163}"/>
    <cellStyle name="ArialNormal 2 3 5 3" xfId="22500" xr:uid="{BFF12CD8-0E1D-4CB8-BA3D-AB13450E5F8B}"/>
    <cellStyle name="ArialNormal 2 3 5 3 2" xfId="44796" xr:uid="{986D9164-DE3E-4EF4-9D11-6CBCAE784AE3}"/>
    <cellStyle name="ArialNormal 2 3 5 4" xfId="13373" xr:uid="{A038D4D9-AFAB-46E1-9163-FFDB17E2AEE0}"/>
    <cellStyle name="ArialNormal 2 3 5 4 2" xfId="35744" xr:uid="{FAF71557-EAAB-47B8-9110-B738EE1B3BA3}"/>
    <cellStyle name="ArialNormal 2 3 5 5" xfId="28951" xr:uid="{46CB3896-2684-492E-B154-1E44123B5A3A}"/>
    <cellStyle name="ArialNormal 2 3 6" xfId="7763" xr:uid="{36534626-A03F-49D4-A3CE-F798DB6C84FA}"/>
    <cellStyle name="ArialNormal 2 3 6 2" xfId="17740" xr:uid="{2F86BEC9-996E-416D-8A26-B1065A0EBD2E}"/>
    <cellStyle name="ArialNormal 2 3 6 2 2" xfId="40105" xr:uid="{5B33279E-CECD-44B2-8918-F6540DD64921}"/>
    <cellStyle name="ArialNormal 2 3 6 3" xfId="23689" xr:uid="{A3A668F7-DAC6-4AEE-BCFF-7A0FB7EF9644}"/>
    <cellStyle name="ArialNormal 2 3 6 3 2" xfId="45985" xr:uid="{04C07BAC-9E7B-414A-A3F0-C3B8D6C6ED32}"/>
    <cellStyle name="ArialNormal 2 3 6 4" xfId="22158" xr:uid="{39B53244-A14A-44D1-B959-7485E96492FA}"/>
    <cellStyle name="ArialNormal 2 3 6 4 2" xfId="44454" xr:uid="{D641A02F-1625-439D-A93E-C959576D1D01}"/>
    <cellStyle name="ArialNormal 2 3 6 5" xfId="30980" xr:uid="{E631BAB4-0B5C-441B-8429-C35C2817E10E}"/>
    <cellStyle name="ArialNormal 2 3 7" xfId="8475" xr:uid="{320CE103-E808-4897-8837-9F5DE2A21860}"/>
    <cellStyle name="ArialNormal 2 3 7 2" xfId="18229" xr:uid="{3B41E95A-630C-4AD0-B806-6638FD940A88}"/>
    <cellStyle name="ArialNormal 2 3 7 2 2" xfId="40594" xr:uid="{4CE7F588-EF21-4790-8556-0923F3F88215}"/>
    <cellStyle name="ArialNormal 2 3 7 3" xfId="24117" xr:uid="{6AF06CCC-4D6A-4447-873E-4614FAC23924}"/>
    <cellStyle name="ArialNormal 2 3 7 3 2" xfId="46413" xr:uid="{E5264BE6-2F49-403D-9734-7754A1B26276}"/>
    <cellStyle name="ArialNormal 2 3 7 4" xfId="14258" xr:uid="{AE3D365A-DE18-44F1-806E-403632AE347B}"/>
    <cellStyle name="ArialNormal 2 3 7 4 2" xfId="36624" xr:uid="{DC790C75-B8D4-449D-90CF-315FF9F6EDD0}"/>
    <cellStyle name="ArialNormal 2 3 7 5" xfId="31389" xr:uid="{15EAEF93-ADB6-4A1B-BA71-3238551ECBEF}"/>
    <cellStyle name="ArialNormal 2 3 8" xfId="9439" xr:uid="{C063CEF9-4A45-4BC2-9B9F-F3357F56FFBD}"/>
    <cellStyle name="ArialNormal 2 3 8 2" xfId="18857" xr:uid="{CA394EE8-60D4-41FD-AA9B-3517135E039E}"/>
    <cellStyle name="ArialNormal 2 3 8 2 2" xfId="41222" xr:uid="{C3167D94-9432-4CE7-AFBA-12EA55D0F317}"/>
    <cellStyle name="ArialNormal 2 3 8 3" xfId="24647" xr:uid="{AD1C79CB-B594-4B9A-9A8B-81A3C1BFE22E}"/>
    <cellStyle name="ArialNormal 2 3 8 3 2" xfId="46943" xr:uid="{7CF5A4EC-D709-4496-A75B-8BCE418D28F7}"/>
    <cellStyle name="ArialNormal 2 3 8 4" xfId="25579" xr:uid="{A17D4440-EDBE-4235-9809-C1B7D8485277}"/>
    <cellStyle name="ArialNormal 2 3 8 4 2" xfId="47875" xr:uid="{D918E108-B7F0-4333-9E3D-7C3D6AC746C0}"/>
    <cellStyle name="ArialNormal 2 3 8 5" xfId="31901" xr:uid="{A514BF3D-C7CC-4F6A-8FFA-D5A156959156}"/>
    <cellStyle name="ArialNormal 2 3 9" xfId="9317" xr:uid="{4D1EC86D-99AF-4556-8D8A-5E1044849189}"/>
    <cellStyle name="ArialNormal 2 3 9 2" xfId="18738" xr:uid="{0A9457A8-8E33-47F3-B15D-40522441D0F8}"/>
    <cellStyle name="ArialNormal 2 3 9 2 2" xfId="41103" xr:uid="{D2A15A62-D610-4A71-B7A8-057470C08946}"/>
    <cellStyle name="ArialNormal 2 3 9 3" xfId="24538" xr:uid="{7DE4D15B-6B0C-452A-B0BB-617587305444}"/>
    <cellStyle name="ArialNormal 2 3 9 3 2" xfId="46834" xr:uid="{ECDFC5AA-B6FE-405A-B1CA-A1DC09908D61}"/>
    <cellStyle name="ArialNormal 2 3 9 4" xfId="25129" xr:uid="{C729FBC1-EC4F-40E2-BACF-347398D98785}"/>
    <cellStyle name="ArialNormal 2 3 9 4 2" xfId="47425" xr:uid="{36B96581-71F8-48A2-ADCB-A59A52357325}"/>
    <cellStyle name="ArialNormal 2 3 9 5" xfId="31784" xr:uid="{326AF9E7-B542-4EF1-9871-CBC4109DFD56}"/>
    <cellStyle name="ArialNormal 2 3_change in summary tables" xfId="5910" xr:uid="{FCA88346-D33E-4BFD-AE56-54519E021577}"/>
    <cellStyle name="ArialNormal 2 4" xfId="5300" xr:uid="{66CA2706-AA60-4A12-8FB7-DE0F59B7A8B7}"/>
    <cellStyle name="ArialNormal 2 4 2" xfId="15695" xr:uid="{A6F44015-3444-4298-9168-7981181C721F}"/>
    <cellStyle name="ArialNormal 2 4 2 2" xfId="38061" xr:uid="{5B51A375-0E70-4E44-A109-35A40C380859}"/>
    <cellStyle name="ArialNormal 2 4 3" xfId="22530" xr:uid="{1670DD98-6BF7-4BF6-AE40-ACBE07B820F6}"/>
    <cellStyle name="ArialNormal 2 4 3 2" xfId="44826" xr:uid="{33271FA9-1FE9-432F-84BE-9D26CD9FEFEF}"/>
    <cellStyle name="ArialNormal 2 4 4" xfId="18481" xr:uid="{96F06861-3FC2-4F7E-8E22-5EA3255CEFE6}"/>
    <cellStyle name="ArialNormal 2 4 4 2" xfId="40846" xr:uid="{62D79ABE-4F13-467E-A128-51A866ABCA62}"/>
    <cellStyle name="ArialNormal 2 4 5" xfId="29066" xr:uid="{B1C98102-F32D-4A73-875C-B2F2C8C299F4}"/>
    <cellStyle name="ArialNormal 2 5" xfId="7399" xr:uid="{B622412E-00AC-4055-959F-003A5C862F63}"/>
    <cellStyle name="ArialNormal 2 5 2" xfId="17405" xr:uid="{CA0BD1B7-B962-47C5-827B-FA1097B8784E}"/>
    <cellStyle name="ArialNormal 2 5 2 2" xfId="39770" xr:uid="{AF3DE866-F925-4DF2-8860-D9E41B3C42CF}"/>
    <cellStyle name="ArialNormal 2 5 3" xfId="23520" xr:uid="{B535482B-ADA1-4D3C-B984-05BEDF4CD6AF}"/>
    <cellStyle name="ArialNormal 2 5 3 2" xfId="45816" xr:uid="{1FBDCDF3-5048-49DC-9707-CDDDB12B49EB}"/>
    <cellStyle name="ArialNormal 2 5 4" xfId="18689" xr:uid="{66CDA24E-B2D0-4729-BD43-6F502B9F78FA}"/>
    <cellStyle name="ArialNormal 2 5 4 2" xfId="41054" xr:uid="{1B58B8A6-0D33-4CEC-A758-21A4E03FB1D5}"/>
    <cellStyle name="ArialNormal 2 5 5" xfId="30654" xr:uid="{53E44BD2-7430-411F-A7A6-5D4975D6AD8D}"/>
    <cellStyle name="ArialNormal 2 6" xfId="8186" xr:uid="{1D34CB26-B7DB-439A-ACF2-FF6484130FF5}"/>
    <cellStyle name="ArialNormal 2 6 2" xfId="18021" xr:uid="{2136F89F-EBC6-45AE-94F7-DD847225AEEC}"/>
    <cellStyle name="ArialNormal 2 6 2 2" xfId="40386" xr:uid="{CF487776-EF4A-4700-A3F9-2A6A5655FDCA}"/>
    <cellStyle name="ArialNormal 2 6 3" xfId="23928" xr:uid="{F9ABD81E-A2CE-42D7-8378-25F17542917C}"/>
    <cellStyle name="ArialNormal 2 6 3 2" xfId="46224" xr:uid="{0BD9B5AF-506D-4521-8614-B45E860DDEB8}"/>
    <cellStyle name="ArialNormal 2 6 4" xfId="25443" xr:uid="{5F4BCA69-8DCD-49B5-A8DE-E0F3B21907B2}"/>
    <cellStyle name="ArialNormal 2 6 4 2" xfId="47739" xr:uid="{CBAC222B-8584-4C75-B458-E016EAC96AAD}"/>
    <cellStyle name="ArialNormal 2 6 5" xfId="31204" xr:uid="{3F6A7A6D-3390-44ED-9920-68C1C5EF890C}"/>
    <cellStyle name="ArialNormal 2 7" xfId="5930" xr:uid="{67E15992-9111-438B-82AD-219D1166E814}"/>
    <cellStyle name="ArialNormal 2 7 2" xfId="16190" xr:uid="{7F6A108E-4E7A-454C-BD90-5012C0A5216F}"/>
    <cellStyle name="ArialNormal 2 7 2 2" xfId="38555" xr:uid="{9598AE03-5963-44A9-A8FC-3C8611766BD0}"/>
    <cellStyle name="ArialNormal 2 7 3" xfId="22866" xr:uid="{00A5CCC9-BBED-4590-A13B-6BA65CFDD152}"/>
    <cellStyle name="ArialNormal 2 7 3 2" xfId="45162" xr:uid="{641F4A4C-40F2-4FE7-AD64-A78D69B0ACCA}"/>
    <cellStyle name="ArialNormal 2 7 4" xfId="12929" xr:uid="{BC18C7D4-692E-4DC6-9830-EEF8719D5C00}"/>
    <cellStyle name="ArialNormal 2 7 4 2" xfId="35302" xr:uid="{00B91590-72AB-4EE7-84D2-D89A7D42A548}"/>
    <cellStyle name="ArialNormal 2 7 5" xfId="29512" xr:uid="{78FF7636-6754-488A-BF62-77226A37D5BD}"/>
    <cellStyle name="ArialNormal 2 8" xfId="5511" xr:uid="{859D01DB-92BA-4557-847D-08154115CCEA}"/>
    <cellStyle name="ArialNormal 2 8 2" xfId="15885" xr:uid="{88683FD5-DD1F-4EFD-942D-50120F1060AC}"/>
    <cellStyle name="ArialNormal 2 8 2 2" xfId="38251" xr:uid="{F0B8749E-9FA2-4DA1-B51C-29C3A1472CCC}"/>
    <cellStyle name="ArialNormal 2 8 3" xfId="22629" xr:uid="{CAA71A44-FE1B-4E0C-8087-22401A43413A}"/>
    <cellStyle name="ArialNormal 2 8 3 2" xfId="44925" xr:uid="{5F7380A0-1C78-4463-8FBB-6CBF6528327D}"/>
    <cellStyle name="ArialNormal 2 8 4" xfId="13835" xr:uid="{EFE22052-3BCF-423C-9A15-0D7F395E71D7}"/>
    <cellStyle name="ArialNormal 2 8 4 2" xfId="36205" xr:uid="{8FAEC447-A327-42A7-BA6D-204845265786}"/>
    <cellStyle name="ArialNormal 2 8 5" xfId="29242" xr:uid="{8518DAE6-F000-4957-BB8B-73953B56FF7A}"/>
    <cellStyle name="ArialNormal 2 9" xfId="9101" xr:uid="{BB147D51-F0F7-4C7D-97FE-465AAE1551A1}"/>
    <cellStyle name="ArialNormal 2 9 2" xfId="18601" xr:uid="{90AF36CE-01FF-4C75-BE9B-A2F3315FA733}"/>
    <cellStyle name="ArialNormal 2 9 2 2" xfId="40966" xr:uid="{76BC7CA4-B580-43E5-BCA0-7F100CAA0209}"/>
    <cellStyle name="ArialNormal 2 9 3" xfId="24427" xr:uid="{8E8D52C2-63B4-482C-BC7D-8F49E04FE9E8}"/>
    <cellStyle name="ArialNormal 2 9 3 2" xfId="46723" xr:uid="{ABB13D70-BE98-40AF-8630-0D3A7B060CA5}"/>
    <cellStyle name="ArialNormal 2 9 4" xfId="17956" xr:uid="{B75195D8-10A0-4667-BA4D-282A286D7483}"/>
    <cellStyle name="ArialNormal 2 9 4 2" xfId="40321" xr:uid="{8306541C-0C56-41B0-B0CF-AE2046F4932E}"/>
    <cellStyle name="ArialNormal 2 9 5" xfId="31679" xr:uid="{9134F481-C01A-4A11-A080-7C6523400AA2}"/>
    <cellStyle name="ArialNormal 2_change in summary tables" xfId="4994" xr:uid="{C49EA13C-B322-4BEA-A0B0-ED55857E1D30}"/>
    <cellStyle name="ArialNormal 20" xfId="48353" xr:uid="{36C58001-A9F0-4343-8AA6-6A1E0C1433B4}"/>
    <cellStyle name="ArialNormal 21" xfId="48354" xr:uid="{8B85BD28-5ABF-443B-B3C3-5CE9F377CEB0}"/>
    <cellStyle name="ArialNormal 22" xfId="48355" xr:uid="{047D5AEF-BAED-4B36-93D8-22D2D4CF73F8}"/>
    <cellStyle name="ArialNormal 23" xfId="48356" xr:uid="{C132DF7E-7524-4013-ADA9-621FD0BA3C08}"/>
    <cellStyle name="ArialNormal 24" xfId="48357" xr:uid="{7FCBE512-6C95-406E-BFCD-5223C54D55C0}"/>
    <cellStyle name="ArialNormal 25" xfId="48358" xr:uid="{56609713-BB4A-40B7-9AFF-059BE913E884}"/>
    <cellStyle name="ArialNormal 26" xfId="48359" xr:uid="{40D1ED2E-ADD2-4313-99AA-1D2DEE54006C}"/>
    <cellStyle name="ArialNormal 27" xfId="48360" xr:uid="{7555BCF7-D37A-4B75-BE1D-35F54524A776}"/>
    <cellStyle name="ArialNormal 28" xfId="48361" xr:uid="{664BF602-6189-4E0B-8BCA-FADE674F4D63}"/>
    <cellStyle name="ArialNormal 29" xfId="48362" xr:uid="{C76D04FE-4E34-4FE0-88B2-FE33D046CE3B}"/>
    <cellStyle name="ArialNormal 3" xfId="1355" xr:uid="{071FE1FD-F675-4CB9-BE0F-D8AF83E67E10}"/>
    <cellStyle name="ArialNormal 3 2" xfId="1537" xr:uid="{1A860AB9-09EF-45E6-B3B3-38419C60A8EF}"/>
    <cellStyle name="ArialNormal 3 2 10" xfId="5915" xr:uid="{417D689D-E0D8-4396-9D31-325FDA148D3A}"/>
    <cellStyle name="ArialNormal 3 2 10 2" xfId="16177" xr:uid="{FCEB9061-165A-4D14-B373-28C08D74BF3C}"/>
    <cellStyle name="ArialNormal 3 2 10 2 2" xfId="38543" xr:uid="{671D843F-4FEA-4E63-9B88-6641C08D915F}"/>
    <cellStyle name="ArialNormal 3 2 10 3" xfId="22857" xr:uid="{23523CE5-58F0-41BF-8373-65B48A4E95C0}"/>
    <cellStyle name="ArialNormal 3 2 10 3 2" xfId="45153" xr:uid="{A3EFE98D-74E2-4787-ADED-822DF996D178}"/>
    <cellStyle name="ArialNormal 3 2 10 4" xfId="25387" xr:uid="{F55245C8-27B7-4958-942E-EF5BB3230000}"/>
    <cellStyle name="ArialNormal 3 2 10 4 2" xfId="47683" xr:uid="{5855A300-ED80-4D93-B83A-66CADE8A7182}"/>
    <cellStyle name="ArialNormal 3 2 10 5" xfId="29504" xr:uid="{D2E79EFA-ED9E-4473-8234-0D711C1C7807}"/>
    <cellStyle name="ArialNormal 3 2 11" xfId="9409" xr:uid="{6570215E-B969-4ADA-95A3-CFD644EBD23E}"/>
    <cellStyle name="ArialNormal 3 2 11 2" xfId="18828" xr:uid="{D62F7C26-1CCA-4737-A1DE-3D51A4CC1D10}"/>
    <cellStyle name="ArialNormal 3 2 11 2 2" xfId="41193" xr:uid="{CBF6BA8B-E3BD-43A4-8536-ECADFC12E54A}"/>
    <cellStyle name="ArialNormal 3 2 11 3" xfId="24618" xr:uid="{E6F1A9DF-71EA-41E0-95F1-5424A1F21858}"/>
    <cellStyle name="ArialNormal 3 2 11 3 2" xfId="46914" xr:uid="{21712A21-07B7-401B-85F7-BD4BDC9369CE}"/>
    <cellStyle name="ArialNormal 3 2 11 4" xfId="22903" xr:uid="{2B5FCA03-61B2-4BF3-82BD-FB2559511120}"/>
    <cellStyle name="ArialNormal 3 2 11 4 2" xfId="45199" xr:uid="{93D89AAB-684C-4A85-A896-0E05AE7FFFBB}"/>
    <cellStyle name="ArialNormal 3 2 11 5" xfId="31872" xr:uid="{D9B38379-E9A4-48BB-B74B-07D2046507EF}"/>
    <cellStyle name="ArialNormal 3 2 12" xfId="13377" xr:uid="{E64BE89D-D67B-4385-8512-6F022621E7CD}"/>
    <cellStyle name="ArialNormal 3 2 12 2" xfId="35748" xr:uid="{B8B22B01-C71B-4D7D-A504-F2FB2CFE7B75}"/>
    <cellStyle name="ArialNormal 3 2 13" xfId="18687" xr:uid="{4932399C-BFA2-4177-90FD-B5B3654DA9C2}"/>
    <cellStyle name="ArialNormal 3 2 13 2" xfId="41052" xr:uid="{8C9AD862-B651-4E20-9EAA-3CADA2EDD058}"/>
    <cellStyle name="ArialNormal 3 2 14" xfId="17809" xr:uid="{63DB7038-2895-4BF1-962D-8F8751538F35}"/>
    <cellStyle name="ArialNormal 3 2 14 2" xfId="40174" xr:uid="{C4AA4CC7-DF14-45A0-BB07-4C1280BEF67B}"/>
    <cellStyle name="ArialNormal 3 2 2" xfId="4044" xr:uid="{7E1733EB-7295-470B-9B3F-F615F7749F34}"/>
    <cellStyle name="ArialNormal 3 2 2 10" xfId="14693" xr:uid="{E2E2F5D4-3FBC-4170-8792-99403BD83CF6}"/>
    <cellStyle name="ArialNormal 3 2 2 10 2" xfId="37059" xr:uid="{76863D77-FCE0-4BC0-8EAC-3C3A6FAA998E}"/>
    <cellStyle name="ArialNormal 3 2 2 11" xfId="13625" xr:uid="{33274386-0825-4006-980A-B0F6F0E464C5}"/>
    <cellStyle name="ArialNormal 3 2 2 11 2" xfId="35996" xr:uid="{9A7A5849-BEF5-48B4-83EC-140AB7A6BE26}"/>
    <cellStyle name="ArialNormal 3 2 2 12" xfId="13345" xr:uid="{3F9EF7EB-4103-4828-908E-A5817F7AB614}"/>
    <cellStyle name="ArialNormal 3 2 2 12 2" xfId="35716" xr:uid="{B22891E9-7182-4CAA-8BAD-C3382452A362}"/>
    <cellStyle name="ArialNormal 3 2 2 2" xfId="7317" xr:uid="{43CFAD8D-CA83-4BDD-934C-54C5F3102F00}"/>
    <cellStyle name="ArialNormal 3 2 2 2 2" xfId="17326" xr:uid="{38F0FB1F-53CF-4185-A31A-21DCA03DD790}"/>
    <cellStyle name="ArialNormal 3 2 2 2 2 2" xfId="39691" xr:uid="{B072D215-5F29-43E1-B32A-4A3E071A88E4}"/>
    <cellStyle name="ArialNormal 3 2 2 2 3" xfId="23481" xr:uid="{54488A2D-C7FB-420C-A738-16040B299D94}"/>
    <cellStyle name="ArialNormal 3 2 2 2 3 2" xfId="45777" xr:uid="{38F39927-1525-4F5B-84E2-A9C718923619}"/>
    <cellStyle name="ArialNormal 3 2 2 2 4" xfId="18038" xr:uid="{B48589FA-659B-432A-AD2D-15D0C1D02221}"/>
    <cellStyle name="ArialNormal 3 2 2 2 4 2" xfId="40403" xr:uid="{6672B8AE-2A40-4398-91F5-818F9C5FFC6E}"/>
    <cellStyle name="ArialNormal 3 2 2 2 5" xfId="30575" xr:uid="{9932CA1B-DAA8-4FA0-910E-AEE95ABF6305}"/>
    <cellStyle name="ArialNormal 3 2 2 3" xfId="8395" xr:uid="{5DBAA591-4BE3-4978-86F6-8261E4250640}"/>
    <cellStyle name="ArialNormal 3 2 2 3 2" xfId="18170" xr:uid="{6396C56C-33DF-4F23-A283-F56CDD5DC477}"/>
    <cellStyle name="ArialNormal 3 2 2 3 2 2" xfId="40535" xr:uid="{EAEB1850-FBDF-4495-93E6-33D2449ADC6F}"/>
    <cellStyle name="ArialNormal 3 2 2 3 3" xfId="24062" xr:uid="{C426C96A-FC47-47F8-99BC-40B1862D2C3D}"/>
    <cellStyle name="ArialNormal 3 2 2 3 3 2" xfId="46358" xr:uid="{BDCD147C-7345-463B-970E-5EF3455B6609}"/>
    <cellStyle name="ArialNormal 3 2 2 3 4" xfId="22176" xr:uid="{C1BF1C83-414C-4B23-B519-D451DF18347F}"/>
    <cellStyle name="ArialNormal 3 2 2 3 4 2" xfId="44472" xr:uid="{AD33E9D0-A5FC-4CB2-A7EE-EB0AEEBA8AE9}"/>
    <cellStyle name="ArialNormal 3 2 2 3 5" xfId="31337" xr:uid="{9FA5455F-6F9F-4EAC-A753-56BB1FC05E66}"/>
    <cellStyle name="ArialNormal 3 2 2 4" xfId="5490" xr:uid="{3F73348A-B6B5-4740-BC7E-C74DCE6E59DC}"/>
    <cellStyle name="ArialNormal 3 2 2 4 2" xfId="15868" xr:uid="{6C6D44CE-13D3-47A3-A645-1CFBD9DE4FE2}"/>
    <cellStyle name="ArialNormal 3 2 2 4 2 2" xfId="38234" xr:uid="{12959951-3E11-430A-85A0-74960010B0E2}"/>
    <cellStyle name="ArialNormal 3 2 2 4 3" xfId="22612" xr:uid="{59731616-155A-41DB-AD4E-67D1C8A86DA3}"/>
    <cellStyle name="ArialNormal 3 2 2 4 3 2" xfId="44908" xr:uid="{528446CA-B381-4D4C-BD90-8D5B791778FC}"/>
    <cellStyle name="ArialNormal 3 2 2 4 4" xfId="12927" xr:uid="{C518343B-D602-4595-8B98-BD1AD3B4F2BC}"/>
    <cellStyle name="ArialNormal 3 2 2 4 4 2" xfId="35300" xr:uid="{FE56604A-71D8-4702-8F9F-34469DDC7625}"/>
    <cellStyle name="ArialNormal 3 2 2 4 5" xfId="29226" xr:uid="{1329EA19-9ABE-4E07-980C-7B89A7DF4337}"/>
    <cellStyle name="ArialNormal 3 2 2 5" xfId="7951" xr:uid="{6EE1E447-2CC0-48F7-97E1-B4036611F18D}"/>
    <cellStyle name="ArialNormal 3 2 2 5 2" xfId="17863" xr:uid="{0D02BCE4-9CAC-4CCC-B326-C884D556B6D2}"/>
    <cellStyle name="ArialNormal 3 2 2 5 2 2" xfId="40228" xr:uid="{A5A5EE7C-4E12-4443-BF63-946CF76D4FE7}"/>
    <cellStyle name="ArialNormal 3 2 2 5 3" xfId="23797" xr:uid="{56090032-2BE4-4A68-8015-E786475C400E}"/>
    <cellStyle name="ArialNormal 3 2 2 5 3 2" xfId="46093" xr:uid="{F4EE1616-7B53-40D6-A21F-8C578A708E13}"/>
    <cellStyle name="ArialNormal 3 2 2 5 4" xfId="25204" xr:uid="{C3E24918-87C9-48B6-A7B2-B27F778CB1ED}"/>
    <cellStyle name="ArialNormal 3 2 2 5 4 2" xfId="47500" xr:uid="{F485CE97-92C1-4786-A8F6-BB602C87D94F}"/>
    <cellStyle name="ArialNormal 3 2 2 5 5" xfId="31080" xr:uid="{CF5DC89E-BD78-4F56-A84A-CEF5CB75DC19}"/>
    <cellStyle name="ArialNormal 3 2 2 6" xfId="8219" xr:uid="{22A7418C-F0D9-4205-B613-63227ED802DD}"/>
    <cellStyle name="ArialNormal 3 2 2 6 2" xfId="18039" xr:uid="{C4366E78-995D-4A64-A645-A903F80CF875}"/>
    <cellStyle name="ArialNormal 3 2 2 6 2 2" xfId="40404" xr:uid="{E125C8E4-91B3-4874-93D2-9C473BD563E7}"/>
    <cellStyle name="ArialNormal 3 2 2 6 3" xfId="23939" xr:uid="{F871B30B-DF1D-485F-996E-A1C2E78E79E1}"/>
    <cellStyle name="ArialNormal 3 2 2 6 3 2" xfId="46235" xr:uid="{57C23ADD-32E7-4FDE-87AB-5BB39C68D8C6}"/>
    <cellStyle name="ArialNormal 3 2 2 6 4" xfId="24254" xr:uid="{199C1D77-34DB-41B7-BAF0-AB75E9754662}"/>
    <cellStyle name="ArialNormal 3 2 2 6 4 2" xfId="46550" xr:uid="{8A9B3D11-82E9-44EF-8539-6EC513F6E8D7}"/>
    <cellStyle name="ArialNormal 3 2 2 6 5" xfId="31217" xr:uid="{6266F8FF-C219-40EF-A74A-9E918D46D63D}"/>
    <cellStyle name="ArialNormal 3 2 2 7" xfId="7332" xr:uid="{5D667506-4130-4B01-8610-3401C5AB1007}"/>
    <cellStyle name="ArialNormal 3 2 2 7 2" xfId="17340" xr:uid="{90DD4CE3-2B0A-4BCA-8039-17A7DC314907}"/>
    <cellStyle name="ArialNormal 3 2 2 7 2 2" xfId="39705" xr:uid="{F0CAB7C2-A78C-4B21-98B7-73E0F1DAE820}"/>
    <cellStyle name="ArialNormal 3 2 2 7 3" xfId="23495" xr:uid="{CC1272E1-56D3-4A84-9B0F-A0EB1244C5DC}"/>
    <cellStyle name="ArialNormal 3 2 2 7 3 2" xfId="45791" xr:uid="{056CE8DC-958D-49B1-ADA3-A9124081A081}"/>
    <cellStyle name="ArialNormal 3 2 2 7 4" xfId="13422" xr:uid="{4B158F9B-AE19-47B2-914F-0723FA7862FB}"/>
    <cellStyle name="ArialNormal 3 2 2 7 4 2" xfId="35793" xr:uid="{4B7CCC8C-58EA-4A32-98B7-377DBD3BCA0F}"/>
    <cellStyle name="ArialNormal 3 2 2 7 5" xfId="30589" xr:uid="{C9EB4BE8-B15E-4B9A-95F6-DCC4C831AAD2}"/>
    <cellStyle name="ArialNormal 3 2 2 8" xfId="9467" xr:uid="{6EBBC901-2B9C-4A61-84A4-496788C1AD4A}"/>
    <cellStyle name="ArialNormal 3 2 2 8 2" xfId="18885" xr:uid="{2745E31B-90A7-41B1-ACC1-747622E53E8E}"/>
    <cellStyle name="ArialNormal 3 2 2 8 2 2" xfId="41250" xr:uid="{BC0FDD43-F568-4398-B092-A8900E1A9330}"/>
    <cellStyle name="ArialNormal 3 2 2 8 3" xfId="24675" xr:uid="{D58851C2-3884-4FBD-B92E-FBAD5A54C951}"/>
    <cellStyle name="ArialNormal 3 2 2 8 3 2" xfId="46971" xr:uid="{9E2A08EE-15B5-4535-8C1A-ABD7168BEB4A}"/>
    <cellStyle name="ArialNormal 3 2 2 8 4" xfId="24889" xr:uid="{36156AB1-B09D-41CA-A516-5EF63B48D1C5}"/>
    <cellStyle name="ArialNormal 3 2 2 8 4 2" xfId="47185" xr:uid="{10196E8D-ECBC-414C-8123-A2FD52529FC0}"/>
    <cellStyle name="ArialNormal 3 2 2 8 5" xfId="31929" xr:uid="{5562AF8B-5F7C-4F6C-BD1D-6402C3D078A2}"/>
    <cellStyle name="ArialNormal 3 2 2 9" xfId="8200" xr:uid="{C0E71788-8B34-4A7B-895B-A2DB21307E0D}"/>
    <cellStyle name="ArialNormal 3 2 2 9 2" xfId="18029" xr:uid="{7AD2878E-610B-4D73-A161-EA93C48D270F}"/>
    <cellStyle name="ArialNormal 3 2 2 9 2 2" xfId="40394" xr:uid="{48D5B0F7-4699-4AA1-91CF-BEDDC457621B}"/>
    <cellStyle name="ArialNormal 3 2 2 9 3" xfId="23933" xr:uid="{9596BA74-DF34-42FE-BBF5-E5432065DD77}"/>
    <cellStyle name="ArialNormal 3 2 2 9 3 2" xfId="46229" xr:uid="{9E569161-447E-4AF4-AA06-DA55FAB9871F}"/>
    <cellStyle name="ArialNormal 3 2 2 9 4" xfId="25648" xr:uid="{672C7226-357D-4D81-899C-3EC439B4E82E}"/>
    <cellStyle name="ArialNormal 3 2 2 9 4 2" xfId="47944" xr:uid="{7E5E6078-1E5F-4068-9C3F-9DE5E00711B9}"/>
    <cellStyle name="ArialNormal 3 2 2 9 5" xfId="31209" xr:uid="{EB8E3919-986C-49E6-A3A9-17A1D4A783AB}"/>
    <cellStyle name="ArialNormal 3 2 2_change in summary tables" xfId="5072" xr:uid="{69A5856A-F602-4697-8FFE-95EEDD21C689}"/>
    <cellStyle name="ArialNormal 3 2 3" xfId="5556" xr:uid="{FD5E2D16-7034-4401-84F3-197D4C0FD473}"/>
    <cellStyle name="ArialNormal 3 2 3 2" xfId="15919" xr:uid="{8B93FAE3-FBD2-458C-A5AF-EA29D68976CB}"/>
    <cellStyle name="ArialNormal 3 2 3 2 2" xfId="38285" xr:uid="{3CA35919-5251-42DE-BFC8-7FDFF21164BF}"/>
    <cellStyle name="ArialNormal 3 2 3 3" xfId="22657" xr:uid="{AD5E989E-3729-4CDE-8286-172D726790E2}"/>
    <cellStyle name="ArialNormal 3 2 3 3 2" xfId="44953" xr:uid="{ADF51C1F-DB12-40F1-80F4-980BFD14CD2F}"/>
    <cellStyle name="ArialNormal 3 2 3 4" xfId="12800" xr:uid="{15CC5141-9777-4D4D-A24A-5AA9D9863D15}"/>
    <cellStyle name="ArialNormal 3 2 3 4 2" xfId="35173" xr:uid="{C49138A3-2613-462B-A207-750875023DCC}"/>
    <cellStyle name="ArialNormal 3 2 3 5" xfId="29271" xr:uid="{E12CE23B-73E5-43DA-AF1B-3EF5BADDEEE6}"/>
    <cellStyle name="ArialNormal 3 2 4" xfId="5011" xr:uid="{8F971502-B5A5-454C-B877-DFC10DAA3536}"/>
    <cellStyle name="ArialNormal 3 2 4 2" xfId="15467" xr:uid="{3222DEEE-3691-4B94-9081-8364F2AAFCFF}"/>
    <cellStyle name="ArialNormal 3 2 4 2 2" xfId="37833" xr:uid="{18C0D301-74B1-40BB-9EFC-6369077C0C76}"/>
    <cellStyle name="ArialNormal 3 2 4 3" xfId="22402" xr:uid="{E8A54C4A-1B86-43F6-9C30-51BC43A6B259}"/>
    <cellStyle name="ArialNormal 3 2 4 3 2" xfId="44698" xr:uid="{892B4010-FEA3-4922-A477-C645F7961733}"/>
    <cellStyle name="ArialNormal 3 2 4 4" xfId="13528" xr:uid="{CA262C6A-E0F0-4CB7-8149-E262DF9FE14D}"/>
    <cellStyle name="ArialNormal 3 2 4 4 2" xfId="35899" xr:uid="{FC486F88-43DB-43DD-80C8-0B7F0400C918}"/>
    <cellStyle name="ArialNormal 3 2 4 5" xfId="28855" xr:uid="{E693A2B4-A162-482C-8C00-2B508D47FCA2}"/>
    <cellStyle name="ArialNormal 3 2 5" xfId="5181" xr:uid="{E75B0A54-92CB-4453-AC5A-42DBA0F6CE4B}"/>
    <cellStyle name="ArialNormal 3 2 5 2" xfId="15578" xr:uid="{B4E6CAD9-2A1A-4497-BF86-C3A087813D7C}"/>
    <cellStyle name="ArialNormal 3 2 5 2 2" xfId="37944" xr:uid="{B482BB2D-2EA6-42F1-8FAA-C52CA1E23DEF}"/>
    <cellStyle name="ArialNormal 3 2 5 3" xfId="22499" xr:uid="{E2D598BD-C638-4E82-B8F8-928FDB8D91E9}"/>
    <cellStyle name="ArialNormal 3 2 5 3 2" xfId="44795" xr:uid="{1F88361B-60A8-4EB9-A4BA-14481046439A}"/>
    <cellStyle name="ArialNormal 3 2 5 4" xfId="13078" xr:uid="{E792F27D-38F2-4285-B098-D0C9693BAFAA}"/>
    <cellStyle name="ArialNormal 3 2 5 4 2" xfId="35449" xr:uid="{2DB153ED-26E0-4A12-B1A2-56F348EFDC6E}"/>
    <cellStyle name="ArialNormal 3 2 5 5" xfId="28950" xr:uid="{CFC9AB70-0F6B-45B5-8083-30418C1F3CEC}"/>
    <cellStyle name="ArialNormal 3 2 6" xfId="4695" xr:uid="{21453B4C-7A16-4574-9832-51B685B9D55F}"/>
    <cellStyle name="ArialNormal 3 2 6 2" xfId="15228" xr:uid="{9825AF7E-8C92-463B-B123-ABE19278E045}"/>
    <cellStyle name="ArialNormal 3 2 6 2 2" xfId="37594" xr:uid="{31B96C6F-C3DD-4F5C-A0FC-31C2B4356779}"/>
    <cellStyle name="ArialNormal 3 2 6 3" xfId="22262" xr:uid="{30E77FAB-13DE-48ED-8F1E-BBE98C84423A}"/>
    <cellStyle name="ArialNormal 3 2 6 3 2" xfId="44558" xr:uid="{EAD75FD3-79C8-4E09-8439-222E94D53F84}"/>
    <cellStyle name="ArialNormal 3 2 6 4" xfId="25238" xr:uid="{FE46455B-4459-4800-8A6D-78D5B4A82571}"/>
    <cellStyle name="ArialNormal 3 2 6 4 2" xfId="47534" xr:uid="{3C12E81B-0776-4A9F-984D-0CABA7C5F372}"/>
    <cellStyle name="ArialNormal 3 2 6 5" xfId="28644" xr:uid="{CEE789F3-25DB-477B-BA1B-02303A491128}"/>
    <cellStyle name="ArialNormal 3 2 7" xfId="5617" xr:uid="{12F84A6B-9662-4977-90E5-51683A165C3C}"/>
    <cellStyle name="ArialNormal 3 2 7 2" xfId="15972" xr:uid="{5AAC8C02-AFF8-452C-A3BD-26D1CE9EFEC3}"/>
    <cellStyle name="ArialNormal 3 2 7 2 2" xfId="38338" xr:uid="{30DC78BE-F3E7-4756-BAE0-F0EE36CF312B}"/>
    <cellStyle name="ArialNormal 3 2 7 3" xfId="22708" xr:uid="{383876A9-C3BB-4673-8F7E-D969F9EDD400}"/>
    <cellStyle name="ArialNormal 3 2 7 3 2" xfId="45004" xr:uid="{C30152DB-F679-4152-B9FC-28163AB41040}"/>
    <cellStyle name="ArialNormal 3 2 7 4" xfId="13410" xr:uid="{5743DDB3-B981-4264-B0E1-FE724FDD8327}"/>
    <cellStyle name="ArialNormal 3 2 7 4 2" xfId="35781" xr:uid="{CF46EC8C-24F6-4CAD-B87B-AF6674F8A73E}"/>
    <cellStyle name="ArialNormal 3 2 7 5" xfId="29320" xr:uid="{C5C41A9F-0E1F-46FF-AE21-B1410135E571}"/>
    <cellStyle name="ArialNormal 3 2 8" xfId="6054" xr:uid="{C1B2B951-C68F-4EFA-B12A-19715D37456D}"/>
    <cellStyle name="ArialNormal 3 2 8 2" xfId="16281" xr:uid="{37236EC8-3C7D-4E5C-B018-16941B880F62}"/>
    <cellStyle name="ArialNormal 3 2 8 2 2" xfId="38646" xr:uid="{E988EA1C-A7C1-4F60-9440-0D3C134A6147}"/>
    <cellStyle name="ArialNormal 3 2 8 3" xfId="22933" xr:uid="{843900B9-69FC-470A-B386-2A8D966CC377}"/>
    <cellStyle name="ArialNormal 3 2 8 3 2" xfId="45229" xr:uid="{9A4E483F-1BB4-48F6-AB62-6EEF2D639DF2}"/>
    <cellStyle name="ArialNormal 3 2 8 4" xfId="12828" xr:uid="{B6CB7312-3CA1-42AB-BDF0-9D037E2CE3F9}"/>
    <cellStyle name="ArialNormal 3 2 8 4 2" xfId="35201" xr:uid="{E5746E69-5A69-468B-B8A0-D6D4B4411E9C}"/>
    <cellStyle name="ArialNormal 3 2 8 5" xfId="29594" xr:uid="{4354BD70-7708-485C-979F-22E4EF849E7D}"/>
    <cellStyle name="ArialNormal 3 2 9" xfId="4603" xr:uid="{35912FDE-48CE-48FF-8536-E98DADB735C5}"/>
    <cellStyle name="ArialNormal 3 2 9 2" xfId="15154" xr:uid="{0EF6D0A8-9630-4C2D-98F6-E241F1F87024}"/>
    <cellStyle name="ArialNormal 3 2 9 2 2" xfId="37520" xr:uid="{B9BF241D-C7A9-497A-AC9D-C1D9FBEBD319}"/>
    <cellStyle name="ArialNormal 3 2 9 3" xfId="22220" xr:uid="{6F1B7C50-4852-4B51-9E7F-9409C2227DBF}"/>
    <cellStyle name="ArialNormal 3 2 9 3 2" xfId="44516" xr:uid="{BD219CEB-15CA-49AB-8171-D51FFAE6957E}"/>
    <cellStyle name="ArialNormal 3 2 9 4" xfId="13744" xr:uid="{2BE5E2E6-D849-400F-AE8F-08C31E923A8A}"/>
    <cellStyle name="ArialNormal 3 2 9 4 2" xfId="36115" xr:uid="{B266227E-A82C-471C-B69A-4FACF4E8DF00}"/>
    <cellStyle name="ArialNormal 3 2 9 5" xfId="28578" xr:uid="{89DD060F-C2D7-4106-9D23-5DB54D55B5A5}"/>
    <cellStyle name="ArialNormal 3 2_change in summary tables" xfId="8195" xr:uid="{75EB483D-7139-4ADC-8259-AFF88DF31EEE}"/>
    <cellStyle name="ArialNormal 3 3" xfId="4007" xr:uid="{770EDA4F-37EE-49C8-BBC0-4E994C910BF0}"/>
    <cellStyle name="ArialNormal 3 3 10" xfId="14660" xr:uid="{F21D3C23-3FBC-4E84-9054-5EAE31942D82}"/>
    <cellStyle name="ArialNormal 3 3 10 2" xfId="37026" xr:uid="{63FFB276-995C-4B93-916F-8FF0FF807912}"/>
    <cellStyle name="ArialNormal 3 3 11" xfId="13654" xr:uid="{6C31EE87-8FE2-42A2-875E-F22923AEF62B}"/>
    <cellStyle name="ArialNormal 3 3 11 2" xfId="36025" xr:uid="{EC63350D-A6A8-45D5-8B9C-4A89ED9FB65B}"/>
    <cellStyle name="ArialNormal 3 3 12" xfId="24969" xr:uid="{260D6A84-BF19-4683-9A9E-4286C491CC8A}"/>
    <cellStyle name="ArialNormal 3 3 12 2" xfId="47265" xr:uid="{F44974E2-E9A3-423D-B2A5-AB4B002036FE}"/>
    <cellStyle name="ArialNormal 3 3 13" xfId="28115" xr:uid="{641739C2-270C-43BC-946F-D01435584E0E}"/>
    <cellStyle name="ArialNormal 3 3 2" xfId="7281" xr:uid="{71FC30DD-EEA4-4FE7-8F02-96E9CF951589}"/>
    <cellStyle name="ArialNormal 3 3 2 2" xfId="17290" xr:uid="{5C4F1B91-DE9C-4F0F-B873-D99D78985A0E}"/>
    <cellStyle name="ArialNormal 3 3 2 2 2" xfId="39655" xr:uid="{75AE8BD6-3596-4C34-BBC5-AB82074CA10E}"/>
    <cellStyle name="ArialNormal 3 3 2 3" xfId="23462" xr:uid="{8E48CA13-41DE-415D-ADCC-1CEFBE001B05}"/>
    <cellStyle name="ArialNormal 3 3 2 3 2" xfId="45758" xr:uid="{0871C287-ED64-4AAB-AF51-295C1ED87204}"/>
    <cellStyle name="ArialNormal 3 3 2 4" xfId="25139" xr:uid="{3FCD9035-4DA0-4145-89E4-124411262ABE}"/>
    <cellStyle name="ArialNormal 3 3 2 4 2" xfId="47435" xr:uid="{73A6F55B-A687-4413-AFFD-5796B5A6CA15}"/>
    <cellStyle name="ArialNormal 3 3 2 5" xfId="30539" xr:uid="{37CE9FC4-AA12-481F-8D2A-4216BB1490D1}"/>
    <cellStyle name="ArialNormal 3 3 3" xfId="8370" xr:uid="{D67A0702-449E-4143-B169-2DD783946AC7}"/>
    <cellStyle name="ArialNormal 3 3 3 2" xfId="18149" xr:uid="{D8FFA6B6-0496-4E51-A6C1-33635572D9E3}"/>
    <cellStyle name="ArialNormal 3 3 3 2 2" xfId="40514" xr:uid="{19A2467E-03C7-4381-BB5C-08E09E94E7F0}"/>
    <cellStyle name="ArialNormal 3 3 3 3" xfId="24041" xr:uid="{34B80896-8859-48C1-A49F-B574E8AF8D89}"/>
    <cellStyle name="ArialNormal 3 3 3 3 2" xfId="46337" xr:uid="{E8532DAE-A52A-44B9-A4CC-5C1C1BCD97DA}"/>
    <cellStyle name="ArialNormal 3 3 3 4" xfId="23783" xr:uid="{8738AF1C-8D7C-4658-9C26-1080088EAE8C}"/>
    <cellStyle name="ArialNormal 3 3 3 4 2" xfId="46079" xr:uid="{EF7EFAAD-EF14-477D-938E-DE072A0FB78E}"/>
    <cellStyle name="ArialNormal 3 3 3 5" xfId="31316" xr:uid="{EADFA5AC-345D-4BA5-8D8E-98A94047EADB}"/>
    <cellStyle name="ArialNormal 3 3 4" xfId="5496" xr:uid="{34357665-29C5-4A5A-A350-6283DC8B7BE1}"/>
    <cellStyle name="ArialNormal 3 3 4 2" xfId="15872" xr:uid="{CD14541C-5BC8-415B-B615-B6F03A6C006D}"/>
    <cellStyle name="ArialNormal 3 3 4 2 2" xfId="38238" xr:uid="{174630C8-D163-44BA-874C-CC4B0430F753}"/>
    <cellStyle name="ArialNormal 3 3 4 3" xfId="22616" xr:uid="{2084906E-0334-4122-ADEB-16C9C13F698D}"/>
    <cellStyle name="ArialNormal 3 3 4 3 2" xfId="44912" xr:uid="{F8C85D7E-5109-416C-9655-F84381A0DB52}"/>
    <cellStyle name="ArialNormal 3 3 4 4" xfId="12969" xr:uid="{0C12E588-C418-4929-8411-AA86898487C2}"/>
    <cellStyle name="ArialNormal 3 3 4 4 2" xfId="35340" xr:uid="{D7ACD60A-C5DC-4E1F-96DB-65F297EF61C4}"/>
    <cellStyle name="ArialNormal 3 3 4 5" xfId="29230" xr:uid="{081D0461-FA38-4DD4-8052-71976C12D401}"/>
    <cellStyle name="ArialNormal 3 3 5" xfId="7922" xr:uid="{A87FA6AE-489D-446B-BAB8-C5DA3CD46B2E}"/>
    <cellStyle name="ArialNormal 3 3 5 2" xfId="17843" xr:uid="{5B51FAB0-9EFC-4D55-B5EF-F0C6F303EFD0}"/>
    <cellStyle name="ArialNormal 3 3 5 2 2" xfId="40208" xr:uid="{E269D52A-A997-476F-9124-9A8C6CF30EC6}"/>
    <cellStyle name="ArialNormal 3 3 5 3" xfId="23780" xr:uid="{8395BF78-B829-4B9A-B123-A6499B81FF03}"/>
    <cellStyle name="ArialNormal 3 3 5 3 2" xfId="46076" xr:uid="{827197B8-E9AC-4A83-89BE-8C5D34178615}"/>
    <cellStyle name="ArialNormal 3 3 5 4" xfId="13699" xr:uid="{2901EA64-DFEB-425F-AB9D-D7B043FE214B}"/>
    <cellStyle name="ArialNormal 3 3 5 4 2" xfId="36070" xr:uid="{4D95E85E-BD98-4573-8361-85DD9E21F783}"/>
    <cellStyle name="ArialNormal 3 3 5 5" xfId="31062" xr:uid="{45310A43-6FA3-46D2-BD4E-CF1CFEF0F4FB}"/>
    <cellStyle name="ArialNormal 3 3 6" xfId="6101" xr:uid="{C4B6B6E9-00D3-46BE-9825-E229272E6662}"/>
    <cellStyle name="ArialNormal 3 3 6 2" xfId="16309" xr:uid="{40EFE4FA-B68F-4D54-AF23-BA131F63F922}"/>
    <cellStyle name="ArialNormal 3 3 6 2 2" xfId="38674" xr:uid="{C875A5F6-6A82-4655-8D45-559F239BB919}"/>
    <cellStyle name="ArialNormal 3 3 6 3" xfId="22951" xr:uid="{7ED87D58-87CC-4F34-B8C5-7BAF0127785C}"/>
    <cellStyle name="ArialNormal 3 3 6 3 2" xfId="45247" xr:uid="{DDA756A6-C51F-4D19-9D92-8C224D71AAF0}"/>
    <cellStyle name="ArialNormal 3 3 6 4" xfId="24600" xr:uid="{1549F1CE-CAF5-4783-A4E0-EDD02A8EAC11}"/>
    <cellStyle name="ArialNormal 3 3 6 4 2" xfId="46896" xr:uid="{5AF948CB-23A2-419C-A2FB-FA9CF400CE5B}"/>
    <cellStyle name="ArialNormal 3 3 6 5" xfId="29618" xr:uid="{C4B6EEB9-7834-49EC-8CAF-579EB85E519B}"/>
    <cellStyle name="ArialNormal 3 3 7" xfId="4694" xr:uid="{57134FF6-9525-4E4D-85F6-8ED52B521872}"/>
    <cellStyle name="ArialNormal 3 3 7 2" xfId="15227" xr:uid="{645E1DE3-9F58-4102-BEA9-8DC772E4C276}"/>
    <cellStyle name="ArialNormal 3 3 7 2 2" xfId="37593" xr:uid="{B61E1EA6-41FA-40D5-B7E2-F9D3EB61B793}"/>
    <cellStyle name="ArialNormal 3 3 7 3" xfId="22261" xr:uid="{1C92EACA-D9E4-4BEB-B08A-F03A3E2EA6AA}"/>
    <cellStyle name="ArialNormal 3 3 7 3 2" xfId="44557" xr:uid="{1313B92D-25FD-4C2E-BA4A-880A342357C6}"/>
    <cellStyle name="ArialNormal 3 3 7 4" xfId="22651" xr:uid="{6623C6E1-D062-43E1-AC56-6F179FACFD6B}"/>
    <cellStyle name="ArialNormal 3 3 7 4 2" xfId="44947" xr:uid="{958F2087-09FA-483B-9528-D26329453C35}"/>
    <cellStyle name="ArialNormal 3 3 7 5" xfId="28643" xr:uid="{9B44E6F5-EAD9-4F48-B30E-A3EAA27B0ECB}"/>
    <cellStyle name="ArialNormal 3 3 8" xfId="9456" xr:uid="{E5408FB5-F227-45F7-AE42-96F2E573F64C}"/>
    <cellStyle name="ArialNormal 3 3 8 2" xfId="18874" xr:uid="{DC3D0339-04FF-4AF7-BA0C-B72CBE8BA45A}"/>
    <cellStyle name="ArialNormal 3 3 8 2 2" xfId="41239" xr:uid="{D2E88871-0D1E-4696-95C5-3518462EF7FF}"/>
    <cellStyle name="ArialNormal 3 3 8 3" xfId="24664" xr:uid="{D2EEA5E1-F7EA-4672-B067-B77EAA5EFB71}"/>
    <cellStyle name="ArialNormal 3 3 8 3 2" xfId="46960" xr:uid="{68E6AEB2-F5BF-4EE6-84F8-8CB4B767F2E8}"/>
    <cellStyle name="ArialNormal 3 3 8 4" xfId="22896" xr:uid="{FB6132AA-D6B8-4087-9DE2-33997DE170C6}"/>
    <cellStyle name="ArialNormal 3 3 8 4 2" xfId="45192" xr:uid="{6A32E556-B2C5-48E9-8C60-CA47007CC954}"/>
    <cellStyle name="ArialNormal 3 3 8 5" xfId="31918" xr:uid="{92845D9C-CD90-44F5-B05A-1FEDF5EE41A0}"/>
    <cellStyle name="ArialNormal 3 3 9" xfId="9494" xr:uid="{4AE11C55-CF97-43C5-A2F9-EFA065CE6DF7}"/>
    <cellStyle name="ArialNormal 3 3 9 2" xfId="18912" xr:uid="{E26858E8-39CF-4BFE-958F-5301EC306232}"/>
    <cellStyle name="ArialNormal 3 3 9 2 2" xfId="41277" xr:uid="{FD070800-F45F-40F0-AA72-8174CC97F903}"/>
    <cellStyle name="ArialNormal 3 3 9 3" xfId="24702" xr:uid="{51AD4BCC-7F38-46A3-8E9E-9EAB0A8F6FFF}"/>
    <cellStyle name="ArialNormal 3 3 9 3 2" xfId="46998" xr:uid="{81943491-F12D-498A-BC06-2ED0E10F87C9}"/>
    <cellStyle name="ArialNormal 3 3 9 4" xfId="13499" xr:uid="{5C683DFF-94A0-4084-A8A2-F5CBFA835829}"/>
    <cellStyle name="ArialNormal 3 3 9 4 2" xfId="35870" xr:uid="{AC670B46-50FB-4020-A1D8-AE2271EB0DEB}"/>
    <cellStyle name="ArialNormal 3 3 9 5" xfId="31956" xr:uid="{3AF479A1-152D-4718-9472-C994A4EC46F2}"/>
    <cellStyle name="ArialNormal 3 3_change in summary tables" xfId="8542" xr:uid="{CC2F924E-B58F-436D-88A6-BF0A9964E0A6}"/>
    <cellStyle name="ArialNormal 3 4" xfId="6432" xr:uid="{4B056F0B-84E6-4BB2-8959-63D173D24B47}"/>
    <cellStyle name="ArialNormal 3 4 2" xfId="16553" xr:uid="{4369EEE8-B5F3-4422-BDBB-C5B71CB1C128}"/>
    <cellStyle name="ArialNormal 3 4 2 2" xfId="38918" xr:uid="{4D7BF02C-376D-4FB4-AF62-35ACBC7C6C65}"/>
    <cellStyle name="ArialNormal 3 4 3" xfId="23156" xr:uid="{C462D6C5-1A2D-43C3-8434-605759F2AA9F}"/>
    <cellStyle name="ArialNormal 3 4 3 2" xfId="45452" xr:uid="{0FCBFC40-1883-4F4F-9AA7-01E3C50888B7}"/>
    <cellStyle name="ArialNormal 3 4 4" xfId="25088" xr:uid="{079F23DC-DA5D-4EF2-9F60-0CF3CFAD0A99}"/>
    <cellStyle name="ArialNormal 3 4 4 2" xfId="47384" xr:uid="{18B70231-1941-46C7-8457-D1A3B43DF7DF}"/>
    <cellStyle name="ArialNormal 3 4 5" xfId="29842" xr:uid="{8DA36224-3670-42FD-BAC1-09A8F2ADEC34}"/>
    <cellStyle name="ArialNormal 3 5" xfId="8147" xr:uid="{57B8F76E-C4B0-4A1B-A572-FF72FE64AF30}"/>
    <cellStyle name="ArialNormal 3 5 2" xfId="17991" xr:uid="{FBDBE0EF-E015-4154-B30D-7D2A5652745F}"/>
    <cellStyle name="ArialNormal 3 5 2 2" xfId="40356" xr:uid="{C4638907-686C-4051-AC8B-8ADBC6C1D6EE}"/>
    <cellStyle name="ArialNormal 3 5 3" xfId="23904" xr:uid="{D784B24F-E35F-4B31-AF7B-860CFA7ED840}"/>
    <cellStyle name="ArialNormal 3 5 3 2" xfId="46200" xr:uid="{D5265F77-4974-41EB-BAF4-FA10988AC9D0}"/>
    <cellStyle name="ArialNormal 3 5 4" xfId="23532" xr:uid="{223763DD-3F69-4EF3-8EFC-81B36823D41A}"/>
    <cellStyle name="ArialNormal 3 5 4 2" xfId="45828" xr:uid="{95AD9BE8-18E6-4B4A-9CAF-DC9ECD2D4090}"/>
    <cellStyle name="ArialNormal 3 5 5" xfId="31180" xr:uid="{82C89177-F791-49F9-BDE1-BE851A373165}"/>
    <cellStyle name="ArialNormal 3 6" xfId="6600" xr:uid="{95871E6F-609A-49AF-8200-74ACA3388CD6}"/>
    <cellStyle name="ArialNormal 3 6 2" xfId="16676" xr:uid="{233093E6-371F-466E-8B06-5A435027D117}"/>
    <cellStyle name="ArialNormal 3 6 2 2" xfId="39041" xr:uid="{15874DD0-1882-4F6D-9644-8D6F34EB43CF}"/>
    <cellStyle name="ArialNormal 3 6 3" xfId="23242" xr:uid="{9679ACF4-0CA9-46B7-85AF-41F306BB0CCD}"/>
    <cellStyle name="ArialNormal 3 6 3 2" xfId="45538" xr:uid="{402BC950-B05C-4AAB-B743-B8D4AEFAACCD}"/>
    <cellStyle name="ArialNormal 3 6 4" xfId="25265" xr:uid="{10DA6795-4DBD-4042-BF58-BDBC6ED5824D}"/>
    <cellStyle name="ArialNormal 3 6 4 2" xfId="47561" xr:uid="{32EEC325-D3F2-4103-B8DF-DA50463438DF}"/>
    <cellStyle name="ArialNormal 3 6 5" xfId="29944" xr:uid="{7D5ECC84-7919-4103-BC3A-AFD68E4E10F8}"/>
    <cellStyle name="ArialNormal 3 7" xfId="9136" xr:uid="{9A21E4A8-C6F3-48B8-9C6E-193B5C79A870}"/>
    <cellStyle name="ArialNormal 3 7 2" xfId="18622" xr:uid="{F86A1002-6D2F-47B7-8EA3-9AF0C537F1A3}"/>
    <cellStyle name="ArialNormal 3 7 2 2" xfId="40987" xr:uid="{AB1D4B39-32A6-4659-8778-52DB9A2B0842}"/>
    <cellStyle name="ArialNormal 3 7 3" xfId="24448" xr:uid="{C5EE46B0-67FC-477E-A112-5F30801988A1}"/>
    <cellStyle name="ArialNormal 3 7 3 2" xfId="46744" xr:uid="{A735EA6C-AB31-4ED7-98FF-300EAEE0BBBA}"/>
    <cellStyle name="ArialNormal 3 7 4" xfId="15230" xr:uid="{D435CE01-C53D-4087-9422-997A3299337C}"/>
    <cellStyle name="ArialNormal 3 7 4 2" xfId="37596" xr:uid="{41B8DCC9-9345-475A-B3FD-C362A264E495}"/>
    <cellStyle name="ArialNormal 3 7 5" xfId="31697" xr:uid="{A618D1AD-BCCD-43D0-BFB8-04901FAE9BFB}"/>
    <cellStyle name="ArialNormal 3 8" xfId="11541" xr:uid="{FFFE41AF-9198-4ABE-91CF-57A14EB5E447}"/>
    <cellStyle name="ArialNormal 3 8 2" xfId="20947" xr:uid="{A053FB5C-1BE3-4572-9709-E65A12505924}"/>
    <cellStyle name="ArialNormal 3 8 2 2" xfId="43243" xr:uid="{50D835B2-6677-4465-913C-83E3B1809D62}"/>
    <cellStyle name="ArialNormal 3 8 3" xfId="25304" xr:uid="{BF5C9116-E715-405C-BB59-E1A0E65D478E}"/>
    <cellStyle name="ArialNormal 3 8 3 2" xfId="47600" xr:uid="{BDFEB50B-D916-4D97-84EC-0B24E36D780A}"/>
    <cellStyle name="ArialNormal 3 8 4" xfId="25842" xr:uid="{CB76654A-F541-4A11-A8B0-C94EF1902460}"/>
    <cellStyle name="ArialNormal 3 8 4 2" xfId="48138" xr:uid="{97BD42F1-616C-4B7C-80AB-3A0A7160BE9B}"/>
    <cellStyle name="ArialNormal 3 8 5" xfId="33921" xr:uid="{4C89DF71-23BF-4874-B3E5-ED809DB58AAE}"/>
    <cellStyle name="ArialNormal 3_change in summary tables" xfId="7792" xr:uid="{B2469A9E-CA5A-4BB8-B816-A282BCADF681}"/>
    <cellStyle name="ArialNormal 30" xfId="48363" xr:uid="{004A4456-8D6C-4C39-B9C7-A10EB4852CDF}"/>
    <cellStyle name="ArialNormal 31" xfId="48364" xr:uid="{1E297166-B9FC-464A-9E49-63860F01F6C4}"/>
    <cellStyle name="ArialNormal 32" xfId="48365" xr:uid="{D3CE0532-764F-4B86-8151-64ADA9353848}"/>
    <cellStyle name="ArialNormal 33" xfId="48366" xr:uid="{904D5327-7ECD-4C83-B9AB-6DDC4944D244}"/>
    <cellStyle name="ArialNormal 34" xfId="48367" xr:uid="{6421B1B4-FC6F-454C-B3E0-23EF4D3502B2}"/>
    <cellStyle name="ArialNormal 4" xfId="1217" xr:uid="{F223B47F-61E5-40C3-8DAE-168E351B87C8}"/>
    <cellStyle name="ArialNormal 4 2" xfId="1538" xr:uid="{BA6E63F5-E37C-4D0A-980B-4D88A3ACED08}"/>
    <cellStyle name="ArialNormal 4 2 10" xfId="7755" xr:uid="{B3EF82F9-50CA-4B43-83FD-986AA0E1A7F9}"/>
    <cellStyle name="ArialNormal 4 2 10 2" xfId="17733" xr:uid="{3796920F-FF79-4E4E-96D2-53ED064CE120}"/>
    <cellStyle name="ArialNormal 4 2 10 2 2" xfId="40098" xr:uid="{B1A7FA2C-C43E-4AFC-AF78-39273C5FE0B3}"/>
    <cellStyle name="ArialNormal 4 2 10 3" xfId="23683" xr:uid="{A33CF5F0-1978-4F42-AFF8-9CA24EDD3387}"/>
    <cellStyle name="ArialNormal 4 2 10 3 2" xfId="45979" xr:uid="{665A1DD5-FBA2-4FE2-8D07-BF67E905EB67}"/>
    <cellStyle name="ArialNormal 4 2 10 4" xfId="24390" xr:uid="{DC045457-09E4-4557-9032-AF299AC4533A}"/>
    <cellStyle name="ArialNormal 4 2 10 4 2" xfId="46686" xr:uid="{109F69FF-3C7D-4CC1-ACFF-1D9906B65E0C}"/>
    <cellStyle name="ArialNormal 4 2 10 5" xfId="30974" xr:uid="{532DA901-AB9D-4E32-8F51-7F61DB6E1C40}"/>
    <cellStyle name="ArialNormal 4 2 11" xfId="9436" xr:uid="{DA004A45-B886-4697-86ED-30B072A429BA}"/>
    <cellStyle name="ArialNormal 4 2 11 2" xfId="18854" xr:uid="{806C33AE-9092-4E36-B3D2-784B558E38A5}"/>
    <cellStyle name="ArialNormal 4 2 11 2 2" xfId="41219" xr:uid="{04C33940-46DF-46F8-B1FE-147012510882}"/>
    <cellStyle name="ArialNormal 4 2 11 3" xfId="24644" xr:uid="{16C84CB5-AFF2-4680-A3B8-9165D4009164}"/>
    <cellStyle name="ArialNormal 4 2 11 3 2" xfId="46940" xr:uid="{994076A7-AF7A-473B-9465-B40DC4E4F85D}"/>
    <cellStyle name="ArialNormal 4 2 11 4" xfId="25367" xr:uid="{E73E2673-3A35-4925-96B8-46629FC7B64E}"/>
    <cellStyle name="ArialNormal 4 2 11 4 2" xfId="47663" xr:uid="{68A509C1-705D-47F7-BE11-FF0382A3C41B}"/>
    <cellStyle name="ArialNormal 4 2 11 5" xfId="31898" xr:uid="{DCEAD58E-3FB1-43DA-A3D4-DA6424FC0992}"/>
    <cellStyle name="ArialNormal 4 2 12" xfId="13378" xr:uid="{72916D3D-D74B-4FFB-A293-E4F56171CB38}"/>
    <cellStyle name="ArialNormal 4 2 12 2" xfId="35749" xr:uid="{D6993C64-BED2-4071-A0F4-F94CB70B3BD8}"/>
    <cellStyle name="ArialNormal 4 2 13" xfId="17958" xr:uid="{942D2796-5E4E-4EB6-9BF3-43DF122355C2}"/>
    <cellStyle name="ArialNormal 4 2 13 2" xfId="40323" xr:uid="{8FE98C0A-BF3B-43AB-8FF8-4F542CA93D26}"/>
    <cellStyle name="ArialNormal 4 2 14" xfId="23170" xr:uid="{5C2D5BFD-B413-4FB7-9FF8-D153C713F1FB}"/>
    <cellStyle name="ArialNormal 4 2 14 2" xfId="45466" xr:uid="{99BE3681-9194-4F81-8A5A-6D99CCAFC872}"/>
    <cellStyle name="ArialNormal 4 2 2" xfId="4045" xr:uid="{E92FEBC3-958A-4528-A636-5FA68CBA8770}"/>
    <cellStyle name="ArialNormal 4 2 2 10" xfId="14694" xr:uid="{D509424C-AC4F-4FD7-96DC-579F8821089B}"/>
    <cellStyle name="ArialNormal 4 2 2 10 2" xfId="37060" xr:uid="{548895C8-7F89-4CF1-9306-AF546933B87F}"/>
    <cellStyle name="ArialNormal 4 2 2 11" xfId="13624" xr:uid="{07F3F088-304E-4EF9-A561-C6D99BF7F4A9}"/>
    <cellStyle name="ArialNormal 4 2 2 11 2" xfId="35995" xr:uid="{3FDB4A3A-820F-46DB-9E5D-03F4391DFE8C}"/>
    <cellStyle name="ArialNormal 4 2 2 12" xfId="14760" xr:uid="{563328DB-F8F7-4A5C-99EC-9CAFC4E8B436}"/>
    <cellStyle name="ArialNormal 4 2 2 12 2" xfId="37126" xr:uid="{875A867C-26A8-46D7-A6D3-E36FE7091A82}"/>
    <cellStyle name="ArialNormal 4 2 2 2" xfId="7318" xr:uid="{77B5C425-5B7F-4F22-B45D-ABC863E04102}"/>
    <cellStyle name="ArialNormal 4 2 2 2 2" xfId="17327" xr:uid="{97AEBA49-6555-4023-9CA6-1A46F43A33EB}"/>
    <cellStyle name="ArialNormal 4 2 2 2 2 2" xfId="39692" xr:uid="{F55F40B4-86F4-49EE-8DA5-729D2D2B3294}"/>
    <cellStyle name="ArialNormal 4 2 2 2 3" xfId="23482" xr:uid="{5757E7AF-6864-4BD5-9D6D-225FDF36E83C}"/>
    <cellStyle name="ArialNormal 4 2 2 2 3 2" xfId="45778" xr:uid="{64EFDFF7-46C3-4775-A61F-6C71B3956976}"/>
    <cellStyle name="ArialNormal 4 2 2 2 4" xfId="15889" xr:uid="{1C869AA8-499C-4055-8D98-EC9D4DDC9903}"/>
    <cellStyle name="ArialNormal 4 2 2 2 4 2" xfId="38255" xr:uid="{3E2E9C37-81A8-42C5-A095-51B833F40E34}"/>
    <cellStyle name="ArialNormal 4 2 2 2 5" xfId="30576" xr:uid="{0A097105-66E0-4FB5-8EE7-33FFB5505C43}"/>
    <cellStyle name="ArialNormal 4 2 2 3" xfId="8396" xr:uid="{F9D6980D-DA46-46F6-BDEB-A9597ADBE85F}"/>
    <cellStyle name="ArialNormal 4 2 2 3 2" xfId="18171" xr:uid="{51F28B00-891E-4568-BBB0-A656414B9578}"/>
    <cellStyle name="ArialNormal 4 2 2 3 2 2" xfId="40536" xr:uid="{2ED8BFCB-B0AB-451C-8BDF-4F28F066558E}"/>
    <cellStyle name="ArialNormal 4 2 2 3 3" xfId="24063" xr:uid="{9C67BDA9-E0AC-4EFB-8C3C-3002537391F5}"/>
    <cellStyle name="ArialNormal 4 2 2 3 3 2" xfId="46359" xr:uid="{46D52468-BC01-4F2E-BBA8-A35FCFC7B115}"/>
    <cellStyle name="ArialNormal 4 2 2 3 4" xfId="16737" xr:uid="{0D6705F4-9B93-4FC9-B81A-1A80C590F300}"/>
    <cellStyle name="ArialNormal 4 2 2 3 4 2" xfId="39102" xr:uid="{FB7C08E8-9C1A-449A-BE75-FDFE6765E49A}"/>
    <cellStyle name="ArialNormal 4 2 2 3 5" xfId="31338" xr:uid="{32B8BFDA-01C8-48EA-A3F1-96F4F338BBB1}"/>
    <cellStyle name="ArialNormal 4 2 2 4" xfId="5489" xr:uid="{852B385A-C9DD-4943-BD89-78C12769B261}"/>
    <cellStyle name="ArialNormal 4 2 2 4 2" xfId="15867" xr:uid="{038915A2-D282-49F8-B15E-1824CA1F24A1}"/>
    <cellStyle name="ArialNormal 4 2 2 4 2 2" xfId="38233" xr:uid="{F7CBC169-CC53-4EDB-80AD-F94B1AD517FC}"/>
    <cellStyle name="ArialNormal 4 2 2 4 3" xfId="22611" xr:uid="{051D6541-3769-48F3-8A63-2846C99F2EC7}"/>
    <cellStyle name="ArialNormal 4 2 2 4 3 2" xfId="44907" xr:uid="{8DE8D67A-584A-43BF-9FA4-D5309DB9E2F9}"/>
    <cellStyle name="ArialNormal 4 2 2 4 4" xfId="13822" xr:uid="{BE0C568B-49D5-4E68-9FDE-8C3E7C5EE41A}"/>
    <cellStyle name="ArialNormal 4 2 2 4 4 2" xfId="36192" xr:uid="{DB20F42B-1A42-4E0B-96C0-0034F9494D55}"/>
    <cellStyle name="ArialNormal 4 2 2 4 5" xfId="29225" xr:uid="{483F128B-09D0-4747-8233-5BEBC1FEDACB}"/>
    <cellStyle name="ArialNormal 4 2 2 5" xfId="4666" xr:uid="{24ED401B-E23A-4209-ADA1-30C3F65A4918}"/>
    <cellStyle name="ArialNormal 4 2 2 5 2" xfId="15209" xr:uid="{C74F7244-BA68-49F1-8E6E-0A0E99F8F9CF}"/>
    <cellStyle name="ArialNormal 4 2 2 5 2 2" xfId="37575" xr:uid="{2549425F-A49E-41D3-B2C7-97DEAA2E8B7A}"/>
    <cellStyle name="ArialNormal 4 2 2 5 3" xfId="22244" xr:uid="{A50930BE-6C0F-4492-A58B-F488C0FC5CF6}"/>
    <cellStyle name="ArialNormal 4 2 2 5 3 2" xfId="44540" xr:uid="{A4E355FE-0C9E-46BF-A8B4-CA53B9F31ABE}"/>
    <cellStyle name="ArialNormal 4 2 2 5 4" xfId="22497" xr:uid="{DA3FF5F9-0868-41BC-AC0C-E0083599BB8D}"/>
    <cellStyle name="ArialNormal 4 2 2 5 4 2" xfId="44793" xr:uid="{79227AA6-F4DF-4754-80DC-910BCE6FF714}"/>
    <cellStyle name="ArialNormal 4 2 2 5 5" xfId="28631" xr:uid="{ED8F761A-B9D6-4DF5-A901-46BD91427A3C}"/>
    <cellStyle name="ArialNormal 4 2 2 6" xfId="8687" xr:uid="{131FFBBC-ABDD-4D45-BF56-92AAFBEE7BD3}"/>
    <cellStyle name="ArialNormal 4 2 2 6 2" xfId="18377" xr:uid="{4FFC4F6D-EF7B-42EE-BF3E-56A3533AC1B8}"/>
    <cellStyle name="ArialNormal 4 2 2 6 2 2" xfId="40742" xr:uid="{CD0B4CD3-96DB-4184-ACF3-9D4AF4172859}"/>
    <cellStyle name="ArialNormal 4 2 2 6 3" xfId="24239" xr:uid="{890DFCA4-B86D-4AFE-95A9-B774F6F0B232}"/>
    <cellStyle name="ArialNormal 4 2 2 6 3 2" xfId="46535" xr:uid="{4C591564-98EB-4C08-8428-774927742453}"/>
    <cellStyle name="ArialNormal 4 2 2 6 4" xfId="25291" xr:uid="{A829F837-6B44-4DAF-A12A-BCE2DED4BAB2}"/>
    <cellStyle name="ArialNormal 4 2 2 6 4 2" xfId="47587" xr:uid="{49376222-8589-40EB-B8A8-6AAF321941C0}"/>
    <cellStyle name="ArialNormal 4 2 2 6 5" xfId="31506" xr:uid="{B71CE5BC-83B3-48C7-8F70-079B533A592C}"/>
    <cellStyle name="ArialNormal 4 2 2 7" xfId="8918" xr:uid="{143C2ACB-C7EE-4BAC-9F12-DA228FD2F907}"/>
    <cellStyle name="ArialNormal 4 2 2 7 2" xfId="18512" xr:uid="{6A25F2C9-9E41-4E0F-81E2-556755940FC4}"/>
    <cellStyle name="ArialNormal 4 2 2 7 2 2" xfId="40877" xr:uid="{A7C6A800-63DE-4C76-BFC5-5F932433B5AC}"/>
    <cellStyle name="ArialNormal 4 2 2 7 3" xfId="24347" xr:uid="{1744EEF1-9FA8-4876-954A-6150DEFCAED8}"/>
    <cellStyle name="ArialNormal 4 2 2 7 3 2" xfId="46643" xr:uid="{B507451B-5DA5-4893-AF21-584835FC076F}"/>
    <cellStyle name="ArialNormal 4 2 2 7 4" xfId="24770" xr:uid="{FF0A1F31-FADC-436B-B394-193F0D3C2FA6}"/>
    <cellStyle name="ArialNormal 4 2 2 7 4 2" xfId="47066" xr:uid="{63157468-6B12-468E-9D37-D4B06F28F8A1}"/>
    <cellStyle name="ArialNormal 4 2 2 7 5" xfId="31611" xr:uid="{5F1F8F71-E28D-421D-BAD2-EFE69E0BE5C1}"/>
    <cellStyle name="ArialNormal 4 2 2 8" xfId="9468" xr:uid="{7B25234C-5CC5-41C8-A7A9-165AA45527F5}"/>
    <cellStyle name="ArialNormal 4 2 2 8 2" xfId="18886" xr:uid="{4B2DF601-7421-4DFA-AE16-F52F7DC033F9}"/>
    <cellStyle name="ArialNormal 4 2 2 8 2 2" xfId="41251" xr:uid="{272850E7-7F25-4B59-AECB-41E2103B13DF}"/>
    <cellStyle name="ArialNormal 4 2 2 8 3" xfId="24676" xr:uid="{3F1D9864-8C54-4124-9B5B-56EAC1EEAA40}"/>
    <cellStyle name="ArialNormal 4 2 2 8 3 2" xfId="46972" xr:uid="{404D0787-783C-4695-A18D-FD2D31E174FC}"/>
    <cellStyle name="ArialNormal 4 2 2 8 4" xfId="22895" xr:uid="{1B2669F8-E34E-4C3B-8EB5-898EA1DB8B95}"/>
    <cellStyle name="ArialNormal 4 2 2 8 4 2" xfId="45191" xr:uid="{6D7A8F6A-4B65-4524-964C-80ED1B59F5D6}"/>
    <cellStyle name="ArialNormal 4 2 2 8 5" xfId="31930" xr:uid="{282147EE-97E1-4429-8E77-6019984D10F5}"/>
    <cellStyle name="ArialNormal 4 2 2 9" xfId="6055" xr:uid="{EE98D2E5-293D-49F6-A669-DB9FDF55B64E}"/>
    <cellStyle name="ArialNormal 4 2 2 9 2" xfId="16282" xr:uid="{8E119329-9A5B-49AD-A961-7D008CA58D00}"/>
    <cellStyle name="ArialNormal 4 2 2 9 2 2" xfId="38647" xr:uid="{3EBFC96E-C9AE-4317-AA9E-039B3A1859E3}"/>
    <cellStyle name="ArialNormal 4 2 2 9 3" xfId="22934" xr:uid="{698455AB-DEC5-4C04-84BF-2ECCEE9205C2}"/>
    <cellStyle name="ArialNormal 4 2 2 9 3 2" xfId="45230" xr:uid="{5862841D-288C-4F0B-93F2-F502E8F396E7}"/>
    <cellStyle name="ArialNormal 4 2 2 9 4" xfId="18043" xr:uid="{0F249737-A2B7-4357-8645-E6268E18EE7D}"/>
    <cellStyle name="ArialNormal 4 2 2 9 4 2" xfId="40408" xr:uid="{B9E1F973-C0F0-4840-ABF1-6A399D3D1EEA}"/>
    <cellStyle name="ArialNormal 4 2 2 9 5" xfId="29595" xr:uid="{B04DC6DF-A5B7-4B05-826C-6E80F4FA0914}"/>
    <cellStyle name="ArialNormal 4 2 2_change in summary tables" xfId="8730" xr:uid="{D3B5D202-8345-4359-859D-1676179FE9E1}"/>
    <cellStyle name="ArialNormal 4 2 3" xfId="5557" xr:uid="{CC2D0E31-CC36-4B9F-838E-97E6A5FCA0AC}"/>
    <cellStyle name="ArialNormal 4 2 3 2" xfId="15920" xr:uid="{A3618C6E-F630-4D59-96FC-B02D7E61368D}"/>
    <cellStyle name="ArialNormal 4 2 3 2 2" xfId="38286" xr:uid="{6CDF0365-4BC7-45E6-8B57-25DFE689C042}"/>
    <cellStyle name="ArialNormal 4 2 3 3" xfId="22658" xr:uid="{387F306C-A16F-4C22-90DE-99BAFF9C5438}"/>
    <cellStyle name="ArialNormal 4 2 3 3 2" xfId="44954" xr:uid="{93E776DC-8542-4C65-88A0-D3A7F36AD021}"/>
    <cellStyle name="ArialNormal 4 2 3 4" xfId="12801" xr:uid="{80F9A6A1-4651-4E73-84D5-2455966D59D1}"/>
    <cellStyle name="ArialNormal 4 2 3 4 2" xfId="35174" xr:uid="{1468ACF3-2A1A-4A06-9F29-F8E43449898D}"/>
    <cellStyle name="ArialNormal 4 2 3 5" xfId="29272" xr:uid="{498493E9-3634-420E-A400-5C4B904E507A}"/>
    <cellStyle name="ArialNormal 4 2 4" xfId="5010" xr:uid="{42FEEE5D-A3EF-4395-A3A0-51D5E99F670F}"/>
    <cellStyle name="ArialNormal 4 2 4 2" xfId="15466" xr:uid="{5A56473D-92CB-429E-B411-85874BB4AEE7}"/>
    <cellStyle name="ArialNormal 4 2 4 2 2" xfId="37832" xr:uid="{AB617E63-3971-495D-8398-CD884F2DE282}"/>
    <cellStyle name="ArialNormal 4 2 4 3" xfId="22401" xr:uid="{367C7A4D-B884-4C28-950D-F1ED7F3FC457}"/>
    <cellStyle name="ArialNormal 4 2 4 3 2" xfId="44697" xr:uid="{6CA8D75C-1294-46AE-9C34-D62F15185139}"/>
    <cellStyle name="ArialNormal 4 2 4 4" xfId="13527" xr:uid="{16F0BF27-875A-4E73-B427-CB5E8500B90B}"/>
    <cellStyle name="ArialNormal 4 2 4 4 2" xfId="35898" xr:uid="{06E655CA-482F-4571-887E-AFEBB04EDDBA}"/>
    <cellStyle name="ArialNormal 4 2 4 5" xfId="28854" xr:uid="{19C61EE0-6C44-4C05-801B-798DE82662D8}"/>
    <cellStyle name="ArialNormal 4 2 5" xfId="4762" xr:uid="{3885D2CF-6CAC-4056-A8AB-CF421971F8F5}"/>
    <cellStyle name="ArialNormal 4 2 5 2" xfId="15276" xr:uid="{CCD0D117-F72F-4ECC-A2F9-84A3284420C2}"/>
    <cellStyle name="ArialNormal 4 2 5 2 2" xfId="37642" xr:uid="{919E9161-51DE-4A89-BF15-E4AB0DBCAB00}"/>
    <cellStyle name="ArialNormal 4 2 5 3" xfId="22305" xr:uid="{70B820EC-06DF-48A9-ACB7-C5A55AFDD9CA}"/>
    <cellStyle name="ArialNormal 4 2 5 3 2" xfId="44601" xr:uid="{384D598B-A43B-4743-B80F-B0B25AD56F34}"/>
    <cellStyle name="ArialNormal 4 2 5 4" xfId="18559" xr:uid="{245A5FB2-C7E5-4FC6-9F74-0751D6D73D9E}"/>
    <cellStyle name="ArialNormal 4 2 5 4 2" xfId="40924" xr:uid="{02E68D15-AC97-4536-913F-A2175318ED52}"/>
    <cellStyle name="ArialNormal 4 2 5 5" xfId="28683" xr:uid="{A07B65E7-4BAB-486C-846A-0DAA8FD38124}"/>
    <cellStyle name="ArialNormal 4 2 6" xfId="8076" xr:uid="{0E58B78A-8B2A-4F1C-8796-B8474D55E9E4}"/>
    <cellStyle name="ArialNormal 4 2 6 2" xfId="17944" xr:uid="{47E7026E-0ADA-4E13-A165-AD1250CDF9B1}"/>
    <cellStyle name="ArialNormal 4 2 6 2 2" xfId="40309" xr:uid="{40E2CD45-908D-424D-9DBA-133F03E97B11}"/>
    <cellStyle name="ArialNormal 4 2 6 3" xfId="23865" xr:uid="{95BA801E-B17D-4E02-8259-4B31B70C8B7E}"/>
    <cellStyle name="ArialNormal 4 2 6 3 2" xfId="46161" xr:uid="{C55A894D-6F0D-427B-B4F5-E736D747293A}"/>
    <cellStyle name="ArialNormal 4 2 6 4" xfId="25435" xr:uid="{9272C692-E5CF-4E6D-8577-A319126E30A1}"/>
    <cellStyle name="ArialNormal 4 2 6 4 2" xfId="47731" xr:uid="{75CB881A-B390-495C-A945-C778F7C5BD42}"/>
    <cellStyle name="ArialNormal 4 2 6 5" xfId="31146" xr:uid="{FEAB9A04-8E77-4060-BA75-0ACC8B60163C}"/>
    <cellStyle name="ArialNormal 4 2 7" xfId="8806" xr:uid="{73D5973F-8533-47B2-9233-C76B3DB9D9B9}"/>
    <cellStyle name="ArialNormal 4 2 7 2" xfId="18449" xr:uid="{215949AB-DC94-40CF-BA7D-AE47616CF2C5}"/>
    <cellStyle name="ArialNormal 4 2 7 2 2" xfId="40814" xr:uid="{D861F7A4-CFB4-4CAD-8D4A-014D3BFF0031}"/>
    <cellStyle name="ArialNormal 4 2 7 3" xfId="24302" xr:uid="{2FDD904D-FA71-4186-B9EC-04FE855B2473}"/>
    <cellStyle name="ArialNormal 4 2 7 3 2" xfId="46598" xr:uid="{476C0C93-8752-488B-B000-42B1422B76A8}"/>
    <cellStyle name="ArialNormal 4 2 7 4" xfId="14052" xr:uid="{431CC6D1-8035-4442-9566-02AD6DA8B3BE}"/>
    <cellStyle name="ArialNormal 4 2 7 4 2" xfId="36422" xr:uid="{4BFC6F46-709F-4BCB-9B19-1B85D45182D7}"/>
    <cellStyle name="ArialNormal 4 2 7 5" xfId="31565" xr:uid="{6B47E605-1587-489F-A55A-22D49D52EF02}"/>
    <cellStyle name="ArialNormal 4 2 8" xfId="5161" xr:uid="{5B129C3B-A296-4A11-80DA-6BE566F19EF3}"/>
    <cellStyle name="ArialNormal 4 2 8 2" xfId="15564" xr:uid="{908B20BA-E11A-44DF-BBEA-A0B0AD4F6FE3}"/>
    <cellStyle name="ArialNormal 4 2 8 2 2" xfId="37930" xr:uid="{35C88F92-251C-4E99-8A5A-185A2C3B945E}"/>
    <cellStyle name="ArialNormal 4 2 8 3" xfId="22488" xr:uid="{6FF574FF-DE28-41FF-96FE-1336627D5E2B}"/>
    <cellStyle name="ArialNormal 4 2 8 3 2" xfId="44784" xr:uid="{E927C199-51E2-4837-A873-6CBB8EF0B8BF}"/>
    <cellStyle name="ArialNormal 4 2 8 4" xfId="25626" xr:uid="{A492083D-EBB8-41B4-BCE7-44CCFB2BA153}"/>
    <cellStyle name="ArialNormal 4 2 8 4 2" xfId="47922" xr:uid="{38EAD1FE-AC8F-47C4-B065-F98CC6DC3FED}"/>
    <cellStyle name="ArialNormal 4 2 8 5" xfId="28941" xr:uid="{CE6E6052-3567-49E7-8E86-F936E4C70675}"/>
    <cellStyle name="ArialNormal 4 2 9" xfId="4685" xr:uid="{37840366-E2E8-4629-ACD8-C43ACE9323C7}"/>
    <cellStyle name="ArialNormal 4 2 9 2" xfId="15221" xr:uid="{F0BD28C5-5D05-46FF-87CB-1DD28661C2FB}"/>
    <cellStyle name="ArialNormal 4 2 9 2 2" xfId="37587" xr:uid="{7B408EDC-924C-4C76-8262-66A202E94E06}"/>
    <cellStyle name="ArialNormal 4 2 9 3" xfId="22256" xr:uid="{596C3643-396C-4C30-A748-330462EA227A}"/>
    <cellStyle name="ArialNormal 4 2 9 3 2" xfId="44552" xr:uid="{6BE2D05B-CA40-4D11-9486-BADA5B8FBE83}"/>
    <cellStyle name="ArialNormal 4 2 9 4" xfId="24799" xr:uid="{05D90102-8C41-47E2-9ED2-678166DB6550}"/>
    <cellStyle name="ArialNormal 4 2 9 4 2" xfId="47095" xr:uid="{1AE52089-B2B9-497E-A02F-EC62C5843214}"/>
    <cellStyle name="ArialNormal 4 2 9 5" xfId="28639" xr:uid="{0EBFEA8C-6309-46B3-B617-4595E405C3EC}"/>
    <cellStyle name="ArialNormal 4 2_change in summary tables" xfId="8553" xr:uid="{CEE4F15F-D15C-4299-8F9A-85E8DCADA5E3}"/>
    <cellStyle name="ArialNormal 4 3" xfId="3889" xr:uid="{567D0F1B-C1B2-4377-B2C6-AEB1EB2F2869}"/>
    <cellStyle name="ArialNormal 4 3 10" xfId="14555" xr:uid="{765DE52E-17CE-4401-9A53-3CACA77B2608}"/>
    <cellStyle name="ArialNormal 4 3 10 2" xfId="36921" xr:uid="{AC17FEE2-6880-4037-9EAC-B84BA9C42205}"/>
    <cellStyle name="ArialNormal 4 3 11" xfId="13735" xr:uid="{C015138E-F27C-49A1-878A-08533C646A6F}"/>
    <cellStyle name="ArialNormal 4 3 11 2" xfId="36106" xr:uid="{A502FE86-790D-4BC0-8486-AF0E99F7F9B1}"/>
    <cellStyle name="ArialNormal 4 3 12" xfId="23666" xr:uid="{3EC687EA-1E66-47B7-A0C6-348DA270C779}"/>
    <cellStyle name="ArialNormal 4 3 12 2" xfId="45962" xr:uid="{994BFCE9-A2E6-4272-8DAA-AC1EBA515877}"/>
    <cellStyle name="ArialNormal 4 3 13" xfId="28008" xr:uid="{FF83CF7F-E3C7-428C-8639-E687B2A27C07}"/>
    <cellStyle name="ArialNormal 4 3 2" xfId="7164" xr:uid="{6EEC28DF-BCEF-459E-BCBB-EEAD23AA273D}"/>
    <cellStyle name="ArialNormal 4 3 2 2" xfId="17175" xr:uid="{2CBBE942-759D-4117-908F-1A34275B4FC6}"/>
    <cellStyle name="ArialNormal 4 3 2 2 2" xfId="39540" xr:uid="{27C53563-DBBA-42BB-9F2A-6573C00B7641}"/>
    <cellStyle name="ArialNormal 4 3 2 3" xfId="23422" xr:uid="{54F79431-9A5A-4137-943F-41C3FE6B0978}"/>
    <cellStyle name="ArialNormal 4 3 2 3 2" xfId="45718" xr:uid="{5C1C5E06-C407-4EBC-8373-D04F78156434}"/>
    <cellStyle name="ArialNormal 4 3 2 4" xfId="13722" xr:uid="{3386EBE4-1975-47A3-AF69-AFFCC7619ECF}"/>
    <cellStyle name="ArialNormal 4 3 2 4 2" xfId="36093" xr:uid="{66D7D731-CDC7-43FE-9405-193741292AD0}"/>
    <cellStyle name="ArialNormal 4 3 2 5" xfId="30424" xr:uid="{0942ADAC-214F-4741-965B-0AE01E8B5E70}"/>
    <cellStyle name="ArialNormal 4 3 3" xfId="8293" xr:uid="{17B654F8-77C4-48AF-8E12-D6B365CB1DDB}"/>
    <cellStyle name="ArialNormal 4 3 3 2" xfId="18092" xr:uid="{0E502DE2-BCFF-4035-B2A8-CB338A33D719}"/>
    <cellStyle name="ArialNormal 4 3 3 2 2" xfId="40457" xr:uid="{AF23CDA1-5597-436E-940E-71E72D2C32E7}"/>
    <cellStyle name="ArialNormal 4 3 3 3" xfId="23985" xr:uid="{E896ADCB-9FB5-498B-8A76-32C0BCAB3E4C}"/>
    <cellStyle name="ArialNormal 4 3 3 3 2" xfId="46281" xr:uid="{268CF2CD-5E15-4634-A3C4-1809B4219C2E}"/>
    <cellStyle name="ArialNormal 4 3 3 4" xfId="25202" xr:uid="{6A4FCCEB-B8C9-4273-9D70-32D60A1B3CAE}"/>
    <cellStyle name="ArialNormal 4 3 3 4 2" xfId="47498" xr:uid="{0CA69DD9-E222-44E4-B430-9831687AEC47}"/>
    <cellStyle name="ArialNormal 4 3 3 5" xfId="31262" xr:uid="{A8F334E4-E6DF-43F8-8954-FE8BA9ECA4BE}"/>
    <cellStyle name="ArialNormal 4 3 4" xfId="5953" xr:uid="{4BA4F483-CCFB-4210-BCE9-FF3D2EC33ED8}"/>
    <cellStyle name="ArialNormal 4 3 4 2" xfId="16210" xr:uid="{226D3E8D-025B-459C-87A0-C35C1326BD24}"/>
    <cellStyle name="ArialNormal 4 3 4 2 2" xfId="38575" xr:uid="{00AC964A-0A0E-4B96-AE38-D36D728CC2C1}"/>
    <cellStyle name="ArialNormal 4 3 4 3" xfId="22876" xr:uid="{DF6FBB54-EA26-41B3-815A-B85016D90571}"/>
    <cellStyle name="ArialNormal 4 3 4 3 2" xfId="45172" xr:uid="{D2CC6213-CBA4-45E9-8A96-F051246BE461}"/>
    <cellStyle name="ArialNormal 4 3 4 4" xfId="14757" xr:uid="{B502F0B2-DB58-49BD-BA8E-6677CD4AFA61}"/>
    <cellStyle name="ArialNormal 4 3 4 4 2" xfId="37123" xr:uid="{9F845B17-0DA0-485B-90C7-DA9BA4C1770B}"/>
    <cellStyle name="ArialNormal 4 3 4 5" xfId="29532" xr:uid="{4331F936-FF9E-4B3C-9F5B-D69FD7F6A9D4}"/>
    <cellStyle name="ArialNormal 4 3 5" xfId="5467" xr:uid="{AF23F5B1-E993-4976-BF85-DC6D11172617}"/>
    <cellStyle name="ArialNormal 4 3 5 2" xfId="15851" xr:uid="{BF048887-83A4-464A-A16E-88E2309191DD}"/>
    <cellStyle name="ArialNormal 4 3 5 2 2" xfId="38217" xr:uid="{408274DF-A4AA-4A64-BA18-42F4A4BD0370}"/>
    <cellStyle name="ArialNormal 4 3 5 3" xfId="22596" xr:uid="{5A15DB11-1B45-417A-A1B8-8A086C596F39}"/>
    <cellStyle name="ArialNormal 4 3 5 3 2" xfId="44892" xr:uid="{B1A5A9E4-7A78-4A43-9A21-93FADCB91F4D}"/>
    <cellStyle name="ArialNormal 4 3 5 4" xfId="24931" xr:uid="{97A954E7-48F2-4DF6-A822-C64E0E9F2B41}"/>
    <cellStyle name="ArialNormal 4 3 5 4 2" xfId="47227" xr:uid="{CB22AF39-2A21-46BB-8C3C-51B954524387}"/>
    <cellStyle name="ArialNormal 4 3 5 5" xfId="29210" xr:uid="{996FD8F7-8F61-4E7A-BFED-DF30C060A3DB}"/>
    <cellStyle name="ArialNormal 4 3 6" xfId="8119" xr:uid="{4B912A0A-AEEB-4D83-ABAD-AC1EF4EC136C}"/>
    <cellStyle name="ArialNormal 4 3 6 2" xfId="17975" xr:uid="{44F04624-E794-4D37-B9A5-C0149D0B8A75}"/>
    <cellStyle name="ArialNormal 4 3 6 2 2" xfId="40340" xr:uid="{00E473F6-05CF-4834-97DE-E1F397A6A97C}"/>
    <cellStyle name="ArialNormal 4 3 6 3" xfId="23888" xr:uid="{0E358FEA-E622-4C1E-BCD9-8A175AF125DB}"/>
    <cellStyle name="ArialNormal 4 3 6 3 2" xfId="46184" xr:uid="{7C4966AA-D52F-47E5-908D-DF0126F5E1D7}"/>
    <cellStyle name="ArialNormal 4 3 6 4" xfId="23862" xr:uid="{6AA18E46-D29B-4A7C-90C1-C4EAEBC4D3D2}"/>
    <cellStyle name="ArialNormal 4 3 6 4 2" xfId="46158" xr:uid="{E57A124C-4FA8-420B-86B5-05DA82AA3A15}"/>
    <cellStyle name="ArialNormal 4 3 6 5" xfId="31169" xr:uid="{56579B5B-873A-4475-B9FC-6D12D2D5997E}"/>
    <cellStyle name="ArialNormal 4 3 7" xfId="8275" xr:uid="{D9605CB3-26A8-4FC1-8ACD-D9F430C4BBC6}"/>
    <cellStyle name="ArialNormal 4 3 7 2" xfId="18081" xr:uid="{C3736B0B-0071-4B75-97C2-FEC023E13C80}"/>
    <cellStyle name="ArialNormal 4 3 7 2 2" xfId="40446" xr:uid="{4A986970-961B-47C8-803F-7F5E90582C58}"/>
    <cellStyle name="ArialNormal 4 3 7 3" xfId="23975" xr:uid="{9EC1625A-9D76-4C22-8361-741BAFB3AE69}"/>
    <cellStyle name="ArialNormal 4 3 7 3 2" xfId="46271" xr:uid="{357DF5B6-4EA1-4F5C-B4F0-BD0106848022}"/>
    <cellStyle name="ArialNormal 4 3 7 4" xfId="13075" xr:uid="{3AE13332-599F-475B-80BD-B235A9F57EFE}"/>
    <cellStyle name="ArialNormal 4 3 7 4 2" xfId="35446" xr:uid="{2DCB2149-CC93-4120-B867-405B1D726424}"/>
    <cellStyle name="ArialNormal 4 3 7 5" xfId="31253" xr:uid="{60356FAA-49EF-4BFF-B7D3-4095A4F2BBE2}"/>
    <cellStyle name="ArialNormal 4 3 8" xfId="9438" xr:uid="{EAA4BA64-2092-422A-988D-68A1683AFD93}"/>
    <cellStyle name="ArialNormal 4 3 8 2" xfId="18856" xr:uid="{7C20BEB0-E42B-4451-9439-46969E1208FB}"/>
    <cellStyle name="ArialNormal 4 3 8 2 2" xfId="41221" xr:uid="{6D509CD9-9790-41B7-A3A3-794ED7441848}"/>
    <cellStyle name="ArialNormal 4 3 8 3" xfId="24646" xr:uid="{2BDF8D3C-D6A4-4065-ABE1-CABF4BDA27C2}"/>
    <cellStyle name="ArialNormal 4 3 8 3 2" xfId="46942" xr:uid="{6C78F019-E159-471D-9CEF-C0780EA1915A}"/>
    <cellStyle name="ArialNormal 4 3 8 4" xfId="22899" xr:uid="{036AE9DD-5BD2-4001-A41C-C37C0F5C95D1}"/>
    <cellStyle name="ArialNormal 4 3 8 4 2" xfId="45195" xr:uid="{30B5BBC9-4F31-4FD0-AE59-00668EB76891}"/>
    <cellStyle name="ArialNormal 4 3 8 5" xfId="31900" xr:uid="{C83EE2BE-8724-4CC3-A677-BB2D2B5823CD}"/>
    <cellStyle name="ArialNormal 4 3 9" xfId="9318" xr:uid="{01A5DC4D-05A7-40BC-9FDB-6038C4D88D4B}"/>
    <cellStyle name="ArialNormal 4 3 9 2" xfId="18739" xr:uid="{108A7EDE-057B-438A-BBC0-F52E560A27CD}"/>
    <cellStyle name="ArialNormal 4 3 9 2 2" xfId="41104" xr:uid="{F9CBF217-6097-4E0A-A279-685E22E44485}"/>
    <cellStyle name="ArialNormal 4 3 9 3" xfId="24539" xr:uid="{2CBFB5BC-D6BC-4294-AA8B-A0F1334AC04D}"/>
    <cellStyle name="ArialNormal 4 3 9 3 2" xfId="46835" xr:uid="{48DE50EC-D6B5-4208-BAC5-188A5F28B5DE}"/>
    <cellStyle name="ArialNormal 4 3 9 4" xfId="23553" xr:uid="{0E88C30D-5405-4E1E-9116-E8BB8F8242EC}"/>
    <cellStyle name="ArialNormal 4 3 9 4 2" xfId="45849" xr:uid="{88FD569D-F8E2-47B3-BCE4-20C68DBA947A}"/>
    <cellStyle name="ArialNormal 4 3 9 5" xfId="31785" xr:uid="{AB1542B4-13D6-4246-94FC-BD034BB7CED1}"/>
    <cellStyle name="ArialNormal 4 3_change in summary tables" xfId="5470" xr:uid="{A07F3B80-D692-42E5-B00F-18DD248E2942}"/>
    <cellStyle name="ArialNormal 4 4" xfId="7400" xr:uid="{81B46CE7-5173-45E1-B9D4-DEFB305E4E43}"/>
    <cellStyle name="ArialNormal 4 4 2" xfId="17406" xr:uid="{98CF8F5C-0E7E-41CB-B471-F0D197254746}"/>
    <cellStyle name="ArialNormal 4 4 2 2" xfId="39771" xr:uid="{F21920DF-498A-4469-81DC-93C0AADEE009}"/>
    <cellStyle name="ArialNormal 4 4 3" xfId="23521" xr:uid="{6570B4A4-8A06-472D-9C7B-D082662C18E0}"/>
    <cellStyle name="ArialNormal 4 4 3 2" xfId="45817" xr:uid="{110AE17F-701F-49E2-9BEF-FB10E1E44ECC}"/>
    <cellStyle name="ArialNormal 4 4 4" xfId="14079" xr:uid="{48D065BB-FC60-48A7-B6BE-6D1FE457BCEA}"/>
    <cellStyle name="ArialNormal 4 4 4 2" xfId="36448" xr:uid="{7CFADC7C-413D-42DB-BC76-A6487621C027}"/>
    <cellStyle name="ArialNormal 4 4 5" xfId="30655" xr:uid="{3EF3938A-4F25-4905-941F-733E33DCE4B1}"/>
    <cellStyle name="ArialNormal 4 5" xfId="5844" xr:uid="{E61EFEF5-AF04-4685-B35B-BD4E477B3682}"/>
    <cellStyle name="ArialNormal 4 5 2" xfId="16141" xr:uid="{25443ABA-6127-4EFE-A574-201804741BDB}"/>
    <cellStyle name="ArialNormal 4 5 2 2" xfId="38507" xr:uid="{5B0624B2-ED6F-4AB9-87F5-7E35EF9F5F9A}"/>
    <cellStyle name="ArialNormal 4 5 3" xfId="22819" xr:uid="{DAD6DE05-727B-4492-8985-B055C86F6710}"/>
    <cellStyle name="ArialNormal 4 5 3 2" xfId="45115" xr:uid="{C7E2A786-F50E-4AAE-8DD1-0D47EE3E3406}"/>
    <cellStyle name="ArialNormal 4 5 4" xfId="25151" xr:uid="{361DC9EC-5F11-4CDC-9191-AB539FEE4168}"/>
    <cellStyle name="ArialNormal 4 5 4 2" xfId="47447" xr:uid="{C8957A4B-B1F4-4B80-8F64-3BEFDCFEB66C}"/>
    <cellStyle name="ArialNormal 4 5 5" xfId="29471" xr:uid="{AAE9B996-762A-47F2-B0B4-7522D22FCCD1}"/>
    <cellStyle name="ArialNormal 4 6" xfId="5818" xr:uid="{F95900E8-F427-4D3F-AB2A-AF3A4C077D36}"/>
    <cellStyle name="ArialNormal 4 6 2" xfId="16126" xr:uid="{E7F3E7A3-A667-43A7-8F6E-E0D2453B2CAB}"/>
    <cellStyle name="ArialNormal 4 6 2 2" xfId="38492" xr:uid="{E97C9B1D-E56C-4A76-A97F-AA8F62E1D7A8}"/>
    <cellStyle name="ArialNormal 4 6 3" xfId="22804" xr:uid="{EAE40548-677C-49D2-8A3A-B664F604E05B}"/>
    <cellStyle name="ArialNormal 4 6 3 2" xfId="45100" xr:uid="{CD69BF20-7DC9-4EA0-B12C-43D0C72B0C8D}"/>
    <cellStyle name="ArialNormal 4 6 4" xfId="24472" xr:uid="{0D05F50A-8CE5-49EC-A6F1-AE5D2023AAF1}"/>
    <cellStyle name="ArialNormal 4 6 4 2" xfId="46768" xr:uid="{4A4EA17B-3698-4800-925A-B34DDDA61B31}"/>
    <cellStyle name="ArialNormal 4 6 5" xfId="29459" xr:uid="{BC397C61-CF97-44CA-B5CE-91356FED3BAC}"/>
    <cellStyle name="ArialNormal 4 7" xfId="8821" xr:uid="{3651CE66-89FF-4E54-B82D-0A3595DEA64F}"/>
    <cellStyle name="ArialNormal 4 7 2" xfId="18459" xr:uid="{B6AEED43-543C-4196-A4C8-BCBD41F327F6}"/>
    <cellStyle name="ArialNormal 4 7 2 2" xfId="40824" xr:uid="{09E0D31B-863D-4E4A-A047-0261B536418B}"/>
    <cellStyle name="ArialNormal 4 7 3" xfId="24309" xr:uid="{45447091-E5CD-4D19-BA72-21C2674D8B9A}"/>
    <cellStyle name="ArialNormal 4 7 3 2" xfId="46605" xr:uid="{8733C5FB-D614-48DC-A9E6-9B520485256E}"/>
    <cellStyle name="ArialNormal 4 7 4" xfId="24412" xr:uid="{3D919874-6C81-47CE-B987-B13104B9A86A}"/>
    <cellStyle name="ArialNormal 4 7 4 2" xfId="46708" xr:uid="{F1D2F556-F2D4-47C2-BF7E-18CA474ADBDC}"/>
    <cellStyle name="ArialNormal 4 7 5" xfId="31572" xr:uid="{D4D05CA2-1D3B-45D7-962D-00EE768868D4}"/>
    <cellStyle name="ArialNormal 4 8" xfId="11439" xr:uid="{1F339193-44C6-48B5-B477-92ABF112EECC}"/>
    <cellStyle name="ArialNormal 4 8 2" xfId="20845" xr:uid="{B0CDE240-D450-4BC0-A988-AA60541C40B2}"/>
    <cellStyle name="ArialNormal 4 8 2 2" xfId="43141" xr:uid="{04FC6DCF-7EA2-4DDB-88C8-85E9DCCD36FD}"/>
    <cellStyle name="ArialNormal 4 8 3" xfId="25277" xr:uid="{C08C7B53-DA46-43FB-B03F-E4FCD4063A9B}"/>
    <cellStyle name="ArialNormal 4 8 3 2" xfId="47573" xr:uid="{9419735A-336B-410E-B007-43DA7D2DF8A7}"/>
    <cellStyle name="ArialNormal 4 8 4" xfId="25834" xr:uid="{EC43B145-053D-4A8E-B448-1220CD1DF3AB}"/>
    <cellStyle name="ArialNormal 4 8 4 2" xfId="48130" xr:uid="{D1EEAF3B-C51D-47E1-B756-E752E5F7B29A}"/>
    <cellStyle name="ArialNormal 4 8 5" xfId="33819" xr:uid="{E0428E5A-01E3-42C0-8426-1DAA90D44F9A}"/>
    <cellStyle name="ArialNormal 4_change in summary tables" xfId="7931" xr:uid="{247E9F3C-53F4-4912-92EA-79D148065F81}"/>
    <cellStyle name="ArialNormal 5" xfId="3674" xr:uid="{FDC25F6D-5B45-48CE-A257-34514733015C}"/>
    <cellStyle name="ArialNormal 5 10" xfId="14348" xr:uid="{6D172158-05D6-4CFC-9092-77D3AB09EFB8}"/>
    <cellStyle name="ArialNormal 5 10 2" xfId="36714" xr:uid="{386BDB60-CA40-49EC-8776-17BAFD67982E}"/>
    <cellStyle name="ArialNormal 5 11" xfId="16517" xr:uid="{4C2B1631-8F1D-455D-8A47-B20986C34B17}"/>
    <cellStyle name="ArialNormal 5 11 2" xfId="38882" xr:uid="{6FFA3906-B7E8-4BF9-936C-F95249817DEC}"/>
    <cellStyle name="ArialNormal 5 12" xfId="22330" xr:uid="{DC4DCFD5-B345-406C-BF72-B49C4C822B3B}"/>
    <cellStyle name="ArialNormal 5 12 2" xfId="44626" xr:uid="{9DBD732E-69AB-4193-BDB5-02FDD0744882}"/>
    <cellStyle name="ArialNormal 5 13" xfId="27800" xr:uid="{C045BA76-86E6-4BEE-95F7-7893EC6025C9}"/>
    <cellStyle name="ArialNormal 5 2" xfId="6950" xr:uid="{32D9EE0D-1EE9-4E04-849F-E5235ECE755F}"/>
    <cellStyle name="ArialNormal 5 2 2" xfId="16963" xr:uid="{E00FE373-9062-4B00-B5B7-43C73E3F7C0D}"/>
    <cellStyle name="ArialNormal 5 2 2 2" xfId="39328" xr:uid="{30EEA6DC-B999-487B-BC01-FD82065A217E}"/>
    <cellStyle name="ArialNormal 5 2 3" xfId="23371" xr:uid="{29E6A36B-8F6C-4039-A7D8-DBF4B924B4AB}"/>
    <cellStyle name="ArialNormal 5 2 3 2" xfId="45667" xr:uid="{B90E94F5-B69B-4A4F-AF0B-A25CFBF57CCF}"/>
    <cellStyle name="ArialNormal 5 2 4" xfId="17874" xr:uid="{B1E37960-4F2C-4128-8FCA-CFD23DD41A49}"/>
    <cellStyle name="ArialNormal 5 2 4 2" xfId="40239" xr:uid="{A79C5289-E4B3-40DF-8290-788139E9E66C}"/>
    <cellStyle name="ArialNormal 5 2 5" xfId="30212" xr:uid="{930531C1-1DFA-42AB-AC56-B9E98B01CDDA}"/>
    <cellStyle name="ArialNormal 5 3" xfId="8174" xr:uid="{7B2369BB-A8E0-4844-9F39-D80F02FB0D8F}"/>
    <cellStyle name="ArialNormal 5 3 2" xfId="18011" xr:uid="{F26D3910-846E-42A1-B2C7-84F7B8159834}"/>
    <cellStyle name="ArialNormal 5 3 2 2" xfId="40376" xr:uid="{AD82EB17-0FC3-4F71-8BA2-DF828FB506FE}"/>
    <cellStyle name="ArialNormal 5 3 3" xfId="23919" xr:uid="{8641DCA7-63C7-4B30-862D-5C096185E579}"/>
    <cellStyle name="ArialNormal 5 3 3 2" xfId="46215" xr:uid="{06426EB0-EE41-412E-986A-D1F058EF7787}"/>
    <cellStyle name="ArialNormal 5 3 4" xfId="13369" xr:uid="{15B8B1C2-90D6-49DA-97FA-F4B041017FD0}"/>
    <cellStyle name="ArialNormal 5 3 4 2" xfId="35740" xr:uid="{454EF4DB-E5F9-4FA4-BB44-B34C2C6E3D34}"/>
    <cellStyle name="ArialNormal 5 3 5" xfId="31194" xr:uid="{427C05FF-474E-4EA8-9913-624AB3E9046D}"/>
    <cellStyle name="ArialNormal 5 4" xfId="5868" xr:uid="{B6684D20-AA1A-4232-905B-341CBB04EF39}"/>
    <cellStyle name="ArialNormal 5 4 2" xfId="16153" xr:uid="{CE81BD2F-62EF-46FB-9332-7FE662066973}"/>
    <cellStyle name="ArialNormal 5 4 2 2" xfId="38519" xr:uid="{2EFEECF2-B76F-4355-BFBD-7D8076B805F1}"/>
    <cellStyle name="ArialNormal 5 4 3" xfId="22831" xr:uid="{7C7C1DCB-B044-4C55-9022-41839898BED6}"/>
    <cellStyle name="ArialNormal 5 4 3 2" xfId="45127" xr:uid="{96235F1E-528D-441C-88D3-7D74FA1B1E12}"/>
    <cellStyle name="ArialNormal 5 4 4" xfId="13889" xr:uid="{24C900C4-726A-4B84-B47B-6E9CD7848454}"/>
    <cellStyle name="ArialNormal 5 4 4 2" xfId="36259" xr:uid="{9B6A774A-9FB0-4D3C-BA64-FCEFF245494D}"/>
    <cellStyle name="ArialNormal 5 4 5" xfId="29482" xr:uid="{57ED246C-0D63-40CA-9B01-DA147317E899}"/>
    <cellStyle name="ArialNormal 5 5" xfId="8862" xr:uid="{09F552E7-72E6-4F48-832F-C615AF7DC569}"/>
    <cellStyle name="ArialNormal 5 5 2" xfId="18483" xr:uid="{3270B6B9-38A4-4D08-AE8E-F8015D82B635}"/>
    <cellStyle name="ArialNormal 5 5 2 2" xfId="40848" xr:uid="{EEE554C8-7A8A-45A7-A7BF-E3B4061F3CFB}"/>
    <cellStyle name="ArialNormal 5 5 3" xfId="24324" xr:uid="{E852394E-760F-4027-9277-059A73B7FD19}"/>
    <cellStyle name="ArialNormal 5 5 3 2" xfId="46620" xr:uid="{33F6180E-7BE2-47AE-96F0-ED38B0E1C6B0}"/>
    <cellStyle name="ArialNormal 5 5 4" xfId="25647" xr:uid="{6F8B3CB3-3472-49ED-8837-C74A0ED9E1DD}"/>
    <cellStyle name="ArialNormal 5 5 4 2" xfId="47943" xr:uid="{2D4218F6-1AE3-4359-80E1-63CFFF482CDA}"/>
    <cellStyle name="ArialNormal 5 5 5" xfId="31587" xr:uid="{78C95D9B-39C0-45D7-AAF9-689C783D128B}"/>
    <cellStyle name="ArialNormal 5 6" xfId="8158" xr:uid="{61F880D4-8F06-47D7-93FE-F0B78A732382}"/>
    <cellStyle name="ArialNormal 5 6 2" xfId="17999" xr:uid="{38DEBB78-E604-4469-BB62-CE54D1494284}"/>
    <cellStyle name="ArialNormal 5 6 2 2" xfId="40364" xr:uid="{B5AA1FC4-CA25-49FB-8D9E-03FC9C0A620B}"/>
    <cellStyle name="ArialNormal 5 6 3" xfId="23911" xr:uid="{1F887DBE-436D-4F32-8784-8992BA36C10E}"/>
    <cellStyle name="ArialNormal 5 6 3 2" xfId="46207" xr:uid="{E5A024AB-A70B-48E9-89AD-FA2E806AA803}"/>
    <cellStyle name="ArialNormal 5 6 4" xfId="23339" xr:uid="{4081C890-3D9D-4F7C-BACF-3934FACC4B2B}"/>
    <cellStyle name="ArialNormal 5 6 4 2" xfId="45635" xr:uid="{7EAB91B1-5989-4E55-AD9A-61D5C2AF1B2B}"/>
    <cellStyle name="ArialNormal 5 6 5" xfId="31187" xr:uid="{DC6CD939-4AF3-4112-84B5-5A5A8613C240}"/>
    <cellStyle name="ArialNormal 5 7" xfId="5453" xr:uid="{F7D18B16-B983-4C58-9FA9-CCF8A6225FCE}"/>
    <cellStyle name="ArialNormal 5 7 2" xfId="15838" xr:uid="{BA409DEA-8F9A-47DE-9875-3A8873EC06D7}"/>
    <cellStyle name="ArialNormal 5 7 2 2" xfId="38204" xr:uid="{F7951137-87F7-4DFA-9245-C95405464E9B}"/>
    <cellStyle name="ArialNormal 5 7 3" xfId="22584" xr:uid="{8D4B2927-BE77-4E52-AD2D-B44D14247B05}"/>
    <cellStyle name="ArialNormal 5 7 3 2" xfId="44880" xr:uid="{26D9E217-BE83-4C75-8A11-A6055A39735C}"/>
    <cellStyle name="ArialNormal 5 7 4" xfId="13819" xr:uid="{9FAA78B0-E7DC-4EA9-B8A8-37CA1615E4CC}"/>
    <cellStyle name="ArialNormal 5 7 4 2" xfId="36189" xr:uid="{8116A5B9-D453-4AA8-AF4A-68370F69C7B9}"/>
    <cellStyle name="ArialNormal 5 7 5" xfId="29203" xr:uid="{D388DE34-110C-4F27-8CBB-7A5F0DF2324D}"/>
    <cellStyle name="ArialNormal 5 8" xfId="9415" xr:uid="{E31AFD00-6415-4FD3-A622-9DF9D35D6FA4}"/>
    <cellStyle name="ArialNormal 5 8 2" xfId="18834" xr:uid="{E92D9D40-511A-4103-BECB-68A4F317AC5A}"/>
    <cellStyle name="ArialNormal 5 8 2 2" xfId="41199" xr:uid="{7D90513F-2D37-491D-A7DE-F2803AFB51EA}"/>
    <cellStyle name="ArialNormal 5 8 3" xfId="24624" xr:uid="{FF40D881-D5A7-4B39-BD6B-EB0BA3CDDB9A}"/>
    <cellStyle name="ArialNormal 5 8 3 2" xfId="46920" xr:uid="{FCD1F232-A34D-49DC-B0A6-0799C93ADD49}"/>
    <cellStyle name="ArialNormal 5 8 4" xfId="16684" xr:uid="{DB6BB02C-FBDC-4AB3-BA6D-009BE1A5A5D0}"/>
    <cellStyle name="ArialNormal 5 8 4 2" xfId="39049" xr:uid="{8C7CBA36-F6B7-484A-82B2-BBCB67490C6D}"/>
    <cellStyle name="ArialNormal 5 8 5" xfId="31878" xr:uid="{7F7F5F82-D7B1-42A0-AD70-8C95E12D7A26}"/>
    <cellStyle name="ArialNormal 5 9" xfId="9211" xr:uid="{5ACCE2A7-7627-4082-A14A-85B6332FACA7}"/>
    <cellStyle name="ArialNormal 5 9 2" xfId="18661" xr:uid="{5071E7AE-DA85-411B-8FDE-05E3344DCBB9}"/>
    <cellStyle name="ArialNormal 5 9 2 2" xfId="41026" xr:uid="{5F7CDFE9-DDFC-485C-B3E5-DAD530FC0214}"/>
    <cellStyle name="ArialNormal 5 9 3" xfId="24483" xr:uid="{89D4E07D-FC9E-4127-9FD2-BFB16640ED94}"/>
    <cellStyle name="ArialNormal 5 9 3 2" xfId="46779" xr:uid="{E2125CD0-56AB-4D89-9BF0-F64C41FD960B}"/>
    <cellStyle name="ArialNormal 5 9 4" xfId="13958" xr:uid="{1CC2691A-84E7-4328-990D-A1C64F3761F1}"/>
    <cellStyle name="ArialNormal 5 9 4 2" xfId="36328" xr:uid="{41D637C7-779B-4016-A2D2-2C7D01EFD61E}"/>
    <cellStyle name="ArialNormal 5 9 5" xfId="31728" xr:uid="{15E9ED80-DCAC-4B22-97F6-4651DA680442}"/>
    <cellStyle name="ArialNormal 5_change in summary tables" xfId="8631" xr:uid="{5C9E86C6-3DEC-4B72-96DC-6BB556F7632C}"/>
    <cellStyle name="ArialNormal 6" xfId="11226" xr:uid="{85D56C78-365A-4F51-992A-FEA1E2953CFE}"/>
    <cellStyle name="ArialNormal 6 2" xfId="20633" xr:uid="{84D716D3-6CB2-4AE9-8D1F-B2AE73DC6731}"/>
    <cellStyle name="ArialNormal 6 2 2" xfId="42929" xr:uid="{6D070245-221C-42FD-8663-69E14EA96A29}"/>
    <cellStyle name="ArialNormal 6 3" xfId="25229" xr:uid="{8CD9AA23-4083-4CEE-B244-8147D48C7867}"/>
    <cellStyle name="ArialNormal 6 3 2" xfId="47525" xr:uid="{BE692F32-E60C-4616-B207-4DD19FBDF28A}"/>
    <cellStyle name="ArialNormal 6 4" xfId="25820" xr:uid="{A1606C64-9ED6-4C6E-91A3-FEEBC2749577}"/>
    <cellStyle name="ArialNormal 6 4 2" xfId="48116" xr:uid="{A8E311D9-9BCF-4E86-B052-CE5E400A6C3D}"/>
    <cellStyle name="ArialNormal 6 5" xfId="33607" xr:uid="{EA4979D1-80AE-4946-BFEC-16E0FF16037A}"/>
    <cellStyle name="ArialNormal 7" xfId="48368" xr:uid="{3C0480B1-6113-4C60-97A1-62685361AC7A}"/>
    <cellStyle name="ArialNormal 8" xfId="48369" xr:uid="{EE5060BB-0CBD-4414-8D79-9C31C37177AC}"/>
    <cellStyle name="ArialNormal 9" xfId="48370" xr:uid="{F7BF1DE7-D9F6-456C-A936-12752F2992A9}"/>
    <cellStyle name="ArialNormal_change in summary tables" xfId="4892" xr:uid="{021E347B-5E74-4551-B30A-F1A855980529}"/>
    <cellStyle name="Assum 0" xfId="2415" xr:uid="{F86EED04-B9B3-4684-BE04-0AE129C68944}"/>
    <cellStyle name="Assum 1,$" xfId="2416" xr:uid="{63BA7E37-DCE8-4D64-B826-E1F289D0A6EE}"/>
    <cellStyle name="Assum 1,%" xfId="2417" xr:uid="{DBD0EA6A-EF3F-4210-89B7-96C0EB071435}"/>
    <cellStyle name="Assumptions" xfId="2418" xr:uid="{CCC17F27-05DF-4E79-8C83-0E0F93F914D5}"/>
    <cellStyle name="AutoFormat Options" xfId="621" xr:uid="{58BBB5EB-7173-4455-85EF-CD4390A8F935}"/>
    <cellStyle name="b" xfId="622" xr:uid="{AB3EB0D7-10D5-4893-9927-C4A4287A9893}"/>
    <cellStyle name="b_valuations" xfId="2419" xr:uid="{F25BC0FB-8E61-4645-95E2-DC12176C2515}"/>
    <cellStyle name="b14" xfId="623" xr:uid="{95CFFBCF-52EB-49F0-A3C2-CDC8FEE959CB}"/>
    <cellStyle name="Bad" xfId="17" builtinId="27" customBuiltin="1"/>
    <cellStyle name="Bad 2" xfId="1539" xr:uid="{88033949-7B16-4844-B203-4E4763DD2146}"/>
    <cellStyle name="Bad 2 2" xfId="26714" xr:uid="{AA422764-77FE-4ECF-B28E-DD2C9A9E1E73}"/>
    <cellStyle name="Bad 3" xfId="3430" xr:uid="{BFB752BF-FA63-4C08-84A6-0EA098BF0024}"/>
    <cellStyle name="Bad 4" xfId="26713" xr:uid="{8F079BE9-95AC-4A8B-B906-8ED654782190}"/>
    <cellStyle name="Balance" xfId="2420" xr:uid="{B261E2BB-765E-467E-B4E6-916A31FEC569}"/>
    <cellStyle name="BalanceSheet" xfId="2421" xr:uid="{ECF283A2-6079-4481-B202-F2EEE908EA22}"/>
    <cellStyle name="Band 1" xfId="624" xr:uid="{B1CA4F42-2558-441B-8718-36F7CFF68B4F}"/>
    <cellStyle name="Band 1 2" xfId="1333" xr:uid="{1C3DFE8F-C20B-4DE7-979F-C115E112BD47}"/>
    <cellStyle name="Band 1 2 10" xfId="13013" xr:uid="{6A04064C-5575-4E29-A216-2CD4513A199A}"/>
    <cellStyle name="Band 1 2 10 2" xfId="35384" xr:uid="{210FF3BA-FD74-4129-89C4-07A648D941E2}"/>
    <cellStyle name="Band 1 2 11" xfId="16336" xr:uid="{AB7D621A-A74E-410C-B36C-0EAE8A1A910F}"/>
    <cellStyle name="Band 1 2 11 2" xfId="38701" xr:uid="{06E72A1C-1383-48D8-B7C5-65006D382F71}"/>
    <cellStyle name="Band 1 2 2" xfId="1540" xr:uid="{B4856747-C9DE-4A41-B59A-FE0C9684106A}"/>
    <cellStyle name="Band 1 2 2 2" xfId="4046" xr:uid="{63AB04EF-A6EB-4986-B42A-EE2D259A8ECD}"/>
    <cellStyle name="Band 1 2 2 3" xfId="5559" xr:uid="{CE90EA7A-FF4D-4C34-AF74-B6837E7D2B1F}"/>
    <cellStyle name="Band 1 2 2 3 2" xfId="15922" xr:uid="{3E8E10EC-02F3-421B-992F-87F2148F8E96}"/>
    <cellStyle name="Band 1 2 2 3 2 2" xfId="38288" xr:uid="{C2C4411C-F78C-46E9-90CD-242DACF1CBC1}"/>
    <cellStyle name="Band 1 2 2 3 3" xfId="22660" xr:uid="{9BB0BBFC-EC09-44D5-AF7F-F83D0EF39421}"/>
    <cellStyle name="Band 1 2 2 3 3 2" xfId="44956" xr:uid="{51C79646-C54A-43B8-AE92-36853B62C80F}"/>
    <cellStyle name="Band 1 2 2 3 4" xfId="13840" xr:uid="{278C4528-9C2D-4A59-BBAC-AF4B0CA8A06A}"/>
    <cellStyle name="Band 1 2 2 3 4 2" xfId="36210" xr:uid="{CC358292-F795-4098-8757-90B762C2B90D}"/>
    <cellStyle name="Band 1 2 2 3 5" xfId="29274" xr:uid="{10D3B37F-28E0-4F38-8227-D4117BB73F21}"/>
    <cellStyle name="Band 1 2 2 4" xfId="6368" xr:uid="{2EC20FF0-8B83-448A-B8DB-2B52CEF18BB4}"/>
    <cellStyle name="Band 1 2 2 4 2" xfId="16505" xr:uid="{E51BEE17-4D7D-4EF8-B0DD-533450995D6F}"/>
    <cellStyle name="Band 1 2 2 4 2 2" xfId="38870" xr:uid="{E23C0C01-55E7-4BC3-A798-5A35BE839712}"/>
    <cellStyle name="Band 1 2 2 4 3" xfId="23112" xr:uid="{3EEAD87D-9979-4609-893F-84824E3A5B38}"/>
    <cellStyle name="Band 1 2 2 4 3 2" xfId="45408" xr:uid="{7E9164AF-3C1C-49E4-BEBE-F7C7CBAEB611}"/>
    <cellStyle name="Band 1 2 2 4 4" xfId="13085" xr:uid="{E767F64C-7B1C-4528-9619-A70AEEA955FD}"/>
    <cellStyle name="Band 1 2 2 4 4 2" xfId="35456" xr:uid="{EA7EB13B-F224-4644-A777-9320CFC1FF9C}"/>
    <cellStyle name="Band 1 2 2 4 5" xfId="29798" xr:uid="{F1F45F9C-1EAF-4D95-B867-78B1E1ACBD10}"/>
    <cellStyle name="Band 1 2 2 5" xfId="5759" xr:uid="{0ECD02E9-35F5-400D-A1D5-DC0FF2115348}"/>
    <cellStyle name="Band 1 2 2 5 2" xfId="16090" xr:uid="{B613957D-F209-4404-8688-634528E96197}"/>
    <cellStyle name="Band 1 2 2 5 2 2" xfId="38456" xr:uid="{131BD1CD-FD81-40C7-BB56-1C2F910ED19E}"/>
    <cellStyle name="Band 1 2 2 5 3" xfId="22777" xr:uid="{7F166771-77E1-4AEF-8CBC-5A0F339F95BF}"/>
    <cellStyle name="Band 1 2 2 5 3 2" xfId="45073" xr:uid="{78A33B4D-A802-47E8-BAEE-80563F4DDFE6}"/>
    <cellStyle name="Band 1 2 2 5 4" xfId="13881" xr:uid="{66ED480D-B41B-48F2-89EF-960555C2AC15}"/>
    <cellStyle name="Band 1 2 2 5 4 2" xfId="36251" xr:uid="{F157C7C6-5448-499A-A7F6-540A1BBF2B41}"/>
    <cellStyle name="Band 1 2 2 5 5" xfId="29432" xr:uid="{251E01E7-A6E0-4334-A5FF-ED72881B57CC}"/>
    <cellStyle name="Band 1 2 3" xfId="3993" xr:uid="{7D6F7BD2-A44F-450A-882E-8336C17E5C6E}"/>
    <cellStyle name="Band 1 2 4" xfId="5407" xr:uid="{D574348A-7DCA-4E6B-A48F-CF8C440F6D79}"/>
    <cellStyle name="Band 1 2 4 2" xfId="15802" xr:uid="{F9EDAF33-0141-459D-A60D-E09D8B2793AE}"/>
    <cellStyle name="Band 1 2 4 2 2" xfId="38168" xr:uid="{544515D4-2FC4-4D19-88F3-F262F7B29287}"/>
    <cellStyle name="Band 1 2 4 3" xfId="22554" xr:uid="{C21BE3C7-608F-47C8-AD4E-01663476CB8B}"/>
    <cellStyle name="Band 1 2 4 3 2" xfId="44850" xr:uid="{A1018EB1-826A-4FB3-8EC1-123A5F1F3E69}"/>
    <cellStyle name="Band 1 2 4 4" xfId="25621" xr:uid="{88DB4610-2F0F-483D-B690-2769031A4B20}"/>
    <cellStyle name="Band 1 2 4 4 2" xfId="47917" xr:uid="{B258EC3F-CA2F-4C61-B031-A65EF6814047}"/>
    <cellStyle name="Band 1 2 5" xfId="8381" xr:uid="{988FA8AE-D282-4404-AAF9-FDDCFF7C7378}"/>
    <cellStyle name="Band 1 2 5 2" xfId="18159" xr:uid="{3966318E-BA3A-4C46-82BD-13216AFA2972}"/>
    <cellStyle name="Band 1 2 5 2 2" xfId="40524" xr:uid="{B756C32A-0B2E-47C9-A62C-1CF5B6A6C07B}"/>
    <cellStyle name="Band 1 2 5 3" xfId="24051" xr:uid="{56BF5AFF-8426-4D0B-A41D-677B880EBA68}"/>
    <cellStyle name="Band 1 2 5 3 2" xfId="46347" xr:uid="{345AA301-889F-4377-86D2-2D2F15F63C0F}"/>
    <cellStyle name="Band 1 2 5 4" xfId="22892" xr:uid="{E243352C-C628-4A72-9E44-8142461A1E64}"/>
    <cellStyle name="Band 1 2 5 4 2" xfId="45188" xr:uid="{13AF1DAD-8528-4351-AA5C-5F3DC5FE1179}"/>
    <cellStyle name="Band 1 2 5 5" xfId="31326" xr:uid="{5605C800-C1FE-4321-ABDB-CDEB315204E8}"/>
    <cellStyle name="Band 1 2 6" xfId="6385" xr:uid="{E7C80B30-C5DA-46DB-B47E-D301275E38FD}"/>
    <cellStyle name="Band 1 2 6 2" xfId="16518" xr:uid="{EA9B2853-654F-42C2-9537-2AD691F9DAC3}"/>
    <cellStyle name="Band 1 2 6 2 2" xfId="38883" xr:uid="{6861B755-18EB-4D42-9C7A-B038F8D1F53A}"/>
    <cellStyle name="Band 1 2 6 3" xfId="23124" xr:uid="{B2C5FDDF-6FC6-4BE0-80A8-68EECB93C2C0}"/>
    <cellStyle name="Band 1 2 6 3 2" xfId="45420" xr:uid="{21C49D4E-7C14-4E30-85B7-54B3A88FF3BB}"/>
    <cellStyle name="Band 1 2 6 4" xfId="16583" xr:uid="{438A0E8C-F23D-4181-87C4-8BEB06709266}"/>
    <cellStyle name="Band 1 2 6 4 2" xfId="38948" xr:uid="{681A881D-5783-49EE-B4F7-B26FA0F0D723}"/>
    <cellStyle name="Band 1 2 6 5" xfId="29810" xr:uid="{7963CA4E-7261-4787-88CB-DF13F4769AE1}"/>
    <cellStyle name="Band 1 2 7" xfId="8066" xr:uid="{65DB6453-C976-401F-B408-6837AA5883DD}"/>
    <cellStyle name="Band 1 2 7 2" xfId="17940" xr:uid="{06844C23-C176-4499-A51E-3808F46168F1}"/>
    <cellStyle name="Band 1 2 7 2 2" xfId="40305" xr:uid="{0879412B-E9C1-4FB5-984F-9B5A5F618B8E}"/>
    <cellStyle name="Band 1 2 7 3" xfId="23861" xr:uid="{A1D55C7B-C01D-4F63-84D9-E7C6F93B2F14}"/>
    <cellStyle name="Band 1 2 7 3 2" xfId="46157" xr:uid="{933A302C-7AE8-44CC-BF94-2C6677D6A594}"/>
    <cellStyle name="Band 1 2 7 4" xfId="25440" xr:uid="{CB22CA74-50E0-4E6D-9E99-211F75A7CA2D}"/>
    <cellStyle name="Band 1 2 7 4 2" xfId="47736" xr:uid="{3AF49FAB-4973-4E98-BF7A-6F705FBB762E}"/>
    <cellStyle name="Band 1 2 7 5" xfId="31141" xr:uid="{16DF8A6C-0F2B-40BC-A443-D17567CF1A3D}"/>
    <cellStyle name="Band 1 2 8" xfId="9487" xr:uid="{503207DE-B8EC-4FD9-95F9-050B49E54493}"/>
    <cellStyle name="Band 1 2 8 2" xfId="18905" xr:uid="{4B71ABF9-3660-49E1-9C01-C635D4B9E921}"/>
    <cellStyle name="Band 1 2 8 2 2" xfId="41270" xr:uid="{353D91CC-B712-44A8-B9E9-D425F8730939}"/>
    <cellStyle name="Band 1 2 8 3" xfId="24695" xr:uid="{B292373A-3415-4AAD-AD83-6349487996D1}"/>
    <cellStyle name="Band 1 2 8 3 2" xfId="46991" xr:uid="{6D0FB07C-FFE0-4479-960F-84B1BEAED86A}"/>
    <cellStyle name="Band 1 2 8 4" xfId="16430" xr:uid="{3C6E99EA-9699-4252-986A-756DE4B20B81}"/>
    <cellStyle name="Band 1 2 8 4 2" xfId="38795" xr:uid="{39B9D7F3-3D56-4E89-AF3C-7B52EE7409BC}"/>
    <cellStyle name="Band 1 2 8 5" xfId="31949" xr:uid="{4ABB4301-F1EA-4FF5-9857-1222E6116CA2}"/>
    <cellStyle name="Band 1 2 9" xfId="13302" xr:uid="{BEF08A87-C537-4A39-A646-782CF85247A5}"/>
    <cellStyle name="Band 1 2 9 2" xfId="35673" xr:uid="{32A0CC76-23C4-4A73-8D40-E2F1438669DE}"/>
    <cellStyle name="Band 1 3" xfId="1137" xr:uid="{96C8978A-9850-41ED-90A5-400629C7EC3F}"/>
    <cellStyle name="Band 1 3 10" xfId="12932" xr:uid="{5B78C8DB-4E5B-4440-93BB-0437C9947E52}"/>
    <cellStyle name="Band 1 3 10 2" xfId="35305" xr:uid="{CF00EFF7-BA50-48D8-B408-0A97F7956F41}"/>
    <cellStyle name="Band 1 3 2" xfId="1541" xr:uid="{7B9C47F4-1E66-47B1-B177-C8EECA7DDE2F}"/>
    <cellStyle name="Band 1 3 2 2" xfId="4047" xr:uid="{B5158C03-6123-44C2-977F-2A8908207A23}"/>
    <cellStyle name="Band 1 3 2 3" xfId="5560" xr:uid="{524AA36B-C633-408B-87FB-71C7F822546B}"/>
    <cellStyle name="Band 1 3 2 3 2" xfId="15923" xr:uid="{F47CD9E2-29D8-4B30-BEE3-6F3342E9A7B0}"/>
    <cellStyle name="Band 1 3 2 3 2 2" xfId="38289" xr:uid="{C161E4D5-057D-426D-A0F6-1F06F602442D}"/>
    <cellStyle name="Band 1 3 2 3 3" xfId="22661" xr:uid="{DD7A74DA-4711-482B-A8CD-BFCD98B19693}"/>
    <cellStyle name="Band 1 3 2 3 3 2" xfId="44957" xr:uid="{3108F246-96D0-434A-AE02-969A74EDD1F0}"/>
    <cellStyle name="Band 1 3 2 3 4" xfId="13842" xr:uid="{4F24AF94-02F9-4CB2-8654-34AD0ED5FF9E}"/>
    <cellStyle name="Band 1 3 2 3 4 2" xfId="36212" xr:uid="{17E75993-A7F8-476D-98F3-0641884DD1F6}"/>
    <cellStyle name="Band 1 3 2 3 5" xfId="29275" xr:uid="{449FBE33-769E-4E8E-AADB-BFCEAE616EE8}"/>
    <cellStyle name="Band 1 3 2 4" xfId="5009" xr:uid="{149C3219-6647-4066-8542-526D71ACF002}"/>
    <cellStyle name="Band 1 3 2 4 2" xfId="15465" xr:uid="{D4329DAC-A7C7-42CE-B3CC-FDB0FDAED32B}"/>
    <cellStyle name="Band 1 3 2 4 2 2" xfId="37831" xr:uid="{0136BA99-9C0A-458A-966D-5CBEC40F59C0}"/>
    <cellStyle name="Band 1 3 2 4 3" xfId="22400" xr:uid="{1147DEF0-8091-4B67-BAC2-6B514337A968}"/>
    <cellStyle name="Band 1 3 2 4 3 2" xfId="44696" xr:uid="{3002B58E-C585-413C-BD6F-46C44937A6F5}"/>
    <cellStyle name="Band 1 3 2 4 4" xfId="18615" xr:uid="{6916132E-67FB-4678-BFF8-9E504E82A02B}"/>
    <cellStyle name="Band 1 3 2 4 4 2" xfId="40980" xr:uid="{6A8223D0-F772-40D7-8DE8-34687084BA10}"/>
    <cellStyle name="Band 1 3 2 4 5" xfId="28853" xr:uid="{EFEC7AEE-E360-4F38-B2F1-ABA4BBCB960D}"/>
    <cellStyle name="Band 1 3 2 5" xfId="8242" xr:uid="{49A20B5E-C1D2-4CBF-964E-1119687A9B23}"/>
    <cellStyle name="Band 1 3 2 5 2" xfId="18057" xr:uid="{37A309BB-D900-46F9-B5EF-FB28CB9002A1}"/>
    <cellStyle name="Band 1 3 2 5 2 2" xfId="40422" xr:uid="{33B0855D-3188-45F9-A0D1-8B68D401FAC9}"/>
    <cellStyle name="Band 1 3 2 5 3" xfId="23954" xr:uid="{7C963569-28AE-4EDB-A625-D89B9D813AB2}"/>
    <cellStyle name="Band 1 3 2 5 3 2" xfId="46250" xr:uid="{16983F69-C1A3-4BC3-86F1-89C6BB49C0D4}"/>
    <cellStyle name="Band 1 3 2 5 4" xfId="23385" xr:uid="{884B5C12-05B9-42B5-BE93-CA4DB67E168C}"/>
    <cellStyle name="Band 1 3 2 5 4 2" xfId="45681" xr:uid="{8D2FF0F1-3C86-4E6F-B67F-23D395EC8B1F}"/>
    <cellStyle name="Band 1 3 2 5 5" xfId="31235" xr:uid="{677A0B4E-5DDF-4197-B92A-021AC4F98C5D}"/>
    <cellStyle name="Band 1 3 3" xfId="3810" xr:uid="{C779DE4A-8D79-42AB-9859-B0CCBF9F77E7}"/>
    <cellStyle name="Band 1 3 4" xfId="5220" xr:uid="{6AD68432-E523-492A-B864-CF080A936354}"/>
    <cellStyle name="Band 1 3 4 2" xfId="15615" xr:uid="{0785EDFB-8D4F-41CA-AFE5-781EA766AF11}"/>
    <cellStyle name="Band 1 3 4 2 2" xfId="37981" xr:uid="{2CDE4BF8-F2C9-41F1-BB92-9BEFB52FBF00}"/>
    <cellStyle name="Band 1 3 4 3" xfId="22511" xr:uid="{C1B28497-2816-4D5A-BA70-86D02797EAAE}"/>
    <cellStyle name="Band 1 3 4 3 2" xfId="44807" xr:uid="{05B451EE-4746-4E39-B549-2A2C4F15E4DE}"/>
    <cellStyle name="Band 1 3 4 4" xfId="12679" xr:uid="{94B4D5BF-D58B-445D-A786-1B5CA1BE9950}"/>
    <cellStyle name="Band 1 3 4 4 2" xfId="35055" xr:uid="{1B207D2D-A165-47AD-A51C-767524F1A114}"/>
    <cellStyle name="Band 1 3 5" xfId="5842" xr:uid="{C813C41E-F61F-4283-8D2A-2B6DC0A6F1CA}"/>
    <cellStyle name="Band 1 3 5 2" xfId="16139" xr:uid="{995E21C1-E567-4CE6-BAC5-673FC50238A4}"/>
    <cellStyle name="Band 1 3 5 2 2" xfId="38505" xr:uid="{B7CF783F-A6DA-4798-B332-2D15F5418730}"/>
    <cellStyle name="Band 1 3 5 3" xfId="22817" xr:uid="{B7C313B2-D73E-45CC-8F3C-37D3F2F0AE09}"/>
    <cellStyle name="Band 1 3 5 3 2" xfId="45113" xr:uid="{BC7A0C67-AA49-4262-A574-1C54835BE2E9}"/>
    <cellStyle name="Band 1 3 5 4" xfId="23025" xr:uid="{17C9A48B-F979-4047-8EC1-FA5ED1CDA733}"/>
    <cellStyle name="Band 1 3 5 4 2" xfId="45321" xr:uid="{A34746E5-EFA3-4D41-8F2B-DF9B3BC68EB1}"/>
    <cellStyle name="Band 1 3 5 5" xfId="29469" xr:uid="{8D6DF766-505A-4EA4-A6ED-8BBA350BC2C4}"/>
    <cellStyle name="Band 1 3 6" xfId="8739" xr:uid="{032EDE7B-B7CD-4D4A-B92B-B30ABB228328}"/>
    <cellStyle name="Band 1 3 6 2" xfId="18404" xr:uid="{EBFE2CAF-CF03-489F-BFB9-97AB3E9666DE}"/>
    <cellStyle name="Band 1 3 6 2 2" xfId="40769" xr:uid="{C13EB81B-49B3-406B-8CAE-774F8FB3583B}"/>
    <cellStyle name="Band 1 3 6 3" xfId="24264" xr:uid="{6E1D2C90-5B0C-4045-B3F5-FAEDBE019D2F}"/>
    <cellStyle name="Band 1 3 6 3 2" xfId="46560" xr:uid="{287A44C8-C641-4331-BF9D-E48EFF081F11}"/>
    <cellStyle name="Band 1 3 6 4" xfId="24976" xr:uid="{BC18A6C4-8F93-4546-8434-B5BADC4C54ED}"/>
    <cellStyle name="Band 1 3 6 4 2" xfId="47272" xr:uid="{39868EE6-1E6B-4210-BA07-6896557FC50B}"/>
    <cellStyle name="Band 1 3 6 5" xfId="31528" xr:uid="{0E033DE2-1147-4203-962C-BC434DEA4633}"/>
    <cellStyle name="Band 1 3 7" xfId="9398" xr:uid="{D1DC3BB5-8D34-4459-A4EA-8DC811FA7335}"/>
    <cellStyle name="Band 1 3 7 2" xfId="18817" xr:uid="{CCD5C602-A6A2-4CB1-834F-9A42C0E63634}"/>
    <cellStyle name="Band 1 3 7 2 2" xfId="41182" xr:uid="{2CDC4B1B-BEF7-4EBA-BA9A-9CC248B2F67E}"/>
    <cellStyle name="Band 1 3 7 3" xfId="24607" xr:uid="{922BA06A-18F9-4BD6-83F9-CCA96EA28B15}"/>
    <cellStyle name="Band 1 3 7 3 2" xfId="46903" xr:uid="{8F456197-C517-45A6-84BC-96221A8D8837}"/>
    <cellStyle name="Band 1 3 7 4" xfId="24896" xr:uid="{C0906199-B43E-4447-ACFC-E681BA6B19D0}"/>
    <cellStyle name="Band 1 3 7 4 2" xfId="47192" xr:uid="{1A70EA3B-1D6C-4839-B2D0-8FC1E2CF5684}"/>
    <cellStyle name="Band 1 3 7 5" xfId="31861" xr:uid="{47F69582-2134-4750-BE2E-7F4974190E06}"/>
    <cellStyle name="Band 1 3 8" xfId="13118" xr:uid="{408300D9-D151-4498-A29A-DB3C1D9CD303}"/>
    <cellStyle name="Band 1 3 8 2" xfId="35489" xr:uid="{9CBECB23-C17C-47EC-A95E-FE26EBE8D930}"/>
    <cellStyle name="Band 1 3 9" xfId="13521" xr:uid="{52E45DD0-E178-4383-A16C-C96B1A446D6B}"/>
    <cellStyle name="Band 1 3 9 2" xfId="35892" xr:uid="{6CABEDA8-8762-4ED7-907F-E10AE8ACD94B}"/>
    <cellStyle name="Band 1 4" xfId="1360" xr:uid="{30130EDA-188B-4E72-B09A-8F2E4B7F5AE9}"/>
    <cellStyle name="Band 1 4 2" xfId="1542" xr:uid="{5B9E2FBC-80D5-4AD4-9C92-C4618C728E9E}"/>
    <cellStyle name="Band 1 4 2 2" xfId="4048" xr:uid="{CF3516C7-1B94-4B6F-AA38-011643FDB699}"/>
    <cellStyle name="Band 1 4 2 3" xfId="5561" xr:uid="{EFD90A68-11E2-4A82-990C-8A4CA17A90F8}"/>
    <cellStyle name="Band 1 4 2 3 2" xfId="15924" xr:uid="{4BD45427-3E2C-484D-B73A-6B1ADCD90D43}"/>
    <cellStyle name="Band 1 4 2 3 2 2" xfId="38290" xr:uid="{7C7B12B8-F1F4-46D7-BAE7-307B35BF0514}"/>
    <cellStyle name="Band 1 4 2 3 3" xfId="22662" xr:uid="{E37464E7-8C28-4265-B6E9-9CD58D1D3BE6}"/>
    <cellStyle name="Band 1 4 2 3 3 2" xfId="44958" xr:uid="{292F1F5A-BBA5-4648-BF0F-EF98E3400DD8}"/>
    <cellStyle name="Band 1 4 2 3 4" xfId="12973" xr:uid="{ECC5D322-5015-441C-B139-1BC31521774B}"/>
    <cellStyle name="Band 1 4 2 3 4 2" xfId="35344" xr:uid="{B9E96040-6986-4C63-8506-DEE42F8E66D5}"/>
    <cellStyle name="Band 1 4 2 3 5" xfId="29276" xr:uid="{B6E4A151-58E2-45FA-8C0D-1840EFDE1B8C}"/>
    <cellStyle name="Band 1 4 2 4" xfId="6366" xr:uid="{506270CF-F794-456A-816E-76A6DC2F4172}"/>
    <cellStyle name="Band 1 4 2 4 2" xfId="16503" xr:uid="{D696A99E-2C6A-4986-9481-3DA8B53A8DCA}"/>
    <cellStyle name="Band 1 4 2 4 2 2" xfId="38868" xr:uid="{9611B4B3-FF98-46DC-836D-85E7A19C9682}"/>
    <cellStyle name="Band 1 4 2 4 3" xfId="23111" xr:uid="{85CCB2E7-89A9-46F5-B663-3BD32B200DE7}"/>
    <cellStyle name="Band 1 4 2 4 3 2" xfId="45407" xr:uid="{9EC0C3C8-D770-4491-9B31-92FFF032FB5B}"/>
    <cellStyle name="Band 1 4 2 4 4" xfId="17932" xr:uid="{BB589B6B-38FB-409F-AF8D-65C3AB3D9270}"/>
    <cellStyle name="Band 1 4 2 4 4 2" xfId="40297" xr:uid="{185389A7-A2AC-4E4A-A07A-2FA15674BA81}"/>
    <cellStyle name="Band 1 4 2 4 5" xfId="29796" xr:uid="{2B192869-B7C6-46B0-A84F-994DE79C2D02}"/>
    <cellStyle name="Band 1 4 2 5" xfId="8375" xr:uid="{12458C22-17D9-4EEA-915F-6C766EBDF144}"/>
    <cellStyle name="Band 1 4 2 5 2" xfId="18154" xr:uid="{0D1FD11A-6924-42BE-82C6-037A2F6FA448}"/>
    <cellStyle name="Band 1 4 2 5 2 2" xfId="40519" xr:uid="{4E96AEEF-CF35-4C48-9AC5-BD1C213863CA}"/>
    <cellStyle name="Band 1 4 2 5 3" xfId="24046" xr:uid="{B14B46CB-9E11-48CB-ABFB-9274CBE3968B}"/>
    <cellStyle name="Band 1 4 2 5 3 2" xfId="46342" xr:uid="{031BBAA0-6998-4027-842A-B1A46C07CACC}"/>
    <cellStyle name="Band 1 4 2 5 4" xfId="23369" xr:uid="{EB4703FB-03AF-4021-975F-17A9366F7BF1}"/>
    <cellStyle name="Band 1 4 2 5 4 2" xfId="45665" xr:uid="{487DFB22-11CF-40D0-8FE5-289C024750AB}"/>
    <cellStyle name="Band 1 4 2 5 5" xfId="31321" xr:uid="{BF8F941D-F320-4169-A39B-E8EDF1D8FCB6}"/>
    <cellStyle name="Band 1 4 3" xfId="4010" xr:uid="{FF116B67-2325-478A-9B5A-87D1335C6335}"/>
    <cellStyle name="Band 1 4 3 10" xfId="8891" xr:uid="{E20735A9-4D1C-434C-A0D5-6FBDAF1457BA}"/>
    <cellStyle name="Band 1 4 3 10 2" xfId="18496" xr:uid="{4893F40D-A059-477C-8F3D-D64A9BB3CD27}"/>
    <cellStyle name="Band 1 4 3 10 2 2" xfId="40861" xr:uid="{56D0CD8C-43ED-4660-8C88-CBFD09A789BC}"/>
    <cellStyle name="Band 1 4 3 10 3" xfId="24333" xr:uid="{B0666515-9084-4E41-8EED-F5DECC417ED4}"/>
    <cellStyle name="Band 1 4 3 10 3 2" xfId="46629" xr:uid="{D4FDA95D-D701-4CAC-8B14-A3470C9465B6}"/>
    <cellStyle name="Band 1 4 3 10 4" xfId="24442" xr:uid="{2CFD09BC-0EC3-42E1-A898-0AC95182F1F6}"/>
    <cellStyle name="Band 1 4 3 10 4 2" xfId="46738" xr:uid="{D0440F07-5C58-40C8-9F0C-0CCA708C33DE}"/>
    <cellStyle name="Band 1 4 3 10 5" xfId="31597" xr:uid="{BBFD74D8-5257-43DF-B591-83256C9B330F}"/>
    <cellStyle name="Band 1 4 3 11" xfId="10786" xr:uid="{78858D28-0921-42FC-B22D-B51B8EDA8C95}"/>
    <cellStyle name="Band 1 4 3 11 2" xfId="20200" xr:uid="{195ABD73-6B1C-440D-BD30-E9732C408AA7}"/>
    <cellStyle name="Band 1 4 3 11 2 2" xfId="42496" xr:uid="{B71C1C16-4863-49A2-8566-CAD20ACC7F49}"/>
    <cellStyle name="Band 1 4 3 11 3" xfId="25086" xr:uid="{12A918E3-D958-4F60-AF28-B3501635B118}"/>
    <cellStyle name="Band 1 4 3 11 3 2" xfId="47382" xr:uid="{1C5E1765-8B2B-4ED9-83EE-F82A2EE682DD}"/>
    <cellStyle name="Band 1 4 3 11 4" xfId="25772" xr:uid="{7772BFF9-D5EE-4ADB-9B0B-91C02EBEF1D2}"/>
    <cellStyle name="Band 1 4 3 11 4 2" xfId="48068" xr:uid="{3FC7D4FA-B562-4761-85C5-A5817729593B}"/>
    <cellStyle name="Band 1 4 3 11 5" xfId="33175" xr:uid="{103826A6-7F2B-4C8E-8271-5EEE20F393B3}"/>
    <cellStyle name="Band 1 4 3 12" xfId="14663" xr:uid="{A5DA5356-3CE3-4FFB-BA96-810FC527F5A5}"/>
    <cellStyle name="Band 1 4 3 12 2" xfId="37029" xr:uid="{63310A2E-9AC2-46E7-8ACA-11740757CD20}"/>
    <cellStyle name="Band 1 4 3 13" xfId="13649" xr:uid="{2A5D208A-6B95-4BD5-A892-88090F2ADFA6}"/>
    <cellStyle name="Band 1 4 3 13 2" xfId="36020" xr:uid="{F0D6DBD9-16C9-4F09-9009-FD3F63C4273F}"/>
    <cellStyle name="Band 1 4 3 14" xfId="25644" xr:uid="{265A2C15-27E6-44F7-BA56-7A22FEE1F4B1}"/>
    <cellStyle name="Band 1 4 3 14 2" xfId="47940" xr:uid="{4EBF266B-F1E9-4971-8CD0-AA355061CCAB}"/>
    <cellStyle name="Band 1 4 3 15" xfId="28116" xr:uid="{FF10D2A8-95BC-458D-8D5E-AAAA5FDD95A3}"/>
    <cellStyle name="Band 1 4 3 2" xfId="7283" xr:uid="{FD9CB320-1CAB-4156-BE31-3C4EEA450FA4}"/>
    <cellStyle name="Band 1 4 3 2 2" xfId="17292" xr:uid="{0F0CF256-F6AC-4761-81D8-15365EE26188}"/>
    <cellStyle name="Band 1 4 3 2 2 2" xfId="39657" xr:uid="{6D6BC921-AE47-4082-94A0-18C0FF097CDB}"/>
    <cellStyle name="Band 1 4 3 2 3" xfId="23464" xr:uid="{1B41A909-BD22-4796-B101-B1EBF1E6FB73}"/>
    <cellStyle name="Band 1 4 3 2 3 2" xfId="45760" xr:uid="{F80BEA97-56DE-4A86-9F0B-F377B9169CB3}"/>
    <cellStyle name="Band 1 4 3 2 4" xfId="22087" xr:uid="{DD03D8DE-6BEC-4F4E-AC5D-BDF90354498A}"/>
    <cellStyle name="Band 1 4 3 2 4 2" xfId="44383" xr:uid="{662DC8B2-D710-4FD8-B90A-C569E69897EE}"/>
    <cellStyle name="Band 1 4 3 2 5" xfId="30541" xr:uid="{AA7FDE41-E843-4B0F-AC19-A4EBDFCF52A5}"/>
    <cellStyle name="Band 1 4 3 3" xfId="8372" xr:uid="{541A7D4C-18E2-43AF-9902-F5A53D1FC0C3}"/>
    <cellStyle name="Band 1 4 3 3 2" xfId="18151" xr:uid="{106A8198-6CB5-423B-A828-18B98794DBF0}"/>
    <cellStyle name="Band 1 4 3 3 2 2" xfId="40516" xr:uid="{BD0381A3-35C1-4965-ADEA-E11D140CFE00}"/>
    <cellStyle name="Band 1 4 3 3 3" xfId="24043" xr:uid="{CFD5E8D9-A442-44EA-A673-6F7A875B8C61}"/>
    <cellStyle name="Band 1 4 3 3 3 2" xfId="46339" xr:uid="{B01A33FB-15B8-4B67-B69B-880873E66138}"/>
    <cellStyle name="Band 1 4 3 3 4" xfId="23750" xr:uid="{FBB22F9A-C93C-452B-9F26-B5BC9DF23B5B}"/>
    <cellStyle name="Band 1 4 3 3 4 2" xfId="46046" xr:uid="{94826F2D-F347-4959-9561-7F1B3BA2E08B}"/>
    <cellStyle name="Band 1 4 3 3 5" xfId="31318" xr:uid="{FD4E7EE1-D663-40EA-A624-93EB7F98C56C}"/>
    <cellStyle name="Band 1 4 3 4" xfId="6736" xr:uid="{64E99BC7-6725-4287-8321-09CAFC1E41DF}"/>
    <cellStyle name="Band 1 4 3 4 2" xfId="16766" xr:uid="{C098D61B-227B-4B0D-A63A-5604B440397D}"/>
    <cellStyle name="Band 1 4 3 4 2 2" xfId="39131" xr:uid="{F5652409-269B-4DEC-9927-9628C313F1DC}"/>
    <cellStyle name="Band 1 4 3 4 3" xfId="23309" xr:uid="{46B6C68B-4DB5-436B-B04E-9D4CD6CB563B}"/>
    <cellStyle name="Band 1 4 3 4 3 2" xfId="45605" xr:uid="{73467E45-3460-4416-BCD3-BC68B9812FA0}"/>
    <cellStyle name="Band 1 4 3 4 4" xfId="22309" xr:uid="{FBFCDD19-F954-4FA7-9E0F-CEFF6A67F16C}"/>
    <cellStyle name="Band 1 4 3 4 4 2" xfId="44605" xr:uid="{89BD3918-8F27-473C-9FE5-5287E93D2195}"/>
    <cellStyle name="Band 1 4 3 4 5" xfId="30020" xr:uid="{ADEF50C3-288F-4175-91D1-7AAC473F3B94}"/>
    <cellStyle name="Band 1 4 3 5" xfId="5801" xr:uid="{A945248B-B0BF-403D-973A-FE238E26D50C}"/>
    <cellStyle name="Band 1 4 3 5 2" xfId="16116" xr:uid="{7F223244-6D35-485B-8B8B-F08D11BAACC5}"/>
    <cellStyle name="Band 1 4 3 5 2 2" xfId="38482" xr:uid="{145C7A40-5F30-465B-8E04-A174A38E8ABA}"/>
    <cellStyle name="Band 1 4 3 5 3" xfId="22797" xr:uid="{D28E235B-5246-4FDD-B4E2-871B6996F1FD}"/>
    <cellStyle name="Band 1 4 3 5 3 2" xfId="45093" xr:uid="{60F86A02-0587-4A13-922C-105B7294CD20}"/>
    <cellStyle name="Band 1 4 3 5 4" xfId="13769" xr:uid="{E5733794-27FF-4D63-B6BF-7F9E8FE91F0C}"/>
    <cellStyle name="Band 1 4 3 5 4 2" xfId="36140" xr:uid="{9E2A988F-6118-49E0-A4E2-FA32A6B9D749}"/>
    <cellStyle name="Band 1 4 3 5 5" xfId="29451" xr:uid="{D8D2F925-39BD-4862-9B81-8D7A7666B2C2}"/>
    <cellStyle name="Band 1 4 3 6" xfId="6254" xr:uid="{7BC09F19-E910-4A3D-8D62-472CED7D32AA}"/>
    <cellStyle name="Band 1 4 3 6 2" xfId="16416" xr:uid="{D66EFF58-53F6-4235-9655-19645A48C55C}"/>
    <cellStyle name="Band 1 4 3 6 2 2" xfId="38781" xr:uid="{09114EB4-1F46-4644-A6C6-B6033EC4734D}"/>
    <cellStyle name="Band 1 4 3 6 3" xfId="23032" xr:uid="{A143F222-D282-4696-B143-13BE09F6A9FE}"/>
    <cellStyle name="Band 1 4 3 6 3 2" xfId="45328" xr:uid="{7875BEBC-F6C1-45B3-A631-4673A6DE244E}"/>
    <cellStyle name="Band 1 4 3 6 4" xfId="23414" xr:uid="{354DD064-1C03-40D6-9A86-DAF35B60F8A4}"/>
    <cellStyle name="Band 1 4 3 6 4 2" xfId="45710" xr:uid="{D6C8EE65-E473-44EE-A4F4-EDAFC8C79391}"/>
    <cellStyle name="Band 1 4 3 6 5" xfId="29715" xr:uid="{4B520E12-1049-42C7-9843-6D065BFBEA05}"/>
    <cellStyle name="Band 1 4 3 7" xfId="8826" xr:uid="{F703D6E4-71E4-42E4-9C69-26C8BB7AFDCF}"/>
    <cellStyle name="Band 1 4 3 7 2" xfId="18463" xr:uid="{2E5D4440-C744-4B1F-8E79-98CAC3E49993}"/>
    <cellStyle name="Band 1 4 3 7 2 2" xfId="40828" xr:uid="{D9C38478-E613-452C-86D1-83A1A2BB3377}"/>
    <cellStyle name="Band 1 4 3 7 3" xfId="24313" xr:uid="{8ECAF348-3686-469E-B0AB-6CB8F395A37D}"/>
    <cellStyle name="Band 1 4 3 7 3 2" xfId="46609" xr:uid="{8CBB72A4-4DB6-49A0-8D47-BD96DF5230BC}"/>
    <cellStyle name="Band 1 4 3 7 4" xfId="14158" xr:uid="{C9C1F74C-2867-411D-AC96-F84DCAD93E73}"/>
    <cellStyle name="Band 1 4 3 7 4 2" xfId="36524" xr:uid="{DE5B79C4-E5F2-4A57-8362-BB6F48A48A9E}"/>
    <cellStyle name="Band 1 4 3 7 5" xfId="31576" xr:uid="{56AA6A9E-F57B-4919-9132-6097053C6003}"/>
    <cellStyle name="Band 1 4 3 8" xfId="6693" xr:uid="{1A7E4A55-8925-4861-9372-FCAEEE21B40F}"/>
    <cellStyle name="Band 1 4 3 8 2" xfId="16736" xr:uid="{3B577DD9-AD8E-4F5E-9EB2-4F10A2411041}"/>
    <cellStyle name="Band 1 4 3 8 2 2" xfId="39101" xr:uid="{54A44BEE-55B8-4112-B524-ABD13E82AEE8}"/>
    <cellStyle name="Band 1 4 3 8 3" xfId="23292" xr:uid="{BA1FB590-BE57-4BC3-A1B1-18C5CFD59F91}"/>
    <cellStyle name="Band 1 4 3 8 3 2" xfId="45588" xr:uid="{A1D5DF19-6D91-4864-BA65-4F5784BA548C}"/>
    <cellStyle name="Band 1 4 3 8 4" xfId="23361" xr:uid="{5D6E3BBC-8EAB-4D64-84E8-582157345857}"/>
    <cellStyle name="Band 1 4 3 8 4 2" xfId="45657" xr:uid="{93B03397-C557-497E-B4D4-2C8AAC952E88}"/>
    <cellStyle name="Band 1 4 3 8 5" xfId="29995" xr:uid="{58F987AF-28CE-4A7A-91FA-8118E55F9E54}"/>
    <cellStyle name="Band 1 4 3 9" xfId="9457" xr:uid="{537ED2C4-D07E-4789-BCE1-29C54BD5EFD6}"/>
    <cellStyle name="Band 1 4 3 9 2" xfId="18875" xr:uid="{BD8D1251-D5B5-46F5-B2A7-BEE0672F4753}"/>
    <cellStyle name="Band 1 4 3 9 2 2" xfId="41240" xr:uid="{F32A4EEF-D0AB-4C74-99AE-5425E58B72A5}"/>
    <cellStyle name="Band 1 4 3 9 3" xfId="24665" xr:uid="{D21EF7A4-9BA8-4FB7-9095-39DBEBBA311A}"/>
    <cellStyle name="Band 1 4 3 9 3 2" xfId="46961" xr:uid="{757B2852-7E89-4B54-9CC6-55084F8C3823}"/>
    <cellStyle name="Band 1 4 3 9 4" xfId="25577" xr:uid="{9549B617-F160-4F68-B8B3-563DC4E6E425}"/>
    <cellStyle name="Band 1 4 3 9 4 2" xfId="47873" xr:uid="{0C3C9F25-608F-4134-9AE1-F88879C6D2F5}"/>
    <cellStyle name="Band 1 4 3 9 5" xfId="31919" xr:uid="{5E4A47F3-E885-4DC6-AE3E-946868CB7E19}"/>
    <cellStyle name="Band 1 4 4" xfId="5431" xr:uid="{AE4E72FB-9DBB-4695-9A4A-F285EA54AD4A}"/>
    <cellStyle name="Band 1 4 4 2" xfId="15820" xr:uid="{0AE800E9-7546-406E-88F5-B8271C975708}"/>
    <cellStyle name="Band 1 4 4 2 2" xfId="38186" xr:uid="{1A19FF66-353D-4C26-BE65-BBB7BB7DD872}"/>
    <cellStyle name="Band 1 4 4 3" xfId="22572" xr:uid="{ACAB6E12-4185-4CAD-9CC7-232A0344A9CE}"/>
    <cellStyle name="Band 1 4 4 3 2" xfId="44868" xr:uid="{728EA59E-C580-42AF-8E50-C91B94691ED9}"/>
    <cellStyle name="Band 1 4 4 4" xfId="23092" xr:uid="{87764F1B-E632-409C-B78B-4F82B93C34C7}"/>
    <cellStyle name="Band 1 4 4 4 2" xfId="45388" xr:uid="{07C9DBC2-65BD-4801-B016-049CE35FD915}"/>
    <cellStyle name="Band 1 4 5" xfId="8319" xr:uid="{D3F3D8A5-0E6D-4985-8BDF-28AED57DBA08}"/>
    <cellStyle name="Band 1 4 5 2" xfId="18112" xr:uid="{F8F14C17-D71B-4480-8E25-C62C5C282E7E}"/>
    <cellStyle name="Band 1 4 5 2 2" xfId="40477" xr:uid="{45E85341-FF52-403C-BAAC-7CF1AC828815}"/>
    <cellStyle name="Band 1 4 5 3" xfId="24003" xr:uid="{6AACE686-D969-4C17-8F91-61227B02D105}"/>
    <cellStyle name="Band 1 4 5 3 2" xfId="46299" xr:uid="{3C96317B-C645-41E7-842E-D4CD89F3A08D}"/>
    <cellStyle name="Band 1 4 5 4" xfId="24974" xr:uid="{4386F462-DD1A-4CD0-8A65-657C749B0201}"/>
    <cellStyle name="Band 1 4 5 4 2" xfId="47270" xr:uid="{8147DD1F-2892-4D2A-9863-AA9DB256C86C}"/>
    <cellStyle name="Band 1 4 5 5" xfId="31279" xr:uid="{813773A2-BA23-4D39-AEFA-5E22ECCAC8A8}"/>
    <cellStyle name="Band 1 4 6" xfId="6807" xr:uid="{DB301EDB-9F55-474B-9C11-E7F770EA0C4B}"/>
    <cellStyle name="Band 1 4 6 2" xfId="16825" xr:uid="{4937AE4B-3B17-4D0E-9C96-1A38AD4F2F6D}"/>
    <cellStyle name="Band 1 4 6 2 2" xfId="39190" xr:uid="{301865B3-631F-4990-A1CB-0F7B07181F20}"/>
    <cellStyle name="Band 1 4 6 3" xfId="23336" xr:uid="{EF287EBB-D726-47BF-A58F-E5D06AB03F7F}"/>
    <cellStyle name="Band 1 4 6 3 2" xfId="45632" xr:uid="{B9C1DD1E-4B88-46EC-BCA5-148624C5AA49}"/>
    <cellStyle name="Band 1 4 6 4" xfId="25529" xr:uid="{4B921F7C-A5EA-4B39-AF79-498470F2DAEF}"/>
    <cellStyle name="Band 1 4 6 4 2" xfId="47825" xr:uid="{9575077D-69CE-4252-91EF-B82BF1FA9D68}"/>
    <cellStyle name="Band 1 4 6 5" xfId="30077" xr:uid="{4B26BE2D-F2E7-4557-9B75-67A927DD096D}"/>
    <cellStyle name="Band 1 4 7" xfId="9210" xr:uid="{44C87E17-D9A2-4775-9DAD-6AA0BD805503}"/>
    <cellStyle name="Band 1 4 7 2" xfId="18660" xr:uid="{1D864D84-4625-46EA-85CE-B42840AC5FE6}"/>
    <cellStyle name="Band 1 4 7 2 2" xfId="41025" xr:uid="{799B7C42-ED76-43D9-85E9-94FD797D45C7}"/>
    <cellStyle name="Band 1 4 7 3" xfId="24482" xr:uid="{734CD2BD-6FD5-48FD-B073-B5142EFB7D80}"/>
    <cellStyle name="Band 1 4 7 3 2" xfId="46778" xr:uid="{08AC1704-9AA8-46AE-B889-9295466986EF}"/>
    <cellStyle name="Band 1 4 7 4" xfId="12812" xr:uid="{046ABC9D-D05E-4A7D-A71A-86F136888636}"/>
    <cellStyle name="Band 1 4 7 4 2" xfId="35185" xr:uid="{1305C94D-947C-427E-8AC5-A70664049CB9}"/>
    <cellStyle name="Band 1 4 7 5" xfId="31727" xr:uid="{47320314-43EB-4596-B469-7C0AE6F0FA0B}"/>
    <cellStyle name="Band 1 5" xfId="1543" xr:uid="{3E0E87A7-6200-468B-A540-E3AF699CF1E1}"/>
    <cellStyle name="Band 1 5 2" xfId="4049" xr:uid="{3F1A2F94-8DAF-49A8-AD84-1DF01B160CEC}"/>
    <cellStyle name="Band 1 5 3" xfId="5562" xr:uid="{806C4714-A002-44B5-9100-A2369B442AA8}"/>
    <cellStyle name="Band 1 5 3 2" xfId="15925" xr:uid="{2E4AEEF9-ED12-4E20-AB98-CEEBE7302C64}"/>
    <cellStyle name="Band 1 5 3 2 2" xfId="38291" xr:uid="{E343F075-7ABE-4078-B7F8-0BFE7C6AF952}"/>
    <cellStyle name="Band 1 5 3 3" xfId="22663" xr:uid="{2B8C7F9C-A463-41FA-BB13-D57AC81D9625}"/>
    <cellStyle name="Band 1 5 3 3 2" xfId="44959" xr:uid="{1F36414E-FA20-4CBF-B639-CA77CD3BDF86}"/>
    <cellStyle name="Band 1 5 3 4" xfId="12974" xr:uid="{C67DE83F-3461-4F08-A39D-52B16E2BF7B3}"/>
    <cellStyle name="Band 1 5 3 4 2" xfId="35345" xr:uid="{E4862E11-D5A9-4A42-89E0-96D74D0AC190}"/>
    <cellStyle name="Band 1 5 3 5" xfId="29277" xr:uid="{B4E1D88A-1BD5-46E3-B084-C8F534844613}"/>
    <cellStyle name="Band 1 5 4" xfId="4713" xr:uid="{ECE224A6-CEF5-4F4F-A2D9-24CBAD40B193}"/>
    <cellStyle name="Band 1 5 4 2" xfId="15240" xr:uid="{F6853C40-30E5-47DF-AABE-0B1C5B48941C}"/>
    <cellStyle name="Band 1 5 4 2 2" xfId="37606" xr:uid="{ED338E59-8379-4D89-B46C-79FEABF5CD44}"/>
    <cellStyle name="Band 1 5 4 3" xfId="22272" xr:uid="{92106408-F767-4075-B483-C79BD19BBD84}"/>
    <cellStyle name="Band 1 5 4 3 2" xfId="44568" xr:uid="{8A2992B1-319A-457A-9C85-0531BAA165F5}"/>
    <cellStyle name="Band 1 5 4 4" xfId="17770" xr:uid="{D0E5AB2E-30DA-4C31-818B-211B75CC96DF}"/>
    <cellStyle name="Band 1 5 4 4 2" xfId="40135" xr:uid="{09D41C12-B586-4A46-829D-CB68FF831292}"/>
    <cellStyle name="Band 1 5 4 5" xfId="28653" xr:uid="{01AB7AB5-9F79-4463-BCAD-E171C74EDFDE}"/>
    <cellStyle name="Band 1 5 5" xfId="6418" xr:uid="{31CDC107-D243-45F2-B5A3-7E60AC482DA2}"/>
    <cellStyle name="Band 1 5 5 2" xfId="16544" xr:uid="{61E05100-FE90-4ADB-A548-84EA707446BE}"/>
    <cellStyle name="Band 1 5 5 2 2" xfId="38909" xr:uid="{24083B8E-B7D6-4D9F-92E0-CAC991A59C09}"/>
    <cellStyle name="Band 1 5 5 3" xfId="23147" xr:uid="{3AA46CEB-8B25-4804-9A1C-76F530D9C189}"/>
    <cellStyle name="Band 1 5 5 3 2" xfId="45443" xr:uid="{D685AA57-9706-4682-A7C0-EE7305383336}"/>
    <cellStyle name="Band 1 5 5 4" xfId="18563" xr:uid="{DC13EB2D-FF8E-4BCB-A474-7A9DE316F8D0}"/>
    <cellStyle name="Band 1 5 5 4 2" xfId="40928" xr:uid="{862D15A3-FE1B-4135-AC28-8716E07E3F79}"/>
    <cellStyle name="Band 1 5 5 5" xfId="29833" xr:uid="{4FB0259D-D663-4373-B404-41E913C1434E}"/>
    <cellStyle name="Band 1 6" xfId="3775" xr:uid="{FB7BDA75-75FD-49CA-A8D0-4B77CE6ED220}"/>
    <cellStyle name="Band 1 6 10" xfId="9501" xr:uid="{23038673-6E12-4C7C-839A-12002B3E96D5}"/>
    <cellStyle name="Band 1 6 10 2" xfId="18919" xr:uid="{66BFF241-84EC-4E69-851D-3A4372785C92}"/>
    <cellStyle name="Band 1 6 10 2 2" xfId="41284" xr:uid="{B2E821C6-CCE7-4E33-BD6F-8BE8B1E9D963}"/>
    <cellStyle name="Band 1 6 10 3" xfId="24709" xr:uid="{3E75571F-261A-44AF-9BE5-21CCD9D12293}"/>
    <cellStyle name="Band 1 6 10 3 2" xfId="47005" xr:uid="{1820BC8F-79A1-4BEC-BBBA-004AF3B4FE65}"/>
    <cellStyle name="Band 1 6 10 4" xfId="16595" xr:uid="{1EF68C9A-FFD3-4350-A78F-F4C1FBDD8611}"/>
    <cellStyle name="Band 1 6 10 4 2" xfId="38960" xr:uid="{D852312C-FB7C-41E9-9865-2D02A0945F1B}"/>
    <cellStyle name="Band 1 6 10 5" xfId="31963" xr:uid="{C3D6EC7F-382A-4829-85FD-3E32232F75A1}"/>
    <cellStyle name="Band 1 6 11" xfId="10572" xr:uid="{A38C9B06-8043-4687-AE90-770C0F2CF019}"/>
    <cellStyle name="Band 1 6 11 2" xfId="19986" xr:uid="{D819DA7F-F21A-46BF-9AF5-676FB89D66C1}"/>
    <cellStyle name="Band 1 6 11 2 2" xfId="42282" xr:uid="{A68E9C6B-6BCC-4928-B6AE-9F3471FBCE96}"/>
    <cellStyle name="Band 1 6 11 3" xfId="25040" xr:uid="{1BC0FF2B-6EF9-42F7-9412-0D794836CBFF}"/>
    <cellStyle name="Band 1 6 11 3 2" xfId="47336" xr:uid="{D0F14663-842B-4FE7-83BB-4CE99B8ED9F4}"/>
    <cellStyle name="Band 1 6 11 4" xfId="25756" xr:uid="{64351112-3D3E-4CB5-A4F2-4BB5D91CE7E0}"/>
    <cellStyle name="Band 1 6 11 4 2" xfId="48052" xr:uid="{D6B5BEDC-9584-43B2-BAAA-EB82466BD199}"/>
    <cellStyle name="Band 1 6 11 5" xfId="32961" xr:uid="{324F0BEB-0867-4FEB-82E6-28AF6A1EDA55}"/>
    <cellStyle name="Band 1 6 12" xfId="14444" xr:uid="{A680F287-D7FC-4A5C-876E-159F49CF4D7E}"/>
    <cellStyle name="Band 1 6 12 2" xfId="36810" xr:uid="{CECD4AD0-409B-4C45-88A6-64D894366A17}"/>
    <cellStyle name="Band 1 6 13" xfId="17871" xr:uid="{727B5024-6B6C-4C52-95C5-6167487D10A8}"/>
    <cellStyle name="Band 1 6 13 2" xfId="40236" xr:uid="{83CB288A-0235-4D7B-AEDF-E60A52A3EF8A}"/>
    <cellStyle name="Band 1 6 14" xfId="14084" xr:uid="{C58ED18A-4114-4D14-A283-2EF5EC00F040}"/>
    <cellStyle name="Band 1 6 14 2" xfId="36453" xr:uid="{E8B3E56F-49BD-43FE-8C27-8AE3258D9C03}"/>
    <cellStyle name="Band 1 6 15" xfId="27899" xr:uid="{ED864D82-8E8E-4FF2-AFF6-BA00A3741A1F}"/>
    <cellStyle name="Band 1 6 2" xfId="7051" xr:uid="{F6468B0E-BC85-4CE2-8933-197780E7A9E5}"/>
    <cellStyle name="Band 1 6 2 2" xfId="17063" xr:uid="{6E87D6DF-0A6C-4EFA-8DAA-AFBDA9C6A7D7}"/>
    <cellStyle name="Band 1 6 2 2 2" xfId="39428" xr:uid="{E3E03C39-585C-4B0D-A55E-B15D91AB0A9C}"/>
    <cellStyle name="Band 1 6 2 3" xfId="23398" xr:uid="{52F9F386-A434-41AC-A7C2-64218D0B1B95}"/>
    <cellStyle name="Band 1 6 2 3 2" xfId="45694" xr:uid="{5E211862-0D88-4F5D-8382-1B58D375AF17}"/>
    <cellStyle name="Band 1 6 2 4" xfId="25499" xr:uid="{773DBA57-6A12-4B36-8262-391A2CE5BE82}"/>
    <cellStyle name="Band 1 6 2 4 2" xfId="47795" xr:uid="{65A87819-6B8C-4ED9-8DA8-6E7E3951784A}"/>
    <cellStyle name="Band 1 6 2 5" xfId="30312" xr:uid="{9E954DC9-1FBD-4FC2-B3A0-494A6A6E033C}"/>
    <cellStyle name="Band 1 6 3" xfId="8235" xr:uid="{85C950C2-9CE5-43FF-9B70-5E1602B2D2BB}"/>
    <cellStyle name="Band 1 6 3 2" xfId="18050" xr:uid="{8E8D3C34-4C7F-4B33-9C75-7B70FB73ABBB}"/>
    <cellStyle name="Band 1 6 3 2 2" xfId="40415" xr:uid="{066B81AC-E088-4A20-9AE5-25D8F74B958F}"/>
    <cellStyle name="Band 1 6 3 3" xfId="23947" xr:uid="{F92DF8C9-842C-4202-BBF2-82547212093C}"/>
    <cellStyle name="Band 1 6 3 3 2" xfId="46243" xr:uid="{D640251C-0E62-4446-91DA-3359A0E775D6}"/>
    <cellStyle name="Band 1 6 3 4" xfId="24033" xr:uid="{FBFC3D60-EEEF-4954-A090-1CF17F775331}"/>
    <cellStyle name="Band 1 6 3 4 2" xfId="46329" xr:uid="{8EAE4101-751B-4DBD-887D-DA3670875BF1}"/>
    <cellStyle name="Band 1 6 3 5" xfId="31228" xr:uid="{8C05B028-B049-4C42-86A1-BFF4D88F6787}"/>
    <cellStyle name="Band 1 6 4" xfId="4917" xr:uid="{BF609227-6518-4DCA-8EC4-D8C4C364DEA4}"/>
    <cellStyle name="Band 1 6 4 2" xfId="15406" xr:uid="{A65F6984-5CD8-4600-92F6-C74C71853C8B}"/>
    <cellStyle name="Band 1 6 4 2 2" xfId="37772" xr:uid="{0D850CB3-22AE-4CB7-AF7D-E89B46CB9C8C}"/>
    <cellStyle name="Band 1 6 4 3" xfId="22349" xr:uid="{885723E9-AA97-46B4-8B70-750BBC186302}"/>
    <cellStyle name="Band 1 6 4 3 2" xfId="44645" xr:uid="{957C378F-42DB-4189-A8EE-D848D80EEEF0}"/>
    <cellStyle name="Band 1 6 4 4" xfId="24285" xr:uid="{A18DF324-DA66-40B5-B1B3-875D58A5C0B5}"/>
    <cellStyle name="Band 1 6 4 4 2" xfId="46581" xr:uid="{7D73E500-2938-49A7-8658-ADEF299581AD}"/>
    <cellStyle name="Band 1 6 4 5" xfId="28808" xr:uid="{6E8C0A97-F6BA-445C-8046-318574356090}"/>
    <cellStyle name="Band 1 6 5" xfId="7945" xr:uid="{DF5ACD4D-73E3-43F0-A475-D3DEEB0B72E8}"/>
    <cellStyle name="Band 1 6 5 2" xfId="17858" xr:uid="{B786B2B1-4E69-484C-97A1-24473A54D690}"/>
    <cellStyle name="Band 1 6 5 2 2" xfId="40223" xr:uid="{D5F74869-0C3A-4832-8171-BE4476368C48}"/>
    <cellStyle name="Band 1 6 5 3" xfId="23792" xr:uid="{41589EF7-217C-4ED7-A019-74AB1041C23C}"/>
    <cellStyle name="Band 1 6 5 3 2" xfId="46088" xr:uid="{685E2193-7E6B-4F25-A18C-B040D0EB87E8}"/>
    <cellStyle name="Band 1 6 5 4" xfId="23903" xr:uid="{F2B9BAB5-5C82-4471-809F-1562B67CA686}"/>
    <cellStyle name="Band 1 6 5 4 2" xfId="46199" xr:uid="{0A2CC3AB-BFE0-41C4-9ACB-B6E8B93914D7}"/>
    <cellStyle name="Band 1 6 5 5" xfId="31075" xr:uid="{6CC7EFEA-8948-4C9D-A477-6BF37DA6DBB2}"/>
    <cellStyle name="Band 1 6 6" xfId="6041" xr:uid="{E7D9B484-F394-4601-B586-BC35B77B5E88}"/>
    <cellStyle name="Band 1 6 6 2" xfId="16272" xr:uid="{2A3916FF-94DF-444C-8AF7-CAAAE5434D47}"/>
    <cellStyle name="Band 1 6 6 2 2" xfId="38637" xr:uid="{C97B1932-63B8-4155-A1D3-FF8ACE01681E}"/>
    <cellStyle name="Band 1 6 6 3" xfId="22925" xr:uid="{E13D66FE-F639-4385-9999-89C792123C93}"/>
    <cellStyle name="Band 1 6 6 3 2" xfId="45221" xr:uid="{E2BD0340-AA2F-4C70-8EB3-6BA212D1FE42}"/>
    <cellStyle name="Band 1 6 6 4" xfId="14771" xr:uid="{3CAA52AD-B47E-48B0-8DE8-FD9D868EDEB8}"/>
    <cellStyle name="Band 1 6 6 4 2" xfId="37137" xr:uid="{57D6EE85-F3AC-446F-95D8-09AC13440164}"/>
    <cellStyle name="Band 1 6 6 5" xfId="29587" xr:uid="{3FA9C82F-6416-4075-A266-A05303CBB3CF}"/>
    <cellStyle name="Band 1 6 7" xfId="6329" xr:uid="{4A3F4FF4-D6FD-423B-BA94-FEAEF55A4E3C}"/>
    <cellStyle name="Band 1 6 7 2" xfId="16475" xr:uid="{7EF55C51-7293-41FD-B0AF-4EDF8CA812CB}"/>
    <cellStyle name="Band 1 6 7 2 2" xfId="38840" xr:uid="{D7C85C88-6AB1-4F4A-B474-5CDB8C8F86CD}"/>
    <cellStyle name="Band 1 6 7 3" xfId="23086" xr:uid="{C723A136-FE21-4F8D-B49B-67D8CDC65431}"/>
    <cellStyle name="Band 1 6 7 3 2" xfId="45382" xr:uid="{8F54BA89-863A-4F7C-83F5-232EF20BFA9F}"/>
    <cellStyle name="Band 1 6 7 4" xfId="24816" xr:uid="{7A6555E0-C577-4EEB-B2B0-4D7B952F8E81}"/>
    <cellStyle name="Band 1 6 7 4 2" xfId="47112" xr:uid="{C3EB79D4-3F3D-42F0-9169-9DE054138AB8}"/>
    <cellStyle name="Band 1 6 7 5" xfId="29768" xr:uid="{34AA4495-191D-4784-821C-F914E62EF92D}"/>
    <cellStyle name="Band 1 6 8" xfId="8448" xr:uid="{5463F616-B0CE-411B-BE93-ED980205662A}"/>
    <cellStyle name="Band 1 6 8 2" xfId="18214" xr:uid="{ADA77062-7841-44C4-861E-5B204E2655D9}"/>
    <cellStyle name="Band 1 6 8 2 2" xfId="40579" xr:uid="{8391C9B1-6028-4D3F-AACE-CAB9A070833A}"/>
    <cellStyle name="Band 1 6 8 3" xfId="24104" xr:uid="{5BA90093-BEA9-4DF3-A134-C4FE8E71A24D}"/>
    <cellStyle name="Band 1 6 8 3 2" xfId="46400" xr:uid="{E246297E-F49D-4989-B5D4-73E343253AA4}"/>
    <cellStyle name="Band 1 6 8 4" xfId="25275" xr:uid="{5E7B951F-1D03-4C3D-B33B-DE37FC9F290F}"/>
    <cellStyle name="Band 1 6 8 4 2" xfId="47571" xr:uid="{2A231B04-794B-4445-97AD-774F7AC25E0E}"/>
    <cellStyle name="Band 1 6 8 5" xfId="31379" xr:uid="{21A5EB45-826D-495D-BEC9-A355B258070D}"/>
    <cellStyle name="Band 1 6 9" xfId="9425" xr:uid="{08DFD7CD-693F-402C-851A-F7F78B7B0D1D}"/>
    <cellStyle name="Band 1 6 9 2" xfId="18844" xr:uid="{EC26C20C-E824-4573-BCF6-596C5BD23631}"/>
    <cellStyle name="Band 1 6 9 2 2" xfId="41209" xr:uid="{B44CC35C-EE6D-4FC0-A7CE-6AA8254861EC}"/>
    <cellStyle name="Band 1 6 9 3" xfId="24633" xr:uid="{EAE9E26F-8D22-46E1-BD96-6AA2E6D45DBE}"/>
    <cellStyle name="Band 1 6 9 3 2" xfId="46929" xr:uid="{446F203A-0D72-4568-9E1D-2223AE82A624}"/>
    <cellStyle name="Band 1 6 9 4" xfId="15387" xr:uid="{D64C7B26-222A-4198-B7EC-27B5E1FE850A}"/>
    <cellStyle name="Band 1 6 9 4 2" xfId="37753" xr:uid="{DDF32A19-7033-430F-8B56-AC0EFAB2F2F4}"/>
    <cellStyle name="Band 1 6 9 5" xfId="31888" xr:uid="{16663837-D9DB-4BFF-B7C1-6F94750611C5}"/>
    <cellStyle name="Band 1 7" xfId="4924" xr:uid="{A4A05DBF-DAB5-40F1-8E1F-134A0C2E57A7}"/>
    <cellStyle name="Band 1 7 2" xfId="15412" xr:uid="{FB29F8B3-4A66-444F-AF05-49491A2C43A5}"/>
    <cellStyle name="Band 1 7 2 2" xfId="37778" xr:uid="{1DD1B1E2-7F2B-4462-BCDE-BD8352664809}"/>
    <cellStyle name="Band 1 7 3" xfId="22354" xr:uid="{016AA0A3-8613-4174-8627-19BEF9E36A2E}"/>
    <cellStyle name="Band 1 7 3 2" xfId="44650" xr:uid="{61DEC7B1-9777-4BE4-97DD-7C6D3BE14B14}"/>
    <cellStyle name="Band 1 7 4" xfId="13026" xr:uid="{C35D64F8-B4CE-4108-B7D4-01080A7C25AC}"/>
    <cellStyle name="Band 1 7 4 2" xfId="35397" xr:uid="{E860AD0C-E6EB-4DC7-B007-3697D5516FD2}"/>
    <cellStyle name="Band 2" xfId="625" xr:uid="{88C35AF7-066B-49D4-A7E3-190C5E70A31B}"/>
    <cellStyle name="Band 2 2" xfId="2422" xr:uid="{6A2337E7-0E36-47D5-82A0-4C6A95A7B594}"/>
    <cellStyle name="Basic" xfId="2423" xr:uid="{FF9D5589-C4D9-4C8C-A746-5D64D3430AD7}"/>
    <cellStyle name="Basis points" xfId="2424" xr:uid="{AB59EC72-ABFF-48EF-9206-2A07B069A5E3}"/>
    <cellStyle name="Best" xfId="2425" xr:uid="{01A7D5AC-93C9-4537-8929-67806F0FC933}"/>
    <cellStyle name="Big Text" xfId="271" xr:uid="{8AD7E1C9-E95F-463A-879A-2A350914086F}"/>
    <cellStyle name="billion" xfId="2426" xr:uid="{F756ADA3-335A-44E8-972B-8E7A7890D3AB}"/>
    <cellStyle name="billion 2" xfId="4262" xr:uid="{B96A5273-F7EF-4A88-8272-1205F3474CC2}"/>
    <cellStyle name="billion 2 2" xfId="7494" xr:uid="{7DD5B06A-D036-4279-9F7A-737CF429E3DF}"/>
    <cellStyle name="billion 2 2 2" xfId="17486" xr:uid="{5E9E6F88-0C86-4017-85AC-D8FA752DFBE5}"/>
    <cellStyle name="billion 2 2 2 2" xfId="39851" xr:uid="{A07AD590-84B9-49E8-BC2D-B0D99E6E19D2}"/>
    <cellStyle name="billion 2 2 3" xfId="30732" xr:uid="{0D0C91C6-1081-45E3-88A4-B2AF9CDFFAF9}"/>
    <cellStyle name="billion 2 3" xfId="10933" xr:uid="{F8AFA13A-C63A-4789-B86F-D1CD6C703B9B}"/>
    <cellStyle name="billion 2 3 2" xfId="20347" xr:uid="{2B554FA5-663C-43E3-BEA4-69D047DFDAE2}"/>
    <cellStyle name="billion 2 3 2 2" xfId="42643" xr:uid="{60A00936-B24C-462F-B02E-77C51FBA7FA5}"/>
    <cellStyle name="billion 2 3 3" xfId="33322" xr:uid="{7345B782-0654-4D5F-9061-8D04E2430D6D}"/>
    <cellStyle name="billion 2 4" xfId="12460" xr:uid="{85ED088B-C267-43AB-A417-3C35A71F3BDD}"/>
    <cellStyle name="billion 2 4 2" xfId="21866" xr:uid="{342D5DB0-8D50-4038-8053-8443DF8B432F}"/>
    <cellStyle name="billion 2 4 2 2" xfId="44162" xr:uid="{2C451BC9-6C15-4C1C-B8F7-90AA3A7CF62E}"/>
    <cellStyle name="billion 2 4 3" xfId="34840" xr:uid="{22851281-3558-4D23-B543-F442DCEA686C}"/>
    <cellStyle name="billion 2 5" xfId="14844" xr:uid="{9EE17EDD-5EE6-4398-99F8-709A29DF3C60}"/>
    <cellStyle name="billion 2 5 2" xfId="37210" xr:uid="{7935192D-FA89-44DD-B642-9609684C3A77}"/>
    <cellStyle name="billion 2 6" xfId="28267" xr:uid="{3DAAC316-9D7F-46F7-A9B2-D3CE0CCBF38A}"/>
    <cellStyle name="billion 2_change in summary tables" xfId="8810" xr:uid="{C538828C-E881-4882-B232-3F6E66C6F435}"/>
    <cellStyle name="billion 3" xfId="6143" xr:uid="{54EB3458-A68A-4528-9E9A-36161CDB86FA}"/>
    <cellStyle name="billion 3 2" xfId="16338" xr:uid="{64CC4811-445B-409A-850F-B766909B4A02}"/>
    <cellStyle name="billion 3 2 2" xfId="38703" xr:uid="{48F68899-15ED-4E4A-890D-415679C5B4CB}"/>
    <cellStyle name="billion 3 3" xfId="29643" xr:uid="{399D6FD5-7735-4BF2-AE4D-4AD9965B4CCE}"/>
    <cellStyle name="billion 4" xfId="10168" xr:uid="{410F38FE-0071-466D-A6C1-6ADCD4FEFD3E}"/>
    <cellStyle name="billion 4 2" xfId="19582" xr:uid="{723EE604-2238-48D0-BC54-0CED25E98F4E}"/>
    <cellStyle name="billion 4 2 2" xfId="41878" xr:uid="{DC16C9D2-7316-4D92-9204-662F6461E85E}"/>
    <cellStyle name="billion 4 3" xfId="32557" xr:uid="{BF577D02-53F9-432D-BADF-6334DD451B20}"/>
    <cellStyle name="billion 5" xfId="11710" xr:uid="{B9B0ABB0-234F-4FEF-9797-B4FEBA19269C}"/>
    <cellStyle name="billion 5 2" xfId="21116" xr:uid="{0514A6D3-68B5-4F94-96AA-A02B205D39AF}"/>
    <cellStyle name="billion 5 2 2" xfId="43412" xr:uid="{05CFDFBF-5A58-46D6-B36A-844D19A212C7}"/>
    <cellStyle name="billion 5 3" xfId="34090" xr:uid="{DC5254F6-6E3B-4830-9B83-8029AB9F8F13}"/>
    <cellStyle name="billion 6" xfId="13766" xr:uid="{A663E8D9-54D7-4868-A12C-AC059A2D9302}"/>
    <cellStyle name="billion 6 2" xfId="36137" xr:uid="{12CD0A62-709D-4339-8047-CFADE3111F1C}"/>
    <cellStyle name="billion 7" xfId="27426" xr:uid="{F1096374-98F3-40BB-8F3D-2B9E0BDBB338}"/>
    <cellStyle name="billion_change in summary tables" xfId="7868" xr:uid="{F48284A8-986D-4718-BCB5-3AE6DDE12690}"/>
    <cellStyle name="bl" xfId="626" xr:uid="{80B7D289-0600-4421-9BCA-7B372E66A0FB}"/>
    <cellStyle name="BLACK" xfId="2427" xr:uid="{A4648F07-F627-49F9-9C99-9133588018A9}"/>
    <cellStyle name="BlackStrike" xfId="272" xr:uid="{C609D03A-51F5-444B-BC04-62B8B56850AB}"/>
    <cellStyle name="BlackText" xfId="273" xr:uid="{17E636CB-AA53-4E8E-8E2A-53CDF4E60C5E}"/>
    <cellStyle name="blank" xfId="2428" xr:uid="{4AE7C780-0718-4FCC-BCBB-54C9C0AA2F59}"/>
    <cellStyle name="Blank [$]" xfId="2429" xr:uid="{699146F2-8B25-432C-9966-AE7900D65AC4}"/>
    <cellStyle name="Blank [%]" xfId="2430" xr:uid="{D77A4F18-9281-45B6-985E-F878DCF5A1CC}"/>
    <cellStyle name="Blank [,]" xfId="2431" xr:uid="{3E815EBD-3C68-4144-9135-496068D3F920}"/>
    <cellStyle name="Blank [1$]" xfId="2432" xr:uid="{EC6E929F-0DAE-4834-BC88-82BC9F328EB1}"/>
    <cellStyle name="Blank [1%]" xfId="2433" xr:uid="{C63B9120-C33D-48D9-8D68-330B9B882D2E}"/>
    <cellStyle name="Blank [1,]" xfId="2434" xr:uid="{1432354A-70C6-4F6B-95E2-149BBA9A69CB}"/>
    <cellStyle name="Blank [2$]" xfId="2435" xr:uid="{52F94167-B5B1-4A57-9398-E0F0E934D94A}"/>
    <cellStyle name="Blank [2%]" xfId="2436" xr:uid="{1B114717-13EB-40E9-B75D-3EC1F845372A}"/>
    <cellStyle name="Blank [2,]" xfId="2437" xr:uid="{2D28BF64-993B-4740-B528-1173C0194E1A}"/>
    <cellStyle name="Blank [3$]" xfId="2438" xr:uid="{DF7CDC0D-C33E-4073-94F5-C57CD1C76BC9}"/>
    <cellStyle name="Blank [3%]" xfId="2439" xr:uid="{25F454DC-FB62-40A6-9E6D-F96A38BACBD3}"/>
    <cellStyle name="Blank [3,]" xfId="2440" xr:uid="{C4FC6128-5BA9-4DBA-A2B0-DB286C89E1E9}"/>
    <cellStyle name="Blank_ETP-FGP Model v17" xfId="2441" xr:uid="{4FD4A130-B6C6-4762-9F48-00AA9A19AE09}"/>
    <cellStyle name="blk" xfId="627" xr:uid="{F7C4E6C0-6DF3-482F-A885-6D0DCB4A80F8}"/>
    <cellStyle name="blp_column_header" xfId="48501" xr:uid="{8115B354-EC09-4F75-A84C-07BD57E2EB67}"/>
    <cellStyle name="Blue" xfId="274" xr:uid="{6E36D894-9C7C-408E-9528-ADE25E9F82A9}"/>
    <cellStyle name="Blue Decimal" xfId="2442" xr:uid="{C96F90C4-2B59-4477-825E-B5ED2578582C}"/>
    <cellStyle name="Blue Table Text" xfId="2443" xr:uid="{6D142F77-B055-461D-8EF1-0129DAD37FA9}"/>
    <cellStyle name="Blue Title" xfId="2444" xr:uid="{1BFA150B-6104-4AD6-BD78-99488B435450}"/>
    <cellStyle name="Blue_BS Adj v01" xfId="2445" xr:uid="{80B915E3-3A17-4EF7-8D75-1C818441669A}"/>
    <cellStyle name="Blueback" xfId="275" xr:uid="{B5717C03-BC7F-4326-8232-16D0AFF5789A}"/>
    <cellStyle name="BLuedashZero" xfId="628" xr:uid="{B97FF11C-16D0-49D3-B72A-A73C97F7734D}"/>
    <cellStyle name="bluenodec" xfId="629" xr:uid="{6AF23EF3-6260-4B9A-8009-B83A5FA92168}"/>
    <cellStyle name="bluepercent" xfId="630" xr:uid="{839E9ED0-D637-43E7-9115-E50CFC46EF67}"/>
    <cellStyle name="Body" xfId="2446" xr:uid="{9C83F184-E4D1-437D-9704-881081D0BD61}"/>
    <cellStyle name="bold" xfId="2447" xr:uid="{8D5B8D10-7E81-4071-92A7-406553867AC0}"/>
    <cellStyle name="Bold/Border" xfId="276" xr:uid="{F99CE2C2-2173-447C-9783-98D099CE9140}"/>
    <cellStyle name="Bold/Border 2" xfId="1220" xr:uid="{63DC4B92-0246-4F46-934D-B60A02FAE31C}"/>
    <cellStyle name="Bold/Border 2 2" xfId="5749" xr:uid="{412DBA58-1E85-4200-8EB2-6CF80807C6D0}"/>
    <cellStyle name="Bold/Border 2 2 2" xfId="29427" xr:uid="{0BC8CF45-0748-42EC-A3B0-D299C7F2E2BD}"/>
    <cellStyle name="Bold/Border 2_change in summary tables" xfId="6322" xr:uid="{A3FD1840-8340-43E1-B078-EB08C4F80CE7}"/>
    <cellStyle name="Bold/Border_reserve back-up" xfId="2056" xr:uid="{4A0150E9-02BE-4400-A4C3-6904B06D90FA}"/>
    <cellStyle name="BoldText" xfId="277" xr:uid="{3A273903-A23A-480A-A13E-AFE36C35C765}"/>
    <cellStyle name="Boolean" xfId="2448" xr:uid="{09920AD1-EF04-4DEA-A14D-9C38C829152B}"/>
    <cellStyle name="Border" xfId="517" xr:uid="{DA96E205-AF04-4FE7-B4D3-22C92A80FA74}"/>
    <cellStyle name="Border 2" xfId="1320" xr:uid="{6DF8AE27-4C0A-4852-BE11-E60EB58F76E3}"/>
    <cellStyle name="Border 2 10" xfId="13293" xr:uid="{FAF31BC7-AFE7-4BAE-991C-2AFD87ACDB51}"/>
    <cellStyle name="Border 2 10 2" xfId="35664" xr:uid="{9ECCCB95-2B07-4F6E-B103-72454B7DCD7F}"/>
    <cellStyle name="Border 2 11" xfId="13015" xr:uid="{D72FC884-B676-4E7E-9D93-C54874115EC9}"/>
    <cellStyle name="Border 2 11 2" xfId="35386" xr:uid="{94FC2333-4F5E-4DFC-9C39-D407208728E8}"/>
    <cellStyle name="Border 2 12" xfId="17815" xr:uid="{6CA9F063-BF7F-47E6-969C-538B57859781}"/>
    <cellStyle name="Border 2 12 2" xfId="40180" xr:uid="{475CC921-63B8-42C2-8ECE-091D57589A4D}"/>
    <cellStyle name="Border 2 13" xfId="27221" xr:uid="{BA9FB307-9259-43B9-9D40-BB07365BB6D5}"/>
    <cellStyle name="Border 2 2" xfId="1544" xr:uid="{6DE3C937-ACA5-44C1-96F7-DAC6D2DF2EC8}"/>
    <cellStyle name="Border 2 2 10" xfId="9982" xr:uid="{88BEE89D-5AC0-4DE1-9EF6-515EFA63F101}"/>
    <cellStyle name="Border 2 2 10 2" xfId="19396" xr:uid="{BF69DB2B-B8F8-4EA0-81FE-17BEB91346E6}"/>
    <cellStyle name="Border 2 2 10 2 2" xfId="41761" xr:uid="{F747BDEF-BE7B-4670-92FC-67BB2FAC5CEE}"/>
    <cellStyle name="Border 2 2 10 3" xfId="24861" xr:uid="{8FD27AD8-C1B0-4825-9A80-85C869400035}"/>
    <cellStyle name="Border 2 2 10 3 2" xfId="47157" xr:uid="{62A541D9-78BD-487B-A5E5-17B4AA33FFAE}"/>
    <cellStyle name="Border 2 2 10 4" xfId="25700" xr:uid="{92FD12BA-06F6-4359-A63D-036A04B99B32}"/>
    <cellStyle name="Border 2 2 10 4 2" xfId="47996" xr:uid="{F666F938-0298-4ADE-85ED-E37A4FBA0451}"/>
    <cellStyle name="Border 2 2 10 5" xfId="32440" xr:uid="{FC6A6EDC-ECAC-4D1C-953D-AB482FBE363E}"/>
    <cellStyle name="Border 2 2 11" xfId="11575" xr:uid="{B045DDB2-0420-4B69-A7C9-D2FA384C18D0}"/>
    <cellStyle name="Border 2 2 11 2" xfId="20981" xr:uid="{DE9789A4-F6F2-4DD2-9F95-C245CB47A751}"/>
    <cellStyle name="Border 2 2 11 2 2" xfId="43277" xr:uid="{B069AC50-6E84-44E9-9616-68C1AC4342BD}"/>
    <cellStyle name="Border 2 2 11 3" xfId="25324" xr:uid="{531859BE-6778-4732-A67C-E156BBA07E4D}"/>
    <cellStyle name="Border 2 2 11 3 2" xfId="47620" xr:uid="{887CBCF7-0519-47AE-8098-2FE8F270DF3E}"/>
    <cellStyle name="Border 2 2 11 4" xfId="25856" xr:uid="{B84C5F75-82C0-432B-B842-F888564E9281}"/>
    <cellStyle name="Border 2 2 11 4 2" xfId="48152" xr:uid="{1CE76AFF-3B12-4113-B5C0-94632AB6F0BD}"/>
    <cellStyle name="Border 2 2 11 5" xfId="33955" xr:uid="{CA8F7751-E7D8-4B6E-B85D-DE8441DF9F96}"/>
    <cellStyle name="Border 2 2 12" xfId="15978" xr:uid="{26C96230-2BAD-4CE9-AB73-6F4038928217}"/>
    <cellStyle name="Border 2 2 12 2" xfId="38344" xr:uid="{29087850-A154-458D-8F96-D724F3898EE7}"/>
    <cellStyle name="Border 2 2 13" xfId="27274" xr:uid="{C29C9C73-67FA-42C4-9F30-9F2186E70BF8}"/>
    <cellStyle name="Border 2 2 2" xfId="4050" xr:uid="{16DD98BD-CDCC-4C7C-862E-99BFB482AD8B}"/>
    <cellStyle name="Border 2 2 2 10" xfId="13622" xr:uid="{F68A43FD-E1BE-4F50-A6F1-D6463B12F946}"/>
    <cellStyle name="Border 2 2 2 10 2" xfId="35993" xr:uid="{33B69855-E21D-485A-BD57-67184BC05E0B}"/>
    <cellStyle name="Border 2 2 2 11" xfId="28139" xr:uid="{ECA750A0-BF99-4666-88FE-2B41F8C1333F}"/>
    <cellStyle name="Border 2 2 2 2" xfId="7321" xr:uid="{D6CD4D6F-D81A-416F-8AE1-6B8161A778C1}"/>
    <cellStyle name="Border 2 2 2 2 2" xfId="17329" xr:uid="{8037A752-194A-417E-9D8C-403BEF0352C7}"/>
    <cellStyle name="Border 2 2 2 2 2 2" xfId="39694" xr:uid="{DCF3DB08-A971-4048-87A4-19DD36C39171}"/>
    <cellStyle name="Border 2 2 2 2 3" xfId="23484" xr:uid="{DD33AED3-3EA3-4B48-9C8D-0EF775B1920E}"/>
    <cellStyle name="Border 2 2 2 2 3 2" xfId="45780" xr:uid="{69093401-2072-4050-B16A-5E79389893E0}"/>
    <cellStyle name="Border 2 2 2 2 4" xfId="16438" xr:uid="{BE54E458-B0AA-4A23-A746-FCD0E3A90862}"/>
    <cellStyle name="Border 2 2 2 2 4 2" xfId="38803" xr:uid="{854431B3-DC71-4661-AAB6-01C42440580C}"/>
    <cellStyle name="Border 2 2 2 2 5" xfId="30578" xr:uid="{A4347FC6-2100-41D9-872F-209B9F31036A}"/>
    <cellStyle name="Border 2 2 2 3" xfId="8399" xr:uid="{75830B2C-DD40-4364-BC31-91D3D996E4CC}"/>
    <cellStyle name="Border 2 2 2 3 2" xfId="18173" xr:uid="{8F373D92-204D-49FA-8331-7C337A1769A3}"/>
    <cellStyle name="Border 2 2 2 3 2 2" xfId="40538" xr:uid="{A8EC7908-64E0-400F-A382-E2D1B2B5B2CE}"/>
    <cellStyle name="Border 2 2 2 3 3" xfId="24066" xr:uid="{F41EA809-34CB-4440-B81D-D40858D0151E}"/>
    <cellStyle name="Border 2 2 2 3 3 2" xfId="46362" xr:uid="{329B615B-BF8B-46A1-9CBD-7D62657AE6E9}"/>
    <cellStyle name="Border 2 2 2 3 4" xfId="24989" xr:uid="{270A24FA-5D47-4B07-BF81-27CAAE9BD60B}"/>
    <cellStyle name="Border 2 2 2 3 4 2" xfId="47285" xr:uid="{941CD3D9-1FAB-4D45-B052-E609178894A4}"/>
    <cellStyle name="Border 2 2 2 3 5" xfId="31340" xr:uid="{B6B3B414-366A-44AA-A6FC-7979CC2345EE}"/>
    <cellStyle name="Border 2 2 2 4" xfId="4679" xr:uid="{79492BEE-782F-4374-B612-931563B33B6C}"/>
    <cellStyle name="Border 2 2 2 4 2" xfId="15217" xr:uid="{21892F1E-E4C3-495C-8D62-25B0F455B6A1}"/>
    <cellStyle name="Border 2 2 2 4 2 2" xfId="37583" xr:uid="{26C0D060-4CA9-4E47-B374-10390B106560}"/>
    <cellStyle name="Border 2 2 2 4 3" xfId="22252" xr:uid="{646F3B79-2D49-422F-AC84-A8B8B42249CF}"/>
    <cellStyle name="Border 2 2 2 4 3 2" xfId="44548" xr:uid="{40D71E3E-F32D-4796-B841-9890B04E27AB}"/>
    <cellStyle name="Border 2 2 2 4 4" xfId="23510" xr:uid="{E9477D56-CEDE-42FF-B4CD-9184F728F79C}"/>
    <cellStyle name="Border 2 2 2 4 4 2" xfId="45806" xr:uid="{6D6BC6FE-DCD0-4FFD-A1A1-F7FA11BB9145}"/>
    <cellStyle name="Border 2 2 2 4 5" xfId="28637" xr:uid="{EBBC0DBC-9C4A-45E2-8DE7-BAC4C4551C00}"/>
    <cellStyle name="Border 2 2 2 5" xfId="5825" xr:uid="{C4CAA821-1039-4328-9A57-3AE011FFF07E}"/>
    <cellStyle name="Border 2 2 2 5 2" xfId="16129" xr:uid="{0ABD3E31-788F-459D-88D5-6E7326D40549}"/>
    <cellStyle name="Border 2 2 2 5 2 2" xfId="38495" xr:uid="{9FA2D420-1659-45CC-9A9E-DB746CB5AFC7}"/>
    <cellStyle name="Border 2 2 2 5 3" xfId="22807" xr:uid="{A45A16DD-A847-4677-A8DD-28C67C64ED89}"/>
    <cellStyle name="Border 2 2 2 5 3 2" xfId="45103" xr:uid="{C97B5F9A-4F4B-4159-BAA5-E1832C9FFF6E}"/>
    <cellStyle name="Border 2 2 2 5 4" xfId="22100" xr:uid="{8ED71B82-6DC4-4A4D-97A0-0E7A78A532A6}"/>
    <cellStyle name="Border 2 2 2 5 4 2" xfId="44396" xr:uid="{77BBA8A7-38A7-43AC-83A7-AE0A98DA43E4}"/>
    <cellStyle name="Border 2 2 2 5 5" xfId="29460" xr:uid="{FC64301D-60F5-4ADF-B37D-BD49F5848AC5}"/>
    <cellStyle name="Border 2 2 2 6" xfId="8919" xr:uid="{C9AC151C-7C10-41E3-B7A6-D037763D8893}"/>
    <cellStyle name="Border 2 2 2 6 2" xfId="18513" xr:uid="{748977E9-E0B7-450C-A28D-CBA3EDC9B628}"/>
    <cellStyle name="Border 2 2 2 6 2 2" xfId="40878" xr:uid="{544C1264-867B-465E-B8AB-60C9FD18BBE4}"/>
    <cellStyle name="Border 2 2 2 6 3" xfId="24348" xr:uid="{2F4AB0FA-81FC-44AB-B8DA-9AF98EB2573A}"/>
    <cellStyle name="Border 2 2 2 6 3 2" xfId="46644" xr:uid="{D45C413C-C2F0-45BE-BBFD-EEC57FFCA64D}"/>
    <cellStyle name="Border 2 2 2 6 4" xfId="24594" xr:uid="{E85D9358-E9F4-4386-A4BC-6EB1D501A8F8}"/>
    <cellStyle name="Border 2 2 2 6 4 2" xfId="46890" xr:uid="{9E68488D-287C-4102-B49D-3024CD5A21EE}"/>
    <cellStyle name="Border 2 2 2 6 5" xfId="31612" xr:uid="{445AA0B0-DCE2-47D1-BFDD-B1358D244637}"/>
    <cellStyle name="Border 2 2 2 7" xfId="6042" xr:uid="{61404008-E55F-49F0-B65F-9B215BC78F20}"/>
    <cellStyle name="Border 2 2 2 7 2" xfId="16273" xr:uid="{A7321766-1434-4C7C-9AB8-2322372D90F6}"/>
    <cellStyle name="Border 2 2 2 7 2 2" xfId="38638" xr:uid="{1B052322-ACD5-4F2C-BC56-FC1CB957790D}"/>
    <cellStyle name="Border 2 2 2 7 3" xfId="22926" xr:uid="{A4E53311-10DD-4E67-AADF-B00E0B9429EC}"/>
    <cellStyle name="Border 2 2 2 7 3 2" xfId="45222" xr:uid="{0852BC1C-DAF6-4595-B92A-94D1E28150C4}"/>
    <cellStyle name="Border 2 2 2 7 4" xfId="18206" xr:uid="{311E29E2-0216-466D-A3DD-F740E2A9C120}"/>
    <cellStyle name="Border 2 2 2 7 4 2" xfId="40571" xr:uid="{B9068C67-FE8E-4275-90A4-2C96A68EDE6B}"/>
    <cellStyle name="Border 2 2 2 7 5" xfId="29588" xr:uid="{6EFD5735-E15C-4E48-B8B9-6176BBFDF7C5}"/>
    <cellStyle name="Border 2 2 2 8" xfId="10816" xr:uid="{DB8A1751-16E4-4562-BFD4-C975F9EDBDD7}"/>
    <cellStyle name="Border 2 2 2 8 2" xfId="20230" xr:uid="{36F8D712-055D-4DCE-84D7-661EAA07B784}"/>
    <cellStyle name="Border 2 2 2 8 2 2" xfId="42526" xr:uid="{E5B801AD-5E85-4545-8665-9222A37DCFC5}"/>
    <cellStyle name="Border 2 2 2 8 3" xfId="25098" xr:uid="{62F4501E-CE10-4AEF-BDBE-615165FAFA9F}"/>
    <cellStyle name="Border 2 2 2 8 3 2" xfId="47394" xr:uid="{2FDA7DCB-E0C6-49A5-860E-550A4E651B34}"/>
    <cellStyle name="Border 2 2 2 8 4" xfId="25782" xr:uid="{2BFBF8D3-C870-4E2D-9BAA-60698CBB20A5}"/>
    <cellStyle name="Border 2 2 2 8 4 2" xfId="48078" xr:uid="{B8030CAF-5049-47C7-9218-69CAF4A6B480}"/>
    <cellStyle name="Border 2 2 2 8 5" xfId="33205" xr:uid="{F278E8D3-6FEC-462A-8E13-DF9DD28CB3BE}"/>
    <cellStyle name="Border 2 2 2 9" xfId="12349" xr:uid="{FABB877E-B039-45C3-B1E2-002D102BB55C}"/>
    <cellStyle name="Border 2 2 2 9 2" xfId="21755" xr:uid="{A95DBB55-DAD3-4D23-ABFF-A57CE0072DF7}"/>
    <cellStyle name="Border 2 2 2 9 2 2" xfId="44051" xr:uid="{E0C96DDA-B26D-4CD9-B1D1-ACDAC041E4A1}"/>
    <cellStyle name="Border 2 2 2 9 3" xfId="25561" xr:uid="{DA64ADBA-6EC4-4DA0-8CDC-4EEC03D408EF}"/>
    <cellStyle name="Border 2 2 2 9 3 2" xfId="47857" xr:uid="{A4F6C243-33B2-4006-8F93-54D63FA7AC42}"/>
    <cellStyle name="Border 2 2 2 9 4" xfId="25947" xr:uid="{CACBCF5D-1D54-4D2F-AD73-A194C842AD4F}"/>
    <cellStyle name="Border 2 2 2 9 4 2" xfId="48243" xr:uid="{5EFB67FE-91E8-4EFD-A81E-150106822323}"/>
    <cellStyle name="Border 2 2 2 9 5" xfId="34729" xr:uid="{3AF91ADD-2089-4D86-8BCD-E53B2243EE01}"/>
    <cellStyle name="Border 2 2 2_change in summary tables" xfId="8146" xr:uid="{C1FB7B47-2B66-4C1A-BAA4-AEBDF8E57547}"/>
    <cellStyle name="Border 2 2 3" xfId="5563" xr:uid="{BD0383C7-50B7-4E52-AF78-821AFD2EADAE}"/>
    <cellStyle name="Border 2 2 3 2" xfId="15926" xr:uid="{0FA5C5A0-D703-48BD-8B1F-BAE938E06C58}"/>
    <cellStyle name="Border 2 2 3 2 2" xfId="38292" xr:uid="{BFDA4CAC-3CA3-4EAA-8B3A-5E65CBEB9246}"/>
    <cellStyle name="Border 2 2 3 3" xfId="22664" xr:uid="{21DB0824-2BFF-4771-9177-58689E472FDC}"/>
    <cellStyle name="Border 2 2 3 3 2" xfId="44960" xr:uid="{1AE11A6A-EBB7-487F-B3BD-586F839CE0BE}"/>
    <cellStyle name="Border 2 2 3 4" xfId="12975" xr:uid="{072317CB-CBAB-49A1-886C-10ABCDE4B954}"/>
    <cellStyle name="Border 2 2 3 4 2" xfId="35346" xr:uid="{BC2D0CDD-D362-4355-8D90-B7EC03AA1D08}"/>
    <cellStyle name="Border 2 2 3 5" xfId="29278" xr:uid="{AB4C54DC-EC2C-4C17-8FA5-E6BA4EE55D31}"/>
    <cellStyle name="Border 2 2 4" xfId="6365" xr:uid="{420275DF-F0A6-49FD-8BA9-6861B89D2417}"/>
    <cellStyle name="Border 2 2 4 2" xfId="16502" xr:uid="{76E4C878-1818-4839-ADDE-3E0DDC77A3EA}"/>
    <cellStyle name="Border 2 2 4 2 2" xfId="38867" xr:uid="{0421C84A-3E9D-43A2-8FAB-110D6101695F}"/>
    <cellStyle name="Border 2 2 4 3" xfId="23110" xr:uid="{16EF5EB3-6898-4072-8079-F84BF9960EC0}"/>
    <cellStyle name="Border 2 2 4 3 2" xfId="45406" xr:uid="{A779B69B-2135-43F3-A3CD-9B3FCC50AAC9}"/>
    <cellStyle name="Border 2 2 4 4" xfId="16096" xr:uid="{562541C2-A9E9-4AD6-B793-FCD40009E8B3}"/>
    <cellStyle name="Border 2 2 4 4 2" xfId="38462" xr:uid="{2B156C5D-B0B4-4B2F-ABA6-BD2545270369}"/>
    <cellStyle name="Border 2 2 4 5" xfId="29795" xr:uid="{816B54A5-1B48-4C17-9BC3-E7D0FA037E71}"/>
    <cellStyle name="Border 2 2 5" xfId="4726" xr:uid="{1B7BA1F1-F534-48FD-BC22-A1569ABC8D3E}"/>
    <cellStyle name="Border 2 2 5 2" xfId="15250" xr:uid="{9AE73A0B-A729-41A0-8E2C-5FA32F0220EC}"/>
    <cellStyle name="Border 2 2 5 2 2" xfId="37616" xr:uid="{6BED375D-445A-45C8-8567-B23635C7558B}"/>
    <cellStyle name="Border 2 2 5 3" xfId="22281" xr:uid="{FCA19EE9-F000-4471-A868-C4B9180AEC6B}"/>
    <cellStyle name="Border 2 2 5 3 2" xfId="44577" xr:uid="{8FBE5A87-22B2-4149-8AFC-73F71FF40F2A}"/>
    <cellStyle name="Border 2 2 5 4" xfId="22537" xr:uid="{FA7C1CFB-0800-48E2-B583-A34DF4EEFA36}"/>
    <cellStyle name="Border 2 2 5 4 2" xfId="44833" xr:uid="{E9A2615D-1B65-41EE-891F-79309B4921F9}"/>
    <cellStyle name="Border 2 2 5 5" xfId="28662" xr:uid="{D66A7C47-88F8-4F40-86B3-B420C97B1DC8}"/>
    <cellStyle name="Border 2 2 6" xfId="4890" xr:uid="{6C442019-61FD-4791-BD08-2A7D5002604E}"/>
    <cellStyle name="Border 2 2 6 2" xfId="15391" xr:uid="{5F1CE183-51FA-4317-94F6-D2A9FB3279CC}"/>
    <cellStyle name="Border 2 2 6 2 2" xfId="37757" xr:uid="{51183ECE-E776-40E0-B4A1-894491708309}"/>
    <cellStyle name="Border 2 2 6 3" xfId="22337" xr:uid="{BA25AAFF-9AC7-4BEF-9A08-033FAA76445B}"/>
    <cellStyle name="Border 2 2 6 3 2" xfId="44633" xr:uid="{921BFE47-E476-41D1-809B-531FE6840FEE}"/>
    <cellStyle name="Border 2 2 6 4" xfId="23408" xr:uid="{602A927B-9ABF-4196-9BD7-E424C8398877}"/>
    <cellStyle name="Border 2 2 6 4 2" xfId="45704" xr:uid="{893378A0-8D06-4B9E-BC82-EC051988C824}"/>
    <cellStyle name="Border 2 2 6 5" xfId="28795" xr:uid="{C4A3098B-0F86-4604-842D-0C5A01798E27}"/>
    <cellStyle name="Border 2 2 7" xfId="6542" xr:uid="{93569070-16D6-4FA1-96D5-40D5558C3383}"/>
    <cellStyle name="Border 2 2 7 2" xfId="16632" xr:uid="{B5BE14B1-7E63-4066-BE7B-42A8BFD64309}"/>
    <cellStyle name="Border 2 2 7 2 2" xfId="38997" xr:uid="{FDE97507-6C91-46F8-8ABF-EC067BC3B6C5}"/>
    <cellStyle name="Border 2 2 7 3" xfId="23204" xr:uid="{BD6CD4B6-1F68-4CCF-86ED-F09BE705F84E}"/>
    <cellStyle name="Border 2 2 7 3 2" xfId="45500" xr:uid="{F985365D-DEE2-4CF2-93C0-8C5D10E69404}"/>
    <cellStyle name="Border 2 2 7 4" xfId="13729" xr:uid="{9BC18758-BE39-4DC5-B566-5CFC5F990C49}"/>
    <cellStyle name="Border 2 2 7 4 2" xfId="36100" xr:uid="{76DB3668-935E-4355-BC62-F835A31283B4}"/>
    <cellStyle name="Border 2 2 7 5" xfId="29909" xr:uid="{06ACBD3F-0924-41AD-8663-83B441882E28}"/>
    <cellStyle name="Border 2 2 8" xfId="4511" xr:uid="{0102B621-7FC4-443A-A707-15BF8FD5D006}"/>
    <cellStyle name="Border 2 2 8 2" xfId="15078" xr:uid="{56CCC585-D887-4C54-A5F7-B666CBED94DD}"/>
    <cellStyle name="Border 2 2 8 2 2" xfId="37444" xr:uid="{DAE1E3DC-CCCA-4821-ACC1-743C1CACCE4D}"/>
    <cellStyle name="Border 2 2 8 3" xfId="22190" xr:uid="{697E2F0D-ED51-4719-9882-3A32CCB2B4C2}"/>
    <cellStyle name="Border 2 2 8 3 2" xfId="44486" xr:uid="{5BF4E8F3-C7B4-4369-8CC2-2AD24F4AD12F}"/>
    <cellStyle name="Border 2 2 8 4" xfId="23878" xr:uid="{33A76ED0-EB71-4D02-8206-1B8B1C57D2B9}"/>
    <cellStyle name="Border 2 2 8 4 2" xfId="46174" xr:uid="{BF8A9B1E-900A-49DD-8CD1-61CB62AEA5CE}"/>
    <cellStyle name="Border 2 2 8 5" xfId="28509" xr:uid="{AD7C6907-EDA2-4555-8D7F-89707AB08C9A}"/>
    <cellStyle name="Border 2 2 9" xfId="4973" xr:uid="{980193F7-90D0-4428-AE57-208300C0FED1}"/>
    <cellStyle name="Border 2 2 9 2" xfId="15443" xr:uid="{30906FB4-B535-4054-958C-910DB01D4A9E}"/>
    <cellStyle name="Border 2 2 9 2 2" xfId="37809" xr:uid="{5013E008-FDDC-4A56-9B4D-AE46E4F03DD5}"/>
    <cellStyle name="Border 2 2 9 3" xfId="22382" xr:uid="{915CF00E-3744-4D97-8693-79DC625746FF}"/>
    <cellStyle name="Border 2 2 9 3 2" xfId="44678" xr:uid="{6F2E7399-C03E-402E-9D8D-0942B4E93F7F}"/>
    <cellStyle name="Border 2 2 9 4" xfId="25629" xr:uid="{BE2778A0-3350-4CA6-9073-62FF19E9C0A1}"/>
    <cellStyle name="Border 2 2 9 4 2" xfId="47925" xr:uid="{CCF915AB-AE63-4365-97DB-CD17B0EB13CB}"/>
    <cellStyle name="Border 2 2 9 5" xfId="28837" xr:uid="{EE4C652E-98BD-4D39-88BD-E4DFEF44372D}"/>
    <cellStyle name="Border 2 2_change in summary tables" xfId="5595" xr:uid="{2ED7D92A-27D4-46F7-9F7D-344ECED0524C}"/>
    <cellStyle name="Border 2 3" xfId="3985" xr:uid="{056DB7F6-0D30-436B-A50F-77BC161C6C88}"/>
    <cellStyle name="Border 2 3 10" xfId="13681" xr:uid="{F6D80751-7C05-44A9-927E-1C515B3A4F6B}"/>
    <cellStyle name="Border 2 3 10 2" xfId="36052" xr:uid="{0868217C-B8AC-4F51-8091-5655DACEF074}"/>
    <cellStyle name="Border 2 3 11" xfId="28103" xr:uid="{7E297960-A15B-46C2-9E2F-47C85BB27FED}"/>
    <cellStyle name="Border 2 3 2" xfId="7260" xr:uid="{3204E871-EAB5-4F94-BFF6-9A209B2C693A}"/>
    <cellStyle name="Border 2 3 2 2" xfId="17271" xr:uid="{C2E6EDB7-811C-4500-A796-82BF389CE365}"/>
    <cellStyle name="Border 2 3 2 2 2" xfId="39636" xr:uid="{BFD65131-3655-465E-BB18-BF7958C43D2A}"/>
    <cellStyle name="Border 2 3 2 3" xfId="23447" xr:uid="{B5BE7DFC-0DE3-435E-99D5-9FFB57D89552}"/>
    <cellStyle name="Border 2 3 2 3 2" xfId="45743" xr:uid="{7C27E8C3-4D82-4F84-9C80-659093045823}"/>
    <cellStyle name="Border 2 3 2 4" xfId="13916" xr:uid="{CDD61BAD-880B-4997-824A-CB74A7A585DC}"/>
    <cellStyle name="Border 2 3 2 4 2" xfId="36286" xr:uid="{20A28A1E-BA97-4D3F-9639-5843D361203E}"/>
    <cellStyle name="Border 2 3 2 5" xfId="30520" xr:uid="{9B133D5F-C506-42F3-8B8F-3F55F6600785}"/>
    <cellStyle name="Border 2 3 3" xfId="8350" xr:uid="{D10B10B9-FF8B-4595-9D7C-DBEDB2AB5DAC}"/>
    <cellStyle name="Border 2 3 3 2" xfId="18132" xr:uid="{30B1CC9A-BA9C-4F4C-9CEA-D84A5B5C684B}"/>
    <cellStyle name="Border 2 3 3 2 2" xfId="40497" xr:uid="{353FF99C-4E3A-402D-B74D-4823B03208FA}"/>
    <cellStyle name="Border 2 3 3 3" xfId="24024" xr:uid="{799C0F12-ACFC-4344-B30E-847309459884}"/>
    <cellStyle name="Border 2 3 3 3 2" xfId="46320" xr:uid="{CB26123A-3242-4557-80CD-A24DDA1A586C}"/>
    <cellStyle name="Border 2 3 3 4" xfId="22320" xr:uid="{59C010EC-23EB-4ECE-BD39-25C6C218035D}"/>
    <cellStyle name="Border 2 3 3 4 2" xfId="44616" xr:uid="{AA54941A-3E13-44DF-A8A4-8BD7B09B4A0D}"/>
    <cellStyle name="Border 2 3 3 5" xfId="31300" xr:uid="{24BB0602-71EB-4870-AD59-9A9D4541DF50}"/>
    <cellStyle name="Border 2 3 4" xfId="8317" xr:uid="{026F0601-413C-40EB-8408-CB0D4041DADE}"/>
    <cellStyle name="Border 2 3 4 2" xfId="18110" xr:uid="{D97ADC8D-2906-4FF7-80C6-693166AA1D32}"/>
    <cellStyle name="Border 2 3 4 2 2" xfId="40475" xr:uid="{1D3CA1DB-1821-4D27-BB48-654CD2DD0EB1}"/>
    <cellStyle name="Border 2 3 4 3" xfId="24002" xr:uid="{AEED638D-0FEF-4139-BDE4-CDA987250C9D}"/>
    <cellStyle name="Border 2 3 4 3 2" xfId="46298" xr:uid="{091CD81D-926F-46C5-86E6-4EC51C73EAFB}"/>
    <cellStyle name="Border 2 3 4 4" xfId="23732" xr:uid="{6405015A-1559-44B0-889E-2B7ABBD7533B}"/>
    <cellStyle name="Border 2 3 4 4 2" xfId="46028" xr:uid="{ED2A42A2-1BB8-408F-9A25-459103709A67}"/>
    <cellStyle name="Border 2 3 4 5" xfId="31278" xr:uid="{4799205D-3B18-4AC5-B8AD-7BF8AC6AA88F}"/>
    <cellStyle name="Border 2 3 5" xfId="8064" xr:uid="{D7A3F25D-3EC1-4C99-BF42-B8E7F8B7FA6D}"/>
    <cellStyle name="Border 2 3 5 2" xfId="17939" xr:uid="{88312E4D-FD6A-487F-8490-C5D27C7AAE53}"/>
    <cellStyle name="Border 2 3 5 2 2" xfId="40304" xr:uid="{A6103D8A-11F0-4118-9E6C-599013062AF6}"/>
    <cellStyle name="Border 2 3 5 3" xfId="23860" xr:uid="{E17D0B81-AB22-480D-8A03-35F34BB624F3}"/>
    <cellStyle name="Border 2 3 5 3 2" xfId="46156" xr:uid="{248C1C68-FF17-484C-B880-6F43A033DB7B}"/>
    <cellStyle name="Border 2 3 5 4" xfId="12767" xr:uid="{02F049FF-F2E7-4ED4-BD81-555D7467493B}"/>
    <cellStyle name="Border 2 3 5 4 2" xfId="35143" xr:uid="{3E39F27B-AEDF-40B8-9A47-DB19C5014755}"/>
    <cellStyle name="Border 2 3 5 5" xfId="31140" xr:uid="{A4D720A2-9BFD-43FA-832A-08DDE0220B28}"/>
    <cellStyle name="Border 2 3 6" xfId="6149" xr:uid="{4CDAE238-0E82-4739-9C0A-B6A86FD04864}"/>
    <cellStyle name="Border 2 3 6 2" xfId="16341" xr:uid="{247B79AF-965E-4D70-82C9-19835CFD3C26}"/>
    <cellStyle name="Border 2 3 6 2 2" xfId="38706" xr:uid="{EB3EE1F6-0BF5-4F7A-AB75-A7D6EE23A28C}"/>
    <cellStyle name="Border 2 3 6 3" xfId="22975" xr:uid="{EF3A4800-AF92-4FFA-94E3-20F16E1977BF}"/>
    <cellStyle name="Border 2 3 6 3 2" xfId="45271" xr:uid="{6BC0019B-A8F9-47CA-8641-2B77517A90C4}"/>
    <cellStyle name="Border 2 3 6 4" xfId="15952" xr:uid="{100E5BF2-E4B2-478D-BE6A-135454DC72A1}"/>
    <cellStyle name="Border 2 3 6 4 2" xfId="38318" xr:uid="{323924FA-A3B6-444F-ADAF-4029DCCBCBAD}"/>
    <cellStyle name="Border 2 3 6 5" xfId="29646" xr:uid="{1F950EAE-6FE7-4617-B97B-A81E83AACEA0}"/>
    <cellStyle name="Border 2 3 7" xfId="9498" xr:uid="{BD63845C-14DF-44C6-B0F5-0F39DE11BFE5}"/>
    <cellStyle name="Border 2 3 7 2" xfId="18916" xr:uid="{5DF17495-57FA-4D55-B613-E0CA271B7F93}"/>
    <cellStyle name="Border 2 3 7 2 2" xfId="41281" xr:uid="{FD487278-A224-4118-B729-C32656563BA4}"/>
    <cellStyle name="Border 2 3 7 3" xfId="24706" xr:uid="{A3F472E5-3749-408C-923B-95BE253C4F41}"/>
    <cellStyle name="Border 2 3 7 3 2" xfId="47002" xr:uid="{4F2FABF7-C09F-4BA3-A9F1-7CC7CC5A3698}"/>
    <cellStyle name="Border 2 3 7 4" xfId="13503" xr:uid="{B837F5C8-E8D2-426D-93D2-41164E5856B0}"/>
    <cellStyle name="Border 2 3 7 4 2" xfId="35874" xr:uid="{08610A58-82A4-49DB-AC79-CC53EAE93037}"/>
    <cellStyle name="Border 2 3 7 5" xfId="31960" xr:uid="{FBAAF117-471D-4C84-B65F-EC7735CFB6C1}"/>
    <cellStyle name="Border 2 3 8" xfId="10774" xr:uid="{735AD3DD-27E7-44D3-8437-E027F01A3888}"/>
    <cellStyle name="Border 2 3 8 2" xfId="20188" xr:uid="{E44EBE26-8FD7-4002-8D24-460687271AC9}"/>
    <cellStyle name="Border 2 3 8 2 2" xfId="42484" xr:uid="{EFA7B8DD-9723-42B4-9B1A-B3DDA3443570}"/>
    <cellStyle name="Border 2 3 8 3" xfId="25077" xr:uid="{51B96446-A0E4-48F6-8C23-2AC608F8F8B1}"/>
    <cellStyle name="Border 2 3 8 3 2" xfId="47373" xr:uid="{9CFA26BE-9CD9-4118-9A6F-515ED58E656B}"/>
    <cellStyle name="Border 2 3 8 4" xfId="25764" xr:uid="{983208D5-B108-41D9-B852-AE946AD8402D}"/>
    <cellStyle name="Border 2 3 8 4 2" xfId="48060" xr:uid="{EB119D92-F2E5-4808-9618-B4100ABF1B8C}"/>
    <cellStyle name="Border 2 3 8 5" xfId="33163" xr:uid="{F785D4BA-2EE7-4E0E-9645-1ADD8F481959}"/>
    <cellStyle name="Border 2 3 9" xfId="12306" xr:uid="{B4BA2785-9E28-4BB7-9D4C-34E1C3E8B847}"/>
    <cellStyle name="Border 2 3 9 2" xfId="21712" xr:uid="{61BCF983-BE9C-42F5-9E66-66B2A6304197}"/>
    <cellStyle name="Border 2 3 9 2 2" xfId="44008" xr:uid="{650EB26A-B32A-408C-831C-1B72E77D1D6C}"/>
    <cellStyle name="Border 2 3 9 3" xfId="25536" xr:uid="{5AE23BB9-D91B-4533-AA1C-9A8A8335D886}"/>
    <cellStyle name="Border 2 3 9 3 2" xfId="47832" xr:uid="{A1FF89FC-58A9-4BB0-9C44-7928A0FD8AE7}"/>
    <cellStyle name="Border 2 3 9 4" xfId="25928" xr:uid="{0D66D102-F9AB-48D7-B765-6285FF1F2AC4}"/>
    <cellStyle name="Border 2 3 9 4 2" xfId="48224" xr:uid="{EE4911B6-8CF3-4FA5-BB62-08A7207C2FB9}"/>
    <cellStyle name="Border 2 3 9 5" xfId="34686" xr:uid="{E404DF09-4504-4A4B-BAA6-9CE141B0BEC5}"/>
    <cellStyle name="Border 2 3_change in summary tables" xfId="8779" xr:uid="{FE47E37A-19EB-4A84-8397-DAAE504F5215}"/>
    <cellStyle name="Border 2 4" xfId="5397" xr:uid="{A098C57A-C9FB-4E1B-A605-432A4F272351}"/>
    <cellStyle name="Border 2 4 2" xfId="15792" xr:uid="{456A8982-3656-46D3-9738-9B7BFC38D532}"/>
    <cellStyle name="Border 2 4 2 2" xfId="38158" xr:uid="{9849419B-629E-4488-9CA3-511E80A7B0C8}"/>
    <cellStyle name="Border 2 4 3" xfId="22548" xr:uid="{1380441D-21AB-44B5-8A6F-413BFDBCBE65}"/>
    <cellStyle name="Border 2 4 3 2" xfId="44844" xr:uid="{98295E01-0278-4A25-9D29-750B2460FECB}"/>
    <cellStyle name="Border 2 4 4" xfId="12798" xr:uid="{0186ECE6-7EED-447A-9F96-F02839189160}"/>
    <cellStyle name="Border 2 4 4 2" xfId="35171" xr:uid="{98B0FCD3-50C8-4DF8-BFB5-F13C99CFB362}"/>
    <cellStyle name="Border 2 4 5" xfId="29163" xr:uid="{37BE62CB-62F4-4D77-9DC1-BF2FD37845B4}"/>
    <cellStyle name="Border 2 5" xfId="8427" xr:uid="{B3270496-EC32-48C7-9054-3E391CD52DEF}"/>
    <cellStyle name="Border 2 5 2" xfId="18199" xr:uid="{EE00753C-FB20-43C6-8A68-6655D923E90D}"/>
    <cellStyle name="Border 2 5 2 2" xfId="40564" xr:uid="{2A4E3E70-37B3-4D95-9AC8-AF7C31CA084D}"/>
    <cellStyle name="Border 2 5 3" xfId="24092" xr:uid="{DEB98CA2-84E3-4A89-9F98-0858A340F8B4}"/>
    <cellStyle name="Border 2 5 3 2" xfId="46388" xr:uid="{2DF9FF08-FD5B-4D0D-9CC5-02A2ABB683ED}"/>
    <cellStyle name="Border 2 5 4" xfId="23218" xr:uid="{B013AD8B-3AD4-4E48-B8A8-525DE2EC7B42}"/>
    <cellStyle name="Border 2 5 4 2" xfId="45514" xr:uid="{9BB2C0EB-B3D4-4F6D-A933-2BF44179D886}"/>
    <cellStyle name="Border 2 5 5" xfId="31366" xr:uid="{83090311-C89E-4392-8F98-06BA02CB85D7}"/>
    <cellStyle name="Border 2 6" xfId="4889" xr:uid="{DB237399-E452-4C0B-8D5B-91F32289A0B7}"/>
    <cellStyle name="Border 2 6 2" xfId="15390" xr:uid="{66F3901B-A672-4058-A20F-DFB132D4EDC7}"/>
    <cellStyle name="Border 2 6 2 2" xfId="37756" xr:uid="{3372B421-4069-4BF1-AF37-404E0A525C82}"/>
    <cellStyle name="Border 2 6 3" xfId="22336" xr:uid="{E0176021-CF3C-4394-9FD9-BD54595B5C5F}"/>
    <cellStyle name="Border 2 6 3 2" xfId="44632" xr:uid="{6FB00A05-329D-4710-956F-92E7D8BF094E}"/>
    <cellStyle name="Border 2 6 4" xfId="25048" xr:uid="{4A0B4469-584E-47F5-AD78-072D146FE1C6}"/>
    <cellStyle name="Border 2 6 4 2" xfId="47344" xr:uid="{16A2938C-6488-4A46-81F4-C1B11D0FDE14}"/>
    <cellStyle name="Border 2 6 5" xfId="28794" xr:uid="{805F448F-25F1-4543-B607-870C49DCE14E}"/>
    <cellStyle name="Border 2 7" xfId="4614" xr:uid="{C73936A8-CA8C-4797-8F06-320B1460787F}"/>
    <cellStyle name="Border 2 7 2" xfId="15165" xr:uid="{9901B37A-A9C9-4B46-9B4D-02F1F07FD14A}"/>
    <cellStyle name="Border 2 7 2 2" xfId="37531" xr:uid="{025DB050-162D-411C-8FCB-B0FF80B57A9A}"/>
    <cellStyle name="Border 2 7 3" xfId="22223" xr:uid="{8D0D3C29-42B4-4E90-A47E-38662FDA5D37}"/>
    <cellStyle name="Border 2 7 3 2" xfId="44519" xr:uid="{37BF64F3-C27C-47AA-9A98-338922D03339}"/>
    <cellStyle name="Border 2 7 4" xfId="24118" xr:uid="{6628648C-CBF3-43EE-838D-588768DBFE0E}"/>
    <cellStyle name="Border 2 7 4 2" xfId="46414" xr:uid="{1BE10B22-8ABF-4F01-8094-8E305A3029F3}"/>
    <cellStyle name="Border 2 7 5" xfId="28588" xr:uid="{87DA68B9-405A-4313-A492-DD9B05DB4074}"/>
    <cellStyle name="Border 2 8" xfId="6049" xr:uid="{1F5735FD-A625-4D2F-AD1B-931AFFE039FD}"/>
    <cellStyle name="Border 2 8 2" xfId="16278" xr:uid="{6506EF70-10FB-455E-A672-D4E854B12C14}"/>
    <cellStyle name="Border 2 8 2 2" xfId="38643" xr:uid="{D8A738F3-06C3-4732-ABBC-5555070FA7C2}"/>
    <cellStyle name="Border 2 8 3" xfId="22930" xr:uid="{50EA1313-2DC7-43F7-9BA2-BA993C780BCF}"/>
    <cellStyle name="Border 2 8 3 2" xfId="45226" xr:uid="{023F2D4D-02B8-4E92-9393-4E4B8930D07F}"/>
    <cellStyle name="Border 2 8 4" xfId="15559" xr:uid="{88913F33-193D-451E-860E-4DBA65B3E391}"/>
    <cellStyle name="Border 2 8 4 2" xfId="37925" xr:uid="{267A54B9-0148-4FEE-BC5C-21D71BB6B230}"/>
    <cellStyle name="Border 2 8 5" xfId="29592" xr:uid="{B38FB2B0-EAC0-4A8D-B654-935B87AA9164}"/>
    <cellStyle name="Border 2 9" xfId="9935" xr:uid="{7F6BB8E0-04D8-46AA-92C6-330A4D05488A}"/>
    <cellStyle name="Border 2 9 2" xfId="19349" xr:uid="{8EDA0A71-1DAB-4D81-8203-E2535C2A1908}"/>
    <cellStyle name="Border 2 9 2 2" xfId="41714" xr:uid="{EC88D507-87E9-415F-8411-F6322422A8A6}"/>
    <cellStyle name="Border 2 9 3" xfId="24833" xr:uid="{45610955-073C-4678-A821-AC9408939562}"/>
    <cellStyle name="Border 2 9 3 2" xfId="47129" xr:uid="{69AF533A-FF7F-46D4-9AA5-426C9B733D61}"/>
    <cellStyle name="Border 2 9 4" xfId="25677" xr:uid="{420D538D-F05D-4B48-8727-DE12EFB37148}"/>
    <cellStyle name="Border 2 9 4 2" xfId="47973" xr:uid="{C8B95952-1F3B-4D49-A733-D9DE2BD836FC}"/>
    <cellStyle name="Border 2 9 5" xfId="32393" xr:uid="{F24A7168-D90F-4BC6-8534-BD27F815B1A9}"/>
    <cellStyle name="Border 2_change in summary tables" xfId="7422" xr:uid="{2D5292A9-88B9-49F0-894D-F635AF958B91}"/>
    <cellStyle name="Border 3" xfId="1347" xr:uid="{D00C8A82-7CEA-45A7-8AFD-57E5AEDB4153}"/>
    <cellStyle name="Border 3 10" xfId="13309" xr:uid="{17E2A010-19A5-4556-9EDD-77599537C880}"/>
    <cellStyle name="Border 3 10 2" xfId="35680" xr:uid="{848BC6EF-4104-4FD0-8046-7859A61F52C5}"/>
    <cellStyle name="Border 3 11" xfId="12817" xr:uid="{A39F599E-69E5-4D3F-AB4B-69E82EDC7BDA}"/>
    <cellStyle name="Border 3 11 2" xfId="35190" xr:uid="{2F7FEBFC-E707-44FD-B6A3-E7DCC824C9D1}"/>
    <cellStyle name="Border 3 12" xfId="18372" xr:uid="{180F8413-30E8-4C23-8212-06E4DD79AE75}"/>
    <cellStyle name="Border 3 12 2" xfId="40737" xr:uid="{7DCF3300-7013-4C73-B676-30A68E33EEC3}"/>
    <cellStyle name="Border 3 13" xfId="27229" xr:uid="{EA4B7A55-B7BC-4A97-8664-9FA1B7225C1D}"/>
    <cellStyle name="Border 3 2" xfId="1545" xr:uid="{1197044E-44A3-4589-BE79-CADD9055E312}"/>
    <cellStyle name="Border 3 2 10" xfId="9983" xr:uid="{01B11AE1-0B21-4F9B-A3DF-EDC26408F924}"/>
    <cellStyle name="Border 3 2 10 2" xfId="19397" xr:uid="{875972DB-F111-452A-92E5-0385305DA603}"/>
    <cellStyle name="Border 3 2 10 2 2" xfId="41762" xr:uid="{EAC17763-3ED4-4604-BA7B-2857569358BB}"/>
    <cellStyle name="Border 3 2 10 3" xfId="24862" xr:uid="{97952B6D-F636-4E6B-9893-EB8017F9D13E}"/>
    <cellStyle name="Border 3 2 10 3 2" xfId="47158" xr:uid="{EA8BAAF5-8424-4552-8F74-42EFC368AF2B}"/>
    <cellStyle name="Border 3 2 10 4" xfId="25701" xr:uid="{0BA3C1F9-B7C4-428E-9535-B2B4611DFE3C}"/>
    <cellStyle name="Border 3 2 10 4 2" xfId="47997" xr:uid="{3F76CC8F-BC2E-4805-B662-A40193461C67}"/>
    <cellStyle name="Border 3 2 10 5" xfId="32441" xr:uid="{1F761F08-FA12-4317-B5FD-1289BA314898}"/>
    <cellStyle name="Border 3 2 11" xfId="11576" xr:uid="{9B6ED240-CECB-426F-B370-0F61601C82C5}"/>
    <cellStyle name="Border 3 2 11 2" xfId="20982" xr:uid="{3833D153-5F49-4978-A8FC-92543711590D}"/>
    <cellStyle name="Border 3 2 11 2 2" xfId="43278" xr:uid="{C02DE9D0-A265-4EBE-93C3-9BD60367C57A}"/>
    <cellStyle name="Border 3 2 11 3" xfId="25325" xr:uid="{1F3FE43A-7778-40E0-90A1-9C3A9BC8937C}"/>
    <cellStyle name="Border 3 2 11 3 2" xfId="47621" xr:uid="{37F80ADE-FE80-46BF-A5C5-6874569456B8}"/>
    <cellStyle name="Border 3 2 11 4" xfId="25857" xr:uid="{3140F207-7383-47D8-8FBC-25149ABBE428}"/>
    <cellStyle name="Border 3 2 11 4 2" xfId="48153" xr:uid="{16C103A8-8691-4515-ABC5-6B23FFEB663D}"/>
    <cellStyle name="Border 3 2 11 5" xfId="33956" xr:uid="{CB05B450-A1D5-4522-9C8B-56631B81D7BC}"/>
    <cellStyle name="Border 3 2 12" xfId="18688" xr:uid="{3198C855-7878-4459-A126-C769E001DDC1}"/>
    <cellStyle name="Border 3 2 12 2" xfId="41053" xr:uid="{7B848661-4473-4E6D-BCBC-A41951608EB1}"/>
    <cellStyle name="Border 3 2 13" xfId="27275" xr:uid="{B90580CD-05B9-4CA6-9CAA-77A0B7F7D483}"/>
    <cellStyle name="Border 3 2 2" xfId="4051" xr:uid="{FD06DF83-5DDC-4AE2-ADC1-DD812ED289F7}"/>
    <cellStyle name="Border 3 2 2 10" xfId="13621" xr:uid="{A5368FD9-D890-4C38-A7B4-BADCE960C20B}"/>
    <cellStyle name="Border 3 2 2 10 2" xfId="35992" xr:uid="{37A65D26-32A6-44D4-937C-54E6D04E14E9}"/>
    <cellStyle name="Border 3 2 2 11" xfId="28140" xr:uid="{FC38CDB4-990D-4857-A960-BF54D2626D29}"/>
    <cellStyle name="Border 3 2 2 2" xfId="7322" xr:uid="{0F1850E6-1B79-45D8-A2C8-639D70D6E1E0}"/>
    <cellStyle name="Border 3 2 2 2 2" xfId="17330" xr:uid="{37388B61-3FC6-47B7-9F52-FF29726EC13F}"/>
    <cellStyle name="Border 3 2 2 2 2 2" xfId="39695" xr:uid="{7194EF1D-9BE3-4CF8-890B-9114FE247507}"/>
    <cellStyle name="Border 3 2 2 2 3" xfId="23485" xr:uid="{4C7A3670-A84C-4A35-872F-956D39C2E272}"/>
    <cellStyle name="Border 3 2 2 2 3 2" xfId="45781" xr:uid="{A48809C1-558C-4AAE-A530-ED615D586C8B}"/>
    <cellStyle name="Border 3 2 2 2 4" xfId="18002" xr:uid="{722F3235-7BD4-4A06-AB8A-AEC9802B2C2C}"/>
    <cellStyle name="Border 3 2 2 2 4 2" xfId="40367" xr:uid="{E15BFD74-17A3-403B-8700-58BD2EB7A449}"/>
    <cellStyle name="Border 3 2 2 2 5" xfId="30579" xr:uid="{C518FC90-6DE6-4742-B0DC-5AA73F091A7B}"/>
    <cellStyle name="Border 3 2 2 3" xfId="8400" xr:uid="{74DDB481-8D19-4D62-909C-B4AA99B57DEC}"/>
    <cellStyle name="Border 3 2 2 3 2" xfId="18174" xr:uid="{71592E2D-E41B-4060-BE1B-E11110EDEC36}"/>
    <cellStyle name="Border 3 2 2 3 2 2" xfId="40539" xr:uid="{ED2F4812-B2A1-4EC2-9FB7-C2281E4BA475}"/>
    <cellStyle name="Border 3 2 2 3 3" xfId="24067" xr:uid="{E542946E-96A2-4B27-B188-4773081ACF1D}"/>
    <cellStyle name="Border 3 2 2 3 3 2" xfId="46363" xr:uid="{93E24C90-4CB5-4F63-B0A3-576B1C455629}"/>
    <cellStyle name="Border 3 2 2 3 4" xfId="23340" xr:uid="{9F3BE8B9-B578-4D2A-8757-6FE99F6AFAC7}"/>
    <cellStyle name="Border 3 2 2 3 4 2" xfId="45636" xr:uid="{0FF6E873-2E82-415D-8730-764C7B58D0A7}"/>
    <cellStyle name="Border 3 2 2 3 5" xfId="31341" xr:uid="{816D8F96-B9A8-440E-969B-87CE1923FB28}"/>
    <cellStyle name="Border 3 2 2 4" xfId="6695" xr:uid="{DB92CBC8-68E7-4B9C-9E02-8B7DFAF8CC78}"/>
    <cellStyle name="Border 3 2 2 4 2" xfId="16738" xr:uid="{1AD2F090-452A-47BB-A86A-5DBB663361D2}"/>
    <cellStyle name="Border 3 2 2 4 2 2" xfId="39103" xr:uid="{078D0080-5500-40BF-8D5A-1CA53319F0EE}"/>
    <cellStyle name="Border 3 2 2 4 3" xfId="23293" xr:uid="{63940C7B-F07E-4500-843D-1914816EA2C9}"/>
    <cellStyle name="Border 3 2 2 4 3 2" xfId="45589" xr:uid="{E9E4E708-D8DA-4109-960A-755997D9BF78}"/>
    <cellStyle name="Border 3 2 2 4 4" xfId="25267" xr:uid="{E4AC33A6-C002-4821-8D17-828792BF8F92}"/>
    <cellStyle name="Border 3 2 2 4 4 2" xfId="47563" xr:uid="{E6B476E1-5363-4CF4-A519-EAD2FA08EB7D}"/>
    <cellStyle name="Border 3 2 2 4 5" xfId="29996" xr:uid="{3374C45D-8775-4205-B77C-593DD332610E}"/>
    <cellStyle name="Border 3 2 2 5" xfId="8634" xr:uid="{4DCE5858-CFF9-4C56-8450-56BF244CDF43}"/>
    <cellStyle name="Border 3 2 2 5 2" xfId="18338" xr:uid="{F3CC0540-F8D4-4C6B-8766-5F0AB75B2DFB}"/>
    <cellStyle name="Border 3 2 2 5 2 2" xfId="40703" xr:uid="{8F7CAB8D-F88C-4DE6-A72D-B35710D8FBCF}"/>
    <cellStyle name="Border 3 2 2 5 3" xfId="24206" xr:uid="{351CA6BB-1904-4399-8820-BDA693276171}"/>
    <cellStyle name="Border 3 2 2 5 3 2" xfId="46502" xr:uid="{EAACF819-6247-4D8F-A252-DB702A0D1B32}"/>
    <cellStyle name="Border 3 2 2 5 4" xfId="23640" xr:uid="{CB55C8E1-1BA9-4D5A-89B5-CAD62301D757}"/>
    <cellStyle name="Border 3 2 2 5 4 2" xfId="45936" xr:uid="{49D5C4B6-3D22-42E9-9074-A0CF7DCB4757}"/>
    <cellStyle name="Border 3 2 2 5 5" xfId="31475" xr:uid="{5741D36A-F550-483C-BD90-6CBE1182B904}"/>
    <cellStyle name="Border 3 2 2 6" xfId="8250" xr:uid="{D1002715-4E10-43AD-8F0D-06676BFC4DD4}"/>
    <cellStyle name="Border 3 2 2 6 2" xfId="18064" xr:uid="{F8518BAF-FBAB-4A57-92DB-D36DAAF8F772}"/>
    <cellStyle name="Border 3 2 2 6 2 2" xfId="40429" xr:uid="{60355481-1B1D-4D51-A3AE-2F184DCA3B32}"/>
    <cellStyle name="Border 3 2 2 6 3" xfId="23960" xr:uid="{2C6AD007-033C-47A6-BBEB-27B072958500}"/>
    <cellStyle name="Border 3 2 2 6 3 2" xfId="46256" xr:uid="{24340129-C711-4F89-9BB9-218F98B77CFA}"/>
    <cellStyle name="Border 3 2 2 6 4" xfId="25072" xr:uid="{B167E1C2-42D0-4510-A533-F693ACA4B652}"/>
    <cellStyle name="Border 3 2 2 6 4 2" xfId="47368" xr:uid="{07A2C5FE-2478-4AC7-8B31-1EE43E1FDD74}"/>
    <cellStyle name="Border 3 2 2 6 5" xfId="31240" xr:uid="{F234B253-5BE3-4730-8033-11CCE00ABAD7}"/>
    <cellStyle name="Border 3 2 2 7" xfId="4759" xr:uid="{0A5EC7E2-A27D-4D3E-BDD4-3D0AF7522F21}"/>
    <cellStyle name="Border 3 2 2 7 2" xfId="15273" xr:uid="{E68586E9-153C-4EDF-BB68-4C0E7A9A7B9E}"/>
    <cellStyle name="Border 3 2 2 7 2 2" xfId="37639" xr:uid="{3C765825-3DEC-4318-9B75-BB1361CD91C8}"/>
    <cellStyle name="Border 3 2 2 7 3" xfId="22303" xr:uid="{5EC97123-566F-4354-BC27-63005FB6E296}"/>
    <cellStyle name="Border 3 2 2 7 3 2" xfId="44599" xr:uid="{4BC4F80D-9604-42B0-AAD7-89ADB053BFEC}"/>
    <cellStyle name="Border 3 2 2 7 4" xfId="25469" xr:uid="{376AAB5F-CF4D-4FA1-9F90-316087B10729}"/>
    <cellStyle name="Border 3 2 2 7 4 2" xfId="47765" xr:uid="{E11FAFE6-1485-404E-ACDA-1CA318CB29CD}"/>
    <cellStyle name="Border 3 2 2 7 5" xfId="28682" xr:uid="{C82B1BFC-858C-4C52-B732-8195525BDA9A}"/>
    <cellStyle name="Border 3 2 2 8" xfId="10817" xr:uid="{6FE6D4DF-0046-4194-9488-036BDBB007A9}"/>
    <cellStyle name="Border 3 2 2 8 2" xfId="20231" xr:uid="{9A057607-298A-4DA4-8F35-AF005243C59A}"/>
    <cellStyle name="Border 3 2 2 8 2 2" xfId="42527" xr:uid="{FEC91D14-261A-468B-A007-26EF29517A53}"/>
    <cellStyle name="Border 3 2 2 8 3" xfId="25099" xr:uid="{2DE5CD16-13BE-4DAF-8F66-C1527DB86018}"/>
    <cellStyle name="Border 3 2 2 8 3 2" xfId="47395" xr:uid="{5967E30B-0BE8-41D5-9962-3F55DEBADE4D}"/>
    <cellStyle name="Border 3 2 2 8 4" xfId="25783" xr:uid="{39AA2B06-139B-496F-BDB3-A7E6F23E88EC}"/>
    <cellStyle name="Border 3 2 2 8 4 2" xfId="48079" xr:uid="{581C95CF-6610-4D19-A763-4EAE3F583540}"/>
    <cellStyle name="Border 3 2 2 8 5" xfId="33206" xr:uid="{F3B2A84B-6662-4D87-B436-6DDEF7690692}"/>
    <cellStyle name="Border 3 2 2 9" xfId="12350" xr:uid="{D71DDED0-DF8D-4A77-BFB4-5E79CB896870}"/>
    <cellStyle name="Border 3 2 2 9 2" xfId="21756" xr:uid="{46E9A9D3-16AC-446C-A754-D18772D8AC5B}"/>
    <cellStyle name="Border 3 2 2 9 2 2" xfId="44052" xr:uid="{6839C894-8C20-4C4A-967A-264E45E1E864}"/>
    <cellStyle name="Border 3 2 2 9 3" xfId="25562" xr:uid="{8FA73CD8-ECD3-4A1B-A9B8-3964B974BA55}"/>
    <cellStyle name="Border 3 2 2 9 3 2" xfId="47858" xr:uid="{1F023619-F493-45B9-9297-2A3251C473E7}"/>
    <cellStyle name="Border 3 2 2 9 4" xfId="25948" xr:uid="{0D3DEBE2-D72F-4251-9613-6E67A97CC546}"/>
    <cellStyle name="Border 3 2 2 9 4 2" xfId="48244" xr:uid="{7489668E-C63D-461A-B147-E5328B22B3FC}"/>
    <cellStyle name="Border 3 2 2 9 5" xfId="34730" xr:uid="{3BD7C8D8-C8AD-4F6F-97A9-E92033850936}"/>
    <cellStyle name="Border 3 2 2_change in summary tables" xfId="6083" xr:uid="{227C8EA3-AD3F-45A8-9518-BCAB7A1D94C8}"/>
    <cellStyle name="Border 3 2 3" xfId="5564" xr:uid="{A1493F34-DB5A-4C22-9FE4-15B9F2C94623}"/>
    <cellStyle name="Border 3 2 3 2" xfId="15927" xr:uid="{07F0C3BC-EA5F-443B-B73C-4C6FB8EA53F2}"/>
    <cellStyle name="Border 3 2 3 2 2" xfId="38293" xr:uid="{9E1355E7-0A94-4746-B93B-1DED5659DF14}"/>
    <cellStyle name="Border 3 2 3 3" xfId="22665" xr:uid="{BFB1A1DB-D314-43A2-9EF4-CD10E95DD1F4}"/>
    <cellStyle name="Border 3 2 3 3 2" xfId="44961" xr:uid="{CE1A880B-53BF-4B7F-8FCE-8FC110607824}"/>
    <cellStyle name="Border 3 2 3 4" xfId="12976" xr:uid="{5D730B70-B9DF-4253-8680-AF04B1B305E3}"/>
    <cellStyle name="Border 3 2 3 4 2" xfId="35347" xr:uid="{7BF12016-1F61-4817-A310-0CAB1A76522E}"/>
    <cellStyle name="Border 3 2 3 5" xfId="29279" xr:uid="{BE730670-86B4-4354-AD9A-A6220ED11523}"/>
    <cellStyle name="Border 3 2 4" xfId="6364" xr:uid="{325ED886-3B19-45F4-8004-01834CA56307}"/>
    <cellStyle name="Border 3 2 4 2" xfId="16501" xr:uid="{A7A2367F-0C3B-4B0A-81DD-0312165D85DA}"/>
    <cellStyle name="Border 3 2 4 2 2" xfId="38866" xr:uid="{AFAA406A-9A6B-494B-9847-FEC8FDA8F6BD}"/>
    <cellStyle name="Border 3 2 4 3" xfId="23109" xr:uid="{0BD86919-1B3F-434C-86D6-1C1CF9B9A1BA}"/>
    <cellStyle name="Border 3 2 4 3 2" xfId="45405" xr:uid="{BF1F0586-AD0B-493A-BA8E-F40846F0714F}"/>
    <cellStyle name="Border 3 2 4 4" xfId="14768" xr:uid="{D5384238-09C4-4B65-A5A4-9BE6AFE6625E}"/>
    <cellStyle name="Border 3 2 4 4 2" xfId="37134" xr:uid="{22F61371-A4F0-4D3B-AB51-7872B10FAB71}"/>
    <cellStyle name="Border 3 2 4 5" xfId="29794" xr:uid="{60AD3DC6-A7C3-4848-9FDA-2382EBD0FB26}"/>
    <cellStyle name="Border 3 2 5" xfId="6564" xr:uid="{E28B8DC2-09D7-4DFA-8000-FE451AFA5B88}"/>
    <cellStyle name="Border 3 2 5 2" xfId="16645" xr:uid="{57BC66D8-703B-4294-A429-64A6D1DAEBCC}"/>
    <cellStyle name="Border 3 2 5 2 2" xfId="39010" xr:uid="{1161641F-9395-4FBB-9CB2-AB680BEDB048}"/>
    <cellStyle name="Border 3 2 5 3" xfId="23219" xr:uid="{9D8AF886-15D8-4148-91A6-2F1C5DD84B09}"/>
    <cellStyle name="Border 3 2 5 3 2" xfId="45515" xr:uid="{19AC9A8A-B9D3-48DA-A79E-72160006076A}"/>
    <cellStyle name="Border 3 2 5 4" xfId="25470" xr:uid="{5562D408-0F5F-4A4A-AAF6-881A8E1B90DE}"/>
    <cellStyle name="Border 3 2 5 4 2" xfId="47766" xr:uid="{0544F5F9-D34E-42AD-B5AC-7BD46212629D}"/>
    <cellStyle name="Border 3 2 5 5" xfId="29920" xr:uid="{5973A0AC-94B9-4F79-AA43-60A8440AB253}"/>
    <cellStyle name="Border 3 2 6" xfId="6536" xr:uid="{D2877E70-69BC-4CAE-A5AE-13EC409A1C09}"/>
    <cellStyle name="Border 3 2 6 2" xfId="16626" xr:uid="{9143A85C-EEC8-47E3-B610-8B685BF47E40}"/>
    <cellStyle name="Border 3 2 6 2 2" xfId="38991" xr:uid="{8FF8A289-3F69-466C-B32B-53EA2F4196B5}"/>
    <cellStyle name="Border 3 2 6 3" xfId="23203" xr:uid="{EF924F20-44B5-488B-96DE-9FA7932B13C4}"/>
    <cellStyle name="Border 3 2 6 3 2" xfId="45499" xr:uid="{BD0AA05A-6572-4108-8412-736C15F3A4CA}"/>
    <cellStyle name="Border 3 2 6 4" xfId="25280" xr:uid="{943E3593-12AA-4C97-BFE5-C2CEBAF5022F}"/>
    <cellStyle name="Border 3 2 6 4 2" xfId="47576" xr:uid="{A7BFC454-E3E4-47A3-860A-6CDD7A6447C4}"/>
    <cellStyle name="Border 3 2 6 5" xfId="29903" xr:uid="{C56903DC-D6FF-4247-B4AC-475E62C5E329}"/>
    <cellStyle name="Border 3 2 7" xfId="8339" xr:uid="{1DA44FE9-8F5F-4C92-BD36-8B83378F50F6}"/>
    <cellStyle name="Border 3 2 7 2" xfId="18125" xr:uid="{8F242148-6A72-4898-A42E-B4306BBCFFC7}"/>
    <cellStyle name="Border 3 2 7 2 2" xfId="40490" xr:uid="{52D53F2D-9F5B-4E0F-BD1F-DC48205768E1}"/>
    <cellStyle name="Border 3 2 7 3" xfId="24016" xr:uid="{7F421BBF-2AD4-455A-9805-3E7B3C2CFE30}"/>
    <cellStyle name="Border 3 2 7 3 2" xfId="46312" xr:uid="{C5475EA6-3388-4AC0-B38E-6558112B6807}"/>
    <cellStyle name="Border 3 2 7 4" xfId="24809" xr:uid="{29728344-82BF-4B5C-B826-2063DF49B3D7}"/>
    <cellStyle name="Border 3 2 7 4 2" xfId="47105" xr:uid="{C0403DAA-78DE-4825-8D64-9199D85B13C0}"/>
    <cellStyle name="Border 3 2 7 5" xfId="31292" xr:uid="{1A8ADFE2-D8D2-4AAB-9490-86972FC32F07}"/>
    <cellStyle name="Border 3 2 8" xfId="6680" xr:uid="{6226ACE3-195A-469E-BE79-1E997DCA79C3}"/>
    <cellStyle name="Border 3 2 8 2" xfId="16725" xr:uid="{00E99430-441B-40AA-99CB-DDBFFEAD41A0}"/>
    <cellStyle name="Border 3 2 8 2 2" xfId="39090" xr:uid="{CF06FA4D-73A1-457E-8A8E-4A52A27D678E}"/>
    <cellStyle name="Border 3 2 8 3" xfId="23281" xr:uid="{99609F92-BA63-4B2C-9C29-EDCDB982F4AB}"/>
    <cellStyle name="Border 3 2 8 3 2" xfId="45577" xr:uid="{9E6E5BE4-2FCC-49A2-8EEC-35BFFDBB9AD1}"/>
    <cellStyle name="Border 3 2 8 4" xfId="22539" xr:uid="{7DB804A0-35E7-42AD-A8CD-5B08ADC01F76}"/>
    <cellStyle name="Border 3 2 8 4 2" xfId="44835" xr:uid="{CD687FE9-FFDF-4359-888C-9141819BB71B}"/>
    <cellStyle name="Border 3 2 8 5" xfId="29984" xr:uid="{15619017-83CE-49B2-B8C2-EEFF98249C99}"/>
    <cellStyle name="Border 3 2 9" xfId="9231" xr:uid="{1DABF70B-799B-4ED0-BFB7-6576A256D8CC}"/>
    <cellStyle name="Border 3 2 9 2" xfId="18681" xr:uid="{B7F24E8C-A984-4DA1-ACC9-05CB823ACDCA}"/>
    <cellStyle name="Border 3 2 9 2 2" xfId="41046" xr:uid="{B8145BA2-5504-4AC9-A208-CDDAB3FAE014}"/>
    <cellStyle name="Border 3 2 9 3" xfId="24503" xr:uid="{3843134B-7261-4B76-ADBB-97C3AEF025DC}"/>
    <cellStyle name="Border 3 2 9 3 2" xfId="46799" xr:uid="{B24D4CB0-C547-4544-B136-3DC5A6FAD7A2}"/>
    <cellStyle name="Border 3 2 9 4" xfId="22924" xr:uid="{079F78D6-4895-40E5-894B-27BCDEF82BD9}"/>
    <cellStyle name="Border 3 2 9 4 2" xfId="45220" xr:uid="{CBA868B4-91ED-417D-A135-F2F7C3C2B4E0}"/>
    <cellStyle name="Border 3 2 9 5" xfId="31748" xr:uid="{4BA3CF35-C11F-4E26-9719-E79434B64289}"/>
    <cellStyle name="Border 3 2_change in summary tables" xfId="5823" xr:uid="{5B89341C-2637-4C4C-830B-7352A505F3DF}"/>
    <cellStyle name="Border 3 3" xfId="4002" xr:uid="{EFE7CF7F-4E14-4B8D-AD5F-2F727337CB07}"/>
    <cellStyle name="Border 3 3 10" xfId="13662" xr:uid="{D5192515-0A03-45E0-9970-64065A7BE44B}"/>
    <cellStyle name="Border 3 3 10 2" xfId="36033" xr:uid="{DC1D965A-F9C3-46C0-BC6E-5AF7FB1014FC}"/>
    <cellStyle name="Border 3 3 11" xfId="28112" xr:uid="{7EC9119D-BCDA-4683-9838-A8F47262A5B0}"/>
    <cellStyle name="Border 3 3 2" xfId="7276" xr:uid="{335F531D-47D3-436D-82A7-96E984526006}"/>
    <cellStyle name="Border 3 3 2 2" xfId="17285" xr:uid="{DA8F5EF5-E348-48AF-8C24-4420C8779D4B}"/>
    <cellStyle name="Border 3 3 2 2 2" xfId="39650" xr:uid="{B20471DB-60FD-4581-A1A3-21F028CB3598}"/>
    <cellStyle name="Border 3 3 2 3" xfId="23457" xr:uid="{0D327470-F143-47EC-9D41-7870CFAD59B4}"/>
    <cellStyle name="Border 3 3 2 3 2" xfId="45753" xr:uid="{4A75AAB1-7724-405F-A3D8-696F9C1B7A57}"/>
    <cellStyle name="Border 3 3 2 4" xfId="25378" xr:uid="{AAB9F49A-87FE-4C26-A841-47B9D154FEA6}"/>
    <cellStyle name="Border 3 3 2 4 2" xfId="47674" xr:uid="{55E509B7-072D-4AF1-B359-7B441F0EB30C}"/>
    <cellStyle name="Border 3 3 2 5" xfId="30534" xr:uid="{8535F09C-9B7C-4F22-94FE-E017C72C754C}"/>
    <cellStyle name="Border 3 3 3" xfId="8365" xr:uid="{D701BA62-860B-4F43-9C5F-5BDC0B8E2426}"/>
    <cellStyle name="Border 3 3 3 2" xfId="18144" xr:uid="{951DEBA0-39D4-43A7-8A56-53B4AB750720}"/>
    <cellStyle name="Border 3 3 3 2 2" xfId="40509" xr:uid="{1E9367DC-5516-4F77-B8DF-5BF78EFB9C74}"/>
    <cellStyle name="Border 3 3 3 3" xfId="24036" xr:uid="{860FBB65-D295-4778-B8F2-00870389B798}"/>
    <cellStyle name="Border 3 3 3 3 2" xfId="46332" xr:uid="{44DA6F45-74D9-4024-BD85-AB42517490B5}"/>
    <cellStyle name="Border 3 3 3 4" xfId="14257" xr:uid="{349F75FE-7DA6-4687-81DF-165468D84FEB}"/>
    <cellStyle name="Border 3 3 3 4 2" xfId="36623" xr:uid="{FAA245FD-606D-43CB-AF2E-4CBD1275BC60}"/>
    <cellStyle name="Border 3 3 3 5" xfId="31311" xr:uid="{B450D920-5940-4D9B-A9A6-C965B044FC3D}"/>
    <cellStyle name="Border 3 3 4" xfId="6683" xr:uid="{7F87520E-39FF-44E0-B726-C81720B04898}"/>
    <cellStyle name="Border 3 3 4 2" xfId="16728" xr:uid="{517DEBDC-26FC-41C4-BC13-71011B42BBD4}"/>
    <cellStyle name="Border 3 3 4 2 2" xfId="39093" xr:uid="{7DFEBBAD-9697-4EE9-A2B4-9B32C00E29F5}"/>
    <cellStyle name="Border 3 3 4 3" xfId="23284" xr:uid="{A86A79B8-2E0C-4402-B1A8-12ABC1D19178}"/>
    <cellStyle name="Border 3 3 4 3 2" xfId="45580" xr:uid="{68DC3C0D-72FA-415A-8EC1-616720D882FF}"/>
    <cellStyle name="Border 3 3 4 4" xfId="23436" xr:uid="{ED552E67-0E57-49D0-B055-917B78A8CCCC}"/>
    <cellStyle name="Border 3 3 4 4 2" xfId="45732" xr:uid="{A0794D4F-A64B-4824-BB48-C2D63DE9498F}"/>
    <cellStyle name="Border 3 3 4 5" xfId="29987" xr:uid="{516E9B0E-5E9A-42CA-865C-8C9C802124C3}"/>
    <cellStyle name="Border 3 3 5" xfId="7960" xr:uid="{089A3BD2-577C-4F13-AD8F-EECB549AF5CB}"/>
    <cellStyle name="Border 3 3 5 2" xfId="17870" xr:uid="{9DE50783-774E-4198-AEED-8CC97B5ED282}"/>
    <cellStyle name="Border 3 3 5 2 2" xfId="40235" xr:uid="{8F1991F9-7142-46FB-96B4-0CEBC8DEDDC1}"/>
    <cellStyle name="Border 3 3 5 3" xfId="23804" xr:uid="{095A6179-5DCF-4CEC-8810-B7881FF3602D}"/>
    <cellStyle name="Border 3 3 5 3 2" xfId="46100" xr:uid="{D9A26048-F43E-48CA-8631-254F6B122A4B}"/>
    <cellStyle name="Border 3 3 5 4" xfId="25661" xr:uid="{51701A00-234F-4A98-B05B-2BAD385E6FDE}"/>
    <cellStyle name="Border 3 3 5 4 2" xfId="47957" xr:uid="{0638FBA8-6C17-4BC6-BA7D-B03828EE1A38}"/>
    <cellStyle name="Border 3 3 5 5" xfId="31087" xr:uid="{C079667C-4FE8-4AA1-AAA6-0473B08802F6}"/>
    <cellStyle name="Border 3 3 6" xfId="6234" xr:uid="{429141E3-2CC8-48A2-B50B-B934DC95E5FF}"/>
    <cellStyle name="Border 3 3 6 2" xfId="16398" xr:uid="{1DCB0C09-DAF7-40A4-97AD-46F6F1A36AD6}"/>
    <cellStyle name="Border 3 3 6 2 2" xfId="38763" xr:uid="{21ED07B3-9FBF-4203-8CD2-EB3E67F274F4}"/>
    <cellStyle name="Border 3 3 6 3" xfId="23020" xr:uid="{9E0FCE35-CCD9-46DB-A263-36BCC86EBC53}"/>
    <cellStyle name="Border 3 3 6 3 2" xfId="45316" xr:uid="{C67F5C04-921A-4B98-92D5-58E26688329A}"/>
    <cellStyle name="Border 3 3 6 4" xfId="24815" xr:uid="{80B30EDB-DF36-4917-97CE-7C402D755C91}"/>
    <cellStyle name="Border 3 3 6 4 2" xfId="47111" xr:uid="{B5ACFF1F-24A0-4F27-A171-E05AD8B4FD05}"/>
    <cellStyle name="Border 3 3 6 5" xfId="29697" xr:uid="{2160ADB6-BF4A-418C-AED9-29B0379868AC}"/>
    <cellStyle name="Border 3 3 7" xfId="8441" xr:uid="{0FD86BD1-8634-45FC-B2E5-C18B0038825F}"/>
    <cellStyle name="Border 3 3 7 2" xfId="18209" xr:uid="{5390E5F6-EDCD-45C0-8F26-2E01A51EEA77}"/>
    <cellStyle name="Border 3 3 7 2 2" xfId="40574" xr:uid="{D79A556A-D657-4D93-80A7-1BE76464E8BF}"/>
    <cellStyle name="Border 3 3 7 3" xfId="24100" xr:uid="{27E14AD5-72BB-4EF2-B88C-72F9B28B62FB}"/>
    <cellStyle name="Border 3 3 7 3 2" xfId="46396" xr:uid="{52E5E295-FB98-4D76-A2C2-A282370CC64D}"/>
    <cellStyle name="Border 3 3 7 4" xfId="22346" xr:uid="{C62FA525-4484-4541-88D2-1FEDA89A7EEF}"/>
    <cellStyle name="Border 3 3 7 4 2" xfId="44642" xr:uid="{4F46DF00-D46C-4A56-BE9E-D64E685E44D5}"/>
    <cellStyle name="Border 3 3 7 5" xfId="31374" xr:uid="{C3E7A4F1-7C04-43B3-A76A-823DE2467805}"/>
    <cellStyle name="Border 3 3 8" xfId="10782" xr:uid="{FC411343-D060-4BD7-A864-600224632EA8}"/>
    <cellStyle name="Border 3 3 8 2" xfId="20196" xr:uid="{B80616B6-811F-420A-8C3E-38C88A010A45}"/>
    <cellStyle name="Border 3 3 8 2 2" xfId="42492" xr:uid="{6A9E012F-359D-44A2-93FB-58C61C704840}"/>
    <cellStyle name="Border 3 3 8 3" xfId="25082" xr:uid="{51A3376A-C8CE-44B8-B9AE-17765FA77B12}"/>
    <cellStyle name="Border 3 3 8 3 2" xfId="47378" xr:uid="{74C8E0BF-C4E6-487C-9A11-092A1E7A64CE}"/>
    <cellStyle name="Border 3 3 8 4" xfId="25768" xr:uid="{ED37EFD2-1F53-4E31-861B-A6B21928FBA6}"/>
    <cellStyle name="Border 3 3 8 4 2" xfId="48064" xr:uid="{9728BB60-7F37-4B24-8711-A40FEB683F34}"/>
    <cellStyle name="Border 3 3 8 5" xfId="33171" xr:uid="{7BA4605C-8442-45AF-A013-518CD30DD934}"/>
    <cellStyle name="Border 3 3 9" xfId="12316" xr:uid="{07BA1656-F475-40D6-97BB-65588CFEEEB0}"/>
    <cellStyle name="Border 3 3 9 2" xfId="21722" xr:uid="{DADA230A-6A56-4CC2-91C0-6784DFB741A6}"/>
    <cellStyle name="Border 3 3 9 2 2" xfId="44018" xr:uid="{93F51C4E-F0B2-46EF-99EE-EAFEF68B2513}"/>
    <cellStyle name="Border 3 3 9 3" xfId="25543" xr:uid="{96B426F6-95C1-4120-9ABA-2993094B7F73}"/>
    <cellStyle name="Border 3 3 9 3 2" xfId="47839" xr:uid="{2C561E7A-C5B4-443E-9FC6-9FB052C1E87E}"/>
    <cellStyle name="Border 3 3 9 4" xfId="25934" xr:uid="{DE028F2F-9EA7-42AE-B3E3-586FEC74CCE5}"/>
    <cellStyle name="Border 3 3 9 4 2" xfId="48230" xr:uid="{962D42F7-F171-4713-88A7-47A3E9FD86EC}"/>
    <cellStyle name="Border 3 3 9 5" xfId="34696" xr:uid="{B8FACDD7-27A7-4DEA-9576-B07643C90D55}"/>
    <cellStyle name="Border 3 3_change in summary tables" xfId="7618" xr:uid="{C0A69589-10B7-4273-8684-0FC81FD3DF07}"/>
    <cellStyle name="Border 3 4" xfId="5420" xr:uid="{3F256C78-B5FA-40DA-AE0B-3862CD559F82}"/>
    <cellStyle name="Border 3 4 2" xfId="15810" xr:uid="{00F7BBD1-8146-44E8-9CB6-50E7B21F6713}"/>
    <cellStyle name="Border 3 4 2 2" xfId="38176" xr:uid="{6C307BC5-93AE-441E-AC7D-6F97047658A7}"/>
    <cellStyle name="Border 3 4 3" xfId="22563" xr:uid="{A93D626E-22B6-4E48-84F2-6436B44BDC25}"/>
    <cellStyle name="Border 3 4 3 2" xfId="44859" xr:uid="{FC0E87AE-E30B-4800-A173-289F5D07A0B4}"/>
    <cellStyle name="Border 3 4 4" xfId="22784" xr:uid="{FFF2A898-DC94-4D35-BEF2-3D9ACACB2544}"/>
    <cellStyle name="Border 3 4 4 2" xfId="45080" xr:uid="{3610F56E-B832-4372-9C7B-E6075D9152D4}"/>
    <cellStyle name="Border 3 4 5" xfId="29178" xr:uid="{CA23B2B2-5D08-4525-94D2-4C8C6F5C703F}"/>
    <cellStyle name="Border 3 5" xfId="7407" xr:uid="{E47B6C8E-3563-4938-BD75-CD0CF30ABF0D}"/>
    <cellStyle name="Border 3 5 2" xfId="17411" xr:uid="{12E371A2-410B-425D-AD7F-2A13D9CA349A}"/>
    <cellStyle name="Border 3 5 2 2" xfId="39776" xr:uid="{CC3068C8-B47D-478A-9A0D-9811707581F6}"/>
    <cellStyle name="Border 3 5 3" xfId="23525" xr:uid="{48378CA8-FEC6-477B-889E-59FA52A1BD7E}"/>
    <cellStyle name="Border 3 5 3 2" xfId="45821" xr:uid="{D0FA7EB6-3B04-4FD3-BC33-8A3F0913ED79}"/>
    <cellStyle name="Border 3 5 4" xfId="15534" xr:uid="{F3A188E8-A081-49B7-9570-CFEAA7FB3A23}"/>
    <cellStyle name="Border 3 5 4 2" xfId="37900" xr:uid="{FE2068FE-F3FF-468C-AA17-D7400EB5140D}"/>
    <cellStyle name="Border 3 5 5" xfId="30658" xr:uid="{EBB34FB4-21FF-43A1-9DE4-9F473C6EF1BF}"/>
    <cellStyle name="Border 3 6" xfId="5083" xr:uid="{07CB2FB6-B536-40D3-ADD5-B7ECD5E677AA}"/>
    <cellStyle name="Border 3 6 2" xfId="15510" xr:uid="{707EEEE2-B380-49CF-AFB1-81DB75E8E2CD}"/>
    <cellStyle name="Border 3 6 2 2" xfId="37876" xr:uid="{808646D9-E1A7-4706-94A6-1A1E2AD504F6}"/>
    <cellStyle name="Border 3 6 3" xfId="22444" xr:uid="{7A9B7A82-4D2F-4C31-BEA1-38590EABFA7D}"/>
    <cellStyle name="Border 3 6 3 2" xfId="44740" xr:uid="{5FAB4A35-2ED3-41BB-8D31-8B3946BB04A6}"/>
    <cellStyle name="Border 3 6 4" xfId="25627" xr:uid="{C5E8FE38-986E-4B68-8125-80633745B7B0}"/>
    <cellStyle name="Border 3 6 4 2" xfId="47923" xr:uid="{9B2AA7B1-6198-4155-AC69-0B9491BEEED5}"/>
    <cellStyle name="Border 3 6 5" xfId="28896" xr:uid="{7E2CA4C5-EC35-44EB-8AFF-1A853AB341C7}"/>
    <cellStyle name="Border 3 7" xfId="8187" xr:uid="{79152A0A-797B-426B-806F-62234C19621A}"/>
    <cellStyle name="Border 3 7 2" xfId="18022" xr:uid="{7242D947-EB82-487C-88F1-9AD18504CCEE}"/>
    <cellStyle name="Border 3 7 2 2" xfId="40387" xr:uid="{C7EF908E-AA45-4145-A1D1-02FBED726FE7}"/>
    <cellStyle name="Border 3 7 3" xfId="23929" xr:uid="{BDF59725-0CB6-45C1-9D6B-905D6339F251}"/>
    <cellStyle name="Border 3 7 3 2" xfId="46225" xr:uid="{5B1C3069-9FE3-4EF6-8382-90822D3A2BF4}"/>
    <cellStyle name="Border 3 7 4" xfId="24980" xr:uid="{8C898AB9-6CD3-413C-A72E-1224CE403FBF}"/>
    <cellStyle name="Border 3 7 4 2" xfId="47276" xr:uid="{C4D0832C-4241-4C86-A06E-D51C7A64A799}"/>
    <cellStyle name="Border 3 7 5" xfId="31205" xr:uid="{67EF3724-EFC3-41DC-A2EB-54B4AF9696FC}"/>
    <cellStyle name="Border 3 8" xfId="4949" xr:uid="{A5D71314-5235-48FC-B5C4-13C0962BE7E0}"/>
    <cellStyle name="Border 3 8 2" xfId="15427" xr:uid="{D0BF0783-B8D2-4F30-96B5-A8A6695DAA0E}"/>
    <cellStyle name="Border 3 8 2 2" xfId="37793" xr:uid="{C45FECFB-B898-4E04-B1CF-514DC49C46CF}"/>
    <cellStyle name="Border 3 8 3" xfId="22366" xr:uid="{BBB5CD6F-DED8-4FBD-971A-07368D91FEC0}"/>
    <cellStyle name="Border 3 8 3 2" xfId="44662" xr:uid="{67CC51E1-B6A8-4965-A980-25C5535F6136}"/>
    <cellStyle name="Border 3 8 4" xfId="13028" xr:uid="{BAB78F73-CEA3-4324-90A4-B56C79B49800}"/>
    <cellStyle name="Border 3 8 4 2" xfId="35399" xr:uid="{69AE1FFD-CC5A-481C-A239-CBC96F87F96F}"/>
    <cellStyle name="Border 3 8 5" xfId="28824" xr:uid="{A8FB4CC4-462F-4573-A8B2-DCA09CEBE014}"/>
    <cellStyle name="Border 3 9" xfId="9945" xr:uid="{3546B533-9DB3-4F93-8B33-6D2344B5BE2E}"/>
    <cellStyle name="Border 3 9 2" xfId="19359" xr:uid="{C4E38238-541E-4F91-8C5B-967CE61CB9FC}"/>
    <cellStyle name="Border 3 9 2 2" xfId="41724" xr:uid="{F40E6342-F271-4DAC-A3DB-B83652EC11BA}"/>
    <cellStyle name="Border 3 9 3" xfId="24840" xr:uid="{10340BE2-E46F-4DD2-B2C3-03A21A0B6BD5}"/>
    <cellStyle name="Border 3 9 3 2" xfId="47136" xr:uid="{D5223EA2-EA83-44CF-B3F2-B5830E7F54B7}"/>
    <cellStyle name="Border 3 9 4" xfId="25683" xr:uid="{89D9392B-7AE6-4CFA-A42A-979FEB991733}"/>
    <cellStyle name="Border 3 9 4 2" xfId="47979" xr:uid="{5B0B8E2F-E56D-49E9-88DC-48F773F7E699}"/>
    <cellStyle name="Border 3 9 5" xfId="32403" xr:uid="{2D6795D6-BD16-4892-A66B-3D1E38DE9894}"/>
    <cellStyle name="Border 3_change in summary tables" xfId="8611" xr:uid="{63E8C211-1F73-4B86-9453-4F322AEA7BBB}"/>
    <cellStyle name="Border 4" xfId="3769" xr:uid="{5EF610F5-656B-465B-BD7C-8B138F93EC8D}"/>
    <cellStyle name="Border 4 10" xfId="18635" xr:uid="{6D789669-5FF7-4405-B003-4B1922284034}"/>
    <cellStyle name="Border 4 10 2" xfId="41000" xr:uid="{1ED04E9E-F552-423B-ACD3-DD268F35B8CC}"/>
    <cellStyle name="Border 4 11" xfId="27894" xr:uid="{4DB1D7F9-1F7D-4C01-AD60-517E3222ECCB}"/>
    <cellStyle name="Border 4 2" xfId="7045" xr:uid="{8A6D785C-82C2-4BB9-B5FF-ED4A71C989CA}"/>
    <cellStyle name="Border 4 2 2" xfId="17057" xr:uid="{3DF89194-93D4-4032-B2F9-397F46D19340}"/>
    <cellStyle name="Border 4 2 2 2" xfId="39422" xr:uid="{781F551B-F0AE-4063-BDB3-0E92C2B63F0E}"/>
    <cellStyle name="Border 4 2 3" xfId="23396" xr:uid="{220E5F38-0027-473D-997F-E07F45F73C95}"/>
    <cellStyle name="Border 4 2 3 2" xfId="45692" xr:uid="{D634A8FD-54B8-41FC-8C76-6A180F810889}"/>
    <cellStyle name="Border 4 2 4" xfId="24999" xr:uid="{010BCC7C-6B75-4382-B2B9-5A5FD603BF82}"/>
    <cellStyle name="Border 4 2 4 2" xfId="47295" xr:uid="{E891EB50-A5F4-4AEF-ABA8-8B04C26B19E6}"/>
    <cellStyle name="Border 4 2 5" xfId="30306" xr:uid="{1D5C7705-EBCD-4672-9E7B-E672DA378397}"/>
    <cellStyle name="Border 4 3" xfId="8232" xr:uid="{7B03772E-C215-4E63-AD16-3E8B82AAC2A9}"/>
    <cellStyle name="Border 4 3 2" xfId="18047" xr:uid="{1B20966B-33E8-4738-B08A-7CFF73520F32}"/>
    <cellStyle name="Border 4 3 2 2" xfId="40412" xr:uid="{AA66A142-FCC9-4053-930F-31BBD79E8DA9}"/>
    <cellStyle name="Border 4 3 3" xfId="23944" xr:uid="{08154507-D084-4389-9852-69ACFFC7EB83}"/>
    <cellStyle name="Border 4 3 3 2" xfId="46240" xr:uid="{38FCEF3F-1A61-48C9-9689-6AF7A25A2327}"/>
    <cellStyle name="Border 4 3 4" xfId="23416" xr:uid="{6D752C2D-F76A-4D0B-8784-D2634FC1DD11}"/>
    <cellStyle name="Border 4 3 4 2" xfId="45712" xr:uid="{268F6A7B-FEE6-46C9-A3D2-25D21AAAED2E}"/>
    <cellStyle name="Border 4 3 5" xfId="31225" xr:uid="{9E652AF8-E2F0-4885-B21A-44D17A4F5816}"/>
    <cellStyle name="Border 4 4" xfId="6104" xr:uid="{7F26B135-0ABE-45A6-BF94-6ABBE588AB0D}"/>
    <cellStyle name="Border 4 4 2" xfId="16311" xr:uid="{29E666BE-892F-4BFE-A039-F08184F9D51B}"/>
    <cellStyle name="Border 4 4 2 2" xfId="38676" xr:uid="{8ABB713D-1DB2-4A07-BFAB-64DEEDC57DF3}"/>
    <cellStyle name="Border 4 4 3" xfId="22954" xr:uid="{E6C1CD2C-8C8D-49CB-AEAF-06108D30A180}"/>
    <cellStyle name="Border 4 4 3 2" xfId="45250" xr:uid="{367A578D-A809-4BD7-914C-D6E990F7B39F}"/>
    <cellStyle name="Border 4 4 4" xfId="24109" xr:uid="{D5E88FB4-945A-4E46-BA48-0F0F30F160E8}"/>
    <cellStyle name="Border 4 4 4 2" xfId="46405" xr:uid="{7B98C4E3-80CD-493E-A4B1-8FE08A000E79}"/>
    <cellStyle name="Border 4 4 5" xfId="29620" xr:uid="{567E79E3-F935-4454-89CB-D210B20FF22B}"/>
    <cellStyle name="Border 4 5" xfId="6323" xr:uid="{1F8A7206-2D8C-46F8-AAA0-895FCA8BBF1E}"/>
    <cellStyle name="Border 4 5 2" xfId="16470" xr:uid="{81194E9D-93EA-4CEC-B052-6472D8132E43}"/>
    <cellStyle name="Border 4 5 2 2" xfId="38835" xr:uid="{D1BBD5EF-CD3F-47AE-9799-675A151C494B}"/>
    <cellStyle name="Border 4 5 3" xfId="23082" xr:uid="{678B2760-7DCD-4AB7-BE4B-38C5E644E3B3}"/>
    <cellStyle name="Border 4 5 3 2" xfId="45378" xr:uid="{7AEF6FE3-A1CF-4EA0-AA8E-AD2C64789BA5}"/>
    <cellStyle name="Border 4 5 4" xfId="22310" xr:uid="{12D0C4CF-4B1E-4CF7-9DC2-A1DF0BC9F0B7}"/>
    <cellStyle name="Border 4 5 4 2" xfId="44606" xr:uid="{FB93DE69-D9D2-4541-89F2-024EB4BE1517}"/>
    <cellStyle name="Border 4 5 5" xfId="29763" xr:uid="{B0C57142-315B-49D7-BC1F-B4275A96E975}"/>
    <cellStyle name="Border 4 6" xfId="6233" xr:uid="{BECCE3AF-E5A1-4755-92D6-1605FB23334F}"/>
    <cellStyle name="Border 4 6 2" xfId="16397" xr:uid="{7D914C3C-429E-412C-A45B-8890122CFF2B}"/>
    <cellStyle name="Border 4 6 2 2" xfId="38762" xr:uid="{F44C12F5-F2DE-4DE2-8F4A-CBEDB1C32A2E}"/>
    <cellStyle name="Border 4 6 3" xfId="23019" xr:uid="{700B651E-6B27-4791-9C88-758B8EF1F8B6}"/>
    <cellStyle name="Border 4 6 3 2" xfId="45315" xr:uid="{434E0A66-C7D7-4E28-9718-146D6AB42525}"/>
    <cellStyle name="Border 4 6 4" xfId="25281" xr:uid="{1DA455E4-567B-4708-A7D4-F478A755337A}"/>
    <cellStyle name="Border 4 6 4 2" xfId="47577" xr:uid="{6111875D-13EB-4872-9DCB-022A9CCB05DA}"/>
    <cellStyle name="Border 4 6 5" xfId="29696" xr:uid="{88EAB3D9-4BBA-41E1-9EF7-D9962785402E}"/>
    <cellStyle name="Border 4 7" xfId="6133" xr:uid="{81094CB0-CA49-4477-A3B1-586D25D82032}"/>
    <cellStyle name="Border 4 7 2" xfId="16330" xr:uid="{28932D8B-4D55-42D9-8FFC-7E202A7EF6D5}"/>
    <cellStyle name="Border 4 7 2 2" xfId="38695" xr:uid="{7A3D4755-5971-4D21-AB04-AD270C452875}"/>
    <cellStyle name="Border 4 7 3" xfId="22965" xr:uid="{330DCA28-404D-4971-A169-563C3405F37D}"/>
    <cellStyle name="Border 4 7 3 2" xfId="45261" xr:uid="{1A81749E-50EB-494F-93B3-1BC68F09B89C}"/>
    <cellStyle name="Border 4 7 4" xfId="13900" xr:uid="{AC70049C-E414-46FF-A22B-8AB51C541FE4}"/>
    <cellStyle name="Border 4 7 4 2" xfId="36270" xr:uid="{B1F35D69-59C0-4038-ACA3-C4CFFD1BD37F}"/>
    <cellStyle name="Border 4 7 5" xfId="29637" xr:uid="{CA2F601D-C4D4-4AAF-AA45-733CCF449E28}"/>
    <cellStyle name="Border 4 8" xfId="10566" xr:uid="{D7FB8073-B07A-4DBB-B0A7-28DDF2F7B99D}"/>
    <cellStyle name="Border 4 8 2" xfId="19980" xr:uid="{C8CEC1DA-79E7-466F-9D9D-4B89A48FE3F7}"/>
    <cellStyle name="Border 4 8 2 2" xfId="42276" xr:uid="{11D4F356-A312-441A-AFBF-41693B7AE55D}"/>
    <cellStyle name="Border 4 8 3" xfId="25036" xr:uid="{AFFE5F79-802E-4BAA-BFD6-177110D21891}"/>
    <cellStyle name="Border 4 8 3 2" xfId="47332" xr:uid="{41B170E0-1CBB-4212-B28B-E6F51170AA97}"/>
    <cellStyle name="Border 4 8 4" xfId="25754" xr:uid="{91E6B045-F010-4CCF-8B3E-922A6F0B7750}"/>
    <cellStyle name="Border 4 8 4 2" xfId="48050" xr:uid="{719F046B-26F3-4FC9-995B-80D6ED99B5B8}"/>
    <cellStyle name="Border 4 8 5" xfId="32955" xr:uid="{63DFC6FF-5F75-4BBD-BBD5-5AF9C5666F8B}"/>
    <cellStyle name="Border 4 9" xfId="12099" xr:uid="{C2A16012-9088-4D19-8927-8C152BAE1A0C}"/>
    <cellStyle name="Border 4 9 2" xfId="21505" xr:uid="{9CADF9E6-9799-41EB-99A5-3113246DBBCD}"/>
    <cellStyle name="Border 4 9 2 2" xfId="43801" xr:uid="{BAE11C83-8165-4A1E-86ED-39E5CBFECBC6}"/>
    <cellStyle name="Border 4 9 3" xfId="25493" xr:uid="{AA6DD10C-C26A-44FF-8DAD-636008F9C953}"/>
    <cellStyle name="Border 4 9 3 2" xfId="47789" xr:uid="{1CE0C470-E3B1-4A20-95E7-6F1E3F02B02A}"/>
    <cellStyle name="Border 4 9 4" xfId="25919" xr:uid="{9EBB7E5C-4789-47E3-A5F4-13A9C0E9AF9E}"/>
    <cellStyle name="Border 4 9 4 2" xfId="48215" xr:uid="{C8BDB61C-65EF-48B8-8B11-4F35713992DC}"/>
    <cellStyle name="Border 4 9 5" xfId="34479" xr:uid="{06A17F0D-5139-4F86-A65F-C1CA629F68C3}"/>
    <cellStyle name="Border 4_change in summary tables" xfId="8487" xr:uid="{CB7F3E45-E5ED-456D-B8F0-D6A72C1BCF1B}"/>
    <cellStyle name="Border 5" xfId="4867" xr:uid="{A3751CED-5F27-43CD-8CB4-5E676ECEEA2E}"/>
    <cellStyle name="Border 5 2" xfId="15374" xr:uid="{F30D23F2-707D-4FB9-ADFB-9058E9F589FD}"/>
    <cellStyle name="Border 5 2 2" xfId="37740" xr:uid="{87F42239-1B63-4156-9A25-86EB660598EF}"/>
    <cellStyle name="Border 5 3" xfId="22325" xr:uid="{665657FA-DD67-4155-B85B-CA978BBFC1B3}"/>
    <cellStyle name="Border 5 3 2" xfId="44621" xr:uid="{A7724492-E8E7-49D1-8622-11D96BCF2713}"/>
    <cellStyle name="Border 5 4" xfId="25524" xr:uid="{C1B2FD3C-8D3B-42EA-82CA-B37F2B023D17}"/>
    <cellStyle name="Border 5 4 2" xfId="47820" xr:uid="{D803A8FC-11C8-4134-AA6F-2BEDE5C28B95}"/>
    <cellStyle name="Border 6" xfId="11320" xr:uid="{F71F9957-3CBC-492E-80A0-47C7E1EC780D}"/>
    <cellStyle name="Border 6 2" xfId="20726" xr:uid="{16AFF56C-F802-4427-8AA8-781B2BE5FC73}"/>
    <cellStyle name="Border 6 2 2" xfId="43022" xr:uid="{6C420D6E-C075-449A-9986-C8326D4EF830}"/>
    <cellStyle name="Border 6 3" xfId="25249" xr:uid="{0308E3BD-3B0F-4D5E-A82A-20DA6F1458D1}"/>
    <cellStyle name="Border 6 3 2" xfId="47545" xr:uid="{F10915B9-FAC4-4227-852B-902165BC8076}"/>
    <cellStyle name="Border 6 4" xfId="25823" xr:uid="{6CA4EF55-8DC6-49AF-AD7B-F4D170B8C6C7}"/>
    <cellStyle name="Border 6 4 2" xfId="48119" xr:uid="{1C1E19CD-3433-4D14-82E0-AC89BFADD29B}"/>
    <cellStyle name="Border 6 5" xfId="33700" xr:uid="{4F7A08AA-FBC1-43B4-9D51-A3AB88FF5ACB}"/>
    <cellStyle name="Border 7" xfId="27007" xr:uid="{848C374D-8D86-4730-A5A8-908B9D8ACAF7}"/>
    <cellStyle name="Border Heavy" xfId="278" xr:uid="{F6DA8C7E-638F-4889-B5DC-5AD24E08BF79}"/>
    <cellStyle name="Border Heavy 2" xfId="2449" xr:uid="{7350A7B6-44EA-4226-8348-90ACE5C1A620}"/>
    <cellStyle name="Border Heavy 3" xfId="2450" xr:uid="{F69C283A-6577-4A42-AC1A-4E10189DF60C}"/>
    <cellStyle name="Border Thin" xfId="279" xr:uid="{B58199F5-C86D-4DD4-9079-CA6E20E3A01A}"/>
    <cellStyle name="Border Thin 2" xfId="1546" xr:uid="{B3CD30AD-105D-4C31-9F22-633C3AE97EB8}"/>
    <cellStyle name="Border Thin 3" xfId="2451" xr:uid="{0693C4FC-3259-40A3-B0E3-6DE0D03E16B5}"/>
    <cellStyle name="Border, Bottom" xfId="2452" xr:uid="{94661FC5-A38B-4E22-B2D6-A301EBFD0EC4}"/>
    <cellStyle name="Border, Bottom 2" xfId="2453" xr:uid="{B3EDCA82-24CB-4DB2-8A3E-9E89DF09C86F}"/>
    <cellStyle name="Border, Bottom 2 2" xfId="27428" xr:uid="{B1154D38-5A1A-4DF1-8ECA-6E9F6A8C8467}"/>
    <cellStyle name="Border, Bottom 3" xfId="27427" xr:uid="{108324F7-8D34-4D06-9F4D-4E11C20A859C}"/>
    <cellStyle name="Border, Left" xfId="2454" xr:uid="{650C3D8B-EFD9-4AF8-9421-2D1010F809AB}"/>
    <cellStyle name="Border, Left 2" xfId="2455" xr:uid="{2F8D88C8-4C82-43A4-8F5A-805E256A4D97}"/>
    <cellStyle name="Border, Left_change in summary tables" xfId="7432" xr:uid="{FFFB948B-29CD-4F76-B019-9A7535FB81F7}"/>
    <cellStyle name="Border, Right" xfId="2456" xr:uid="{4117330F-EE5D-47EA-A8D8-D811FBE80213}"/>
    <cellStyle name="Border, Top" xfId="2457" xr:uid="{41E1DA05-0EA1-455A-B0EF-C69A1CEDAECD}"/>
    <cellStyle name="Border, Top 10" xfId="11711" xr:uid="{593981C0-736C-4423-BC3A-ED8908254508}"/>
    <cellStyle name="Border, Top 10 2" xfId="21117" xr:uid="{F1D8DBC0-9F30-4CD4-953D-90A28DFAA821}"/>
    <cellStyle name="Border, Top 10 2 2" xfId="43413" xr:uid="{4BD0489F-7A98-4000-82DD-AADE54E194A9}"/>
    <cellStyle name="Border, Top 10 3" xfId="25377" xr:uid="{95692CC7-076C-450C-BFC0-DBC13D8E8EAB}"/>
    <cellStyle name="Border, Top 10 3 2" xfId="47673" xr:uid="{E998E954-5FDF-4083-B116-0612AA784B7E}"/>
    <cellStyle name="Border, Top 10 4" xfId="25893" xr:uid="{150FB0B1-E89C-48C2-A684-3C282BD7DBC8}"/>
    <cellStyle name="Border, Top 10 4 2" xfId="48189" xr:uid="{7D4EDAB5-326B-464C-A042-8D5CFBD42609}"/>
    <cellStyle name="Border, Top 10 5" xfId="34091" xr:uid="{CDA934D1-CF99-4B84-AC5C-B80516A664D8}"/>
    <cellStyle name="Border, Top 11" xfId="13922" xr:uid="{DC6B8F8E-3ABE-4AFF-934C-AF4FBD6D1766}"/>
    <cellStyle name="Border, Top 11 2" xfId="36292" xr:uid="{686745D2-5775-4001-81C7-413134697399}"/>
    <cellStyle name="Border, Top 12" xfId="27429" xr:uid="{3F2885EC-5D01-4C28-B9C3-2CB384910405}"/>
    <cellStyle name="Border, Top 2" xfId="4263" xr:uid="{856A3C55-F6A7-4660-B03F-08AE5B27B297}"/>
    <cellStyle name="Border, Top 2 10" xfId="22085" xr:uid="{CDAB5D00-9C08-4511-BCCF-8E8E75A77729}"/>
    <cellStyle name="Border, Top 2 10 2" xfId="44381" xr:uid="{99D53053-E401-4B53-869F-EDBB6934FB18}"/>
    <cellStyle name="Border, Top 2 11" xfId="28268" xr:uid="{3956F45B-8083-4764-9C49-6A28EEFF46C9}"/>
    <cellStyle name="Border, Top 2 2" xfId="7495" xr:uid="{B5D3C3B5-8BD2-48E3-89A7-267756931FC5}"/>
    <cellStyle name="Border, Top 2 2 2" xfId="17487" xr:uid="{D879DD03-DF15-4190-B24A-648771B35CCE}"/>
    <cellStyle name="Border, Top 2 2 2 2" xfId="39852" xr:uid="{0FC436BE-BAE6-4EB7-B0ED-CB5C4F1D726E}"/>
    <cellStyle name="Border, Top 2 2 3" xfId="23566" xr:uid="{C75EEBD0-C881-4F5A-A52D-5C44678152B0}"/>
    <cellStyle name="Border, Top 2 2 3 2" xfId="45862" xr:uid="{227BAAFC-4FF8-42C8-A504-B765D55BD7F4}"/>
    <cellStyle name="Border, Top 2 2 4" xfId="14215" xr:uid="{18EDD990-EFC1-4122-9333-743791A0BA88}"/>
    <cellStyle name="Border, Top 2 2 4 2" xfId="36581" xr:uid="{80F2628E-1258-47BD-92BA-13675D7537F2}"/>
    <cellStyle name="Border, Top 2 2 5" xfId="30733" xr:uid="{2FC9B54A-89FF-4A6C-8FB2-1AD30B031332}"/>
    <cellStyle name="Border, Top 2 3" xfId="8519" xr:uid="{BE4C677E-8A90-439E-BB0C-A7EB3D7A9BC1}"/>
    <cellStyle name="Border, Top 2 3 2" xfId="18261" xr:uid="{0E8E80B4-C45F-425B-8F80-D9697E8B0FB2}"/>
    <cellStyle name="Border, Top 2 3 2 2" xfId="40626" xr:uid="{28B06C02-0F32-4273-9B85-F23EA20F9168}"/>
    <cellStyle name="Border, Top 2 3 3" xfId="24139" xr:uid="{296A9D9B-0EC4-41A3-978F-F471C510EE90}"/>
    <cellStyle name="Border, Top 2 3 3 2" xfId="46435" xr:uid="{48CDC579-2A4D-4BB9-B5BF-84E4FD0122B6}"/>
    <cellStyle name="Border, Top 2 3 4" xfId="24982" xr:uid="{83B4EF11-65C7-45DF-8852-6A1C1B928BAB}"/>
    <cellStyle name="Border, Top 2 3 4 2" xfId="47278" xr:uid="{7DC610C1-0C9D-4839-9302-CCB6DED64FDA}"/>
    <cellStyle name="Border, Top 2 3 5" xfId="31410" xr:uid="{20CA47BB-D981-4114-8412-BC7E8C818959}"/>
    <cellStyle name="Border, Top 2 4" xfId="7813" xr:uid="{BE3B9701-EFDE-4B7F-B6B7-6F23532F4F6C}"/>
    <cellStyle name="Border, Top 2 4 2" xfId="17774" xr:uid="{344E4C27-9F1C-4EAA-A56E-CC0E82480C01}"/>
    <cellStyle name="Border, Top 2 4 2 2" xfId="40139" xr:uid="{7961DA2D-D614-4923-ADAB-3ABA928024ED}"/>
    <cellStyle name="Border, Top 2 4 3" xfId="23718" xr:uid="{8A9AAC16-CF09-4C86-9E1D-910446453471}"/>
    <cellStyle name="Border, Top 2 4 3 2" xfId="46014" xr:uid="{6801568B-015B-415F-A538-C076A58A5440}"/>
    <cellStyle name="Border, Top 2 4 4" xfId="14255" xr:uid="{028743BB-02D9-43FC-8928-E99CDB0FD70F}"/>
    <cellStyle name="Border, Top 2 4 4 2" xfId="36621" xr:uid="{C9101521-A3CC-4D5D-B295-CFB8D2DC9507}"/>
    <cellStyle name="Border, Top 2 4 5" xfId="31008" xr:uid="{0CB8552E-4E1E-444B-BE7E-353DABE6E917}"/>
    <cellStyle name="Border, Top 2 5" xfId="9088" xr:uid="{0C9D90AE-3BD4-49B8-8FFA-DAD73FB4B52A}"/>
    <cellStyle name="Border, Top 2 5 2" xfId="18591" xr:uid="{D5C8F359-F557-4760-8830-507666CAD007}"/>
    <cellStyle name="Border, Top 2 5 2 2" xfId="40956" xr:uid="{D233173D-9228-499E-8801-622D7208FBF7}"/>
    <cellStyle name="Border, Top 2 5 3" xfId="24418" xr:uid="{2EA51D66-4AD3-4F5E-953B-F98EAAD959BA}"/>
    <cellStyle name="Border, Top 2 5 3 2" xfId="46714" xr:uid="{8C2715B6-673F-424A-9F17-9A8649082B03}"/>
    <cellStyle name="Border, Top 2 5 4" xfId="14154" xr:uid="{9A95B1A3-F111-4D9C-A866-40C921FA268A}"/>
    <cellStyle name="Border, Top 2 5 4 2" xfId="36520" xr:uid="{17736C13-F7A5-48D6-946B-104F2BB947BA}"/>
    <cellStyle name="Border, Top 2 5 5" xfId="31670" xr:uid="{14C8874E-12A5-4573-848F-DC011C474911}"/>
    <cellStyle name="Border, Top 2 6" xfId="9209" xr:uid="{8CFB2A62-AB37-4483-BB36-BC12EC03BCDD}"/>
    <cellStyle name="Border, Top 2 6 2" xfId="18659" xr:uid="{01D8185F-7EB1-482B-B0D1-825CA988A15C}"/>
    <cellStyle name="Border, Top 2 6 2 2" xfId="41024" xr:uid="{CC0F8C72-B60D-40F5-8E1A-ECD22753EB89}"/>
    <cellStyle name="Border, Top 2 6 3" xfId="24481" xr:uid="{D00E1F29-48E0-4EDE-B8C2-F76C2FF008E5}"/>
    <cellStyle name="Border, Top 2 6 3 2" xfId="46777" xr:uid="{5C4A690E-B89D-4724-BCC0-1EE59AC4E0C2}"/>
    <cellStyle name="Border, Top 2 6 4" xfId="13000" xr:uid="{87566712-C814-47F7-9E67-DB76D3C30012}"/>
    <cellStyle name="Border, Top 2 6 4 2" xfId="35371" xr:uid="{BA687BE4-1641-4ABB-A5E0-125DD11BC25B}"/>
    <cellStyle name="Border, Top 2 6 5" xfId="31726" xr:uid="{5F39AD19-9025-40E7-8FB6-0A1B475AAD3A}"/>
    <cellStyle name="Border, Top 2 7" xfId="5733" xr:uid="{5A91F97C-ACCC-4CB4-A704-5E6514007A64}"/>
    <cellStyle name="Border, Top 2 7 2" xfId="16074" xr:uid="{22EE9573-1B88-4C3A-99C1-A32EB3A66F57}"/>
    <cellStyle name="Border, Top 2 7 2 2" xfId="38440" xr:uid="{A348229C-F90C-42B1-83EA-A8C73F32E019}"/>
    <cellStyle name="Border, Top 2 7 3" xfId="22765" xr:uid="{BAB1C159-4581-4F53-BF43-BC30AAC8A69C}"/>
    <cellStyle name="Border, Top 2 7 3 2" xfId="45061" xr:uid="{4C1BA6AD-51C6-4ECD-8688-F8F9C2A0D5A5}"/>
    <cellStyle name="Border, Top 2 7 4" xfId="22101" xr:uid="{25AF5785-C2C5-4212-87F9-6530CD38A60A}"/>
    <cellStyle name="Border, Top 2 7 4 2" xfId="44397" xr:uid="{C3CED9F2-B2FA-46D4-B3EB-E820C58C1CC1}"/>
    <cellStyle name="Border, Top 2 7 5" xfId="29418" xr:uid="{0D3549D0-240C-48E9-9901-B47C87D3BD92}"/>
    <cellStyle name="Border, Top 2 8" xfId="10934" xr:uid="{01662E3C-2713-4A85-9C4A-0169B17DD55E}"/>
    <cellStyle name="Border, Top 2 8 2" xfId="20348" xr:uid="{00DCBB3B-9FD5-4008-B398-A100AE8DDBF2}"/>
    <cellStyle name="Border, Top 2 8 2 2" xfId="42644" xr:uid="{AC32F24B-1968-49B4-BBEE-679EB7C6A663}"/>
    <cellStyle name="Border, Top 2 8 3" xfId="25137" xr:uid="{4120D8B6-49E4-4BCC-9337-F787A5D8C8C6}"/>
    <cellStyle name="Border, Top 2 8 3 2" xfId="47433" xr:uid="{A715622E-B90E-4FC4-A2CB-C630693BD4C0}"/>
    <cellStyle name="Border, Top 2 8 4" xfId="25801" xr:uid="{B87B6292-56D1-4DAC-8F22-B8BE98A8FA79}"/>
    <cellStyle name="Border, Top 2 8 4 2" xfId="48097" xr:uid="{9438AAC9-FED5-4804-8516-7126A652D805}"/>
    <cellStyle name="Border, Top 2 8 5" xfId="33323" xr:uid="{C07B54E5-7E9D-40C4-986E-8EB9065E8C78}"/>
    <cellStyle name="Border, Top 2 9" xfId="12461" xr:uid="{BBB41711-8D40-41B6-AA1C-BB1E3687A387}"/>
    <cellStyle name="Border, Top 2 9 2" xfId="21867" xr:uid="{F6FCA4E5-5D52-49C8-8677-AD400315C26C}"/>
    <cellStyle name="Border, Top 2 9 2 2" xfId="44163" xr:uid="{985042A6-3A8F-4A2A-8242-221898006CE9}"/>
    <cellStyle name="Border, Top 2 9 3" xfId="25593" xr:uid="{BB6246BD-A7BD-48F9-BF52-34330EE1564D}"/>
    <cellStyle name="Border, Top 2 9 3 2" xfId="47889" xr:uid="{9A87EFB6-03F6-4BC0-AE79-3E2C0FA5C7A4}"/>
    <cellStyle name="Border, Top 2 9 4" xfId="25960" xr:uid="{D4818ACB-9F95-41B2-896E-8B45FF66F947}"/>
    <cellStyle name="Border, Top 2 9 4 2" xfId="48256" xr:uid="{8075BD59-A244-4E20-9186-C468AE51D7DB}"/>
    <cellStyle name="Border, Top 2 9 5" xfId="34841" xr:uid="{BF7751DE-9E0A-4DCE-B30D-83B99B7404AD}"/>
    <cellStyle name="Border, Top 2_change in summary tables" xfId="6016" xr:uid="{BAA5377A-0E53-45B0-AB30-47BA56E38929}"/>
    <cellStyle name="Border, Top 3" xfId="6163" xr:uid="{F3EF2428-678A-45B6-B811-03DDF03D1668}"/>
    <cellStyle name="Border, Top 3 2" xfId="16350" xr:uid="{960141FA-0FF7-4451-8C00-C2818579232F}"/>
    <cellStyle name="Border, Top 3 2 2" xfId="38715" xr:uid="{DDB50999-DD58-4D8D-A1DF-4E0FC48E12C4}"/>
    <cellStyle name="Border, Top 3 3" xfId="22983" xr:uid="{17433846-D491-4520-AC13-3D3D5121659E}"/>
    <cellStyle name="Border, Top 3 3 2" xfId="45279" xr:uid="{5B164085-467F-4F9E-ACB8-CB746704F6C7}"/>
    <cellStyle name="Border, Top 3 4" xfId="25230" xr:uid="{97590F85-4665-48C9-823C-6F3AB94C06AE}"/>
    <cellStyle name="Border, Top 3 4 2" xfId="47526" xr:uid="{3A841853-BF56-4678-B028-DB2485CC31D2}"/>
    <cellStyle name="Border, Top 3 5" xfId="29652" xr:uid="{58F38424-5C55-4738-A3B6-148085FFC834}"/>
    <cellStyle name="Border, Top 4" xfId="6093" xr:uid="{F195CF18-5A23-431A-852F-E3DCFF859B9A}"/>
    <cellStyle name="Border, Top 4 2" xfId="16304" xr:uid="{2E6DC0C7-1DF4-4F6D-B1C1-003D342863CF}"/>
    <cellStyle name="Border, Top 4 2 2" xfId="38669" xr:uid="{D8AF6A0A-326B-463F-AEDF-F43885A19EB2}"/>
    <cellStyle name="Border, Top 4 3" xfId="22946" xr:uid="{6BE90DF4-DAC8-46AD-96F2-9B8BB2FA53EC}"/>
    <cellStyle name="Border, Top 4 3 2" xfId="45242" xr:uid="{6AE26A16-6077-4042-909B-442F67CD8DFB}"/>
    <cellStyle name="Border, Top 4 4" xfId="18246" xr:uid="{4D9E169B-CD6D-405E-ADCA-FDE1DE55BCCA}"/>
    <cellStyle name="Border, Top 4 4 2" xfId="40611" xr:uid="{1CEBF89A-A79E-4482-9429-C7BD4D4B1AA4}"/>
    <cellStyle name="Border, Top 4 5" xfId="29613" xr:uid="{EC6BF298-9ADE-47FE-B004-73460AC00577}"/>
    <cellStyle name="Border, Top 5" xfId="5059" xr:uid="{DE05AAAE-37DC-4CFE-83C2-74D704E8E9EE}"/>
    <cellStyle name="Border, Top 5 2" xfId="15497" xr:uid="{3F67A449-9928-4BB3-A7E9-B7C891FD3BA9}"/>
    <cellStyle name="Border, Top 5 2 2" xfId="37863" xr:uid="{FFF8D12D-6766-45DD-8A31-E25D0BE0DCBE}"/>
    <cellStyle name="Border, Top 5 3" xfId="22432" xr:uid="{76AA05E9-3E64-4015-A84C-B8A3E7104587}"/>
    <cellStyle name="Border, Top 5 3 2" xfId="44728" xr:uid="{9D673E5B-64BC-4987-A012-C75D3F5FBDDA}"/>
    <cellStyle name="Border, Top 5 4" xfId="25429" xr:uid="{3A66C14F-3475-4140-A948-E06AA3B7F345}"/>
    <cellStyle name="Border, Top 5 4 2" xfId="47725" xr:uid="{BD383E9D-F3EE-414A-84C6-D902E2D30508}"/>
    <cellStyle name="Border, Top 5 5" xfId="28884" xr:uid="{58676241-BF82-4412-A172-0AD4918C48B7}"/>
    <cellStyle name="Border, Top 6" xfId="4984" xr:uid="{66A50FAF-60F3-44F5-A0DA-49C97F7D9C52}"/>
    <cellStyle name="Border, Top 6 2" xfId="15451" xr:uid="{768B2144-157F-4B09-AB67-35655E38BBFA}"/>
    <cellStyle name="Border, Top 6 2 2" xfId="37817" xr:uid="{FCA36ED1-3F05-4AB6-AA9A-A152FC2ECD30}"/>
    <cellStyle name="Border, Top 6 3" xfId="22388" xr:uid="{C5221AC5-AB87-4195-9D49-BF87ADD2A447}"/>
    <cellStyle name="Border, Top 6 3 2" xfId="44684" xr:uid="{25F10FF0-0BBF-4FD5-A1E1-CC9F3A02682E}"/>
    <cellStyle name="Border, Top 6 4" xfId="13522" xr:uid="{CDF53334-6EC4-4C45-AAB6-584380AA9D95}"/>
    <cellStyle name="Border, Top 6 4 2" xfId="35893" xr:uid="{8B3C956A-3BCC-4437-9650-AE9D72DBF655}"/>
    <cellStyle name="Border, Top 6 5" xfId="28842" xr:uid="{B133E0F3-E341-42B3-B0C9-EB2D65F76F64}"/>
    <cellStyle name="Border, Top 7" xfId="8942" xr:uid="{0EC1E833-2E53-4304-884B-85658F6118E1}"/>
    <cellStyle name="Border, Top 7 2" xfId="18530" xr:uid="{506400DE-F69E-4D3B-B853-3B88E2B88C02}"/>
    <cellStyle name="Border, Top 7 2 2" xfId="40895" xr:uid="{E3A80D36-E6AF-4425-97E8-5E70671E2B88}"/>
    <cellStyle name="Border, Top 7 3" xfId="24364" xr:uid="{586D2870-BF6F-4C1A-97FD-122CE580E3DD}"/>
    <cellStyle name="Border, Top 7 3 2" xfId="46660" xr:uid="{6C3DD6D5-0AF4-4D7D-B8E5-78FEB98537B5}"/>
    <cellStyle name="Border, Top 7 4" xfId="13926" xr:uid="{6BDAC51C-6D52-4FBD-8AD0-1E5512317050}"/>
    <cellStyle name="Border, Top 7 4 2" xfId="36296" xr:uid="{03ED24FE-1974-4B61-9230-19F410B78300}"/>
    <cellStyle name="Border, Top 7 5" xfId="31627" xr:uid="{D7C48B0D-788E-49F8-A883-FAAB851F470D}"/>
    <cellStyle name="Border, Top 8" xfId="9352" xr:uid="{FF2AD7F0-2323-4186-8B43-C8B5C47CD58D}"/>
    <cellStyle name="Border, Top 8 2" xfId="18773" xr:uid="{9022376B-B268-414D-8206-870727B26BB7}"/>
    <cellStyle name="Border, Top 8 2 2" xfId="41138" xr:uid="{F980D8BD-3E5E-42AD-909B-2B9E76BB0554}"/>
    <cellStyle name="Border, Top 8 3" xfId="24571" xr:uid="{D22793CC-AAB6-47B5-B8C9-A7356F42C0D6}"/>
    <cellStyle name="Border, Top 8 3 2" xfId="46867" xr:uid="{93AEAA75-A151-44EA-9832-021BB75F2D86}"/>
    <cellStyle name="Border, Top 8 4" xfId="18376" xr:uid="{85533B52-BD02-41BC-BFED-003350C1B88C}"/>
    <cellStyle name="Border, Top 8 4 2" xfId="40741" xr:uid="{D2AE8004-B869-40A3-B227-AEF8645AD797}"/>
    <cellStyle name="Border, Top 8 5" xfId="31819" xr:uid="{0B99EEE6-4566-4142-B6E3-8B5C3ACB1922}"/>
    <cellStyle name="Border, Top 9" xfId="10169" xr:uid="{9D63C611-EBE1-4FD9-A20E-9DA545EF28AA}"/>
    <cellStyle name="Border, Top 9 2" xfId="19583" xr:uid="{1FC47009-B39F-41C5-A4CF-9EFA3220E038}"/>
    <cellStyle name="Border, Top 9 2 2" xfId="41879" xr:uid="{0D81C88B-E2D2-411B-837D-D51745181286}"/>
    <cellStyle name="Border, Top 9 3" xfId="24905" xr:uid="{14EA525E-504F-445B-9211-4D475CA81699}"/>
    <cellStyle name="Border, Top 9 3 2" xfId="47201" xr:uid="{3759258D-CEF4-48DD-A7B5-F2FC81E4B015}"/>
    <cellStyle name="Border, Top 9 4" xfId="25719" xr:uid="{70F574FA-C12E-4639-92D2-F8C2929935B5}"/>
    <cellStyle name="Border, Top 9 4 2" xfId="48015" xr:uid="{EA1ABEE4-D7E6-476B-803C-5EED2AEB092F}"/>
    <cellStyle name="Border, Top 9 5" xfId="32558" xr:uid="{62390C47-B97D-41AE-8373-00DB73A192C8}"/>
    <cellStyle name="Border, Top_change in summary tables" xfId="9128" xr:uid="{C5ED6125-3221-4C1B-9961-8AF3B757A78E}"/>
    <cellStyle name="Border_!Master Backup_v70" xfId="2458" xr:uid="{E93FBE95-8412-48DE-8A14-CA32C0FDBE2F}"/>
    <cellStyle name="Bottom bold border" xfId="631" xr:uid="{873D2F1E-247F-4546-AF3A-C526F17FB986}"/>
    <cellStyle name="Bottom bold border 2" xfId="2460" xr:uid="{D808D79D-4400-4827-ABCD-16E67C04D494}"/>
    <cellStyle name="Bottom bold border 2 2" xfId="4264" xr:uid="{38480814-D89C-431D-A798-184854AD42B6}"/>
    <cellStyle name="Bottom bold border 2 2 2" xfId="7496" xr:uid="{B929C03D-6F2E-481D-9457-29F37DB4AC47}"/>
    <cellStyle name="Bottom bold border 2 2 2 2" xfId="17488" xr:uid="{7737CAEE-26BC-4840-8CFF-D9F8ADAC799C}"/>
    <cellStyle name="Bottom bold border 2 2 2 2 2" xfId="39853" xr:uid="{3D6C1194-0F2D-423F-898F-40ED08B45E88}"/>
    <cellStyle name="Bottom bold border 2 2 2 3" xfId="30734" xr:uid="{D1AB9135-D301-45BD-9F00-46C28CAA7DC9}"/>
    <cellStyle name="Bottom bold border 2 2 3" xfId="10935" xr:uid="{AACE3B24-15ED-4C82-93C6-3212A01933BF}"/>
    <cellStyle name="Bottom bold border 2 2 3 2" xfId="20349" xr:uid="{D859EE8F-FFAF-4798-B8A1-D5DDF10D3B80}"/>
    <cellStyle name="Bottom bold border 2 2 3 2 2" xfId="42645" xr:uid="{14BC3475-CDCD-4924-96F2-030BD56ECDCA}"/>
    <cellStyle name="Bottom bold border 2 2 3 3" xfId="33324" xr:uid="{0D8B5788-8420-4217-A505-1BE22075E147}"/>
    <cellStyle name="Bottom bold border 2 2 4" xfId="12462" xr:uid="{569C575C-B164-418A-91E2-D7FCC7E50339}"/>
    <cellStyle name="Bottom bold border 2 2 4 2" xfId="21868" xr:uid="{2AF43FCD-07DF-4C45-884A-505D2BF16444}"/>
    <cellStyle name="Bottom bold border 2 2 4 2 2" xfId="44164" xr:uid="{C1D0DCFE-34E1-404F-8098-C60027EB3CCD}"/>
    <cellStyle name="Bottom bold border 2 2 4 3" xfId="34842" xr:uid="{304DD3E3-7642-4FEA-9E20-BA4874BF3873}"/>
    <cellStyle name="Bottom bold border 2 2 5" xfId="14845" xr:uid="{5C9629C8-30BD-4D49-AB9A-1CAFAACC24E9}"/>
    <cellStyle name="Bottom bold border 2 2 5 2" xfId="37211" xr:uid="{B40C5307-A671-48EB-8FA4-E222FD0A88C5}"/>
    <cellStyle name="Bottom bold border 2 2 6" xfId="28269" xr:uid="{C528C0AB-979F-4C7F-803D-80790D27B9BA}"/>
    <cellStyle name="Bottom bold border 2 2_change in summary tables" xfId="4923" xr:uid="{C21D4EA9-5870-4505-B145-3D73A3C7B61B}"/>
    <cellStyle name="Bottom bold border 2 3" xfId="6164" xr:uid="{B8749E60-EB77-4860-93A9-BBC23F4F6912}"/>
    <cellStyle name="Bottom bold border 2 3 2" xfId="16351" xr:uid="{82BA81D6-A937-420D-9014-9C7707D74BD0}"/>
    <cellStyle name="Bottom bold border 2 3 2 2" xfId="38716" xr:uid="{749A242D-80D9-46A2-A00F-E674AF9ABB5B}"/>
    <cellStyle name="Bottom bold border 2 3 3" xfId="29653" xr:uid="{047FC3F2-C0B4-47C3-AAB9-DCC668D8DCA1}"/>
    <cellStyle name="Bottom bold border 2 4" xfId="10170" xr:uid="{176D30F0-E82E-48B2-A0B3-03A539664126}"/>
    <cellStyle name="Bottom bold border 2 4 2" xfId="19584" xr:uid="{FD61A79B-8FCF-4EAC-8A91-454C2E7315D0}"/>
    <cellStyle name="Bottom bold border 2 4 2 2" xfId="41880" xr:uid="{D7D7BE02-0AB7-4EE8-ADA1-71B8B67DC3C0}"/>
    <cellStyle name="Bottom bold border 2 4 3" xfId="32559" xr:uid="{E5FC6B9E-ADB4-4A10-9A0A-F4EB8FCD0B67}"/>
    <cellStyle name="Bottom bold border 2 5" xfId="11712" xr:uid="{45D6CABC-40C3-4867-B6DC-E90312DE157A}"/>
    <cellStyle name="Bottom bold border 2 5 2" xfId="21118" xr:uid="{ECDA9ED3-B6F9-4230-96C5-53D98FCA6D15}"/>
    <cellStyle name="Bottom bold border 2 5 2 2" xfId="43414" xr:uid="{70A6D42E-5A00-4954-94FE-0A214BACFFF6}"/>
    <cellStyle name="Bottom bold border 2 5 3" xfId="34092" xr:uid="{EC4947F4-EBA1-42B6-8ACF-20D4FDE1FA53}"/>
    <cellStyle name="Bottom bold border 2 6" xfId="13773" xr:uid="{12CA7546-82FE-449C-8148-65638D46281C}"/>
    <cellStyle name="Bottom bold border 2 6 2" xfId="36143" xr:uid="{F6F00CFB-B6F5-4ABC-8C16-9018AD36AB6E}"/>
    <cellStyle name="Bottom bold border 2 7" xfId="27430" xr:uid="{592CE5F6-70A4-4CF8-B4A8-47516A163134}"/>
    <cellStyle name="Bottom bold border 2_change in summary tables" xfId="8689" xr:uid="{3E45AEF8-2FDE-4030-9364-9770A9660EA0}"/>
    <cellStyle name="Bottom bold border 3" xfId="2461" xr:uid="{40602BD6-0B2A-4207-8629-3C14D42C1C7B}"/>
    <cellStyle name="Bottom bold border 3 2" xfId="4265" xr:uid="{BCA25ED4-9144-4A6C-B0B0-089C06D7CF87}"/>
    <cellStyle name="Bottom bold border 3 2 2" xfId="7497" xr:uid="{1FB46C08-79B4-4CB8-A510-90CE3CBF561B}"/>
    <cellStyle name="Bottom bold border 3 2 2 2" xfId="17489" xr:uid="{5D0D24FC-BED0-4FBC-B914-8060B71B56F0}"/>
    <cellStyle name="Bottom bold border 3 2 2 2 2" xfId="39854" xr:uid="{EA774C94-1341-4217-B403-F48C03177F0B}"/>
    <cellStyle name="Bottom bold border 3 2 2 3" xfId="30735" xr:uid="{CED0C648-2B9C-459B-B2BD-C5FF9EF510D9}"/>
    <cellStyle name="Bottom bold border 3 2 3" xfId="10936" xr:uid="{B2AFD9FE-821B-4EB7-8394-C97E6D9A4CE1}"/>
    <cellStyle name="Bottom bold border 3 2 3 2" xfId="20350" xr:uid="{AC0CBD33-4694-499F-9C9D-EBE832F690FF}"/>
    <cellStyle name="Bottom bold border 3 2 3 2 2" xfId="42646" xr:uid="{F05C1272-9A54-4A30-99AD-27B7202AE80F}"/>
    <cellStyle name="Bottom bold border 3 2 3 3" xfId="33325" xr:uid="{26ACC399-E89C-4EDC-8C09-95364A63DAFD}"/>
    <cellStyle name="Bottom bold border 3 2 4" xfId="12463" xr:uid="{BBD723B4-1671-436A-8C6B-3297D06F554B}"/>
    <cellStyle name="Bottom bold border 3 2 4 2" xfId="21869" xr:uid="{AA745CD4-2078-4D0D-BDCA-0FB27AB465EA}"/>
    <cellStyle name="Bottom bold border 3 2 4 2 2" xfId="44165" xr:uid="{FFE82DB6-E767-4828-96F1-9A656EB78CCD}"/>
    <cellStyle name="Bottom bold border 3 2 4 3" xfId="34843" xr:uid="{EED2CB41-FF38-411F-BD49-B6C23CE1471F}"/>
    <cellStyle name="Bottom bold border 3 2 5" xfId="14846" xr:uid="{394EB3BA-355E-4F77-97E1-D87200194DCA}"/>
    <cellStyle name="Bottom bold border 3 2 5 2" xfId="37212" xr:uid="{81D1FED4-4743-4169-A56E-27C0659B8DEF}"/>
    <cellStyle name="Bottom bold border 3 2 6" xfId="28270" xr:uid="{164A1619-0B8D-4DB0-BAA8-47B258EB7C93}"/>
    <cellStyle name="Bottom bold border 3 2_change in summary tables" xfId="9091" xr:uid="{94622A60-61FA-444E-B897-43C14D7FD79F}"/>
    <cellStyle name="Bottom bold border 3 3" xfId="6165" xr:uid="{BF10535D-0D2C-473F-9A78-C22502AA4DB8}"/>
    <cellStyle name="Bottom bold border 3 3 2" xfId="16352" xr:uid="{FD5F28D4-9AD0-49BF-91A9-8274FF7F3528}"/>
    <cellStyle name="Bottom bold border 3 3 2 2" xfId="38717" xr:uid="{54E079FA-CF0E-4C74-B5C1-A12527F2BD6B}"/>
    <cellStyle name="Bottom bold border 3 3 3" xfId="29654" xr:uid="{DF6116FD-3981-4BB2-8749-5F94CFB620CB}"/>
    <cellStyle name="Bottom bold border 3 4" xfId="10171" xr:uid="{267991CB-CC94-4FE2-8366-11D153C7C357}"/>
    <cellStyle name="Bottom bold border 3 4 2" xfId="19585" xr:uid="{5444ACBD-EB04-4A32-B6C6-4EC2DB4A7F6D}"/>
    <cellStyle name="Bottom bold border 3 4 2 2" xfId="41881" xr:uid="{E79EDBBA-870C-4A3A-9ED8-5CAE5A79E5D6}"/>
    <cellStyle name="Bottom bold border 3 4 3" xfId="32560" xr:uid="{359AFB1B-DF45-445F-8E22-FAA3957C4005}"/>
    <cellStyle name="Bottom bold border 3 5" xfId="11713" xr:uid="{4790AF99-DC8A-412C-BAAA-F06E1573E541}"/>
    <cellStyle name="Bottom bold border 3 5 2" xfId="21119" xr:uid="{43C0C894-D6D6-4883-B80E-A1843E764E42}"/>
    <cellStyle name="Bottom bold border 3 5 2 2" xfId="43415" xr:uid="{9009BC80-23ED-4E9C-9DCB-05F3CAE8F400}"/>
    <cellStyle name="Bottom bold border 3 5 3" xfId="34093" xr:uid="{F4318DDC-EF55-4CE4-A056-C85E87CF06BC}"/>
    <cellStyle name="Bottom bold border 3 6" xfId="13774" xr:uid="{4657ABD8-DC97-40A1-BF8B-96CD9922657A}"/>
    <cellStyle name="Bottom bold border 3 6 2" xfId="36144" xr:uid="{6CC0D699-5AB6-4C1A-AE5B-5E980A5B0C8E}"/>
    <cellStyle name="Bottom bold border 3 7" xfId="27431" xr:uid="{A6E0471C-F3E3-4FDA-9AB2-9A057319FF80}"/>
    <cellStyle name="Bottom bold border 3_change in summary tables" xfId="5129" xr:uid="{FE0C7CE3-217D-4E93-B7EA-C2C8A67D1B03}"/>
    <cellStyle name="Bottom bold border_valuations" xfId="2459" xr:uid="{705F4278-9146-4C16-AAC3-0CD8F873F55E}"/>
    <cellStyle name="Bottom Edge" xfId="632" xr:uid="{32D5752F-099C-41C0-B4A1-2043673612DB}"/>
    <cellStyle name="Bottom Edge 2" xfId="1334" xr:uid="{3564AF6E-4752-4025-B86C-F91A15AA2908}"/>
    <cellStyle name="Bottom Edge 2 10" xfId="11537" xr:uid="{0061EAB6-5C73-43A4-B4B1-161E96E33839}"/>
    <cellStyle name="Bottom Edge 2 10 2" xfId="20943" xr:uid="{2D21F38F-3536-4A2D-B5FB-21172EE28186}"/>
    <cellStyle name="Bottom Edge 2 10 2 2" xfId="43239" xr:uid="{F21DB06D-EEF0-45A8-9D26-D2778896796C}"/>
    <cellStyle name="Bottom Edge 2 10 3" xfId="25300" xr:uid="{3374401E-F7AD-4C7D-8F55-C951236D1C66}"/>
    <cellStyle name="Bottom Edge 2 10 3 2" xfId="47596" xr:uid="{C5DB4F21-6C14-47EF-8174-6E4AECF3E078}"/>
    <cellStyle name="Bottom Edge 2 10 4" xfId="25838" xr:uid="{C5A38F11-B7B0-41B8-AB19-4D01A3F5E293}"/>
    <cellStyle name="Bottom Edge 2 10 4 2" xfId="48134" xr:uid="{E3E1C11E-C549-47C8-873A-8EB50F83A94C}"/>
    <cellStyle name="Bottom Edge 2 10 5" xfId="33917" xr:uid="{68E0169B-2CFD-4E59-8F81-DFFA56362F4C}"/>
    <cellStyle name="Bottom Edge 2 11" xfId="13303" xr:uid="{1FE041D7-5AB3-4010-A66F-84E4E64193AD}"/>
    <cellStyle name="Bottom Edge 2 11 2" xfId="35674" xr:uid="{26F89082-8031-4B97-ABAE-4EC3FC4D866F}"/>
    <cellStyle name="Bottom Edge 2 12" xfId="13012" xr:uid="{1A36D1F8-5D1D-4006-9426-DC5412F169EB}"/>
    <cellStyle name="Bottom Edge 2 12 2" xfId="35383" xr:uid="{051C22DA-0F8C-409A-9436-AD5953F3011B}"/>
    <cellStyle name="Bottom Edge 2 13" xfId="20553" xr:uid="{1CCBB7BD-A684-4079-8EDF-332E449CCB17}"/>
    <cellStyle name="Bottom Edge 2 13 2" xfId="42849" xr:uid="{FCE3DFCB-B261-4D3F-B995-FBD5328EADA0}"/>
    <cellStyle name="Bottom Edge 2 2" xfId="1547" xr:uid="{0D3C0FB7-A06F-464A-9171-123BD1D3533E}"/>
    <cellStyle name="Bottom Edge 2 2 10" xfId="9187" xr:uid="{DEE76DF2-7875-49AC-B6C7-3BDD56C1318B}"/>
    <cellStyle name="Bottom Edge 2 2 10 2" xfId="18648" xr:uid="{48FCC4E9-A116-4157-AC55-9A7FC75E4AAC}"/>
    <cellStyle name="Bottom Edge 2 2 10 2 2" xfId="41013" xr:uid="{9ED9F1C7-0019-47D7-B250-8134EEA083FC}"/>
    <cellStyle name="Bottom Edge 2 2 10 3" xfId="24469" xr:uid="{7090785F-D6B8-4144-810C-DAA6E2982C7D}"/>
    <cellStyle name="Bottom Edge 2 2 10 3 2" xfId="46765" xr:uid="{90E79BC0-45D0-403B-B00B-84FAB3994614}"/>
    <cellStyle name="Bottom Edge 2 2 10 4" xfId="25588" xr:uid="{A74F0169-C289-4C35-BFF5-169223B37E47}"/>
    <cellStyle name="Bottom Edge 2 2 10 4 2" xfId="47884" xr:uid="{F1107B1D-E1A7-422E-BC8E-5A5CF82B6E97}"/>
    <cellStyle name="Bottom Edge 2 2 10 5" xfId="31717" xr:uid="{3ECE8556-EF6B-4293-A6F3-511810AF3C5F}"/>
    <cellStyle name="Bottom Edge 2 2 11" xfId="9407" xr:uid="{1D79FC08-84DA-48EA-ACA8-65714817BFA9}"/>
    <cellStyle name="Bottom Edge 2 2 11 2" xfId="18826" xr:uid="{B65EF6AB-BDBB-4EEF-A312-F43B15431DFE}"/>
    <cellStyle name="Bottom Edge 2 2 11 2 2" xfId="41191" xr:uid="{173CD96E-CDD5-48E1-887C-3CCBEA26F638}"/>
    <cellStyle name="Bottom Edge 2 2 11 3" xfId="24616" xr:uid="{DC195285-230B-45FD-BE60-A36AE7E84F83}"/>
    <cellStyle name="Bottom Edge 2 2 11 3 2" xfId="46912" xr:uid="{A82B6EFF-E988-41A1-8880-62CD64E08EE0}"/>
    <cellStyle name="Bottom Edge 2 2 11 4" xfId="25369" xr:uid="{36D15C56-B957-40B4-AE47-0CF36E73A87B}"/>
    <cellStyle name="Bottom Edge 2 2 11 4 2" xfId="47665" xr:uid="{A67A6C3A-BC2F-4CF3-A273-4855A1EB719B}"/>
    <cellStyle name="Bottom Edge 2 2 11 5" xfId="31870" xr:uid="{56853438-C071-47CA-AC2D-87DA88EC206D}"/>
    <cellStyle name="Bottom Edge 2 2 12" xfId="18025" xr:uid="{DB655D9E-3FFC-4A9F-BE3C-3090546902FC}"/>
    <cellStyle name="Bottom Edge 2 2 12 2" xfId="40390" xr:uid="{70861B4C-5D92-475B-8BE8-3E377A850099}"/>
    <cellStyle name="Bottom Edge 2 2 13" xfId="12964" xr:uid="{E31AB653-CEBF-4745-B71B-AE8B99FB2BFD}"/>
    <cellStyle name="Bottom Edge 2 2 13 2" xfId="35335" xr:uid="{0DC7412B-7F6C-4C8D-A917-5D4105A287B4}"/>
    <cellStyle name="Bottom Edge 2 2 2" xfId="4052" xr:uid="{D9AACE1F-D310-4DCA-A688-354B56E1421B}"/>
    <cellStyle name="Bottom Edge 2 2 2 10" xfId="13620" xr:uid="{F5D6A9EF-FE3A-4615-8AD8-13189929635D}"/>
    <cellStyle name="Bottom Edge 2 2 2 10 2" xfId="35991" xr:uid="{72290075-705C-45ED-A0CE-58196264121D}"/>
    <cellStyle name="Bottom Edge 2 2 2 11" xfId="13346" xr:uid="{2068DB8F-08AB-495D-9E28-194DBE243E77}"/>
    <cellStyle name="Bottom Edge 2 2 2 11 2" xfId="35717" xr:uid="{DE550B40-7B5C-486E-9C12-FF2A3E30720A}"/>
    <cellStyle name="Bottom Edge 2 2 2 2" xfId="7323" xr:uid="{ADB0000D-21A3-484C-91C8-E79852BF7026}"/>
    <cellStyle name="Bottom Edge 2 2 2 2 2" xfId="17331" xr:uid="{C1B78FBB-6389-46A4-A12D-5BAF22652BB2}"/>
    <cellStyle name="Bottom Edge 2 2 2 2 2 2" xfId="39696" xr:uid="{27828875-D7CF-4DD1-8B58-7D8C93A54160}"/>
    <cellStyle name="Bottom Edge 2 2 2 2 3" xfId="23486" xr:uid="{D8C3D61F-65E3-400C-A2CA-490B06387C44}"/>
    <cellStyle name="Bottom Edge 2 2 2 2 3 2" xfId="45782" xr:uid="{24CAC7BD-0420-457A-90B1-AB76BD61CC1F}"/>
    <cellStyle name="Bottom Edge 2 2 2 2 4" xfId="13055" xr:uid="{C40E02CC-C01E-4C97-8DE9-A36814659FF7}"/>
    <cellStyle name="Bottom Edge 2 2 2 2 4 2" xfId="35426" xr:uid="{1E6829BC-A281-4C1E-9F20-09BBC0AB81BE}"/>
    <cellStyle name="Bottom Edge 2 2 2 2 5" xfId="30580" xr:uid="{45F28D1B-5EEB-47B8-859B-36069029B54B}"/>
    <cellStyle name="Bottom Edge 2 2 2 3" xfId="8401" xr:uid="{61F65BEB-294A-4429-984A-86E5D7257341}"/>
    <cellStyle name="Bottom Edge 2 2 2 3 2" xfId="18175" xr:uid="{D0DB1FD1-7108-45D3-BD50-23824B8B75A2}"/>
    <cellStyle name="Bottom Edge 2 2 2 3 2 2" xfId="40540" xr:uid="{1BB7680B-3EDB-46A7-ACEB-52CAAD9F09FB}"/>
    <cellStyle name="Bottom Edge 2 2 2 3 3" xfId="24068" xr:uid="{D09D409A-23C7-4B60-96C5-08429D4BD8F0}"/>
    <cellStyle name="Bottom Edge 2 2 2 3 3 2" xfId="46364" xr:uid="{179E2370-50F9-4CEC-A0DA-264E44328D31}"/>
    <cellStyle name="Bottom Edge 2 2 2 3 4" xfId="23209" xr:uid="{9F163170-A21F-45A8-AF22-AD9E831B85E0}"/>
    <cellStyle name="Bottom Edge 2 2 2 3 4 2" xfId="45505" xr:uid="{78AD37BE-D225-4A0E-88A6-35F7C1B0079D}"/>
    <cellStyle name="Bottom Edge 2 2 2 3 5" xfId="31342" xr:uid="{916046ED-2424-47A9-8B74-5D8BEFC79A17}"/>
    <cellStyle name="Bottom Edge 2 2 2 4" xfId="6596" xr:uid="{7C0CB778-E971-42B8-842A-6A1B105B78A3}"/>
    <cellStyle name="Bottom Edge 2 2 2 4 2" xfId="16672" xr:uid="{089C7279-A0B0-48D2-B1C6-F66DD0EA4AF3}"/>
    <cellStyle name="Bottom Edge 2 2 2 4 2 2" xfId="39037" xr:uid="{FDB4A42F-9D4B-4944-B648-9131AB6224A3}"/>
    <cellStyle name="Bottom Edge 2 2 2 4 3" xfId="23238" xr:uid="{DBD4B460-4215-4FF3-B1D3-90EF2F37B04B}"/>
    <cellStyle name="Bottom Edge 2 2 2 4 3 2" xfId="45534" xr:uid="{DB0D746C-8683-4111-BCB5-B3DDA2F550E8}"/>
    <cellStyle name="Bottom Edge 2 2 2 4 4" xfId="25463" xr:uid="{15BD84D4-90E8-4EAA-8E5B-BBAC34A87BF3}"/>
    <cellStyle name="Bottom Edge 2 2 2 4 4 2" xfId="47759" xr:uid="{9B21BD43-FFB5-4BBB-99AE-C00AFBA9CCCE}"/>
    <cellStyle name="Bottom Edge 2 2 2 4 5" xfId="29940" xr:uid="{A6EC733A-30E9-4B51-97B7-8F3ED8FE227B}"/>
    <cellStyle name="Bottom Edge 2 2 2 5" xfId="7740" xr:uid="{79A68597-8CF3-4845-BD78-B638BE248376}"/>
    <cellStyle name="Bottom Edge 2 2 2 5 2" xfId="17724" xr:uid="{0106FDE3-5206-47C3-AEFA-F852B3FFDD52}"/>
    <cellStyle name="Bottom Edge 2 2 2 5 2 2" xfId="40089" xr:uid="{0AECD76A-2463-4BD0-947B-E0CBC8F606A4}"/>
    <cellStyle name="Bottom Edge 2 2 2 5 3" xfId="23674" xr:uid="{8C7F2E6D-7F93-4FCB-8F3F-55EBBBF41D47}"/>
    <cellStyle name="Bottom Edge 2 2 2 5 3 2" xfId="45970" xr:uid="{6506EA42-CAF4-42FD-9235-5C77E8647D93}"/>
    <cellStyle name="Bottom Edge 2 2 2 5 4" xfId="25665" xr:uid="{F98BFDB4-E52E-4A40-BDCF-A3FEEEB5836C}"/>
    <cellStyle name="Bottom Edge 2 2 2 5 4 2" xfId="47961" xr:uid="{C8D7A19C-983D-4EBC-8F2C-97B1D7CFC18C}"/>
    <cellStyle name="Bottom Edge 2 2 2 5 5" xfId="30966" xr:uid="{E6EA7760-7363-4AC8-9CA3-34D70670DB9C}"/>
    <cellStyle name="Bottom Edge 2 2 2 6" xfId="5662" xr:uid="{2997BA0C-2658-4A98-994A-010F62AA514E}"/>
    <cellStyle name="Bottom Edge 2 2 2 6 2" xfId="16011" xr:uid="{1B236D98-347F-4A7F-ADDF-CAC2BE741F27}"/>
    <cellStyle name="Bottom Edge 2 2 2 6 2 2" xfId="38377" xr:uid="{F9BFFF11-1309-41C2-BC61-F90CD2726743}"/>
    <cellStyle name="Bottom Edge 2 2 2 6 3" xfId="22746" xr:uid="{983F6D83-144F-48C6-8141-6CB27A99F039}"/>
    <cellStyle name="Bottom Edge 2 2 2 6 3 2" xfId="45042" xr:uid="{A97CEF6D-3787-431B-B42B-53C0EE90B4EB}"/>
    <cellStyle name="Bottom Edge 2 2 2 6 4" xfId="24926" xr:uid="{3FA4F24A-542F-4084-A458-B0AA231DD4B3}"/>
    <cellStyle name="Bottom Edge 2 2 2 6 4 2" xfId="47222" xr:uid="{0C516E8D-C6E2-43A5-BC59-D6AC4C2759A5}"/>
    <cellStyle name="Bottom Edge 2 2 2 6 5" xfId="29358" xr:uid="{3CC0944B-51DF-4809-B267-6F4255A82E6C}"/>
    <cellStyle name="Bottom Edge 2 2 2 7" xfId="4912" xr:uid="{3C95B572-F6EA-426A-9BFA-28EE79BB0270}"/>
    <cellStyle name="Bottom Edge 2 2 2 7 2" xfId="15404" xr:uid="{AE143EFD-AF98-4338-AF33-182E2A10EAEF}"/>
    <cellStyle name="Bottom Edge 2 2 2 7 2 2" xfId="37770" xr:uid="{50241BB0-750A-4037-B625-9D72CBBCD015}"/>
    <cellStyle name="Bottom Edge 2 2 2 7 3" xfId="22347" xr:uid="{46C7F1A6-8797-4BD5-BF8B-4506E957937F}"/>
    <cellStyle name="Bottom Edge 2 2 2 7 3 2" xfId="44643" xr:uid="{3555B60D-4599-4489-95BB-FC9BBE5E3FDC}"/>
    <cellStyle name="Bottom Edge 2 2 2 7 4" xfId="14056" xr:uid="{9343A9CB-855D-4534-A911-D05D1EA932B2}"/>
    <cellStyle name="Bottom Edge 2 2 2 7 4 2" xfId="36426" xr:uid="{059CCD4A-5FF1-43EF-9591-1971941ABA84}"/>
    <cellStyle name="Bottom Edge 2 2 2 7 5" xfId="28806" xr:uid="{F9577224-4875-4B3D-89C3-589E6B4828D7}"/>
    <cellStyle name="Bottom Edge 2 2 2 8" xfId="9469" xr:uid="{6C40C8AE-4D81-47C6-A7AC-5AF2AA4CA108}"/>
    <cellStyle name="Bottom Edge 2 2 2 8 2" xfId="18887" xr:uid="{FA48DC64-9E2A-4BF0-BF10-B7C62C4DF813}"/>
    <cellStyle name="Bottom Edge 2 2 2 8 2 2" xfId="41252" xr:uid="{5572D89E-E9D2-4859-8A89-8F24E6AFA489}"/>
    <cellStyle name="Bottom Edge 2 2 2 8 3" xfId="24677" xr:uid="{39100141-A731-44FD-9DC2-1779D52AD90B}"/>
    <cellStyle name="Bottom Edge 2 2 2 8 3 2" xfId="46973" xr:uid="{A3838D40-E1E7-47F6-AB5A-65CFD76098FB}"/>
    <cellStyle name="Bottom Edge 2 2 2 8 4" xfId="25576" xr:uid="{BBFA24D9-BCBD-4670-8F70-38AFC5A35D54}"/>
    <cellStyle name="Bottom Edge 2 2 2 8 4 2" xfId="47872" xr:uid="{5E67B1F7-7B06-4E98-9CF0-A1C338C68A3D}"/>
    <cellStyle name="Bottom Edge 2 2 2 8 5" xfId="31931" xr:uid="{D3BEE78B-9C9C-4CA7-B439-9C8BA39256DD}"/>
    <cellStyle name="Bottom Edge 2 2 2 9" xfId="6421" xr:uid="{93FBA4D8-86F3-44E0-A000-CEC6ED83ED18}"/>
    <cellStyle name="Bottom Edge 2 2 2 9 2" xfId="16546" xr:uid="{5B19A51A-B518-442B-8889-A4B4F413BA83}"/>
    <cellStyle name="Bottom Edge 2 2 2 9 2 2" xfId="38911" xr:uid="{28EC368A-F362-45D2-BB99-596A42062E4A}"/>
    <cellStyle name="Bottom Edge 2 2 2 9 3" xfId="23148" xr:uid="{4099C577-EB70-40BA-83A3-E3E1A0F02AA8}"/>
    <cellStyle name="Bottom Edge 2 2 2 9 3 2" xfId="45444" xr:uid="{65244084-A1C4-486F-9FF6-127FEE98D659}"/>
    <cellStyle name="Bottom Edge 2 2 2 9 4" xfId="25261" xr:uid="{04B378D6-2D7C-4F95-AF4F-05060BDD0C80}"/>
    <cellStyle name="Bottom Edge 2 2 2 9 4 2" xfId="47557" xr:uid="{CCE27B40-D129-4CFB-AE2D-07D6B81834E5}"/>
    <cellStyle name="Bottom Edge 2 2 2 9 5" xfId="29835" xr:uid="{2115B4A2-CA6D-4F03-8241-CB99C4B2D7E1}"/>
    <cellStyle name="Bottom Edge 2 2 2_change in summary tables" xfId="7881" xr:uid="{0A2604C8-472E-4A65-907F-034B3B9F68EB}"/>
    <cellStyle name="Bottom Edge 2 2 3" xfId="5565" xr:uid="{04567081-90DA-42E8-A4B6-6A2268A9782D}"/>
    <cellStyle name="Bottom Edge 2 2 3 2" xfId="15928" xr:uid="{019771FC-5A5A-4FD6-907B-8234D6290F31}"/>
    <cellStyle name="Bottom Edge 2 2 3 2 2" xfId="38294" xr:uid="{F913FED3-D4A7-48DE-9B09-05E49627B39A}"/>
    <cellStyle name="Bottom Edge 2 2 3 3" xfId="22666" xr:uid="{1436F2F1-22DF-4E3F-9614-100B6760212D}"/>
    <cellStyle name="Bottom Edge 2 2 3 3 2" xfId="44962" xr:uid="{57C41B59-3A57-4909-A11F-419955AA4C93}"/>
    <cellStyle name="Bottom Edge 2 2 3 4" xfId="12977" xr:uid="{0FC0E25A-E41D-418F-A868-8F65465B6064}"/>
    <cellStyle name="Bottom Edge 2 2 3 4 2" xfId="35348" xr:uid="{563EB6F0-D548-406F-8CA7-BFE19A46D0B0}"/>
    <cellStyle name="Bottom Edge 2 2 3 5" xfId="29280" xr:uid="{94BFF76F-8235-47EB-9FB7-A3208021FB47}"/>
    <cellStyle name="Bottom Edge 2 2 4" xfId="6362" xr:uid="{DA0BA357-C395-44C3-ADD1-A66043215F67}"/>
    <cellStyle name="Bottom Edge 2 2 4 2" xfId="16500" xr:uid="{A1515CA2-8028-417B-8D6E-954C385C0DE5}"/>
    <cellStyle name="Bottom Edge 2 2 4 2 2" xfId="38865" xr:uid="{95313621-701B-4FD1-A62C-CFC1A219639B}"/>
    <cellStyle name="Bottom Edge 2 2 4 3" xfId="23108" xr:uid="{3764061D-7387-47E2-AD99-FDDDFDB6BA02}"/>
    <cellStyle name="Bottom Edge 2 2 4 3 2" xfId="45404" xr:uid="{94B73139-FA0D-4842-A8AD-DB5227DBFA80}"/>
    <cellStyle name="Bottom Edge 2 2 4 4" xfId="18437" xr:uid="{89BA9272-3F70-4D50-AD01-37DA3DA80429}"/>
    <cellStyle name="Bottom Edge 2 2 4 4 2" xfId="40802" xr:uid="{9CB1FE27-606A-4D49-9D03-BEC32567CBE2}"/>
    <cellStyle name="Bottom Edge 2 2 4 5" xfId="29793" xr:uid="{5D6D9080-EED9-4936-8919-E6C0AD8C69AC}"/>
    <cellStyle name="Bottom Edge 2 2 5" xfId="5761" xr:uid="{E895A5EB-CE12-40C4-9A9D-1DA719FB0650}"/>
    <cellStyle name="Bottom Edge 2 2 5 2" xfId="16092" xr:uid="{E6D6CA6F-4B00-4675-80C5-E43719AE9525}"/>
    <cellStyle name="Bottom Edge 2 2 5 2 2" xfId="38458" xr:uid="{094F87D3-E0DA-4387-AB13-B753926176C0}"/>
    <cellStyle name="Bottom Edge 2 2 5 3" xfId="22778" xr:uid="{1B0B3BCA-34C9-4F0C-A421-4D82B1C668FE}"/>
    <cellStyle name="Bottom Edge 2 2 5 3 2" xfId="45074" xr:uid="{12A82B35-6F9B-461D-8D05-38762E6BDF52}"/>
    <cellStyle name="Bottom Edge 2 2 5 4" xfId="24457" xr:uid="{7FC50AD6-0B9B-4B42-9786-9C2118A46379}"/>
    <cellStyle name="Bottom Edge 2 2 5 4 2" xfId="46753" xr:uid="{3E60439E-1CF6-45C5-96DB-9FDE8F8E94BC}"/>
    <cellStyle name="Bottom Edge 2 2 5 5" xfId="29434" xr:uid="{7B48AD24-7FE5-40C9-AB0A-0F03A525B485}"/>
    <cellStyle name="Bottom Edge 2 2 6" xfId="6203" xr:uid="{8E56B589-D4A8-492A-8558-C9D80AB5021A}"/>
    <cellStyle name="Bottom Edge 2 2 6 2" xfId="16376" xr:uid="{300E9398-50D7-4858-99FD-3C85A7EEDB20}"/>
    <cellStyle name="Bottom Edge 2 2 6 2 2" xfId="38741" xr:uid="{579693FA-565D-49B3-B1D7-97C49B0E1152}"/>
    <cellStyle name="Bottom Edge 2 2 6 3" xfId="23004" xr:uid="{6ED0E294-299B-4F24-A19A-F70D033A2057}"/>
    <cellStyle name="Bottom Edge 2 2 6 3 2" xfId="45300" xr:uid="{743010EA-2A52-4BFD-B24B-68AE09C546CF}"/>
    <cellStyle name="Bottom Edge 2 2 6 4" xfId="15212" xr:uid="{8F60AF21-1B93-4E6B-9B0F-73AF4CB28272}"/>
    <cellStyle name="Bottom Edge 2 2 6 4 2" xfId="37578" xr:uid="{7BCC3328-D40F-4793-A4CB-F03726496B86}"/>
    <cellStyle name="Bottom Edge 2 2 6 5" xfId="29677" xr:uid="{5525EDCD-4C05-4D93-AF39-274EFBAE47BD}"/>
    <cellStyle name="Bottom Edge 2 2 7" xfId="8172" xr:uid="{BBBA31C3-4D10-47F6-899A-4F444924D90B}"/>
    <cellStyle name="Bottom Edge 2 2 7 2" xfId="18009" xr:uid="{EF746AFA-4D4A-469C-83D5-02632FCA91D4}"/>
    <cellStyle name="Bottom Edge 2 2 7 2 2" xfId="40374" xr:uid="{3A23655F-D850-48F3-A134-0D4273C04549}"/>
    <cellStyle name="Bottom Edge 2 2 7 3" xfId="23918" xr:uid="{219F3804-2908-4DD9-AB8D-810F25C5BC05}"/>
    <cellStyle name="Bottom Edge 2 2 7 3 2" xfId="46214" xr:uid="{8BCBE7F0-7D6D-4414-80FA-CDFDA8549DB7}"/>
    <cellStyle name="Bottom Edge 2 2 7 4" xfId="23652" xr:uid="{F41E00A0-12F0-4C07-8DD1-1D6B0D710979}"/>
    <cellStyle name="Bottom Edge 2 2 7 4 2" xfId="45948" xr:uid="{1B9648A1-C7AA-40FE-942D-5AEADF67549F}"/>
    <cellStyle name="Bottom Edge 2 2 7 5" xfId="31192" xr:uid="{0AF147D8-2D49-4A80-8E59-FDF57653A41C}"/>
    <cellStyle name="Bottom Edge 2 2 8" xfId="5566" xr:uid="{152F7F7A-60F9-4CFA-9E73-AFEC0603EE40}"/>
    <cellStyle name="Bottom Edge 2 2 8 2" xfId="15929" xr:uid="{7C202669-6378-47A2-BF1A-2F7ACDCFAB35}"/>
    <cellStyle name="Bottom Edge 2 2 8 2 2" xfId="38295" xr:uid="{E74AEA8C-859C-4098-9303-A48891ED5C8D}"/>
    <cellStyle name="Bottom Edge 2 2 8 3" xfId="22667" xr:uid="{9D5D1175-C4CF-4464-89ED-C68B656E0A95}"/>
    <cellStyle name="Bottom Edge 2 2 8 3 2" xfId="44963" xr:uid="{47E6F68C-2AFC-4893-85A6-F46DF6684904}"/>
    <cellStyle name="Bottom Edge 2 2 8 4" xfId="13843" xr:uid="{99C0B467-4B12-4C4F-957A-5EA94816153A}"/>
    <cellStyle name="Bottom Edge 2 2 8 4 2" xfId="36213" xr:uid="{D13370B4-1A90-4169-9D91-BDE2107A67A6}"/>
    <cellStyle name="Bottom Edge 2 2 8 5" xfId="29281" xr:uid="{FB850925-A33F-4017-A6FC-DEE91378C7A8}"/>
    <cellStyle name="Bottom Edge 2 2 9" xfId="4972" xr:uid="{4C28ACD8-2963-449E-BA44-EB6B8A8A3AB9}"/>
    <cellStyle name="Bottom Edge 2 2 9 2" xfId="15442" xr:uid="{A4207C23-75FF-46D2-B066-00D59215A6BF}"/>
    <cellStyle name="Bottom Edge 2 2 9 2 2" xfId="37808" xr:uid="{35CD11BC-7200-4152-8B77-3976586A32A2}"/>
    <cellStyle name="Bottom Edge 2 2 9 3" xfId="22381" xr:uid="{D38772D6-8387-4A20-AAE1-37162C38C9FE}"/>
    <cellStyle name="Bottom Edge 2 2 9 3 2" xfId="44677" xr:uid="{83068913-5619-4877-9F92-E116A24DB599}"/>
    <cellStyle name="Bottom Edge 2 2 9 4" xfId="23162" xr:uid="{29A5F4A0-1EFB-4082-B278-09263A078459}"/>
    <cellStyle name="Bottom Edge 2 2 9 4 2" xfId="45458" xr:uid="{3269A2C0-0413-4AB4-87EC-8B3C11E36348}"/>
    <cellStyle name="Bottom Edge 2 2 9 5" xfId="28836" xr:uid="{124E6F7D-3896-43B0-9738-E774B869A576}"/>
    <cellStyle name="Bottom Edge 2 2_change in summary tables" xfId="8712" xr:uid="{D10FE8C6-9DC4-4392-9C7B-29B9F379EF91}"/>
    <cellStyle name="Bottom Edge 2 3" xfId="3994" xr:uid="{6E6F608D-7510-4E86-B304-FBBE3089C395}"/>
    <cellStyle name="Bottom Edge 2 3 10" xfId="13674" xr:uid="{2524A88F-CF07-46D5-8AA5-EF7A81223FF4}"/>
    <cellStyle name="Bottom Edge 2 3 10 2" xfId="36045" xr:uid="{E118CA72-B709-404A-AD75-4B5FE73AEB2B}"/>
    <cellStyle name="Bottom Edge 2 3 11" xfId="13758" xr:uid="{ADD20767-3884-4C6E-BF25-E1A71FB40A0A}"/>
    <cellStyle name="Bottom Edge 2 3 11 2" xfId="36129" xr:uid="{1449D868-4D6B-49F9-8845-B58D37BA5ECF}"/>
    <cellStyle name="Bottom Edge 2 3 2" xfId="7268" xr:uid="{AB6B3DF5-B737-4D4A-83B0-193D613E516E}"/>
    <cellStyle name="Bottom Edge 2 3 2 2" xfId="17279" xr:uid="{7F3839FD-B43F-4857-9E3F-C2EC6C3588FD}"/>
    <cellStyle name="Bottom Edge 2 3 2 2 2" xfId="39644" xr:uid="{4A2A16D3-2B5A-4369-97D0-07C18227723C}"/>
    <cellStyle name="Bottom Edge 2 3 2 3" xfId="23451" xr:uid="{859693FD-1EA0-483A-B415-C9AE5FDE72CA}"/>
    <cellStyle name="Bottom Edge 2 3 2 3 2" xfId="45747" xr:uid="{F8D69B76-76F6-4D8B-B093-41220A2B81A3}"/>
    <cellStyle name="Bottom Edge 2 3 2 4" xfId="16669" xr:uid="{EC0ED68C-BAEA-49AA-AD57-59EE034FC30D}"/>
    <cellStyle name="Bottom Edge 2 3 2 4 2" xfId="39034" xr:uid="{37430896-7E8E-425A-A032-3ACCD21CC8BF}"/>
    <cellStyle name="Bottom Edge 2 3 2 5" xfId="30528" xr:uid="{226E3459-68E7-46B0-961F-B1511AA35324}"/>
    <cellStyle name="Bottom Edge 2 3 3" xfId="8358" xr:uid="{5F1FCA8B-C66D-4B63-9E18-6EA1C80CCEFC}"/>
    <cellStyle name="Bottom Edge 2 3 3 2" xfId="18138" xr:uid="{95AD84A6-8F7B-4D83-8597-4503A4CC0865}"/>
    <cellStyle name="Bottom Edge 2 3 3 2 2" xfId="40503" xr:uid="{4B569CA8-E28F-4065-A5DB-0E3E3C2F7FCE}"/>
    <cellStyle name="Bottom Edge 2 3 3 3" xfId="24030" xr:uid="{442EF06F-372C-4994-AC52-58CBA55B45BA}"/>
    <cellStyle name="Bottom Edge 2 3 3 3 2" xfId="46326" xr:uid="{6A72102E-482D-43F0-B9ED-E2FA3841852A}"/>
    <cellStyle name="Bottom Edge 2 3 3 4" xfId="24829" xr:uid="{A69F3B7D-063C-4C42-B124-983C71AB031B}"/>
    <cellStyle name="Bottom Edge 2 3 3 4 2" xfId="47125" xr:uid="{5B8DF5A9-6455-4A68-B5F3-0B31A415278E}"/>
    <cellStyle name="Bottom Edge 2 3 3 5" xfId="31306" xr:uid="{230B46A9-4C46-4457-91D2-7E847F36A6DE}"/>
    <cellStyle name="Bottom Edge 2 3 4" xfId="5504" xr:uid="{D8C21644-E7FF-490E-82AC-21F7C48BF803}"/>
    <cellStyle name="Bottom Edge 2 3 4 2" xfId="15878" xr:uid="{CB1DC707-CA33-4C29-9A09-3A22332F1C81}"/>
    <cellStyle name="Bottom Edge 2 3 4 2 2" xfId="38244" xr:uid="{84FBCC41-8368-4671-9A1C-7F52765D3A9A}"/>
    <cellStyle name="Bottom Edge 2 3 4 3" xfId="22623" xr:uid="{811DDADE-C569-4B15-A0FA-A0B64054F893}"/>
    <cellStyle name="Bottom Edge 2 3 4 3 2" xfId="44919" xr:uid="{E030E390-1E0E-4DCA-8E2F-2D3090D2F4A7}"/>
    <cellStyle name="Bottom Edge 2 3 4 4" xfId="12970" xr:uid="{388C9664-599C-42C6-93DB-F601D0D872EF}"/>
    <cellStyle name="Bottom Edge 2 3 4 4 2" xfId="35341" xr:uid="{AA3A3775-3CEC-4EF8-B686-28213B3A3156}"/>
    <cellStyle name="Bottom Edge 2 3 4 5" xfId="29236" xr:uid="{7C7FF800-690D-416E-AEEE-F0A5DFBDDF83}"/>
    <cellStyle name="Bottom Edge 2 3 5" xfId="4977" xr:uid="{D4C54D42-B09A-440E-8F0E-50B2DB6F7F6F}"/>
    <cellStyle name="Bottom Edge 2 3 5 2" xfId="15446" xr:uid="{8F31F6EA-F3C3-48E8-AB65-BD31362D6E60}"/>
    <cellStyle name="Bottom Edge 2 3 5 2 2" xfId="37812" xr:uid="{96A630C0-AF5F-4C39-8A02-051681BE20B5}"/>
    <cellStyle name="Bottom Edge 2 3 5 3" xfId="22384" xr:uid="{98348B5A-6DFA-4DF5-AA2D-2B04606B2BC8}"/>
    <cellStyle name="Bottom Edge 2 3 5 3 2" xfId="44680" xr:uid="{815D0259-665E-4BC3-B323-2E627B743F3C}"/>
    <cellStyle name="Bottom Edge 2 3 5 4" xfId="13520" xr:uid="{ECA2EA10-9807-4CED-B564-B8216BDF3B15}"/>
    <cellStyle name="Bottom Edge 2 3 5 4 2" xfId="35891" xr:uid="{98D4B88A-490A-4155-BACF-8F9B4529C857}"/>
    <cellStyle name="Bottom Edge 2 3 5 5" xfId="28839" xr:uid="{03846E77-BF61-4BAC-A476-60430CA8BCBB}"/>
    <cellStyle name="Bottom Edge 2 3 6" xfId="8143" xr:uid="{D076F3DF-AA92-483F-AB1B-E3CA4717D34E}"/>
    <cellStyle name="Bottom Edge 2 3 6 2" xfId="17989" xr:uid="{1E9A6B63-3B40-4A40-977C-A17E3325B9E2}"/>
    <cellStyle name="Bottom Edge 2 3 6 2 2" xfId="40354" xr:uid="{A4C5DA24-FE80-49BB-BC51-91F6291B190D}"/>
    <cellStyle name="Bottom Edge 2 3 6 3" xfId="23902" xr:uid="{341BD671-EC11-4CE6-A9B2-16BBF452EE88}"/>
    <cellStyle name="Bottom Edge 2 3 6 3 2" xfId="46198" xr:uid="{A336B888-B2E5-4CBE-ABC9-C26AD65CF65E}"/>
    <cellStyle name="Bottom Edge 2 3 6 4" xfId="14195" xr:uid="{7FF344C2-9427-4DEC-9E81-BA66081C3EEC}"/>
    <cellStyle name="Bottom Edge 2 3 6 4 2" xfId="36561" xr:uid="{287B5C69-5858-4812-A35E-CE67D46C5E71}"/>
    <cellStyle name="Bottom Edge 2 3 6 5" xfId="31179" xr:uid="{4C37BA9B-AE7B-4D4B-A373-A739F065A003}"/>
    <cellStyle name="Bottom Edge 2 3 7" xfId="4970" xr:uid="{1C4E8E0D-D8DB-4D69-8CEC-4694576AA522}"/>
    <cellStyle name="Bottom Edge 2 3 7 2" xfId="15441" xr:uid="{1C114263-BE3C-43E8-BA80-54EB08D0C7E3}"/>
    <cellStyle name="Bottom Edge 2 3 7 2 2" xfId="37807" xr:uid="{0D67A104-D3D7-48C4-B71C-02F3C9B0E00F}"/>
    <cellStyle name="Bottom Edge 2 3 7 3" xfId="22380" xr:uid="{61F2F93A-DA41-4D97-8A61-6E9FB3FD4992}"/>
    <cellStyle name="Bottom Edge 2 3 7 3 2" xfId="44676" xr:uid="{B770D4BA-2523-436A-BC8D-E761F61E5FE5}"/>
    <cellStyle name="Bottom Edge 2 3 7 4" xfId="25409" xr:uid="{B165D581-038E-449B-B691-0B367AB9E946}"/>
    <cellStyle name="Bottom Edge 2 3 7 4 2" xfId="47705" xr:uid="{BE15F4A2-DC81-49D5-92D2-C7E10CD33EB4}"/>
    <cellStyle name="Bottom Edge 2 3 7 5" xfId="28835" xr:uid="{0D99D1C4-8BEF-4958-9D9B-0F3888C88CF9}"/>
    <cellStyle name="Bottom Edge 2 3 8" xfId="9450" xr:uid="{2917E1C7-5B6A-4595-BE2B-FC86098902D5}"/>
    <cellStyle name="Bottom Edge 2 3 8 2" xfId="18868" xr:uid="{F70E3239-9AAF-4E57-A67B-4459F4D884FC}"/>
    <cellStyle name="Bottom Edge 2 3 8 2 2" xfId="41233" xr:uid="{001B9590-E03B-43EA-B34F-7A784E75E99A}"/>
    <cellStyle name="Bottom Edge 2 3 8 3" xfId="24658" xr:uid="{572E6FB2-23D6-42DD-9F97-73552A1D960D}"/>
    <cellStyle name="Bottom Edge 2 3 8 3 2" xfId="46954" xr:uid="{84051657-2B53-4535-8ED3-89D5A8F6D422}"/>
    <cellStyle name="Bottom Edge 2 3 8 4" xfId="25120" xr:uid="{BE3B9810-D252-4362-A9FB-BFA985F1697F}"/>
    <cellStyle name="Bottom Edge 2 3 8 4 2" xfId="47416" xr:uid="{A1C7E305-6BEB-450C-B2F4-31BD276390E9}"/>
    <cellStyle name="Bottom Edge 2 3 8 5" xfId="31912" xr:uid="{99FA331B-BEE3-48E8-A991-22BBB2F33063}"/>
    <cellStyle name="Bottom Edge 2 3 9" xfId="5984" xr:uid="{875723D9-8615-4C55-83E2-0B03B35385BF}"/>
    <cellStyle name="Bottom Edge 2 3 9 2" xfId="16231" xr:uid="{8A0160F5-E6E9-4F93-A16D-39DC22EBC7A6}"/>
    <cellStyle name="Bottom Edge 2 3 9 2 2" xfId="38596" xr:uid="{BC09A7EB-465D-42DE-B50A-7609831E653E}"/>
    <cellStyle name="Bottom Edge 2 3 9 3" xfId="22891" xr:uid="{A4FC50E8-1202-4E14-AE67-B721CD328B4F}"/>
    <cellStyle name="Bottom Edge 2 3 9 3 2" xfId="45187" xr:uid="{7E9C4E8A-F7C7-4839-ACE5-C269EE77DE98}"/>
    <cellStyle name="Bottom Edge 2 3 9 4" xfId="14021" xr:uid="{BF1AA804-5FE4-4B69-809D-BF09144A36BB}"/>
    <cellStyle name="Bottom Edge 2 3 9 4 2" xfId="36391" xr:uid="{A6A7C270-24AD-4313-B816-482180F62C82}"/>
    <cellStyle name="Bottom Edge 2 3 9 5" xfId="29549" xr:uid="{DE5E79F5-4084-413B-B655-FF4822FC05BC}"/>
    <cellStyle name="Bottom Edge 2 3_change in summary tables" xfId="9092" xr:uid="{3BBA9549-5452-493F-A113-B9E3E41B7E91}"/>
    <cellStyle name="Bottom Edge 2 4" xfId="5408" xr:uid="{F6FF0F48-9CAE-4180-BC44-0D7BAEE9FF8F}"/>
    <cellStyle name="Bottom Edge 2 4 2" xfId="15803" xr:uid="{45E31474-136E-42CC-B171-4F000AE63596}"/>
    <cellStyle name="Bottom Edge 2 4 2 2" xfId="38169" xr:uid="{09CB1830-AD8D-4621-8A10-4005A0AD7875}"/>
    <cellStyle name="Bottom Edge 2 4 3" xfId="22555" xr:uid="{51314FE4-6C50-4BFA-B7FA-3F6331CF1E4C}"/>
    <cellStyle name="Bottom Edge 2 4 3 2" xfId="44851" xr:uid="{2121DCC1-E0FE-408B-A2CD-101DE4822B47}"/>
    <cellStyle name="Bottom Edge 2 4 4" xfId="25166" xr:uid="{EDCA6A0E-1101-4CC1-830F-E5F76B37E4C9}"/>
    <cellStyle name="Bottom Edge 2 4 4 2" xfId="47462" xr:uid="{2D36A58C-77EB-40FB-96E4-C8A4540176F9}"/>
    <cellStyle name="Bottom Edge 2 4 5" xfId="29171" xr:uid="{996E5439-1DD6-44C8-B652-A690565E2CCD}"/>
    <cellStyle name="Bottom Edge 2 5" xfId="5585" xr:uid="{BF4AF950-B847-4A2B-B059-35F153C73E93}"/>
    <cellStyle name="Bottom Edge 2 5 2" xfId="15947" xr:uid="{8C741049-2303-4710-8D71-B2EE11F34C7C}"/>
    <cellStyle name="Bottom Edge 2 5 2 2" xfId="38313" xr:uid="{05D19E30-19B5-4A5A-94FA-46C6A4044776}"/>
    <cellStyle name="Bottom Edge 2 5 3" xfId="22685" xr:uid="{D6AFE434-BFE1-4FBB-B347-A8FDB1AD7A9A}"/>
    <cellStyle name="Bottom Edge 2 5 3 2" xfId="44981" xr:uid="{D257141B-57B3-4B44-AF10-BCB6BF2A4BA4}"/>
    <cellStyle name="Bottom Edge 2 5 4" xfId="13857" xr:uid="{AED92099-36E4-4600-9056-7E81E511AC73}"/>
    <cellStyle name="Bottom Edge 2 5 4 2" xfId="36227" xr:uid="{36CDD108-762F-4BDE-BC25-776F29ECF69F}"/>
    <cellStyle name="Bottom Edge 2 5 5" xfId="29298" xr:uid="{0032782D-262C-4443-9A7C-35AE734BB0EF}"/>
    <cellStyle name="Bottom Edge 2 6" xfId="5794" xr:uid="{89AF49DD-9097-4952-B2FD-423D748B50C1}"/>
    <cellStyle name="Bottom Edge 2 6 2" xfId="16111" xr:uid="{98AD8877-A701-4E53-B9B2-F13D66416C1A}"/>
    <cellStyle name="Bottom Edge 2 6 2 2" xfId="38477" xr:uid="{1D426CB9-97BC-4050-9EFC-61E8652E0B68}"/>
    <cellStyle name="Bottom Edge 2 6 3" xfId="22792" xr:uid="{14C002A2-870B-4C8F-810C-0B95F89E7C81}"/>
    <cellStyle name="Bottom Edge 2 6 3 2" xfId="45088" xr:uid="{6528ACFB-3F8D-447E-9119-58F07A0C6883}"/>
    <cellStyle name="Bottom Edge 2 6 4" xfId="24473" xr:uid="{356CB2B2-3100-4BD8-A468-99BD183111B4}"/>
    <cellStyle name="Bottom Edge 2 6 4 2" xfId="46769" xr:uid="{6F41361B-1F56-4FA4-B468-1A3F7DB1C1A3}"/>
    <cellStyle name="Bottom Edge 2 6 5" xfId="29446" xr:uid="{C83864B4-7556-4405-88D8-20778939FD43}"/>
    <cellStyle name="Bottom Edge 2 7" xfId="4900" xr:uid="{C33A1BE2-9BB2-40F5-991D-427331B43675}"/>
    <cellStyle name="Bottom Edge 2 7 2" xfId="15397" xr:uid="{721A8EEB-6406-4182-AEE5-1A8D3EADB252}"/>
    <cellStyle name="Bottom Edge 2 7 2 2" xfId="37763" xr:uid="{8CDB9E94-3643-4340-B009-CF01AB28169C}"/>
    <cellStyle name="Bottom Edge 2 7 3" xfId="22342" xr:uid="{CEF6D9F9-E936-49A5-B1FF-596BF3454993}"/>
    <cellStyle name="Bottom Edge 2 7 3 2" xfId="44638" xr:uid="{55B84FBC-1985-4ECA-B6D9-5B7522BBBD59}"/>
    <cellStyle name="Bottom Edge 2 7 4" xfId="23377" xr:uid="{8FA1E639-ED95-41CD-ABF4-E06ECB7E6DE6}"/>
    <cellStyle name="Bottom Edge 2 7 4 2" xfId="45673" xr:uid="{8E8DAA91-1D35-4A3D-A940-C15EC9332C5E}"/>
    <cellStyle name="Bottom Edge 2 7 5" xfId="28801" xr:uid="{9203DF10-1990-42F3-A291-719C6CADC295}"/>
    <cellStyle name="Bottom Edge 2 8" xfId="6489" xr:uid="{8F537808-9FE4-4A05-BD7C-465DC7345EED}"/>
    <cellStyle name="Bottom Edge 2 8 2" xfId="16593" xr:uid="{83D66ABE-55AE-42A1-B3BC-7850BA67B85A}"/>
    <cellStyle name="Bottom Edge 2 8 2 2" xfId="38958" xr:uid="{F463CCCD-8B52-4CDF-9A14-69628DF827D9}"/>
    <cellStyle name="Bottom Edge 2 8 3" xfId="23179" xr:uid="{10DCCC4A-4741-4651-AEF6-355BC5080577}"/>
    <cellStyle name="Bottom Edge 2 8 3 2" xfId="45475" xr:uid="{0BA559E3-0728-4DBE-9A09-F95028454A2A}"/>
    <cellStyle name="Bottom Edge 2 8 4" xfId="23446" xr:uid="{C697B814-A6A4-49BB-9E4B-408DBC694638}"/>
    <cellStyle name="Bottom Edge 2 8 4 2" xfId="45742" xr:uid="{52F8D5CA-DB20-4E1E-8380-3D83974562C0}"/>
    <cellStyle name="Bottom Edge 2 8 5" xfId="29875" xr:uid="{CBDE4FFD-1D0A-472E-B760-84E4FB181838}"/>
    <cellStyle name="Bottom Edge 2 9" xfId="9057" xr:uid="{487B9864-74C0-4968-AC53-DBC3373D3219}"/>
    <cellStyle name="Bottom Edge 2 9 2" xfId="18581" xr:uid="{FAF08DCE-4881-42E3-8415-BC50A3604433}"/>
    <cellStyle name="Bottom Edge 2 9 2 2" xfId="40946" xr:uid="{7CDB48F5-A24E-4786-A15F-27DFEDFA0575}"/>
    <cellStyle name="Bottom Edge 2 9 3" xfId="24408" xr:uid="{7C636775-EB61-4003-9A8F-E4675389C4BE}"/>
    <cellStyle name="Bottom Edge 2 9 3 2" xfId="46704" xr:uid="{AF6CCCB2-D2E8-4EE5-AB28-5947D3987084}"/>
    <cellStyle name="Bottom Edge 2 9 4" xfId="13934" xr:uid="{38AC199C-0C2B-464E-9C36-005FC5672C41}"/>
    <cellStyle name="Bottom Edge 2 9 4 2" xfId="36304" xr:uid="{7A3706B6-3972-461F-B037-FCB6A1047988}"/>
    <cellStyle name="Bottom Edge 2 9 5" xfId="31664" xr:uid="{FA1FABE4-429D-4773-B06C-90AFAF8B3DF2}"/>
    <cellStyle name="Bottom Edge 2_change in summary tables" xfId="6091" xr:uid="{FBB98A03-4BE6-4C71-9D7B-4CEB34CF6F77}"/>
    <cellStyle name="Bottom Edge 3" xfId="3776" xr:uid="{BF9A46BD-FFD9-49BA-BA0C-42B6841C255E}"/>
    <cellStyle name="Bottom Edge 3 10" xfId="18587" xr:uid="{B31A75AF-A41B-4D4E-820D-7228CDAE872F}"/>
    <cellStyle name="Bottom Edge 3 10 2" xfId="40952" xr:uid="{90E72F43-E732-4DD6-A9DB-D407A184E7D6}"/>
    <cellStyle name="Bottom Edge 3 11" xfId="25672" xr:uid="{D85B04BB-57C5-44A8-A75F-13AB5D3BC79E}"/>
    <cellStyle name="Bottom Edge 3 11 2" xfId="47968" xr:uid="{EDBDFBED-E5FD-42B1-8A97-AE85B6030943}"/>
    <cellStyle name="Bottom Edge 3 2" xfId="7052" xr:uid="{07FA8B31-A11A-4FE4-95BA-FA841DFDAA55}"/>
    <cellStyle name="Bottom Edge 3 2 2" xfId="17064" xr:uid="{64AD16F2-D239-4313-BA4B-F41D11B2AFC0}"/>
    <cellStyle name="Bottom Edge 3 2 2 2" xfId="39429" xr:uid="{5640FC47-FE7F-4B47-A822-DB12B923C954}"/>
    <cellStyle name="Bottom Edge 3 2 3" xfId="23399" xr:uid="{FADBAC6A-55FA-4F99-BE2F-C6FC4FB5210E}"/>
    <cellStyle name="Bottom Edge 3 2 3 2" xfId="45695" xr:uid="{0AB22574-AA67-4470-A657-470F067E8F70}"/>
    <cellStyle name="Bottom Edge 3 2 4" xfId="25045" xr:uid="{21F2B335-8503-4488-A1F3-23D0D9386D8C}"/>
    <cellStyle name="Bottom Edge 3 2 4 2" xfId="47341" xr:uid="{3F31B552-B807-49E1-BA65-DB64DD1F0FB4}"/>
    <cellStyle name="Bottom Edge 3 2 5" xfId="30313" xr:uid="{C7DF3FD4-0DE9-4DCD-86E3-9C1193F727EC}"/>
    <cellStyle name="Bottom Edge 3 3" xfId="8236" xr:uid="{35C4B426-7B4C-4BB1-ABFE-CFEFA5A615C5}"/>
    <cellStyle name="Bottom Edge 3 3 2" xfId="18051" xr:uid="{5B970BE0-9421-45A6-A802-36BAA0CAAF08}"/>
    <cellStyle name="Bottom Edge 3 3 2 2" xfId="40416" xr:uid="{E313DEE6-1788-4F37-9F5D-59751FDD7E71}"/>
    <cellStyle name="Bottom Edge 3 3 3" xfId="23948" xr:uid="{A70610D8-CA7A-49EC-ADAD-F10CDB7FBD8E}"/>
    <cellStyle name="Bottom Edge 3 3 3 2" xfId="46244" xr:uid="{DD430C44-4E6E-41D4-B180-B74088392653}"/>
    <cellStyle name="Bottom Edge 3 3 4" xfId="25245" xr:uid="{9F45ADBD-6CC8-4A96-A736-9F211CF309A7}"/>
    <cellStyle name="Bottom Edge 3 3 4 2" xfId="47541" xr:uid="{B621B606-30F9-44BF-BDEA-14CA159F0474}"/>
    <cellStyle name="Bottom Edge 3 3 5" xfId="31229" xr:uid="{E8594BE5-5A41-4370-AC53-F6D471C9B2A4}"/>
    <cellStyle name="Bottom Edge 3 4" xfId="7946" xr:uid="{0B088228-FA2A-42E0-B3A2-0DE1FD2DC365}"/>
    <cellStyle name="Bottom Edge 3 4 2" xfId="17859" xr:uid="{394C45E5-CDD0-4B68-B086-2F3F28063691}"/>
    <cellStyle name="Bottom Edge 3 4 2 2" xfId="40224" xr:uid="{EA84840B-8E15-44E1-AA2C-B4CD4EC396BC}"/>
    <cellStyle name="Bottom Edge 3 4 3" xfId="23793" xr:uid="{481AAA21-18B2-4DF3-8295-BC7D77A31C5D}"/>
    <cellStyle name="Bottom Edge 3 4 3 2" xfId="46089" xr:uid="{285E8A95-B7C8-4DAA-ACDE-B166B924DA33}"/>
    <cellStyle name="Bottom Edge 3 4 4" xfId="25452" xr:uid="{E84A4EAB-1E8D-4777-957D-EDAF529E0818}"/>
    <cellStyle name="Bottom Edge 3 4 4 2" xfId="47748" xr:uid="{9346E8CC-ACA2-4717-914C-7E2117743316}"/>
    <cellStyle name="Bottom Edge 3 4 5" xfId="31076" xr:uid="{AD94B547-7C79-493F-A6A6-871EA7FD9B76}"/>
    <cellStyle name="Bottom Edge 3 5" xfId="8276" xr:uid="{0F3ABE0B-F5F6-4FE0-B1CD-F3009327F84A}"/>
    <cellStyle name="Bottom Edge 3 5 2" xfId="18082" xr:uid="{E2DB13E0-4FF5-4D3C-A713-231DD6A8AE37}"/>
    <cellStyle name="Bottom Edge 3 5 2 2" xfId="40447" xr:uid="{5DE331B7-345D-441E-88F9-D87BE3103B30}"/>
    <cellStyle name="Bottom Edge 3 5 3" xfId="23976" xr:uid="{5A9FC90F-5304-4B49-8474-07FB05D8AD73}"/>
    <cellStyle name="Bottom Edge 3 5 3 2" xfId="46272" xr:uid="{917F2CC1-E7E2-437D-8626-D4CCC7E527BA}"/>
    <cellStyle name="Bottom Edge 3 5 4" xfId="14045" xr:uid="{F9421D52-FA51-4328-BDD6-991E6C98043F}"/>
    <cellStyle name="Bottom Edge 3 5 4 2" xfId="36415" xr:uid="{9F7B1FA7-AE30-49C3-B332-A4BD4BC58F04}"/>
    <cellStyle name="Bottom Edge 3 5 5" xfId="31254" xr:uid="{31C9C24B-18BC-426B-9ECE-CA68D4DFDC7A}"/>
    <cellStyle name="Bottom Edge 3 6" xfId="6425" xr:uid="{BB82A83E-43C7-4372-AEA8-8A6D5DDCD49C}"/>
    <cellStyle name="Bottom Edge 3 6 2" xfId="16549" xr:uid="{CBD2F040-4479-40B6-8338-8527A8A2821F}"/>
    <cellStyle name="Bottom Edge 3 6 2 2" xfId="38914" xr:uid="{25497472-B4DB-41D6-B3C0-CAC8205469B7}"/>
    <cellStyle name="Bottom Edge 3 6 3" xfId="23151" xr:uid="{7F7CCD4B-FEBE-4FC4-8527-A7A62539D4DC}"/>
    <cellStyle name="Bottom Edge 3 6 3 2" xfId="45447" xr:uid="{2ADBD162-9D83-44F2-AF51-72596B0DE75E}"/>
    <cellStyle name="Bottom Edge 3 6 4" xfId="25044" xr:uid="{D899DA99-3A77-49B2-BB44-C700EE65D292}"/>
    <cellStyle name="Bottom Edge 3 6 4 2" xfId="47340" xr:uid="{1D7DD954-BF0F-47FE-A2E3-A91BC63AE0D2}"/>
    <cellStyle name="Bottom Edge 3 6 5" xfId="29838" xr:uid="{BCFC61F3-F048-470C-809E-F8D2ABB81D80}"/>
    <cellStyle name="Bottom Edge 3 7" xfId="8315" xr:uid="{470135B0-AB05-4019-BB3B-50E8666F134C}"/>
    <cellStyle name="Bottom Edge 3 7 2" xfId="18108" xr:uid="{D548700D-0581-455F-BF34-98ABE8334CE6}"/>
    <cellStyle name="Bottom Edge 3 7 2 2" xfId="40473" xr:uid="{18E05B89-73D4-461E-8274-55399F7F39A5}"/>
    <cellStyle name="Bottom Edge 3 7 3" xfId="24000" xr:uid="{0EFFC875-0088-4CF9-B15E-F12507F0118B}"/>
    <cellStyle name="Bottom Edge 3 7 3 2" xfId="46296" xr:uid="{BE3F327B-61B0-4DF3-BC1C-17669A69B783}"/>
    <cellStyle name="Bottom Edge 3 7 4" xfId="22159" xr:uid="{15650956-2906-47E8-9854-C5FC23D636A7}"/>
    <cellStyle name="Bottom Edge 3 7 4 2" xfId="44455" xr:uid="{27AA8325-D7AD-4221-9D87-9936B3F28B62}"/>
    <cellStyle name="Bottom Edge 3 7 5" xfId="31276" xr:uid="{1BB5DDA3-2D27-4812-9939-261CAA392E4C}"/>
    <cellStyle name="Bottom Edge 3 8" xfId="9426" xr:uid="{921A3930-D047-4D29-967B-774B85F41E1B}"/>
    <cellStyle name="Bottom Edge 3 8 2" xfId="18845" xr:uid="{EECD4524-CD72-40E5-AC8A-C8C78C3DBB41}"/>
    <cellStyle name="Bottom Edge 3 8 2 2" xfId="41210" xr:uid="{F8CBB917-2FD0-4C60-809D-9C5DD24D8435}"/>
    <cellStyle name="Bottom Edge 3 8 3" xfId="24634" xr:uid="{07118956-F3B0-4CE2-B923-3DC68B631742}"/>
    <cellStyle name="Bottom Edge 3 8 3 2" xfId="46930" xr:uid="{60F8EA28-A803-40A7-B511-1CC6A7E81BC2}"/>
    <cellStyle name="Bottom Edge 3 8 4" xfId="25368" xr:uid="{FB1C2567-D155-4246-85C6-DB71F34EE2B1}"/>
    <cellStyle name="Bottom Edge 3 8 4 2" xfId="47664" xr:uid="{CC1EB494-A4E4-41AC-8F5F-A5B23B9E2E9A}"/>
    <cellStyle name="Bottom Edge 3 8 5" xfId="31889" xr:uid="{B311B45B-3868-4146-9BAD-D399616C0431}"/>
    <cellStyle name="Bottom Edge 3 9" xfId="9323" xr:uid="{BBD23EC8-C8C2-4F51-A122-5854830D487C}"/>
    <cellStyle name="Bottom Edge 3 9 2" xfId="18744" xr:uid="{08EA2876-AC98-4B3B-9A51-8EC6E7E8B1CF}"/>
    <cellStyle name="Bottom Edge 3 9 2 2" xfId="41109" xr:uid="{051C1522-B102-466C-A02D-0C912D0E8234}"/>
    <cellStyle name="Bottom Edge 3 9 3" xfId="24544" xr:uid="{81CD7479-49B7-4DD8-A2B7-FC3A7E882672}"/>
    <cellStyle name="Bottom Edge 3 9 3 2" xfId="46840" xr:uid="{D3FFEE02-A569-46A2-B690-3132CD3E403F}"/>
    <cellStyle name="Bottom Edge 3 9 4" xfId="25374" xr:uid="{D3CF95BD-DEB8-49F5-A006-71AA5303C4AD}"/>
    <cellStyle name="Bottom Edge 3 9 4 2" xfId="47670" xr:uid="{4B33100A-EDFA-4F37-9DDD-CEE3A3D59861}"/>
    <cellStyle name="Bottom Edge 3 9 5" xfId="31790" xr:uid="{738E7C14-A997-4334-8238-6F4DDFFE75D1}"/>
    <cellStyle name="Bottom Edge 3_change in summary tables" xfId="5433" xr:uid="{476F0D76-7F55-4ED0-BBC1-F7E9F4017F6C}"/>
    <cellStyle name="Bottom Edge 4" xfId="4929" xr:uid="{5DD9DB1B-1E9B-4B2E-BA2D-9F43B794F884}"/>
    <cellStyle name="Bottom Edge 4 2" xfId="15416" xr:uid="{610AA8DA-BEA3-485C-851E-914E9D4BC43D}"/>
    <cellStyle name="Bottom Edge 4 2 2" xfId="37782" xr:uid="{6FF04169-B52F-4960-B498-F2DBEB67EBA3}"/>
    <cellStyle name="Bottom Edge 4 3" xfId="22356" xr:uid="{023E7A0C-7295-4E4C-9FDA-F6FACD9FB1AF}"/>
    <cellStyle name="Bottom Edge 4 3 2" xfId="44652" xr:uid="{E7A87EDD-F7AF-46C9-8BD1-C2085E1166E7}"/>
    <cellStyle name="Bottom Edge 4 4" xfId="13505" xr:uid="{489CDD7A-731E-4B1F-ADC4-5A4EA781AA64}"/>
    <cellStyle name="Bottom Edge 4 4 2" xfId="35876" xr:uid="{361FDD46-BC18-458E-8A8B-66D06D0C10F1}"/>
    <cellStyle name="Bottom Edge 4 5" xfId="28814" xr:uid="{C4BBCDB8-B00E-42FB-9CDE-6EF5B9DF98C0}"/>
    <cellStyle name="Bottom Edge 5" xfId="7860" xr:uid="{8B0D692D-3480-42E3-8BF0-318D7B85CA6A}"/>
    <cellStyle name="Bottom Edge 5 2" xfId="17803" xr:uid="{C23ED682-40AE-4246-92F8-86B8BF87B9CA}"/>
    <cellStyle name="Bottom Edge 5 2 2" xfId="40168" xr:uid="{7FD59229-DA5A-41A1-8020-F481BD33758F}"/>
    <cellStyle name="Bottom Edge 5 3" xfId="23744" xr:uid="{45DE9CC8-995F-43DD-A19C-2F709BBC7A21}"/>
    <cellStyle name="Bottom Edge 5 3 2" xfId="46040" xr:uid="{46CB17C7-8897-4760-9D9C-F0039177165B}"/>
    <cellStyle name="Bottom Edge 5 4" xfId="25657" xr:uid="{E5B45C39-7526-48A6-BBE0-D7B4DCD10904}"/>
    <cellStyle name="Bottom Edge 5 4 2" xfId="47953" xr:uid="{DBFE2EA9-D1CF-498A-A555-1DC06765FFBE}"/>
    <cellStyle name="Bottom Edge 5 5" xfId="31030" xr:uid="{85EA3C6D-A150-4C06-96EE-A56AD091CF6A}"/>
    <cellStyle name="Bottom Edge 6" xfId="9732" xr:uid="{40845559-56CE-4CD9-97CC-90401D6462A3}"/>
    <cellStyle name="Bottom Edge 6 2" xfId="19146" xr:uid="{4AB732C3-5857-418F-BDB1-AA92309FE803}"/>
    <cellStyle name="Bottom Edge 6 2 2" xfId="41511" xr:uid="{58FDC806-31F9-4FE0-AA85-7D6E6FA6BF2B}"/>
    <cellStyle name="Bottom Edge 6 3" xfId="24793" xr:uid="{A7AD22EA-BD41-435C-83E6-6CB87E69CDB1}"/>
    <cellStyle name="Bottom Edge 6 3 2" xfId="47089" xr:uid="{C7F8634A-555E-4D41-BFDF-03DFB1E24004}"/>
    <cellStyle name="Bottom Edge 6 4" xfId="17817" xr:uid="{43597A41-2744-4A71-97A5-967C7C7F0DA2}"/>
    <cellStyle name="Bottom Edge 6 4 2" xfId="40182" xr:uid="{3462B660-8CA5-49B8-AE47-24C4B59BB8BC}"/>
    <cellStyle name="Bottom Edge 6 5" xfId="32190" xr:uid="{0F87DC02-9197-42D2-97FA-FD5185E2F5B7}"/>
    <cellStyle name="Bottom Edge 7" xfId="11325" xr:uid="{482F5E40-72F1-4870-B656-3E066E526F6E}"/>
    <cellStyle name="Bottom Edge 7 2" xfId="20731" xr:uid="{A91104B0-AA18-4B0B-BA0F-8133AEC6CFF1}"/>
    <cellStyle name="Bottom Edge 7 2 2" xfId="43027" xr:uid="{184FBD37-9521-420E-A7A3-914D5585E2AE}"/>
    <cellStyle name="Bottom Edge 7 3" xfId="25250" xr:uid="{9C415B4A-950F-4D00-B4C9-E05236862311}"/>
    <cellStyle name="Bottom Edge 7 3 2" xfId="47546" xr:uid="{85492CC8-E5E9-46D1-9123-710C557A7607}"/>
    <cellStyle name="Bottom Edge 7 4" xfId="25824" xr:uid="{6354E742-6028-4E42-B260-F2C62258CC5F}"/>
    <cellStyle name="Bottom Edge 7 4 2" xfId="48120" xr:uid="{2C3631B7-F2F6-44B2-BF7A-B29DBE90F490}"/>
    <cellStyle name="Bottom Edge 7 5" xfId="33705" xr:uid="{3BDAF556-E668-45B8-B205-4D8568312C26}"/>
    <cellStyle name="Bottom Edge 8" xfId="18026" xr:uid="{79057540-A9CB-44F1-9A38-4D192E09E20B}"/>
    <cellStyle name="Bottom Edge 8 2" xfId="40391" xr:uid="{A00059F3-003B-4A5F-B92D-64897B9A93D4}"/>
    <cellStyle name="Bottom Edge 9" xfId="15158" xr:uid="{51BE8092-D4F0-4C55-B8ED-19943DE9B074}"/>
    <cellStyle name="Bottom Edge 9 2" xfId="37524" xr:uid="{CC023E3A-F57C-4058-A147-2C151A1FCE82}"/>
    <cellStyle name="Bottom Edge_change in summary tables" xfId="8092" xr:uid="{BF1F28C3-A2F9-4902-9D62-C36FD78B8F4D}"/>
    <cellStyle name="Bottom single border" xfId="633" xr:uid="{BF56BD8F-AD3A-414E-A1E6-95A77C344917}"/>
    <cellStyle name="Bottom single border 2" xfId="1335" xr:uid="{73AB57A5-C3E1-4E47-AC0A-5037BE37ECF7}"/>
    <cellStyle name="Bottom single border 2 2" xfId="8777" xr:uid="{72A46F02-5576-4795-8CE9-7B6A3F776C75}"/>
    <cellStyle name="Bottom single border 2 2 2" xfId="31553" xr:uid="{444F9AC0-4D46-4901-9262-9141792DF8D1}"/>
    <cellStyle name="Bottom single border 2_change in summary tables" xfId="8832" xr:uid="{40F38A09-42F9-4E4F-906E-5B00EB98D000}"/>
    <cellStyle name="Bottom single border_valuations" xfId="2462" xr:uid="{DB819162-2AFE-48CA-A32C-152B7BD65BD9}"/>
    <cellStyle name="BottomBorder" xfId="2463" xr:uid="{362A56EB-2D8D-466E-8D1A-94592F54A278}"/>
    <cellStyle name="BottomBorder 2" xfId="2464" xr:uid="{74CF90E1-72C8-4F71-BC33-104F48144633}"/>
    <cellStyle name="BottomBorder 2 2" xfId="27433" xr:uid="{A949BA5E-823D-46E4-AE3D-92B52F199077}"/>
    <cellStyle name="BottomBorder 3" xfId="27432" xr:uid="{824428BC-2769-4EBD-BCC2-F836C0BD82FB}"/>
    <cellStyle name="British Pound" xfId="280" xr:uid="{3CCF191D-134F-47ED-957F-403B69055AAD}"/>
    <cellStyle name="Bullet" xfId="281" xr:uid="{22C2DF99-1686-4F49-9CB2-E8646C901485}"/>
    <cellStyle name="Bullet [0]" xfId="2465" xr:uid="{03892A15-4380-469D-BC66-BFAB78BABD63}"/>
    <cellStyle name="Bullet [2]" xfId="2466" xr:uid="{04824CAA-5DB0-4E69-A9AD-8CF42A6FA797}"/>
    <cellStyle name="Bullet [4]" xfId="2467" xr:uid="{5179CF7A-5482-4051-9FED-6292F04CED1A}"/>
    <cellStyle name="Bullet_ETP-FGP Model v17" xfId="2468" xr:uid="{F9151B47-25D4-4C9A-B8FD-C3AF7A11D05D}"/>
    <cellStyle name="Business Description" xfId="2469" xr:uid="{C5827062-894C-44B6-8C01-966E21D3ADE5}"/>
    <cellStyle name="Buyout" xfId="2470" xr:uid="{13FD45FE-B297-4863-9F40-94D20749BBB8}"/>
    <cellStyle name="Buyout 2" xfId="4266" xr:uid="{80B993DF-D1E8-4AEA-A8AB-C0BD639D52AF}"/>
    <cellStyle name="Buyout 2 2" xfId="7498" xr:uid="{0A7D0473-9E98-4A8F-9B80-9CA3945CAD7B}"/>
    <cellStyle name="Buyout 2 2 2" xfId="17490" xr:uid="{31B0A504-1295-4E4E-A2C0-1C72CA2B873D}"/>
    <cellStyle name="Buyout 2 2 2 2" xfId="39855" xr:uid="{B328EEA5-3507-4005-92C1-E82D8007EF7A}"/>
    <cellStyle name="Buyout 2 2 3" xfId="30736" xr:uid="{59AFF243-9FE6-4BF6-AE69-F90E85AFE276}"/>
    <cellStyle name="Buyout 2 3" xfId="10937" xr:uid="{AF7DED36-EF56-457F-BC73-C1B44C8C26FC}"/>
    <cellStyle name="Buyout 2 3 2" xfId="20351" xr:uid="{D32A7A63-5ED9-47F5-B30E-21074F9C1548}"/>
    <cellStyle name="Buyout 2 3 2 2" xfId="42647" xr:uid="{180CD043-C815-4D46-997A-4AA03296FE52}"/>
    <cellStyle name="Buyout 2 3 3" xfId="33326" xr:uid="{40E6E122-0B69-4F4E-94F3-8A268FAA0A9C}"/>
    <cellStyle name="Buyout 2 4" xfId="12464" xr:uid="{138C6339-C3BB-437D-84E2-4E7167C8ACC9}"/>
    <cellStyle name="Buyout 2 4 2" xfId="21870" xr:uid="{F6F0F249-A8DC-4CF1-ACCA-718E64A08017}"/>
    <cellStyle name="Buyout 2 4 2 2" xfId="44166" xr:uid="{698B2ECA-4AE7-4BFF-BA40-AF2FFCD64DA2}"/>
    <cellStyle name="Buyout 2 4 3" xfId="34844" xr:uid="{6D23A626-4F7C-4E7B-8D50-BFE100AA6923}"/>
    <cellStyle name="Buyout 2 5" xfId="14847" xr:uid="{589ABF1B-2FD3-4B2D-82AE-FC32AD505841}"/>
    <cellStyle name="Buyout 2 5 2" xfId="37213" xr:uid="{B8DC6233-DA99-4331-A0FC-92FC2A504EA4}"/>
    <cellStyle name="Buyout 2 6" xfId="28271" xr:uid="{320743BC-0CFB-4831-94D2-FCB316CF3F76}"/>
    <cellStyle name="Buyout 3" xfId="6171" xr:uid="{2279AACA-2F3F-4400-BB1C-AA0B1AB9D44A}"/>
    <cellStyle name="Buyout 3 2" xfId="16356" xr:uid="{3F5FBFB1-7626-477B-A735-3C753D08EA99}"/>
    <cellStyle name="Buyout 3 2 2" xfId="38721" xr:uid="{C762F04E-A58E-43DC-968F-C31988E54AD7}"/>
    <cellStyle name="Buyout 3 3" xfId="29658" xr:uid="{335B1E09-5B50-4475-9679-AFDB57C85E07}"/>
    <cellStyle name="Buyout 4" xfId="10172" xr:uid="{89B8ED01-6CD1-44BA-8DE5-0663C58DF0FE}"/>
    <cellStyle name="Buyout 4 2" xfId="19586" xr:uid="{DBD1EA34-68FD-4E00-A502-83A1B2DABBF2}"/>
    <cellStyle name="Buyout 4 2 2" xfId="41882" xr:uid="{439BA99C-4324-4A57-AEF0-FAD66881AEE1}"/>
    <cellStyle name="Buyout 4 3" xfId="32561" xr:uid="{CF5C3779-8B53-4854-A442-D6048CF4D98B}"/>
    <cellStyle name="Buyout 5" xfId="11714" xr:uid="{F37B0E97-6FE3-4168-845C-438F94E88CD6}"/>
    <cellStyle name="Buyout 5 2" xfId="21120" xr:uid="{15ADEB6C-879A-4B32-97F3-07AD86185092}"/>
    <cellStyle name="Buyout 5 2 2" xfId="43416" xr:uid="{FC70620F-03B2-4312-9BF9-6181829B5BC2}"/>
    <cellStyle name="Buyout 5 3" xfId="34094" xr:uid="{88A072A9-870B-4041-84DA-C6290D450B5A}"/>
    <cellStyle name="Buyout 6" xfId="13777" xr:uid="{6CA01EF2-5F21-4304-861C-DAB534036FCD}"/>
    <cellStyle name="Buyout 6 2" xfId="36147" xr:uid="{465E6A0C-EEDC-4D94-836B-CEA58DD8B031}"/>
    <cellStyle name="Buyout 7" xfId="27434" xr:uid="{44EACB02-8344-45BC-B645-A4C20ECA2257}"/>
    <cellStyle name="c" xfId="634" xr:uid="{982AE415-E598-4774-A178-A4B12FC2A1F7}"/>
    <cellStyle name="c_Credit" xfId="635" xr:uid="{5F5FA9AB-58F0-463F-B8C7-491078886238}"/>
    <cellStyle name="c_Credit_ConocoPhil Test" xfId="636" xr:uid="{617A804C-47C5-4598-A76F-96145A3B195D}"/>
    <cellStyle name="c_Credit_CoP" xfId="637" xr:uid="{7CFD32D2-7879-407A-B221-0E3E96588812}"/>
    <cellStyle name="c_Credit_CoPa" xfId="638" xr:uid="{3B9DB00C-CD73-4D7C-9D10-EABD36768EFF}"/>
    <cellStyle name="c_Credit_CoPModelwarea" xfId="639" xr:uid="{A4CD2484-81C4-45F2-BD19-3E7C34C5CA63}"/>
    <cellStyle name="c_Credit_Copy of COP2" xfId="640" xr:uid="{9C69F5E6-01DF-427E-B2B5-ABEC405A4F6B}"/>
    <cellStyle name="c_Credit_Copy of XOM" xfId="641" xr:uid="{40CAA1C0-067E-4B72-8E3B-035A5F5CAB89}"/>
    <cellStyle name="c_DCF Inputs" xfId="642" xr:uid="{588D4319-7D7D-4B21-88AD-29A55A7FF98F}"/>
    <cellStyle name="c_DCF Inputs_ConocoPhil Test" xfId="643" xr:uid="{7596C4D0-F853-409A-A10A-23DDACF56DCC}"/>
    <cellStyle name="c_DCF Inputs_CoP" xfId="644" xr:uid="{CD2B6AFB-F6FC-4C04-BCA2-E3F3CCED3C7C}"/>
    <cellStyle name="c_DCF Inputs_CoPa" xfId="645" xr:uid="{4E72979A-0587-443D-8E20-047C2D34DA9C}"/>
    <cellStyle name="c_DCF Inputs_CoPModelwarea" xfId="646" xr:uid="{0561F9C3-4D06-43E9-84F4-890663DEDFC6}"/>
    <cellStyle name="c_DCF Inputs_Copy of COP2" xfId="647" xr:uid="{A18D045F-2982-4AE0-A024-80A27D64DA6F}"/>
    <cellStyle name="c_DCF Inputs_Copy of XOM" xfId="648" xr:uid="{67B9561D-22E2-4094-82A1-DEBFFDE44CE4}"/>
    <cellStyle name="c_DCF Matrix" xfId="649" xr:uid="{2AE74DDC-E09B-4C88-9506-1D81AF8727FA}"/>
    <cellStyle name="c_DCF Matrix_ConocoPhil Test" xfId="650" xr:uid="{99568D30-1E78-4F14-836D-BA20722573FE}"/>
    <cellStyle name="c_DCF Matrix_CoP" xfId="651" xr:uid="{DAC8E5A5-D898-4FFE-ABAD-A18F1039E7A2}"/>
    <cellStyle name="c_DCF Matrix_CoPa" xfId="652" xr:uid="{BF421AC2-92E7-48D8-BE50-716DB6A2C0B0}"/>
    <cellStyle name="c_DCF Matrix_CoPModelwarea" xfId="653" xr:uid="{DBDAEEDB-0A56-46CF-8D88-F115362DA392}"/>
    <cellStyle name="c_DCF Matrix_Copy of COP2" xfId="654" xr:uid="{A8782394-3C4E-4426-9C18-C6CE2FACA594}"/>
    <cellStyle name="c_DCF Matrix_Copy of XOM" xfId="655" xr:uid="{03A43EBC-8C8E-49D8-9048-B6071852C56D}"/>
    <cellStyle name="c_Dough" xfId="656" xr:uid="{F3302002-A339-46E7-A6A7-5EAD72DE70DF}"/>
    <cellStyle name="c_Dough_ConocoPhil Test" xfId="657" xr:uid="{1226052B-D09D-431B-917B-AA797A6E1F0F}"/>
    <cellStyle name="c_Dough_CoP" xfId="658" xr:uid="{3E8D6C79-7AA5-4F85-9C64-AF51E8A213B5}"/>
    <cellStyle name="c_Dough_CoPa" xfId="659" xr:uid="{C5F23B00-4592-4F1D-AC65-4C5BA6996548}"/>
    <cellStyle name="c_Dough_CoPModelwarea" xfId="660" xr:uid="{4932AC96-08B2-4360-AE84-C22977B851DB}"/>
    <cellStyle name="c_Dough_Copy of COP2" xfId="661" xr:uid="{4445BDE5-64E8-4F6E-98B8-2D35C2A28840}"/>
    <cellStyle name="c_Dough_Copy of XOM" xfId="662" xr:uid="{E6CA3D07-1CE6-4787-B382-39C7B44B2506}"/>
    <cellStyle name="c_Module3" xfId="663" xr:uid="{73D6769C-1E16-4632-A470-7493278E1B20}"/>
    <cellStyle name="c_Module3_ConocoPhil Test" xfId="664" xr:uid="{51781AEF-8363-4E6E-8062-28A187AB7424}"/>
    <cellStyle name="c_Module3_CoP" xfId="665" xr:uid="{1C0136FB-86A8-42A9-A4BD-6AB6F08EBA9E}"/>
    <cellStyle name="c_Module3_CoPa" xfId="666" xr:uid="{5898DD6A-2699-42E1-BEDD-4093452BEBFA}"/>
    <cellStyle name="c_Module3_CoPModelwarea" xfId="667" xr:uid="{49E5A336-BA3C-40A5-8CB0-2CA3A7556487}"/>
    <cellStyle name="c_Module3_Copy of COP2" xfId="668" xr:uid="{F3C389E3-FF43-437E-96A8-18E77A069A2A}"/>
    <cellStyle name="c_Module3_Copy of XOM" xfId="669" xr:uid="{CA93AC66-8D35-452A-B0C1-947162A9C824}"/>
    <cellStyle name="c_PFMA Cap" xfId="670" xr:uid="{9616179C-DDD6-4876-9C4F-E5C977AA7C2A}"/>
    <cellStyle name="c_PFMA Cap_ConocoPhil Test" xfId="671" xr:uid="{E11120CB-D188-40D2-9F29-DDA23F49EA5A}"/>
    <cellStyle name="c_PFMA Cap_CoP" xfId="672" xr:uid="{3BCBA2FF-251C-4E85-AD45-4CBD87FA4192}"/>
    <cellStyle name="c_PFMA Cap_CoPa" xfId="673" xr:uid="{505AE233-65CD-461C-AE79-1866B1DE5794}"/>
    <cellStyle name="c_PFMA Cap_CoPModelwarea" xfId="674" xr:uid="{C87EA00F-97D6-41BF-A197-29D54E4B6EF5}"/>
    <cellStyle name="c_PFMA Cap_Copy of COP2" xfId="675" xr:uid="{2618BD4F-32DC-40F2-A89F-33F4E519169E}"/>
    <cellStyle name="c_PFMA Cap_Copy of XOM" xfId="676" xr:uid="{59E26828-2BEC-46D0-91A5-6F3806A9A7DB}"/>
    <cellStyle name="c_PFMA Credit (2)" xfId="677" xr:uid="{DC4C51B7-676D-4C82-BDEA-6191CCD77A0A}"/>
    <cellStyle name="c_PFMA Credit (2)_ConocoPhil Test" xfId="678" xr:uid="{CCBAED12-ADBF-4C49-BBB5-32BB003C4EA7}"/>
    <cellStyle name="c_PFMA Credit (2)_CoP" xfId="679" xr:uid="{C8089EC8-28E7-4125-9DFB-7084DF035CD3}"/>
    <cellStyle name="c_PFMA Credit (2)_CoPa" xfId="680" xr:uid="{EB9A7300-E921-44EC-949F-0092F0A887CF}"/>
    <cellStyle name="c_PFMA Credit (2)_CoPModelwarea" xfId="681" xr:uid="{5A8D86E4-B421-44AD-ACB6-420882E6A0E0}"/>
    <cellStyle name="c_PFMA Credit (2)_Copy of COP2" xfId="682" xr:uid="{52EE6EEE-BEA2-422D-95EE-05B61837B5F1}"/>
    <cellStyle name="c_PFMA Credit (2)_Copy of XOM" xfId="683" xr:uid="{E57BBC06-EA0F-4529-948F-2552CAE254FF}"/>
    <cellStyle name="C_valuations" xfId="2471" xr:uid="{55D8B8E4-07C0-43C9-B32C-04586A0AC44A}"/>
    <cellStyle name="c0" xfId="2472" xr:uid="{DEFF2704-647D-496D-AB93-5EB2E8A9F2BB}"/>
    <cellStyle name="c0 2" xfId="4267" xr:uid="{8C423FB3-D649-4824-8845-C1CC159F7FCF}"/>
    <cellStyle name="c0 2 2" xfId="7499" xr:uid="{35776783-B40D-4993-B560-D4BD7F21B455}"/>
    <cellStyle name="c0 2 2 2" xfId="17491" xr:uid="{96055D93-D2A6-4673-8725-E199EF229C94}"/>
    <cellStyle name="c0 2 2 2 2" xfId="39856" xr:uid="{0112B56A-3003-4EE0-88B6-812397F24F8D}"/>
    <cellStyle name="c0 2 2 3" xfId="30737" xr:uid="{22FDD3D6-38E0-40E9-8B17-12EDF0269E57}"/>
    <cellStyle name="c0 2 3" xfId="10938" xr:uid="{1E8C6F51-CC75-45D5-AD4D-7071042AC3FB}"/>
    <cellStyle name="c0 2 3 2" xfId="20352" xr:uid="{3C6719AA-0D89-4690-9C8C-D3C5B87073B4}"/>
    <cellStyle name="c0 2 3 2 2" xfId="42648" xr:uid="{E8946A9C-40F8-4E41-B71B-133767FDD319}"/>
    <cellStyle name="c0 2 3 3" xfId="33327" xr:uid="{CECFA5E9-937A-4A9E-BD24-E479270B1130}"/>
    <cellStyle name="c0 2 4" xfId="12465" xr:uid="{1CDE8B50-3696-40CE-B1F5-9F2B34509CF8}"/>
    <cellStyle name="c0 2 4 2" xfId="21871" xr:uid="{5B0B822C-F841-4A87-A49A-625D58BA0188}"/>
    <cellStyle name="c0 2 4 2 2" xfId="44167" xr:uid="{5C2AFD2B-7AE4-4936-BCC9-6221F13803CE}"/>
    <cellStyle name="c0 2 4 3" xfId="34845" xr:uid="{8230B894-9CC8-47F3-82F4-D1BE794A90EC}"/>
    <cellStyle name="c0 2 5" xfId="14848" xr:uid="{13A28794-E431-4008-AFCC-A33C8CA66BFA}"/>
    <cellStyle name="c0 2 5 2" xfId="37214" xr:uid="{695708A5-5847-492D-8EA0-B0245335ED64}"/>
    <cellStyle name="c0 2 6" xfId="28272" xr:uid="{5A4EFD59-8AC5-4F3F-A1CE-074905AD1744}"/>
    <cellStyle name="c0 3" xfId="6173" xr:uid="{772C6A46-7B5F-4347-848B-8373B45433EE}"/>
    <cellStyle name="c0 3 2" xfId="16357" xr:uid="{32A29561-58F2-45A0-89CB-49936036D8E6}"/>
    <cellStyle name="c0 3 2 2" xfId="38722" xr:uid="{1199B796-AFAC-475F-B05C-07AAF49554AA}"/>
    <cellStyle name="c0 3 3" xfId="29659" xr:uid="{2CD93954-786E-49DB-B026-D42632EBD9A1}"/>
    <cellStyle name="c0 4" xfId="10173" xr:uid="{2BDE86B8-8E0E-4F4D-B161-1F92A17EFFC7}"/>
    <cellStyle name="c0 4 2" xfId="19587" xr:uid="{00C8056C-A089-428D-8F2C-5F8DA1DF6B6E}"/>
    <cellStyle name="c0 4 2 2" xfId="41883" xr:uid="{4D8BF7BE-03BE-45A4-883A-0B0293FED706}"/>
    <cellStyle name="c0 4 3" xfId="32562" xr:uid="{3FC0584D-2C7B-4934-84DD-492C1A8F68C6}"/>
    <cellStyle name="c0 5" xfId="11715" xr:uid="{091C4044-219D-49BE-9D74-4D21AF9F1EFF}"/>
    <cellStyle name="c0 5 2" xfId="21121" xr:uid="{B505593C-B7B8-475F-AD51-C1713FA7C799}"/>
    <cellStyle name="c0 5 2 2" xfId="43417" xr:uid="{84071E33-6267-4882-9783-6FD0AED96548}"/>
    <cellStyle name="c0 5 3" xfId="34095" xr:uid="{DD3FF7A4-06AE-4812-8592-89F504492C13}"/>
    <cellStyle name="c0 6" xfId="13778" xr:uid="{B3287D9C-6BA5-4899-A2A9-DBD85AC2FDFC}"/>
    <cellStyle name="c0 6 2" xfId="36148" xr:uid="{0DB583EA-667B-408F-B41E-139108A55211}"/>
    <cellStyle name="c0 7" xfId="27435" xr:uid="{6822656C-1408-42CC-8CDE-82D0F4CEB0CD}"/>
    <cellStyle name="C05_Style E Text" xfId="684" xr:uid="{31D8E05E-F974-4B84-8C7B-2E1B68734291}"/>
    <cellStyle name="Calc Currency (0)" xfId="518" xr:uid="{6CB8AADD-895D-4615-91D8-BCC0C0B6F6F4}"/>
    <cellStyle name="Calc Currency (2)" xfId="2473" xr:uid="{47440EBA-31C2-4F59-A280-CEE8C8B87896}"/>
    <cellStyle name="Calc Percent (0)" xfId="2474" xr:uid="{01825A22-3811-4E28-A297-8EF985AC1833}"/>
    <cellStyle name="Calc Percent (1)" xfId="2475" xr:uid="{8BBC177B-E42E-487F-95BB-1D5DBE8D0CEF}"/>
    <cellStyle name="Calc Percent (1) 2" xfId="4268" xr:uid="{A99D3F95-5398-4804-9EEC-D24193E5D375}"/>
    <cellStyle name="Calc Percent (1) 2 2" xfId="7500" xr:uid="{B5F6DB95-0128-4C58-8A3A-1C0CE5B1C223}"/>
    <cellStyle name="Calc Percent (1) 2 2 2" xfId="17492" xr:uid="{15693061-7AD5-447B-96AB-069CDC863A48}"/>
    <cellStyle name="Calc Percent (1) 2 2 2 2" xfId="39857" xr:uid="{94E01E3B-AF40-4E88-9E05-51284DF1ABFA}"/>
    <cellStyle name="Calc Percent (1) 2 2 3" xfId="30738" xr:uid="{10118FAE-9B97-46EF-B0DF-A53DF8D152BA}"/>
    <cellStyle name="Calc Percent (1) 2 3" xfId="10939" xr:uid="{F53D00F3-B15A-4863-AC6B-DC4D705497EE}"/>
    <cellStyle name="Calc Percent (1) 2 3 2" xfId="20353" xr:uid="{78395087-12CF-467F-9F57-A9E4FC0E6D76}"/>
    <cellStyle name="Calc Percent (1) 2 3 2 2" xfId="42649" xr:uid="{576204CA-BAD9-43C4-88D6-3A097FCDF847}"/>
    <cellStyle name="Calc Percent (1) 2 3 3" xfId="33328" xr:uid="{C02D6B9C-4134-46F7-965A-668329F9FE73}"/>
    <cellStyle name="Calc Percent (1) 2 4" xfId="12466" xr:uid="{9CD359CC-1960-443E-A734-0FCBED5B20CC}"/>
    <cellStyle name="Calc Percent (1) 2 4 2" xfId="21872" xr:uid="{9F20247E-53CE-4353-8C03-F48A9F689A9C}"/>
    <cellStyle name="Calc Percent (1) 2 4 2 2" xfId="44168" xr:uid="{D5C6386B-BC2E-463E-8CFD-A9F13746220F}"/>
    <cellStyle name="Calc Percent (1) 2 4 3" xfId="34846" xr:uid="{EF9C6EA9-76B1-4E36-AFD4-BAACC6E15135}"/>
    <cellStyle name="Calc Percent (1) 2 5" xfId="14849" xr:uid="{A3BD1A3B-F509-42FF-88B4-865628D41ED3}"/>
    <cellStyle name="Calc Percent (1) 2 5 2" xfId="37215" xr:uid="{300AACD5-2A18-4079-9D8E-96D71327C0C9}"/>
    <cellStyle name="Calc Percent (1) 2 6" xfId="28273" xr:uid="{EA68D5F0-067B-4085-85D5-3A6FB1335261}"/>
    <cellStyle name="Calc Percent (1) 2_change in summary tables" xfId="8981" xr:uid="{FCBF467B-7656-4CC9-8EB0-20EEAFDDD13C}"/>
    <cellStyle name="Calc Percent (1) 3" xfId="6174" xr:uid="{AE255CAE-BB79-4D5B-9219-066B2F00CD2C}"/>
    <cellStyle name="Calc Percent (1) 3 2" xfId="16358" xr:uid="{03E27099-52F6-4F97-8A7F-D002874BFD03}"/>
    <cellStyle name="Calc Percent (1) 3 2 2" xfId="38723" xr:uid="{6447E34E-02BB-40AE-B62B-EE3E02CAFAEC}"/>
    <cellStyle name="Calc Percent (1) 3 3" xfId="29660" xr:uid="{918BEB14-04B1-4908-860C-EB38D0BCC7C3}"/>
    <cellStyle name="Calc Percent (1) 4" xfId="10174" xr:uid="{DAC34A55-EF20-431F-878C-BE398BAAB895}"/>
    <cellStyle name="Calc Percent (1) 4 2" xfId="19588" xr:uid="{A37D5C35-7FAD-4D79-83FA-5C8BAE7ECFE3}"/>
    <cellStyle name="Calc Percent (1) 4 2 2" xfId="41884" xr:uid="{4AD9B168-4A3D-4CD4-BC0D-8D6E0961624B}"/>
    <cellStyle name="Calc Percent (1) 4 3" xfId="32563" xr:uid="{E1A73360-1997-44D8-90AD-D1D1E807FBA3}"/>
    <cellStyle name="Calc Percent (1) 5" xfId="11716" xr:uid="{E1A8B729-AE3F-43BA-BFA7-6EE2B36829EB}"/>
    <cellStyle name="Calc Percent (1) 5 2" xfId="21122" xr:uid="{F93D2926-0821-4538-B64B-7B1009166B4E}"/>
    <cellStyle name="Calc Percent (1) 5 2 2" xfId="43418" xr:uid="{3EAAB157-685E-4FB7-8611-F9B9CB9C1E37}"/>
    <cellStyle name="Calc Percent (1) 5 3" xfId="34096" xr:uid="{1C9EB89D-FAA3-482C-9F0B-BD132DEAC6F7}"/>
    <cellStyle name="Calc Percent (1) 6" xfId="13779" xr:uid="{D062268B-BFBB-4909-AA86-CC481CAA9C71}"/>
    <cellStyle name="Calc Percent (1) 6 2" xfId="36149" xr:uid="{03DB8EE7-B851-47F2-B27E-8A0E2FF2B807}"/>
    <cellStyle name="Calc Percent (1) 7" xfId="27436" xr:uid="{5EA864F3-264F-4A29-B423-05A0FD3F047F}"/>
    <cellStyle name="Calc Percent (1)_change in summary tables" xfId="5413" xr:uid="{220DEF44-2396-4E08-8DC6-D6DB70E16092}"/>
    <cellStyle name="Calc Percent (2)" xfId="2476" xr:uid="{27266188-9F90-40D6-A480-46B6230F6435}"/>
    <cellStyle name="Calc Units (0)" xfId="2477" xr:uid="{48438D3E-D86E-495C-881B-8B5B5660121B}"/>
    <cellStyle name="Calc Units (1)" xfId="2478" xr:uid="{7FA9FEAD-DFC8-4408-97EB-4D04BAD3F755}"/>
    <cellStyle name="Calc Units (2)" xfId="2479" xr:uid="{8216B385-4465-451D-A8D7-D5B72A138A8A}"/>
    <cellStyle name="Calc_0dp" xfId="2480" xr:uid="{5E19FB16-3FED-4F90-82D7-C118D0E688DB}"/>
    <cellStyle name="Calculated Assumption" xfId="2481" xr:uid="{E33512FB-EBCD-43A9-8B50-CBD0CB6FF058}"/>
    <cellStyle name="Calculated Assumption, #" xfId="2482" xr:uid="{FB1EE0B8-7B6F-464B-9509-FAD45E511346}"/>
    <cellStyle name="Calculated Assumption, %" xfId="2483" xr:uid="{B95D9208-7F33-40DA-8EEF-320C7DB5E566}"/>
    <cellStyle name="Calculation" xfId="19" builtinId="22" customBuiltin="1"/>
    <cellStyle name="Calculation 2" xfId="1548" xr:uid="{7FC3C957-ECE2-49A2-9894-C3CF2B3472A5}"/>
    <cellStyle name="Calculation 2 2" xfId="26716" xr:uid="{E558866A-DC4D-4302-ADF4-84CB8F189765}"/>
    <cellStyle name="Calculation 3" xfId="3434" xr:uid="{F6E8353B-5BCD-4353-8042-D32410E64AE7}"/>
    <cellStyle name="Calculation 4" xfId="26715" xr:uid="{18F02CAB-1E60-440A-92D5-59CA41071BF9}"/>
    <cellStyle name="Callum" xfId="2484" xr:uid="{8F0368D2-7A36-45BB-8657-A3605575589E}"/>
    <cellStyle name="Carmen" xfId="2485" xr:uid="{39FFE4F2-75C0-49A5-AB0E-5E0ED9D03B8F}"/>
    <cellStyle name="Case" xfId="685" xr:uid="{BDEF1164-D569-4553-B3C5-870920D36BFD}"/>
    <cellStyle name="Cash Flow Statement" xfId="2486" xr:uid="{5B7438C7-CA9C-4D39-A1F3-883B0FAA37AF}"/>
    <cellStyle name="CashFlow" xfId="2487" xr:uid="{C7A5EB42-C650-42C4-BA8E-0A5031BAF98E}"/>
    <cellStyle name="Center Across" xfId="2488" xr:uid="{629238AE-AE43-47EF-8E1B-086986D79711}"/>
    <cellStyle name="Center/Bold" xfId="2489" xr:uid="{0BE31084-D445-4C4B-AFF6-4D66904EA537}"/>
    <cellStyle name="CenterAcross" xfId="2490" xr:uid="{DF78AD49-D112-419F-93EA-CD8A58EE8955}"/>
    <cellStyle name="Cents" xfId="686" xr:uid="{6937828C-037E-45AC-B54A-97BE4EDDF37E}"/>
    <cellStyle name="Cents 2" xfId="2492" xr:uid="{4ED0C21F-C980-42A7-BF7C-DB255B14661E}"/>
    <cellStyle name="Cents 3" xfId="2493" xr:uid="{2A6D7A47-0B91-4C94-AB58-01ED28C98342}"/>
    <cellStyle name="Cents_valuations" xfId="2491" xr:uid="{AA4EF66D-4F17-45C3-A405-A4575C9D260F}"/>
    <cellStyle name="Ch, Column Header" xfId="2494" xr:uid="{AC72F358-17BA-4600-8B27-A8744692D09A}"/>
    <cellStyle name="Changeable" xfId="687" xr:uid="{F0A593FD-5C80-485E-9348-8CE1871097C7}"/>
    <cellStyle name="ChartingText" xfId="688" xr:uid="{2DDCF24A-4B85-4B4A-BB44-1ED51FE397B8}"/>
    <cellStyle name="Check" xfId="2495" xr:uid="{1113D380-AF91-4AEB-860A-BB0E3053B3A6}"/>
    <cellStyle name="Check Cell" xfId="21" builtinId="23" customBuiltin="1"/>
    <cellStyle name="Check Cell 2" xfId="1549" xr:uid="{73E11853-0D33-46AE-9F0B-26DC382422A7}"/>
    <cellStyle name="Check Cell 2 2" xfId="26718" xr:uid="{E234953F-0DED-4DCD-89BD-F2DEEB1FDD82}"/>
    <cellStyle name="Check Cell 3" xfId="3436" xr:uid="{1FA595EE-4FB4-448A-82A4-52F28E4F28FA}"/>
    <cellStyle name="Check Cell 4" xfId="26717" xr:uid="{B0DA2C40-7AD4-40AD-B8E0-C3D4B2B88F47}"/>
    <cellStyle name="CHF" xfId="2496" xr:uid="{ED798ED0-8CA0-456E-A673-20D964D1781E}"/>
    <cellStyle name="CHF 10" xfId="11717" xr:uid="{4DC9904A-9EBF-4D76-911B-0A22FE49273A}"/>
    <cellStyle name="CHF 10 2" xfId="21123" xr:uid="{7A0AEA12-715B-477E-8821-5375366E95CC}"/>
    <cellStyle name="CHF 10 2 2" xfId="43419" xr:uid="{5BA6C375-200B-43E3-A6EF-EE54CBE8E04C}"/>
    <cellStyle name="CHF 10 3" xfId="25379" xr:uid="{73371054-27EB-4FE9-87C5-1867140DB225}"/>
    <cellStyle name="CHF 10 3 2" xfId="47675" xr:uid="{DE3EBDB0-69B5-49AB-A980-42BC629454CE}"/>
    <cellStyle name="CHF 10 4" xfId="25894" xr:uid="{E1C0F830-7FD8-4D8D-AA8F-A56CD2AE318B}"/>
    <cellStyle name="CHF 10 4 2" xfId="48190" xr:uid="{1DAC6D07-6570-493E-969B-2A3B32E4B941}"/>
    <cellStyle name="CHF 10 5" xfId="34097" xr:uid="{D9C6CF95-8BBA-4720-9643-56B10211F53C}"/>
    <cellStyle name="CHF 11" xfId="13914" xr:uid="{F73B8DC9-46E0-44D3-A722-9CC11DE78D9C}"/>
    <cellStyle name="CHF 11 2" xfId="36284" xr:uid="{681EF3D1-E832-434C-BAFF-CAAAA2F60AC0}"/>
    <cellStyle name="CHF 12" xfId="27437" xr:uid="{EBF792A9-67A8-4833-B507-9A5CA66E296F}"/>
    <cellStyle name="CHF 2" xfId="4269" xr:uid="{FEF6BF60-141A-4E01-9040-A39789F14B55}"/>
    <cellStyle name="CHF 2 10" xfId="22088" xr:uid="{460FE659-D856-4DB1-B06C-3C19AFD73AA4}"/>
    <cellStyle name="CHF 2 10 2" xfId="44384" xr:uid="{6BE1C9E7-DFE5-4208-B704-425AB77AEC88}"/>
    <cellStyle name="CHF 2 11" xfId="28274" xr:uid="{AA35845B-7311-4717-835D-8D1409E32479}"/>
    <cellStyle name="CHF 2 2" xfId="7501" xr:uid="{575CA138-D78C-4BA8-87DF-C467FF76BF86}"/>
    <cellStyle name="CHF 2 2 2" xfId="17493" xr:uid="{174CB2E1-6016-456B-BDA5-202BF3CAF82A}"/>
    <cellStyle name="CHF 2 2 2 2" xfId="39858" xr:uid="{05B9828D-4A71-4F25-9881-335DEDA33F58}"/>
    <cellStyle name="CHF 2 2 3" xfId="23569" xr:uid="{7E7B42BB-B1F2-43F8-B4A4-6F42F56D1B29}"/>
    <cellStyle name="CHF 2 2 3 2" xfId="45865" xr:uid="{3928350C-405F-4F96-972F-8186A1DBDC74}"/>
    <cellStyle name="CHF 2 2 4" xfId="14252" xr:uid="{A60BD14C-4C96-4473-B343-F8D3A5C421A1}"/>
    <cellStyle name="CHF 2 2 4 2" xfId="36618" xr:uid="{27B815A1-30FC-4A05-9828-0D62E70E6359}"/>
    <cellStyle name="CHF 2 2 5" xfId="30739" xr:uid="{59352D31-3996-4FC3-B5C6-7460FBBAFF88}"/>
    <cellStyle name="CHF 2 3" xfId="8522" xr:uid="{0CCF1D0B-14ED-44F8-876E-518E788DA31F}"/>
    <cellStyle name="CHF 2 3 2" xfId="18263" xr:uid="{1AE4239E-ED7F-4692-B92A-F94A8910DD5D}"/>
    <cellStyle name="CHF 2 3 2 2" xfId="40628" xr:uid="{1700AE4C-5A47-4EBF-869C-AEFC797943E9}"/>
    <cellStyle name="CHF 2 3 3" xfId="24140" xr:uid="{90C3BFA3-9CC1-4D47-BF87-E84A728C5186}"/>
    <cellStyle name="CHF 2 3 3 2" xfId="46436" xr:uid="{A404FF71-C9F9-4983-B5C6-17A15ED93EF6}"/>
    <cellStyle name="CHF 2 3 4" xfId="25656" xr:uid="{865851DD-4F66-4DA5-9DCE-5469C448326E}"/>
    <cellStyle name="CHF 2 3 4 2" xfId="47952" xr:uid="{0046132A-F618-4376-A71B-CF9F4FFD80C3}"/>
    <cellStyle name="CHF 2 3 5" xfId="31411" xr:uid="{A047A3DD-47C9-41D9-A116-695B76CEBA75}"/>
    <cellStyle name="CHF 2 4" xfId="5501" xr:uid="{8F7FF960-8A34-4F11-B6C5-F091B932FF73}"/>
    <cellStyle name="CHF 2 4 2" xfId="15876" xr:uid="{AC7F481E-93DE-4075-BD49-A62EF7C787B6}"/>
    <cellStyle name="CHF 2 4 2 2" xfId="38242" xr:uid="{D5C63693-BCD0-49C0-AC01-5EF934041C4F}"/>
    <cellStyle name="CHF 2 4 3" xfId="22620" xr:uid="{D9E546B6-F8BA-4623-837C-D0897B5CB9D2}"/>
    <cellStyle name="CHF 2 4 3 2" xfId="44916" xr:uid="{9942E79A-80B6-4340-9927-37CA3C82AA37}"/>
    <cellStyle name="CHF 2 4 4" xfId="17787" xr:uid="{B303A37D-7758-4063-9A02-6ADC3F614E1C}"/>
    <cellStyle name="CHF 2 4 4 2" xfId="40152" xr:uid="{14FA5810-AB09-4EE8-8099-63E220494B29}"/>
    <cellStyle name="CHF 2 4 5" xfId="29234" xr:uid="{59F32A9B-6497-4009-9A95-12D7A3621220}"/>
    <cellStyle name="CHF 2 5" xfId="9093" xr:uid="{719660B7-CA75-4C76-8CE2-92E5EDBEB7C2}"/>
    <cellStyle name="CHF 2 5 2" xfId="18593" xr:uid="{62CF8B7E-EA1F-46AD-8661-BB182AAAC767}"/>
    <cellStyle name="CHF 2 5 2 2" xfId="40958" xr:uid="{686A1B93-322E-4593-BAD0-73CA3FB20E4D}"/>
    <cellStyle name="CHF 2 5 3" xfId="24419" xr:uid="{F9D6F3E8-3971-43DE-9CC4-FBE2C9697329}"/>
    <cellStyle name="CHF 2 5 3 2" xfId="46715" xr:uid="{52F06B70-6A3C-489D-8DA0-9746133787C1}"/>
    <cellStyle name="CHF 2 5 4" xfId="15219" xr:uid="{4481E1DE-7E45-43ED-A592-B83B71968354}"/>
    <cellStyle name="CHF 2 5 4 2" xfId="37585" xr:uid="{F9654C07-30EA-4FDF-A962-4CDC2DAD5AB9}"/>
    <cellStyle name="CHF 2 5 5" xfId="31671" xr:uid="{5C22B086-5399-4A60-B8DB-7DD81D282FE4}"/>
    <cellStyle name="CHF 2 6" xfId="9212" xr:uid="{A3D7644C-0EE8-43C7-AF7A-336FA7865B39}"/>
    <cellStyle name="CHF 2 6 2" xfId="18662" xr:uid="{DBB5BA58-9A2D-48CE-844D-2F15C39A79F5}"/>
    <cellStyle name="CHF 2 6 2 2" xfId="41027" xr:uid="{1016B648-7508-42AE-9572-B56EC3C304A0}"/>
    <cellStyle name="CHF 2 6 3" xfId="24484" xr:uid="{59C34C8E-40E8-4B33-82C3-D7927436BF7E}"/>
    <cellStyle name="CHF 2 6 3 2" xfId="46780" xr:uid="{E396EFEA-7AC2-43CD-862D-9724E6E0892F}"/>
    <cellStyle name="CHF 2 6 4" xfId="17919" xr:uid="{F5C9C8F1-3093-4B05-9FE6-ECA5B68A19BE}"/>
    <cellStyle name="CHF 2 6 4 2" xfId="40284" xr:uid="{1AC6B22E-E30A-478A-BFB5-2CE1BFCD6A01}"/>
    <cellStyle name="CHF 2 6 5" xfId="31729" xr:uid="{B79CF6B3-306E-4336-8D6E-2F3C41FA495D}"/>
    <cellStyle name="CHF 2 7" xfId="5611" xr:uid="{D3DC6462-90A5-4853-8C8B-E077C2EFE0DA}"/>
    <cellStyle name="CHF 2 7 2" xfId="15967" xr:uid="{C4B77D63-4505-48C1-91AE-67FB526EB4B8}"/>
    <cellStyle name="CHF 2 7 2 2" xfId="38333" xr:uid="{AE409A74-895E-4535-A579-50ADBAA46A15}"/>
    <cellStyle name="CHF 2 7 3" xfId="22702" xr:uid="{83B8089D-D748-465D-B0D8-CD831DF1FCC0}"/>
    <cellStyle name="CHF 2 7 3 2" xfId="44998" xr:uid="{49CF9840-4CB6-4C5C-8069-9CA7CCDCF10B}"/>
    <cellStyle name="CHF 2 7 4" xfId="13073" xr:uid="{D63069CB-1F14-4768-B0EE-C5904A595D26}"/>
    <cellStyle name="CHF 2 7 4 2" xfId="35444" xr:uid="{8749AD30-36D7-4ABA-9E5E-EDC01102653E}"/>
    <cellStyle name="CHF 2 7 5" xfId="29315" xr:uid="{36AF0B59-ABB5-420B-BB58-CC544E238177}"/>
    <cellStyle name="CHF 2 8" xfId="10940" xr:uid="{EF784A88-DB11-416F-A248-98B8357EA89C}"/>
    <cellStyle name="CHF 2 8 2" xfId="20354" xr:uid="{738AD5AD-672E-464A-826C-170F7C8C1512}"/>
    <cellStyle name="CHF 2 8 2 2" xfId="42650" xr:uid="{2D3F95B0-4A31-4BEF-8693-E36069DD432C}"/>
    <cellStyle name="CHF 2 8 3" xfId="25140" xr:uid="{CCF14908-B19E-47F3-A530-5030285ED645}"/>
    <cellStyle name="CHF 2 8 3 2" xfId="47436" xr:uid="{1CB62438-24EC-46D4-99FE-CA84C4515601}"/>
    <cellStyle name="CHF 2 8 4" xfId="25802" xr:uid="{33BEE05C-CD73-4E8F-9697-B1722296143F}"/>
    <cellStyle name="CHF 2 8 4 2" xfId="48098" xr:uid="{F406A94B-CBBC-4872-B7BD-145638A522BA}"/>
    <cellStyle name="CHF 2 8 5" xfId="33329" xr:uid="{DEE2307E-22E0-42FD-8F76-6B704B353EC8}"/>
    <cellStyle name="CHF 2 9" xfId="12467" xr:uid="{D9765E36-3416-4D21-9096-8D2A4659A6D2}"/>
    <cellStyle name="CHF 2 9 2" xfId="21873" xr:uid="{B2083119-8F3C-4725-88C4-DB891D6E442B}"/>
    <cellStyle name="CHF 2 9 2 2" xfId="44169" xr:uid="{0D4753AD-F852-479C-AD81-40CF703AFF32}"/>
    <cellStyle name="CHF 2 9 3" xfId="25596" xr:uid="{CEE2333A-235B-4803-844F-F61E82B5D521}"/>
    <cellStyle name="CHF 2 9 3 2" xfId="47892" xr:uid="{8A63C382-8A0D-4D7C-9B69-9DAF515C1AE6}"/>
    <cellStyle name="CHF 2 9 4" xfId="25961" xr:uid="{789D18B1-BED6-49F5-949B-C9211B5C992D}"/>
    <cellStyle name="CHF 2 9 4 2" xfId="48257" xr:uid="{382DFC2B-58F6-480A-A10A-9E57F14E024B}"/>
    <cellStyle name="CHF 2 9 5" xfId="34847" xr:uid="{5A16146B-138D-4272-A1F1-13BF58DD37C6}"/>
    <cellStyle name="CHF 3" xfId="6184" xr:uid="{DAA6087D-30A7-4A1D-9CB7-D10B8826B78A}"/>
    <cellStyle name="CHF 3 2" xfId="16364" xr:uid="{10A50FBF-DD30-4298-9902-564D84626C5B}"/>
    <cellStyle name="CHF 3 2 2" xfId="38729" xr:uid="{ECFD845B-0411-4D30-B519-5ED1C0775C59}"/>
    <cellStyle name="CHF 3 3" xfId="22992" xr:uid="{AF7412A2-F83D-4343-8227-A9633A223814}"/>
    <cellStyle name="CHF 3 3 2" xfId="45288" xr:uid="{7AF62918-B67F-4BE4-A9A5-01C2C4761269}"/>
    <cellStyle name="CHF 3 4" xfId="14015" xr:uid="{C9F77CE4-3A40-4157-B93D-72A21715A9CD}"/>
    <cellStyle name="CHF 3 4 2" xfId="36385" xr:uid="{930D1C9D-1519-4D9F-A6E8-A5F03A37D43E}"/>
    <cellStyle name="CHF 3 5" xfId="29666" xr:uid="{85EB9718-0F9B-4752-A35C-7A1BB4AE0B85}"/>
    <cellStyle name="CHF 4" xfId="6075" xr:uid="{6094D4C1-EFF2-4495-9557-0607B5813F5B}"/>
    <cellStyle name="CHF 4 2" xfId="16294" xr:uid="{6FDBD41A-1223-460A-B22E-FBA179BA2EDE}"/>
    <cellStyle name="CHF 4 2 2" xfId="38659" xr:uid="{B7456FC9-2CAD-4AED-AAF6-E844B0A96447}"/>
    <cellStyle name="CHF 4 3" xfId="22939" xr:uid="{DD3ED5EF-28B6-4656-A89D-028EE20A32E2}"/>
    <cellStyle name="CHF 4 3 2" xfId="45235" xr:uid="{DF29A0C9-6826-4D84-862B-90621CBDCD08}"/>
    <cellStyle name="CHF 4 4" xfId="16606" xr:uid="{2045983E-B656-4787-8C90-ADBDE4FD69DF}"/>
    <cellStyle name="CHF 4 4 2" xfId="38971" xr:uid="{9DFC2E4A-389D-47B3-9D09-34DE6CA733EF}"/>
    <cellStyle name="CHF 4 5" xfId="29607" xr:uid="{F4DC1DA1-1BF2-42C2-89DD-659BCEA5E9D5}"/>
    <cellStyle name="CHF 5" xfId="7756" xr:uid="{235673AB-7A2E-4773-A526-6539525650F0}"/>
    <cellStyle name="CHF 5 2" xfId="17734" xr:uid="{20067F7F-AA31-491D-8BE5-78683921385D}"/>
    <cellStyle name="CHF 5 2 2" xfId="40099" xr:uid="{7B95D408-BD8B-4340-BCD8-F2EFCEBA2AC2}"/>
    <cellStyle name="CHF 5 3" xfId="23684" xr:uid="{C50A413A-9F0F-423A-B03E-69EFCAEA6544}"/>
    <cellStyle name="CHF 5 3 2" xfId="45980" xr:uid="{4721C9E3-F808-441B-8E6D-FA87118BDC8E}"/>
    <cellStyle name="CHF 5 4" xfId="25442" xr:uid="{12B1AD91-E6EF-46F3-A613-5BF219956C87}"/>
    <cellStyle name="CHF 5 4 2" xfId="47738" xr:uid="{1ABB5239-2517-4E04-81BE-55986808249F}"/>
    <cellStyle name="CHF 5 5" xfId="30975" xr:uid="{95F2680E-347E-4443-BA3D-F5B03926B119}"/>
    <cellStyle name="CHF 6" xfId="8872" xr:uid="{813FE096-ED5A-4914-B7A4-76DA55ADDEC6}"/>
    <cellStyle name="CHF 6 2" xfId="18488" xr:uid="{5AF22C65-BAA1-4F17-8DE4-56257D6824E4}"/>
    <cellStyle name="CHF 6 2 2" xfId="40853" xr:uid="{C3B05AA2-AE81-436C-87F4-898B742A9F6E}"/>
    <cellStyle name="CHF 6 3" xfId="24327" xr:uid="{7B447FFE-5D1E-4729-84AB-D8BEF04EBF93}"/>
    <cellStyle name="CHF 6 3 2" xfId="46623" xr:uid="{C487EE65-A59D-49A8-BAB8-72E984DFAC6D}"/>
    <cellStyle name="CHF 6 4" xfId="25645" xr:uid="{87C79023-B316-4D96-94CE-B2523B20AF66}"/>
    <cellStyle name="CHF 6 4 2" xfId="47941" xr:uid="{E51DDAF8-C16C-43E8-AE89-07990BDDA84A}"/>
    <cellStyle name="CHF 6 5" xfId="31591" xr:uid="{7E499C69-73EE-4BEB-882F-652A78E3EF45}"/>
    <cellStyle name="CHF 7" xfId="8865" xr:uid="{2E63B619-D43F-4781-83AD-ABDDEA06B050}"/>
    <cellStyle name="CHF 7 2" xfId="18484" xr:uid="{DE4FD646-DC88-477D-A8D5-CF50A3A9EDAB}"/>
    <cellStyle name="CHF 7 2 2" xfId="40849" xr:uid="{BD82FC94-8C86-478C-9C30-1D6C599C6301}"/>
    <cellStyle name="CHF 7 3" xfId="24325" xr:uid="{50B05BBF-3082-49B6-9633-79EEDFBF7CCF}"/>
    <cellStyle name="CHF 7 3 2" xfId="46621" xr:uid="{FB0F0F35-C6C7-488C-98A3-00281D8C8A97}"/>
    <cellStyle name="CHF 7 4" xfId="22153" xr:uid="{5EB59BD2-8457-4D1F-996C-F20423C0EE09}"/>
    <cellStyle name="CHF 7 4 2" xfId="44449" xr:uid="{73324197-E006-4DBE-8757-F1E314195075}"/>
    <cellStyle name="CHF 7 5" xfId="31588" xr:uid="{E2586218-7AB8-428D-BDEB-3A9671C421DB}"/>
    <cellStyle name="CHF 8" xfId="9349" xr:uid="{031ECFB1-7EC0-4C09-B432-CC21A674634A}"/>
    <cellStyle name="CHF 8 2" xfId="18770" xr:uid="{18110403-1C9C-4CCA-873A-BD4AC9E38428}"/>
    <cellStyle name="CHF 8 2 2" xfId="41135" xr:uid="{9D52281F-13B8-496D-B9D2-478701459350}"/>
    <cellStyle name="CHF 8 3" xfId="24568" xr:uid="{DEED1EFA-EA3C-4425-B62F-037746A21031}"/>
    <cellStyle name="CHF 8 3 2" xfId="46864" xr:uid="{98C53157-4F5F-4477-A82D-86606A794113}"/>
    <cellStyle name="CHF 8 4" xfId="18204" xr:uid="{215026AD-0612-415F-8816-1AFE1093F43E}"/>
    <cellStyle name="CHF 8 4 2" xfId="40569" xr:uid="{3247EA7D-03A8-4AEB-AB24-4A15F175061A}"/>
    <cellStyle name="CHF 8 5" xfId="31816" xr:uid="{5A6C8B2C-5FE8-461C-A451-CA000E01B488}"/>
    <cellStyle name="CHF 9" xfId="10175" xr:uid="{89030850-FB62-4372-B01E-1E7021839B71}"/>
    <cellStyle name="CHF 9 2" xfId="19589" xr:uid="{45ED93D8-1453-4EE3-A8A7-F9DC09B33C39}"/>
    <cellStyle name="CHF 9 2 2" xfId="41885" xr:uid="{ABCDEB7F-4830-433A-95F1-8EBA0D6E1087}"/>
    <cellStyle name="CHF 9 3" xfId="24907" xr:uid="{8CB761BC-4FB5-424F-8B42-0141C7A06994}"/>
    <cellStyle name="CHF 9 3 2" xfId="47203" xr:uid="{F56AB98C-2FF2-4AAD-999F-ECE241F27591}"/>
    <cellStyle name="CHF 9 4" xfId="25720" xr:uid="{E16D81F8-2A42-49AB-9105-95214DC7C5D0}"/>
    <cellStyle name="CHF 9 4 2" xfId="48016" xr:uid="{F462DDCB-55E3-4385-9717-C951B3B0C5C0}"/>
    <cellStyle name="CHF 9 5" xfId="32564" xr:uid="{DE29D762-551F-4F32-94F3-F7B56A935754}"/>
    <cellStyle name="ClearBorders" xfId="2497" xr:uid="{6E3DE8BA-DFA2-46FD-A24B-8E617AF112F8}"/>
    <cellStyle name="Client Name" xfId="2498" xr:uid="{66EBD797-AFB3-46CD-B5B4-5CCC306BBE76}"/>
    <cellStyle name="Co. Names" xfId="689" xr:uid="{272D232C-FE37-400E-AF49-D4E0EF2DAABD}"/>
    <cellStyle name="Co. Names - Bold" xfId="690" xr:uid="{920F65BA-9D81-4615-A9F6-045E91463C12}"/>
    <cellStyle name="Co. Names_AccrDil" xfId="2499" xr:uid="{E03B0000-44E8-4DB0-BDA9-EDE6AADF09E3}"/>
    <cellStyle name="Colhead_left" xfId="691" xr:uid="{12D4F820-2C8B-4803-876D-DACE66196CCA}"/>
    <cellStyle name="ColHeader" xfId="2500" xr:uid="{127EA5A0-F36D-46D2-817D-D3FEF915E2A2}"/>
    <cellStyle name="ColHeader 2" xfId="2501" xr:uid="{ECA13F45-60AC-4CF7-A1A1-F43E9B1CF3AE}"/>
    <cellStyle name="ColHeader 2 2" xfId="27439" xr:uid="{60D40098-8067-4C4F-8777-811AE6C755B8}"/>
    <cellStyle name="ColHeader 3" xfId="27438" xr:uid="{CD5EED37-6E29-4ECE-A0A3-DA0924175BAE}"/>
    <cellStyle name="ColHeading" xfId="692" xr:uid="{80B41F7E-9D15-44A3-9CB3-77AD00A67E08}"/>
    <cellStyle name="colheadleft" xfId="693" xr:uid="{FD7BAB0B-729A-49B1-B4F6-818267CD0BBC}"/>
    <cellStyle name="colheadright" xfId="694" xr:uid="{EDAA9BF7-079A-46BA-9FDD-C1260042FA4E}"/>
    <cellStyle name="colheadright 2" xfId="2503" xr:uid="{4D8CA720-10FB-429C-80B0-1986F1A716B4}"/>
    <cellStyle name="colheadright 2 2" xfId="27440" xr:uid="{1F0D8644-E6CC-49A1-A917-04742BF8ECD7}"/>
    <cellStyle name="colheadright_valuations" xfId="2502" xr:uid="{5D87205D-5E86-4D6F-91B2-C9256C61B4F9}"/>
    <cellStyle name="Collegamento ipertestuale visitato_021121FIAMMFinancial Sat.riclassificato" xfId="2504" xr:uid="{CB20E648-DFCD-44FC-99C6-F0AE46B97BB5}"/>
    <cellStyle name="Collegamento ipertestuale_021121FIAMMFinancial Sat.riclassificato" xfId="2505" xr:uid="{DD75E91C-9CEE-4CE5-A0A9-4DD0940678CA}"/>
    <cellStyle name="Columm header straddle" xfId="2506" xr:uid="{B70637DC-ADFB-4EC8-B5A1-E43ACED035A1}"/>
    <cellStyle name="Column Header" xfId="2507" xr:uid="{2926CA3F-867B-45AC-B093-C02F64233470}"/>
    <cellStyle name="Column Headings" xfId="282" xr:uid="{C3E251A9-1891-410B-ADB7-F453EF933A77}"/>
    <cellStyle name="Column Title" xfId="2508" xr:uid="{49CA9D99-3750-4CFD-BEE7-7807A8848C39}"/>
    <cellStyle name="column1" xfId="2509" xr:uid="{7C704ED9-5E40-4B90-B492-995DFBDF17EA}"/>
    <cellStyle name="column1BigNoWrap" xfId="2510" xr:uid="{009525B7-91E0-494C-980C-6A78C09258CA}"/>
    <cellStyle name="column1Date" xfId="2511" xr:uid="{469D3284-7AA4-439C-8A76-A230B8A793E8}"/>
    <cellStyle name="column2Date" xfId="2512" xr:uid="{224D0107-0B13-4DBC-8FAB-BF8ECB3FA204}"/>
    <cellStyle name="column2Date 2" xfId="2513" xr:uid="{20923619-DDF1-408D-AA9B-6AC202670757}"/>
    <cellStyle name="column2Date 2 2" xfId="27442" xr:uid="{062A4CD1-5AC0-415F-B542-88A626A445CB}"/>
    <cellStyle name="column2Date 3" xfId="27441" xr:uid="{D478DD52-82A3-455F-B495-28DCC95BC895}"/>
    <cellStyle name="column3Date" xfId="2514" xr:uid="{A36DAB10-F249-480D-8CF2-183992930944}"/>
    <cellStyle name="column3Date 2" xfId="2515" xr:uid="{3929F63D-AE0F-49D7-B693-C94C5F2918F4}"/>
    <cellStyle name="column3Date 2 2" xfId="27444" xr:uid="{E6078E41-C3A3-4A3E-830D-FD33F6ED11C2}"/>
    <cellStyle name="column3Date 3" xfId="27443" xr:uid="{C913FB86-6B35-417B-A566-3B8F1999EE74}"/>
    <cellStyle name="ColumnAttributeAbovePrompt" xfId="2516" xr:uid="{3DE444BA-A43D-479B-B469-E529767230EA}"/>
    <cellStyle name="ColumnAttributePrompt" xfId="2517" xr:uid="{BCF3632F-6A39-467E-ADA2-8F8EE7DA4C8B}"/>
    <cellStyle name="ColumnAttributeValue" xfId="2518" xr:uid="{CC756FE3-4C6D-422D-AEB2-A0212A554265}"/>
    <cellStyle name="columnheader" xfId="2519" xr:uid="{32199245-84BE-48E6-9966-E3C1676988D8}"/>
    <cellStyle name="columnheader 2" xfId="2520" xr:uid="{D473651A-3BED-4A97-A990-FDAACA103ED3}"/>
    <cellStyle name="columnheader 2 2" xfId="27446" xr:uid="{333E8A06-259A-4321-A2AC-9A69BB70C020}"/>
    <cellStyle name="columnheader 3" xfId="27445" xr:uid="{5CABE46A-2255-4D8C-8C9E-C2C6AD3FEE68}"/>
    <cellStyle name="ColumnHeaderNormal" xfId="695" xr:uid="{E6C9AC56-D24B-4CE0-AB72-685A4065A341}"/>
    <cellStyle name="ColumnHeadingPrompt" xfId="2521" xr:uid="{268020A4-C3B7-4448-8516-F1F421D58E6D}"/>
    <cellStyle name="ColumnHeadings" xfId="696" xr:uid="{40218E33-001B-4D22-9963-060D8AA742E9}"/>
    <cellStyle name="ColumnHeadings2" xfId="697" xr:uid="{29FD46D5-858D-4FC8-BEAB-6EFF7BD3105F}"/>
    <cellStyle name="ColumnHeadings2 2" xfId="2523" xr:uid="{A6E9FC87-F266-490E-83AB-C1420B8DB4A2}"/>
    <cellStyle name="ColumnHeadings2 3" xfId="2524" xr:uid="{8E339086-F6FE-4DE3-9301-0699CC2CCA53}"/>
    <cellStyle name="ColumnHeadings2_valuations" xfId="2522" xr:uid="{F434B471-4F46-4CCE-94C5-F14BC2729873}"/>
    <cellStyle name="ColumnHeadingValue" xfId="2525" xr:uid="{D5450722-0951-49EB-90CA-A1D57F8F153B}"/>
    <cellStyle name="coma" xfId="283" xr:uid="{7335EE53-0AC7-4375-ACCE-51AAAA0C0991}"/>
    <cellStyle name="coma1" xfId="2526" xr:uid="{70FE1424-19AB-40A5-B46B-67284E626B77}"/>
    <cellStyle name="Comma" xfId="1" builtinId="3"/>
    <cellStyle name="Comma  - Style1" xfId="698" xr:uid="{06203468-9905-4FBA-8E89-9DBCA29D6C7C}"/>
    <cellStyle name="Comma  - Style2" xfId="699" xr:uid="{50224755-5E37-4C57-9EE1-27380ECC4605}"/>
    <cellStyle name="Comma  - Style3" xfId="700" xr:uid="{9DD24F20-5A33-4E9F-B74C-59494F16D613}"/>
    <cellStyle name="Comma  - Style4" xfId="701" xr:uid="{FFE9BD1E-67FF-48B2-A303-D4B9A73F1DDE}"/>
    <cellStyle name="Comma  - Style5" xfId="702" xr:uid="{1854441F-A5D1-40BC-9BA4-124EC00E6DC0}"/>
    <cellStyle name="Comma  - Style6" xfId="703" xr:uid="{D66D5EC9-CE15-45B8-8B87-CB5CFFCF335A}"/>
    <cellStyle name="Comma  - Style7" xfId="704" xr:uid="{82EFEE6C-3901-48DE-9E0C-7F6849A45367}"/>
    <cellStyle name="Comma  - Style8" xfId="705" xr:uid="{FAB28AFA-8E97-4FD6-A871-B00AE544F4A9}"/>
    <cellStyle name="Comma (1)" xfId="2527" xr:uid="{5396B8C7-D71A-4CD1-B098-56E06088D340}"/>
    <cellStyle name="Comma [0.0]" xfId="2528" xr:uid="{7E8BBABC-59FA-48C7-8F42-08AB342338B7}"/>
    <cellStyle name="Comma [0] Total" xfId="2529" xr:uid="{0A7A966F-67B3-4CC7-9504-028AB48CBBA1}"/>
    <cellStyle name="Comma [0] Total 10" xfId="11718" xr:uid="{E6999F33-4258-42A8-A3F5-81FFA9A631BB}"/>
    <cellStyle name="Comma [0] Total 10 2" xfId="21124" xr:uid="{C6576CF1-0678-4A5A-BF81-852E519045AA}"/>
    <cellStyle name="Comma [0] Total 10 2 2" xfId="43420" xr:uid="{8076C649-5796-43D0-B459-AE296F4EBD61}"/>
    <cellStyle name="Comma [0] Total 10 3" xfId="25380" xr:uid="{82AB0241-DD65-46EE-AF2A-383C77C75DB2}"/>
    <cellStyle name="Comma [0] Total 10 3 2" xfId="47676" xr:uid="{CB361222-C4F0-4CC8-8BBC-0C83E8D869B9}"/>
    <cellStyle name="Comma [0] Total 10 4" xfId="25895" xr:uid="{80165E6A-1600-47BE-BC53-362B8E551508}"/>
    <cellStyle name="Comma [0] Total 10 4 2" xfId="48191" xr:uid="{E3070CE0-06FC-41FC-A744-B81D73A5C4FF}"/>
    <cellStyle name="Comma [0] Total 10 5" xfId="34098" xr:uid="{945CA651-0FD9-421E-A51B-01902B0ED08D}"/>
    <cellStyle name="Comma [0] Total 11" xfId="16607" xr:uid="{64B0222F-E28F-4C42-9DB6-1144AA86A1E4}"/>
    <cellStyle name="Comma [0] Total 11 2" xfId="38972" xr:uid="{BEC3B065-84C0-4398-896E-31E53FF6AF39}"/>
    <cellStyle name="Comma [0] Total 12" xfId="27447" xr:uid="{CCB1865B-28E7-4857-A7AB-CEC4A8E003C0}"/>
    <cellStyle name="Comma [0] Total 2" xfId="4270" xr:uid="{37CBFF5E-FC31-4F71-9F6C-48D199D6239D}"/>
    <cellStyle name="Comma [0] Total 2 10" xfId="22089" xr:uid="{716F8039-F381-443B-B98C-DA5B4D6192F2}"/>
    <cellStyle name="Comma [0] Total 2 10 2" xfId="44385" xr:uid="{84652435-135B-4B61-B2BF-379576BE60FB}"/>
    <cellStyle name="Comma [0] Total 2 11" xfId="28275" xr:uid="{E57950D7-225D-4070-B868-BCCD4D798A42}"/>
    <cellStyle name="Comma [0] Total 2 2" xfId="7502" xr:uid="{1B43B353-3081-4EC4-8996-59D0CF606552}"/>
    <cellStyle name="Comma [0] Total 2 2 2" xfId="17494" xr:uid="{B4F7EAC7-291C-488B-92A8-4C4159435A4C}"/>
    <cellStyle name="Comma [0] Total 2 2 2 2" xfId="39859" xr:uid="{C3522A01-07EC-4C7B-A127-1CD6A2FEAE01}"/>
    <cellStyle name="Comma [0] Total 2 2 3" xfId="23570" xr:uid="{E792A6AE-C528-4578-AD0A-BD4A9C0B57DF}"/>
    <cellStyle name="Comma [0] Total 2 2 3 2" xfId="45866" xr:uid="{036EB370-4C86-477F-9C16-822FB6ED80C9}"/>
    <cellStyle name="Comma [0] Total 2 2 4" xfId="14172" xr:uid="{6C5A4BBA-0743-41F8-A3D8-A972AE505DCC}"/>
    <cellStyle name="Comma [0] Total 2 2 4 2" xfId="36538" xr:uid="{97230B25-BC14-421A-AEC4-4274B4A04E04}"/>
    <cellStyle name="Comma [0] Total 2 2 5" xfId="30740" xr:uid="{84825F60-324B-428A-80D1-56D672FAC9A1}"/>
    <cellStyle name="Comma [0] Total 2 3" xfId="8523" xr:uid="{0AB3E9A7-E4C4-4134-B730-325CE33C3366}"/>
    <cellStyle name="Comma [0] Total 2 3 2" xfId="18264" xr:uid="{EF02AF32-2725-4ADC-9385-24FCD5B3D241}"/>
    <cellStyle name="Comma [0] Total 2 3 2 2" xfId="40629" xr:uid="{421CCD63-B7FD-4CBC-A1BF-5FA66483B444}"/>
    <cellStyle name="Comma [0] Total 2 3 3" xfId="24141" xr:uid="{6A3FE59D-A1D9-40FF-B9BA-CC5E56D88DDA}"/>
    <cellStyle name="Comma [0] Total 2 3 3 2" xfId="46437" xr:uid="{806461DD-E6BE-49D8-9A44-3C0E8DB9B4A8}"/>
    <cellStyle name="Comma [0] Total 2 3 4" xfId="25194" xr:uid="{06EA8919-8BC3-444A-9899-4ECF7033897F}"/>
    <cellStyle name="Comma [0] Total 2 3 4 2" xfId="47490" xr:uid="{403F3A18-F1CE-48E1-9936-F0888555765D}"/>
    <cellStyle name="Comma [0] Total 2 3 5" xfId="31412" xr:uid="{C0406F74-6910-4933-8798-00C28DBE0E5A}"/>
    <cellStyle name="Comma [0] Total 2 4" xfId="4615" xr:uid="{FD4269B3-A42A-4122-ADD9-CEA96D4E0E22}"/>
    <cellStyle name="Comma [0] Total 2 4 2" xfId="15166" xr:uid="{8D37AC01-C23C-480C-907D-881C4EB57092}"/>
    <cellStyle name="Comma [0] Total 2 4 2 2" xfId="37532" xr:uid="{850CCB9E-37E0-4A75-BFA0-DCB2B58AAF17}"/>
    <cellStyle name="Comma [0] Total 2 4 3" xfId="22224" xr:uid="{ED76EC56-B872-4B19-80E0-51F99E3EEFD6}"/>
    <cellStyle name="Comma [0] Total 2 4 3 2" xfId="44520" xr:uid="{EB4468B4-5D5E-4F03-84E4-E4145712AADE}"/>
    <cellStyle name="Comma [0] Total 2 4 4" xfId="25287" xr:uid="{9B25415D-EFC7-4BCE-9F5F-0C89A0F9DC26}"/>
    <cellStyle name="Comma [0] Total 2 4 4 2" xfId="47583" xr:uid="{D16F0AD9-0237-4E59-84E6-DC39427750A3}"/>
    <cellStyle name="Comma [0] Total 2 4 5" xfId="28589" xr:uid="{F6BF5327-2BC8-441E-9F23-D19154AACDEE}"/>
    <cellStyle name="Comma [0] Total 2 5" xfId="9094" xr:uid="{9FA245E2-ED54-40DE-8DD6-DB950F6E1670}"/>
    <cellStyle name="Comma [0] Total 2 5 2" xfId="18594" xr:uid="{DB69E973-A5CC-4C61-8AD3-7EB7E060F3B3}"/>
    <cellStyle name="Comma [0] Total 2 5 2 2" xfId="40959" xr:uid="{E6A0040F-B919-4ABE-A929-6F0CB0B11C18}"/>
    <cellStyle name="Comma [0] Total 2 5 3" xfId="24420" xr:uid="{8803F163-DDBE-4AA6-BB49-DAE6D078F187}"/>
    <cellStyle name="Comma [0] Total 2 5 3 2" xfId="46716" xr:uid="{FF8861FE-AE90-411A-940B-9BF3E104C483}"/>
    <cellStyle name="Comma [0] Total 2 5 4" xfId="12998" xr:uid="{6FBB59B4-353B-4A80-B4A1-C2A9BBC0CD8C}"/>
    <cellStyle name="Comma [0] Total 2 5 4 2" xfId="35369" xr:uid="{0C5E1F1C-41EA-446C-862F-260A7AF41878}"/>
    <cellStyle name="Comma [0] Total 2 5 5" xfId="31672" xr:uid="{4F6AF783-39D5-41F1-A322-B12E08B202F0}"/>
    <cellStyle name="Comma [0] Total 2 6" xfId="9213" xr:uid="{100A35BD-32BB-4042-9B02-85424E795268}"/>
    <cellStyle name="Comma [0] Total 2 6 2" xfId="18663" xr:uid="{1FBA9818-B0B8-4923-808A-E7A9ABE72516}"/>
    <cellStyle name="Comma [0] Total 2 6 2 2" xfId="41028" xr:uid="{6143EFB5-2978-4406-B96B-2583F473E5F3}"/>
    <cellStyle name="Comma [0] Total 2 6 3" xfId="24485" xr:uid="{47D50EC1-E450-4007-9D0C-E470D9948E56}"/>
    <cellStyle name="Comma [0] Total 2 6 3 2" xfId="46781" xr:uid="{1F5EB503-76C3-44E3-8207-073C5AE15524}"/>
    <cellStyle name="Comma [0] Total 2 6 4" xfId="15233" xr:uid="{1FE30A81-496C-4A84-8159-14654D161382}"/>
    <cellStyle name="Comma [0] Total 2 6 4 2" xfId="37599" xr:uid="{BF427DDA-1077-4515-8BAA-ACC9EEC8786D}"/>
    <cellStyle name="Comma [0] Total 2 6 5" xfId="31730" xr:uid="{8F275151-7E2C-49DA-8EC1-711E4454EB41}"/>
    <cellStyle name="Comma [0] Total 2 7" xfId="5054" xr:uid="{2049DAEE-B0C9-43D7-B770-E08C760E570E}"/>
    <cellStyle name="Comma [0] Total 2 7 2" xfId="15494" xr:uid="{16B68F03-0FA1-4349-BE92-B7C81371CCD5}"/>
    <cellStyle name="Comma [0] Total 2 7 2 2" xfId="37860" xr:uid="{2533A763-A916-4435-AE41-64920C87D475}"/>
    <cellStyle name="Comma [0] Total 2 7 3" xfId="22429" xr:uid="{298C8F70-BA03-412C-ACF2-3921A701CBEC}"/>
    <cellStyle name="Comma [0] Total 2 7 3 2" xfId="44725" xr:uid="{9C22FE6F-A085-4A0B-8ACA-E32ADC194567}"/>
    <cellStyle name="Comma [0] Total 2 7 4" xfId="23599" xr:uid="{0B569452-CE31-48B1-81DB-47A63F153DAB}"/>
    <cellStyle name="Comma [0] Total 2 7 4 2" xfId="45895" xr:uid="{2CBF5A08-7EA4-46FB-87C2-B7ACC0A45DDD}"/>
    <cellStyle name="Comma [0] Total 2 7 5" xfId="28881" xr:uid="{792D99AE-C30A-450D-8B17-CF2DD6F9B2C5}"/>
    <cellStyle name="Comma [0] Total 2 8" xfId="10941" xr:uid="{C80DFA53-D63F-43E7-83BC-87A635AE6DB0}"/>
    <cellStyle name="Comma [0] Total 2 8 2" xfId="20355" xr:uid="{6F6E473B-0BF1-48DD-AD8F-F8595ABCE06D}"/>
    <cellStyle name="Comma [0] Total 2 8 2 2" xfId="42651" xr:uid="{550E336E-1024-439F-AAD0-D9EBA591F2FD}"/>
    <cellStyle name="Comma [0] Total 2 8 3" xfId="25141" xr:uid="{77A62ABA-D1AB-4314-BB29-351A8542B79E}"/>
    <cellStyle name="Comma [0] Total 2 8 3 2" xfId="47437" xr:uid="{45BA6269-2910-4E0C-A58E-5CC31DA64181}"/>
    <cellStyle name="Comma [0] Total 2 8 4" xfId="25803" xr:uid="{A812E35A-C5C8-4727-A308-FF757A9E5176}"/>
    <cellStyle name="Comma [0] Total 2 8 4 2" xfId="48099" xr:uid="{34E27E20-8295-423D-A5E5-C7EE68D3B9B9}"/>
    <cellStyle name="Comma [0] Total 2 8 5" xfId="33330" xr:uid="{CDCD2AC2-D91C-49F9-93CD-7B587F88253E}"/>
    <cellStyle name="Comma [0] Total 2 9" xfId="12468" xr:uid="{2BE18EDA-C7A6-4A94-8D4A-5AC9E5E87C78}"/>
    <cellStyle name="Comma [0] Total 2 9 2" xfId="21874" xr:uid="{4D489B15-3D87-4F01-8351-B3B9640B5320}"/>
    <cellStyle name="Comma [0] Total 2 9 2 2" xfId="44170" xr:uid="{6116AEB7-85BC-4478-AC98-B1A012EF6E28}"/>
    <cellStyle name="Comma [0] Total 2 9 3" xfId="25597" xr:uid="{9AE6B309-615E-4CC2-965E-A813B2EE9954}"/>
    <cellStyle name="Comma [0] Total 2 9 3 2" xfId="47893" xr:uid="{6BF9CF22-E9F9-4114-84DA-8B15DB75975D}"/>
    <cellStyle name="Comma [0] Total 2 9 4" xfId="25962" xr:uid="{53B3B018-A299-40CB-BFAE-FAD0B446FA2F}"/>
    <cellStyle name="Comma [0] Total 2 9 4 2" xfId="48258" xr:uid="{B9E513CE-193D-4B37-B38B-8BFCED20CBF1}"/>
    <cellStyle name="Comma [0] Total 2 9 5" xfId="34848" xr:uid="{82A4F407-945D-4FED-B99C-018824F45DF7}"/>
    <cellStyle name="Comma [0] Total 2_change in summary tables" xfId="4916" xr:uid="{ECC3E3B4-846B-467A-B4BA-E5D8FA199E71}"/>
    <cellStyle name="Comma [0] Total 3" xfId="6202" xr:uid="{98AAED8E-C43C-4CEC-86A7-2239BCE032A5}"/>
    <cellStyle name="Comma [0] Total 3 2" xfId="16375" xr:uid="{882CCDE4-8507-40E2-A6F2-FA48A73B4045}"/>
    <cellStyle name="Comma [0] Total 3 2 2" xfId="38740" xr:uid="{7898E7BE-1517-4BE1-B957-A02E87C7C260}"/>
    <cellStyle name="Comma [0] Total 3 3" xfId="23003" xr:uid="{F14BC85A-9C9B-4574-9534-E1A91579E0EA}"/>
    <cellStyle name="Comma [0] Total 3 3 2" xfId="45299" xr:uid="{77C15792-906A-4D43-8553-A0596CCA3E67}"/>
    <cellStyle name="Comma [0] Total 3 4" xfId="18495" xr:uid="{EA87B61E-2663-48BD-BA44-E0A955C3E337}"/>
    <cellStyle name="Comma [0] Total 3 4 2" xfId="40860" xr:uid="{02EA57C6-CB66-4BD6-914F-BD86C20909F0}"/>
    <cellStyle name="Comma [0] Total 3 5" xfId="29676" xr:uid="{267B7309-8BD3-49F0-8CF5-99BB43CAB501}"/>
    <cellStyle name="Comma [0] Total 4" xfId="6048" xr:uid="{BE50240F-F306-4CF6-8350-89B3DCD95B8D}"/>
    <cellStyle name="Comma [0] Total 4 2" xfId="16277" xr:uid="{C8F808EB-3DA1-474E-902C-FBD6B793E282}"/>
    <cellStyle name="Comma [0] Total 4 2 2" xfId="38642" xr:uid="{D9ACC746-1EC8-4F15-8CF4-189B791086AC}"/>
    <cellStyle name="Comma [0] Total 4 3" xfId="22929" xr:uid="{1BC684A4-9E5A-463B-99C3-A644680F0E6D}"/>
    <cellStyle name="Comma [0] Total 4 3 2" xfId="45225" xr:uid="{9F9BDFC9-5414-43B2-BAA2-67DC9C3093B4}"/>
    <cellStyle name="Comma [0] Total 4 4" xfId="18403" xr:uid="{B5CF24AE-570C-4D67-9907-FC4FA0A9C2BA}"/>
    <cellStyle name="Comma [0] Total 4 4 2" xfId="40768" xr:uid="{19BEE55C-96C4-422D-8D67-D8DDC121EF2B}"/>
    <cellStyle name="Comma [0] Total 4 5" xfId="29591" xr:uid="{735F255D-4958-4B0C-8C6F-DF65D14330C8}"/>
    <cellStyle name="Comma [0] Total 5" xfId="8490" xr:uid="{74630896-8674-40F8-9C85-DE18BD6884F1}"/>
    <cellStyle name="Comma [0] Total 5 2" xfId="18241" xr:uid="{43C205B8-EB6B-483E-BF1A-80156E79A781}"/>
    <cellStyle name="Comma [0] Total 5 2 2" xfId="40606" xr:uid="{73BE8B86-DC41-4D81-AF34-DB14EA35F335}"/>
    <cellStyle name="Comma [0] Total 5 3" xfId="24126" xr:uid="{3A4A5F61-01A7-4A61-81BE-2A38C60E896C}"/>
    <cellStyle name="Comma [0] Total 5 3 2" xfId="46422" xr:uid="{39032980-EE90-41AE-99B4-FA8E28D2159A}"/>
    <cellStyle name="Comma [0] Total 5 4" xfId="23346" xr:uid="{7AF3DB7A-0BCF-41D9-92CD-F669D8D4FE2A}"/>
    <cellStyle name="Comma [0] Total 5 4 2" xfId="45642" xr:uid="{5D054D48-4D5D-401D-98A5-920B86473428}"/>
    <cellStyle name="Comma [0] Total 5 5" xfId="31397" xr:uid="{248D4E22-BF40-4E4B-AF3C-D98B7244489A}"/>
    <cellStyle name="Comma [0] Total 6" xfId="7749" xr:uid="{57274EA3-CE53-45C2-9D95-AB33C74901BB}"/>
    <cellStyle name="Comma [0] Total 6 2" xfId="17729" xr:uid="{C8C02937-E415-4A67-ABD4-D2B427C5E3A4}"/>
    <cellStyle name="Comma [0] Total 6 2 2" xfId="40094" xr:uid="{0975C1D7-877B-43F5-BE54-A33BA3CB1C59}"/>
    <cellStyle name="Comma [0] Total 6 3" xfId="23679" xr:uid="{293ECF0F-767A-428E-952A-0F126E94D3D8}"/>
    <cellStyle name="Comma [0] Total 6 3 2" xfId="45975" xr:uid="{4C376B27-DB67-423B-ACC8-EB1842272D7F}"/>
    <cellStyle name="Comma [0] Total 6 4" xfId="22842" xr:uid="{8F156ADB-4A0B-4C2F-B0E4-6BDEAE6B55F8}"/>
    <cellStyle name="Comma [0] Total 6 4 2" xfId="45138" xr:uid="{68A6F56E-1C6B-4856-A921-A2D8711B6793}"/>
    <cellStyle name="Comma [0] Total 6 5" xfId="30970" xr:uid="{1C020568-C6A3-4312-A9F0-ECA0676B1F08}"/>
    <cellStyle name="Comma [0] Total 7" xfId="7942" xr:uid="{7AFFEAF9-5C6E-4BB8-9425-7172D921E921}"/>
    <cellStyle name="Comma [0] Total 7 2" xfId="17855" xr:uid="{2F96814E-ADA2-4E78-A360-91E73AB51934}"/>
    <cellStyle name="Comma [0] Total 7 2 2" xfId="40220" xr:uid="{C0FD3B5E-8F12-400C-A302-BB79B4B85BB5}"/>
    <cellStyle name="Comma [0] Total 7 3" xfId="23789" xr:uid="{90203017-4373-41D9-AED6-405CB49FCC96}"/>
    <cellStyle name="Comma [0] Total 7 3 2" xfId="46085" xr:uid="{595CA872-171F-488C-806E-CC91EE6A22DE}"/>
    <cellStyle name="Comma [0] Total 7 4" xfId="23663" xr:uid="{B3881729-3D64-4E2B-9A7C-441F5D18C938}"/>
    <cellStyle name="Comma [0] Total 7 4 2" xfId="45959" xr:uid="{45432D4B-6E41-4256-AA3E-04528B8C6160}"/>
    <cellStyle name="Comma [0] Total 7 5" xfId="31072" xr:uid="{04A99B8F-50F7-4BE4-A578-C15056261F46}"/>
    <cellStyle name="Comma [0] Total 8" xfId="9394" xr:uid="{633A74BF-9135-468F-AC5E-1D7646994D26}"/>
    <cellStyle name="Comma [0] Total 8 2" xfId="18813" xr:uid="{20A47408-8D13-4C12-BB7B-D2568A65B227}"/>
    <cellStyle name="Comma [0] Total 8 2 2" xfId="41178" xr:uid="{D748B472-F027-4C93-AB85-B1F5E9E639CD}"/>
    <cellStyle name="Comma [0] Total 8 3" xfId="24603" xr:uid="{F7E48534-418C-4A80-A828-47D0B4EEA60F}"/>
    <cellStyle name="Comma [0] Total 8 3 2" xfId="46899" xr:uid="{B7893EB8-2B9A-4973-9327-7088B8473AB9}"/>
    <cellStyle name="Comma [0] Total 8 4" xfId="23548" xr:uid="{3338741A-AB00-453F-8854-D72011846F66}"/>
    <cellStyle name="Comma [0] Total 8 4 2" xfId="45844" xr:uid="{0052954A-E7FD-4520-9C3C-02ED987C496C}"/>
    <cellStyle name="Comma [0] Total 8 5" xfId="31857" xr:uid="{811E8AAA-A079-4F56-985B-7FDE5190DC30}"/>
    <cellStyle name="Comma [0] Total 9" xfId="10176" xr:uid="{C915E1D0-B5A9-4440-8B17-73D11E2600B5}"/>
    <cellStyle name="Comma [0] Total 9 2" xfId="19590" xr:uid="{3D5C250A-03BE-4422-92CA-54EA0BA4FA7D}"/>
    <cellStyle name="Comma [0] Total 9 2 2" xfId="41886" xr:uid="{53B2E50B-BC07-4713-8429-92595445F237}"/>
    <cellStyle name="Comma [0] Total 9 3" xfId="24908" xr:uid="{3DF497B5-D82D-4509-AC76-D32F18DB91A8}"/>
    <cellStyle name="Comma [0] Total 9 3 2" xfId="47204" xr:uid="{F81A1D2C-1B9A-4690-970F-DA9D7F69D427}"/>
    <cellStyle name="Comma [0] Total 9 4" xfId="25721" xr:uid="{08951137-A2F1-4755-AFED-9FCDCADF5222}"/>
    <cellStyle name="Comma [0] Total 9 4 2" xfId="48017" xr:uid="{8E7E98C5-665D-452A-B419-60345FE5F9D5}"/>
    <cellStyle name="Comma [0] Total 9 5" xfId="32565" xr:uid="{1764320B-216D-4271-B6C1-DA8CD1FE5875}"/>
    <cellStyle name="Comma [0] Total_change in summary tables" xfId="9129" xr:uid="{2533CF33-D8F7-4638-A335-ACB39714A641}"/>
    <cellStyle name="Comma [0]; --" xfId="2530" xr:uid="{2A2EC74A-07D3-4827-8F07-C5BDDF13E02B}"/>
    <cellStyle name="Comma [00]" xfId="2531" xr:uid="{759177F0-8FEA-4515-BDA2-37E473E8D4EC}"/>
    <cellStyle name="Comma [1]" xfId="284" xr:uid="{0145D564-4F24-4106-878D-E62B834AE83E}"/>
    <cellStyle name="Comma [1] Total" xfId="2532" xr:uid="{F7C24C06-60F9-4A5A-8ABE-A945848C4BBF}"/>
    <cellStyle name="Comma [1] Total 10" xfId="11719" xr:uid="{B439D5D9-5C6D-4A9C-96E6-FE9C7B3CF8F0}"/>
    <cellStyle name="Comma [1] Total 10 2" xfId="21125" xr:uid="{5E4F0D0D-A485-4FC0-A06F-3D6C62C866C1}"/>
    <cellStyle name="Comma [1] Total 10 2 2" xfId="43421" xr:uid="{9A354938-1219-4499-9F63-7353A454CFA6}"/>
    <cellStyle name="Comma [1] Total 10 3" xfId="25381" xr:uid="{55FFF108-E151-4570-B761-0235635EF625}"/>
    <cellStyle name="Comma [1] Total 10 3 2" xfId="47677" xr:uid="{84F3A4E8-13D7-4155-B27A-D31C44F9D506}"/>
    <cellStyle name="Comma [1] Total 10 4" xfId="25896" xr:uid="{7D5F7528-641B-4537-B9CA-69C740F2D6C4}"/>
    <cellStyle name="Comma [1] Total 10 4 2" xfId="48192" xr:uid="{BED92FF1-00C6-495C-85E8-19BB88DB27CF}"/>
    <cellStyle name="Comma [1] Total 10 5" xfId="34099" xr:uid="{3997246D-023B-477A-A89C-5FC8B1966F8D}"/>
    <cellStyle name="Comma [1] Total 11" xfId="15455" xr:uid="{1B05865D-05E9-423B-BAF5-5D77BFB0D325}"/>
    <cellStyle name="Comma [1] Total 11 2" xfId="37821" xr:uid="{F409DC44-3D0D-4771-B6A6-2D7F29D62E87}"/>
    <cellStyle name="Comma [1] Total 12" xfId="27448" xr:uid="{740717AB-EDF1-40F8-91FD-7F7740DA5BEB}"/>
    <cellStyle name="Comma [1] Total 2" xfId="4271" xr:uid="{C6AE4CA6-C84E-42B2-8DB5-DDF4217D5E00}"/>
    <cellStyle name="Comma [1] Total 2 10" xfId="22090" xr:uid="{981593C3-AADB-43C5-9605-75199516ADA4}"/>
    <cellStyle name="Comma [1] Total 2 10 2" xfId="44386" xr:uid="{A6A5842C-3A3A-46C5-8F28-C9269F1222C1}"/>
    <cellStyle name="Comma [1] Total 2 11" xfId="28276" xr:uid="{21CE2F5E-6ED9-4225-9D3C-3AD3487B74BE}"/>
    <cellStyle name="Comma [1] Total 2 2" xfId="7503" xr:uid="{D8D930DC-1979-45A4-B4C4-697BB86E8A9C}"/>
    <cellStyle name="Comma [1] Total 2 2 2" xfId="17495" xr:uid="{54599809-5BFF-41D3-82CC-28949ECC3FEF}"/>
    <cellStyle name="Comma [1] Total 2 2 2 2" xfId="39860" xr:uid="{4CEEB166-C593-4618-8FCA-A42B17CAFB85}"/>
    <cellStyle name="Comma [1] Total 2 2 3" xfId="23571" xr:uid="{6C8F5BC9-61CB-448C-95F4-B55377E1153F}"/>
    <cellStyle name="Comma [1] Total 2 2 3 2" xfId="45867" xr:uid="{2E6BC874-E9E8-43FC-A745-DF86D5AC8D45}"/>
    <cellStyle name="Comma [1] Total 2 2 4" xfId="14173" xr:uid="{4A988AD3-108E-468F-8991-E5F85150086A}"/>
    <cellStyle name="Comma [1] Total 2 2 4 2" xfId="36539" xr:uid="{2DA347A5-9607-4344-9895-280CE571E0B2}"/>
    <cellStyle name="Comma [1] Total 2 2 5" xfId="30741" xr:uid="{15E7F4E6-734B-4845-9405-6CD69C19BD52}"/>
    <cellStyle name="Comma [1] Total 2 3" xfId="8524" xr:uid="{2AD1D2EB-5C9D-44BE-876A-5BA5629DB644}"/>
    <cellStyle name="Comma [1] Total 2 3 2" xfId="18265" xr:uid="{46995D8E-E29C-4171-BA49-41F0615C6221}"/>
    <cellStyle name="Comma [1] Total 2 3 2 2" xfId="40630" xr:uid="{ABB07EC4-1434-481D-A347-BB3592F802EE}"/>
    <cellStyle name="Comma [1] Total 2 3 3" xfId="24142" xr:uid="{1D7B4785-ED74-44FB-857F-33F2FE350922}"/>
    <cellStyle name="Comma [1] Total 2 3 3 2" xfId="46438" xr:uid="{88299086-FC3A-4717-9F83-67F183CE09EB}"/>
    <cellStyle name="Comma [1] Total 2 3 4" xfId="23642" xr:uid="{A4B74C22-6FBA-48FF-98F5-B3D24AF530BD}"/>
    <cellStyle name="Comma [1] Total 2 3 4 2" xfId="45938" xr:uid="{3F149485-6E5E-4999-8D91-9AD26FBEDCB1}"/>
    <cellStyle name="Comma [1] Total 2 3 5" xfId="31413" xr:uid="{A222CB4E-496A-4602-8395-D32C8CE93CD5}"/>
    <cellStyle name="Comma [1] Total 2 4" xfId="8464" xr:uid="{02519CE4-0140-4217-B9E9-92E19C0BFAA5}"/>
    <cellStyle name="Comma [1] Total 2 4 2" xfId="18219" xr:uid="{EDB7B88C-980C-4929-BE13-52809E7EF4B3}"/>
    <cellStyle name="Comma [1] Total 2 4 2 2" xfId="40584" xr:uid="{370A1AC0-3AD1-4BF4-BD74-C1D11D5EA565}"/>
    <cellStyle name="Comma [1] Total 2 4 3" xfId="24110" xr:uid="{183C2F57-F179-457E-A209-F4C1417545F8}"/>
    <cellStyle name="Comma [1] Total 2 4 3 2" xfId="46406" xr:uid="{D09243A3-E972-4EBC-BF3B-6EB249D9B2A1}"/>
    <cellStyle name="Comma [1] Total 2 4 4" xfId="23390" xr:uid="{5C8B3F07-10D9-42F0-830D-FC191A6E3322}"/>
    <cellStyle name="Comma [1] Total 2 4 4 2" xfId="45686" xr:uid="{04C9F5CB-AF78-4583-9522-BD5CAAF9D8CA}"/>
    <cellStyle name="Comma [1] Total 2 4 5" xfId="31382" xr:uid="{5A67F7CB-30FB-4905-A385-56AABBB4E19C}"/>
    <cellStyle name="Comma [1] Total 2 5" xfId="9095" xr:uid="{9C4BE5A7-6F9C-484B-B5E5-E58734D45C18}"/>
    <cellStyle name="Comma [1] Total 2 5 2" xfId="18595" xr:uid="{7F3826B0-A5EA-4A5A-BDCF-44E53DAE5ACB}"/>
    <cellStyle name="Comma [1] Total 2 5 2 2" xfId="40960" xr:uid="{CFDD636B-FE24-47EF-8113-C94A6E13B323}"/>
    <cellStyle name="Comma [1] Total 2 5 3" xfId="24421" xr:uid="{5261360C-D079-4E0F-88F6-C3C7D9AC4724}"/>
    <cellStyle name="Comma [1] Total 2 5 3 2" xfId="46717" xr:uid="{8FEAE5EE-9B9B-4656-A242-7F361FA18B33}"/>
    <cellStyle name="Comma [1] Total 2 5 4" xfId="13312" xr:uid="{FB40BD1C-68F5-46F7-A23B-FDE447AD8EC1}"/>
    <cellStyle name="Comma [1] Total 2 5 4 2" xfId="35683" xr:uid="{76FDC34F-086F-4C92-ABA7-C3723B7ADD91}"/>
    <cellStyle name="Comma [1] Total 2 5 5" xfId="31673" xr:uid="{D781F9F9-BF8D-44DE-A39D-450E4F785180}"/>
    <cellStyle name="Comma [1] Total 2 6" xfId="9214" xr:uid="{05B13962-D0E8-48A6-801C-20123C62C8F0}"/>
    <cellStyle name="Comma [1] Total 2 6 2" xfId="18664" xr:uid="{3EC57DFA-A49B-469C-8B3F-AF8465CF5E87}"/>
    <cellStyle name="Comma [1] Total 2 6 2 2" xfId="41029" xr:uid="{F18BBACD-7E69-4E03-A022-EA4874CBE085}"/>
    <cellStyle name="Comma [1] Total 2 6 3" xfId="24486" xr:uid="{0B70AE1B-FB1B-41DA-83D3-6B51E5749A32}"/>
    <cellStyle name="Comma [1] Total 2 6 3 2" xfId="46782" xr:uid="{25608CF9-D368-49F0-87A6-DFFF56285558}"/>
    <cellStyle name="Comma [1] Total 2 6 4" xfId="13960" xr:uid="{0ADDB961-C88B-4288-A2B7-EADA686D8838}"/>
    <cellStyle name="Comma [1] Total 2 6 4 2" xfId="36330" xr:uid="{C7463E22-16F3-4973-ABF6-F405A5672A86}"/>
    <cellStyle name="Comma [1] Total 2 6 5" xfId="31731" xr:uid="{2E803B93-157E-4464-A5C5-1B745302F40E}"/>
    <cellStyle name="Comma [1] Total 2 7" xfId="6239" xr:uid="{461CA11B-0375-4BAD-90F4-EC4ACA89BB46}"/>
    <cellStyle name="Comma [1] Total 2 7 2" xfId="16401" xr:uid="{61B8C046-AD01-48DB-B465-394557AC9B64}"/>
    <cellStyle name="Comma [1] Total 2 7 2 2" xfId="38766" xr:uid="{7F634580-A4F2-4EFA-8115-CD88F05FC759}"/>
    <cellStyle name="Comma [1] Total 2 7 3" xfId="23024" xr:uid="{3FA24B3D-81E6-4015-9EFC-0EE719BB657A}"/>
    <cellStyle name="Comma [1] Total 2 7 3 2" xfId="45320" xr:uid="{CFA8B251-27A5-4880-963B-D22A1D7EEFC0}"/>
    <cellStyle name="Comma [1] Total 2 7 4" xfId="13728" xr:uid="{583B0D20-843D-4AD7-A0D3-CECEECD770BF}"/>
    <cellStyle name="Comma [1] Total 2 7 4 2" xfId="36099" xr:uid="{A44E9906-5661-49CD-AE13-AD9523F64CF5}"/>
    <cellStyle name="Comma [1] Total 2 7 5" xfId="29700" xr:uid="{845533B4-F9EB-4AAE-BCB6-5C21ADAB693C}"/>
    <cellStyle name="Comma [1] Total 2 8" xfId="10942" xr:uid="{6A410E71-8AAF-49FD-B5D1-3C1538852044}"/>
    <cellStyle name="Comma [1] Total 2 8 2" xfId="20356" xr:uid="{5476ED74-9C7C-4924-A480-58B392B9E631}"/>
    <cellStyle name="Comma [1] Total 2 8 2 2" xfId="42652" xr:uid="{DB2E95BE-DBF4-4B83-9654-96AAF6DB91AC}"/>
    <cellStyle name="Comma [1] Total 2 8 3" xfId="25142" xr:uid="{BC5D1736-9F34-4BF7-8F35-D191D5C1DD87}"/>
    <cellStyle name="Comma [1] Total 2 8 3 2" xfId="47438" xr:uid="{F0368A2F-CECB-4142-A3E3-1C2B2D59C422}"/>
    <cellStyle name="Comma [1] Total 2 8 4" xfId="25804" xr:uid="{B89B5C56-3C59-4C09-8172-5408A497920A}"/>
    <cellStyle name="Comma [1] Total 2 8 4 2" xfId="48100" xr:uid="{98C9CDD6-D7A5-4DD3-977A-40AAECFAAD99}"/>
    <cellStyle name="Comma [1] Total 2 8 5" xfId="33331" xr:uid="{32DB7BA6-ABD2-4071-9B47-E626C1806DC0}"/>
    <cellStyle name="Comma [1] Total 2 9" xfId="12469" xr:uid="{D7F33F49-4AD0-4E65-B640-ABB86FD5E640}"/>
    <cellStyle name="Comma [1] Total 2 9 2" xfId="21875" xr:uid="{0770EB17-4520-40C5-971A-D9A838247ED7}"/>
    <cellStyle name="Comma [1] Total 2 9 2 2" xfId="44171" xr:uid="{079EA205-C604-4BA5-B7E4-C46AD2465F43}"/>
    <cellStyle name="Comma [1] Total 2 9 3" xfId="25598" xr:uid="{85B391E5-7599-45F8-AFC3-03D2E0E05C77}"/>
    <cellStyle name="Comma [1] Total 2 9 3 2" xfId="47894" xr:uid="{F0F30E74-7DF5-49F3-A182-58A672D825AD}"/>
    <cellStyle name="Comma [1] Total 2 9 4" xfId="25963" xr:uid="{8590E23D-D840-464B-88C5-568E7FE1DE5F}"/>
    <cellStyle name="Comma [1] Total 2 9 4 2" xfId="48259" xr:uid="{9124AFCB-636B-4629-A218-E0B4812D1C54}"/>
    <cellStyle name="Comma [1] Total 2 9 5" xfId="34849" xr:uid="{0CCAE18E-1716-40BC-A800-D7501E7B3BC2}"/>
    <cellStyle name="Comma [1] Total 2_change in summary tables" xfId="6654" xr:uid="{354F39FD-B4C7-497A-8DB1-A99DC399A39B}"/>
    <cellStyle name="Comma [1] Total 3" xfId="6204" xr:uid="{98474A5A-E6ED-4A1B-929F-0ADFD4E117FA}"/>
    <cellStyle name="Comma [1] Total 3 2" xfId="16377" xr:uid="{37C6A484-6229-413E-86EF-BBD6B13339E6}"/>
    <cellStyle name="Comma [1] Total 3 2 2" xfId="38742" xr:uid="{C0CD4701-13F3-43F1-BDAC-1285E9BB4381}"/>
    <cellStyle name="Comma [1] Total 3 3" xfId="23005" xr:uid="{DE73FF80-9D7F-41E1-84FB-67F4CDE619CF}"/>
    <cellStyle name="Comma [1] Total 3 3 2" xfId="45301" xr:uid="{03F58ECA-B8E4-4F7C-BC2A-0B1874F79FF6}"/>
    <cellStyle name="Comma [1] Total 3 4" xfId="16224" xr:uid="{6A136E50-FD71-4028-8D0A-1966BE482F51}"/>
    <cellStyle name="Comma [1] Total 3 4 2" xfId="38589" xr:uid="{94175D73-63A5-4066-9013-D01A7C816A26}"/>
    <cellStyle name="Comma [1] Total 3 5" xfId="29678" xr:uid="{CB9F8463-F6E3-4475-89DF-1A9E5F364520}"/>
    <cellStyle name="Comma [1] Total 4" xfId="6045" xr:uid="{892BA580-3861-4C01-889C-9F4DB0635416}"/>
    <cellStyle name="Comma [1] Total 4 2" xfId="16276" xr:uid="{C603D284-0FDA-4A84-AA4C-B2F69CF84EA3}"/>
    <cellStyle name="Comma [1] Total 4 2 2" xfId="38641" xr:uid="{75263FD4-5475-4AFB-A4BE-27BF942059F5}"/>
    <cellStyle name="Comma [1] Total 4 3" xfId="22928" xr:uid="{6B6C9253-6FBD-43C3-8B34-156FCC39BCCD}"/>
    <cellStyle name="Comma [1] Total 4 3 2" xfId="45224" xr:uid="{2D3AADEC-645B-4A35-8694-A5205DC69194}"/>
    <cellStyle name="Comma [1] Total 4 4" xfId="18497" xr:uid="{174A3892-3F03-4D33-A0F8-87269E9F1046}"/>
    <cellStyle name="Comma [1] Total 4 4 2" xfId="40862" xr:uid="{F9B75DB8-208D-4B4A-ACC8-C0322FB26C45}"/>
    <cellStyle name="Comma [1] Total 4 5" xfId="29590" xr:uid="{05C0DAEF-1549-46A2-98EA-7DF61FD0EBB0}"/>
    <cellStyle name="Comma [1] Total 5" xfId="8713" xr:uid="{C92406E8-D4EE-4032-8BDF-4040604C4CD0}"/>
    <cellStyle name="Comma [1] Total 5 2" xfId="18390" xr:uid="{369E5639-5607-4D94-BBB6-1EFFD1C5F7E0}"/>
    <cellStyle name="Comma [1] Total 5 2 2" xfId="40755" xr:uid="{45BD7064-EC0D-4B71-B95A-C45C6531E8CE}"/>
    <cellStyle name="Comma [1] Total 5 3" xfId="24250" xr:uid="{4B31DA51-56F7-4B75-909D-6C7FB034CD69}"/>
    <cellStyle name="Comma [1] Total 5 3 2" xfId="46546" xr:uid="{2027DEC7-6724-4EF5-AAE0-E59EB177E140}"/>
    <cellStyle name="Comma [1] Total 5 4" xfId="25209" xr:uid="{8DB5C0CC-80CE-4268-B573-BEE111C9D864}"/>
    <cellStyle name="Comma [1] Total 5 4 2" xfId="47505" xr:uid="{264E1CCA-254C-4DA5-BBD8-EFA5C35ABF06}"/>
    <cellStyle name="Comma [1] Total 5 5" xfId="31516" xr:uid="{75267AC5-5574-4EF1-A218-A3EC27058564}"/>
    <cellStyle name="Comma [1] Total 6" xfId="5193" xr:uid="{15869E25-3FF1-40C6-8B6C-ADB896C4ACD0}"/>
    <cellStyle name="Comma [1] Total 6 2" xfId="15588" xr:uid="{04A9AA7B-334C-45AD-AA64-A01B9A3C4AF2}"/>
    <cellStyle name="Comma [1] Total 6 2 2" xfId="37954" xr:uid="{E7BD6053-6BDC-45E1-AA1A-E29A9E9EAACF}"/>
    <cellStyle name="Comma [1] Total 6 3" xfId="22504" xr:uid="{84D10FFC-4F00-4B44-AC86-3AD902209CBE}"/>
    <cellStyle name="Comma [1] Total 6 3 2" xfId="44800" xr:uid="{B7905CB0-87BD-4EE4-ABAA-9DA6468DE421}"/>
    <cellStyle name="Comma [1] Total 6 4" xfId="15430" xr:uid="{D0A31B17-88F7-496E-9398-286DD2F79353}"/>
    <cellStyle name="Comma [1] Total 6 4 2" xfId="37796" xr:uid="{4E07E026-FCBA-4DE0-A5F2-3B1AC6C9A45F}"/>
    <cellStyle name="Comma [1] Total 6 5" xfId="28960" xr:uid="{515C851A-AEE9-404A-93E1-2EEAB6B0F572}"/>
    <cellStyle name="Comma [1] Total 7" xfId="5997" xr:uid="{C85E0E73-6630-4F66-9A88-474EF01BD2BE}"/>
    <cellStyle name="Comma [1] Total 7 2" xfId="16238" xr:uid="{5FCE1D89-B44B-4A18-B5C5-D4D277908B1B}"/>
    <cellStyle name="Comma [1] Total 7 2 2" xfId="38603" xr:uid="{489CEA43-FEBB-40EB-9E1E-DCCF16A1F449}"/>
    <cellStyle name="Comma [1] Total 7 3" xfId="22898" xr:uid="{9E351FC8-4758-4145-A6FC-F2220B909E56}"/>
    <cellStyle name="Comma [1] Total 7 3 2" xfId="45194" xr:uid="{E5BDE444-EC8C-47B1-8BB0-BEFC8DD1D8A6}"/>
    <cellStyle name="Comma [1] Total 7 4" xfId="23439" xr:uid="{29F0BE49-BF03-4657-A37B-C6E4118E4E79}"/>
    <cellStyle name="Comma [1] Total 7 4 2" xfId="45735" xr:uid="{62A7A228-AB24-4618-BF98-4E6C395CBDAF}"/>
    <cellStyle name="Comma [1] Total 7 5" xfId="29555" xr:uid="{800A53DD-687D-4561-AF61-759DFCDDF5E9}"/>
    <cellStyle name="Comma [1] Total 8" xfId="9348" xr:uid="{BA3D0AAC-C3C7-40E8-8A04-FFCBD779F217}"/>
    <cellStyle name="Comma [1] Total 8 2" xfId="18769" xr:uid="{304634A1-E571-46A0-9EE8-9AF74332A8D7}"/>
    <cellStyle name="Comma [1] Total 8 2 2" xfId="41134" xr:uid="{43241D74-E98D-432E-8DDB-17FF3E2A69F2}"/>
    <cellStyle name="Comma [1] Total 8 3" xfId="24567" xr:uid="{971F63CC-4658-45EA-9E40-276C7F3D66A3}"/>
    <cellStyle name="Comma [1] Total 8 3 2" xfId="46863" xr:uid="{BB9F612A-1899-4C70-B542-0111672A4428}"/>
    <cellStyle name="Comma [1] Total 8 4" xfId="16387" xr:uid="{C7683794-0E86-41A5-AA80-78D6A5C467D9}"/>
    <cellStyle name="Comma [1] Total 8 4 2" xfId="38752" xr:uid="{42D8E0DD-22DB-4A8D-AA74-5A7E4F8127DC}"/>
    <cellStyle name="Comma [1] Total 8 5" xfId="31815" xr:uid="{3BBB01E3-759B-4D1D-9D4B-F3EBE9C9CFBB}"/>
    <cellStyle name="Comma [1] Total 9" xfId="10177" xr:uid="{8991D2C8-03FC-4555-8704-90DF51D2EA37}"/>
    <cellStyle name="Comma [1] Total 9 2" xfId="19591" xr:uid="{9DD8C591-E888-4FA8-ADBA-EF0632367469}"/>
    <cellStyle name="Comma [1] Total 9 2 2" xfId="41887" xr:uid="{19B778E7-50F2-469B-85F0-916E66A967D7}"/>
    <cellStyle name="Comma [1] Total 9 3" xfId="24909" xr:uid="{71BA08B7-A651-432E-85DE-58E7AC9C120A}"/>
    <cellStyle name="Comma [1] Total 9 3 2" xfId="47205" xr:uid="{51EAA733-D924-47CB-AADD-893619049E6F}"/>
    <cellStyle name="Comma [1] Total 9 4" xfId="25722" xr:uid="{26546911-5FE1-4210-9652-E05230B96EC3}"/>
    <cellStyle name="Comma [1] Total 9 4 2" xfId="48018" xr:uid="{1278AFB7-5B3B-424C-93E1-56BEC34366DB}"/>
    <cellStyle name="Comma [1] Total 9 5" xfId="32566" xr:uid="{E4167927-991C-4C64-AEF3-D987D01DAD3F}"/>
    <cellStyle name="Comma [1] Total_change in summary tables" xfId="5872" xr:uid="{CB59368A-9394-4449-A588-DB3AC1491246}"/>
    <cellStyle name="Comma [1]_!Master Backup_v70" xfId="2533" xr:uid="{09704D93-301D-41EF-910D-A1D131C0C085}"/>
    <cellStyle name="Comma [2]" xfId="285" xr:uid="{0A4520DA-A8A3-4E6F-AB37-4259B533AD32}"/>
    <cellStyle name="Comma [2] Total" xfId="2534" xr:uid="{0E97D2B5-AFAC-413E-848D-6A0A5CBEF4B9}"/>
    <cellStyle name="Comma [2] Total 10" xfId="11720" xr:uid="{1BAB2984-BC08-49C7-9A0A-1559502445BF}"/>
    <cellStyle name="Comma [2] Total 10 2" xfId="21126" xr:uid="{7C03699F-5B0E-4E4A-92DC-A5E7ABA9C6F5}"/>
    <cellStyle name="Comma [2] Total 10 2 2" xfId="43422" xr:uid="{7BBF7300-F167-4E94-BEE2-152C5C338154}"/>
    <cellStyle name="Comma [2] Total 10 3" xfId="25382" xr:uid="{A00D1DA6-D4F4-49E9-AEEA-4F53F2DC1BD1}"/>
    <cellStyle name="Comma [2] Total 10 3 2" xfId="47678" xr:uid="{690BD653-35E3-4A45-8D83-ADE892DCE2C5}"/>
    <cellStyle name="Comma [2] Total 10 4" xfId="25897" xr:uid="{251119F0-97B3-448B-B8FE-A3188F67D541}"/>
    <cellStyle name="Comma [2] Total 10 4 2" xfId="48193" xr:uid="{992AB0DF-1AD3-4040-AB9F-FE5D3861283C}"/>
    <cellStyle name="Comma [2] Total 10 5" xfId="34100" xr:uid="{C6848913-EAE0-48BA-BBEF-FBF680D461AB}"/>
    <cellStyle name="Comma [2] Total 11" xfId="13907" xr:uid="{18DF1D77-3707-48A4-98AA-C4E982E1C5F7}"/>
    <cellStyle name="Comma [2] Total 11 2" xfId="36277" xr:uid="{BB97D753-BCF4-4801-9E55-B391A1BA830C}"/>
    <cellStyle name="Comma [2] Total 12" xfId="27449" xr:uid="{F4DB5C19-4B0D-47D0-83D7-CAC71B6434AD}"/>
    <cellStyle name="Comma [2] Total 2" xfId="4272" xr:uid="{9AB49B77-012E-4095-A92D-339FA667F8AB}"/>
    <cellStyle name="Comma [2] Total 2 10" xfId="22091" xr:uid="{3870ACBB-4A4A-4121-BD0F-83931AA72882}"/>
    <cellStyle name="Comma [2] Total 2 10 2" xfId="44387" xr:uid="{6CEFB5A6-1170-496A-A76E-C986D5F6D739}"/>
    <cellStyle name="Comma [2] Total 2 11" xfId="28277" xr:uid="{3F43A78D-B95B-49C1-8A38-9E7BA564324B}"/>
    <cellStyle name="Comma [2] Total 2 2" xfId="7504" xr:uid="{B299D3E1-8CB5-48AA-B243-BE4BF26C8427}"/>
    <cellStyle name="Comma [2] Total 2 2 2" xfId="17496" xr:uid="{DA2106E6-F256-48D2-92CD-2CE89C708A3D}"/>
    <cellStyle name="Comma [2] Total 2 2 2 2" xfId="39861" xr:uid="{9DC94B84-91DB-49A5-A5EA-DBC00C3216F8}"/>
    <cellStyle name="Comma [2] Total 2 2 3" xfId="23572" xr:uid="{30AE25F6-62ED-4B9A-AA85-1E5245DB0399}"/>
    <cellStyle name="Comma [2] Total 2 2 3 2" xfId="45868" xr:uid="{60823486-2247-461A-BA10-EA2B05C474EF}"/>
    <cellStyle name="Comma [2] Total 2 2 4" xfId="16103" xr:uid="{1F21E79E-7CA2-4107-9C73-A7954B7F462C}"/>
    <cellStyle name="Comma [2] Total 2 2 4 2" xfId="38469" xr:uid="{40CA8A31-E5F3-48C7-9BD2-73065D443451}"/>
    <cellStyle name="Comma [2] Total 2 2 5" xfId="30742" xr:uid="{FBB23FFE-85CD-4B97-BED5-C57D721C4792}"/>
    <cellStyle name="Comma [2] Total 2 3" xfId="8525" xr:uid="{101137EA-4794-4778-A75A-0FE724DE9A89}"/>
    <cellStyle name="Comma [2] Total 2 3 2" xfId="18266" xr:uid="{F0007860-4DC4-43FA-9581-A34DD2142EB8}"/>
    <cellStyle name="Comma [2] Total 2 3 2 2" xfId="40631" xr:uid="{9E584F11-75F0-4D34-9EDB-554CF5D7535C}"/>
    <cellStyle name="Comma [2] Total 2 3 3" xfId="24143" xr:uid="{E310EA32-4E99-40A1-BC67-3152619602C9}"/>
    <cellStyle name="Comma [2] Total 2 3 3 2" xfId="46439" xr:uid="{BD956BB5-B845-4DCD-8203-EFC213CF4969}"/>
    <cellStyle name="Comma [2] Total 2 3 4" xfId="22162" xr:uid="{2455D147-38FA-4BF5-B297-BB1C5F199742}"/>
    <cellStyle name="Comma [2] Total 2 3 4 2" xfId="44458" xr:uid="{CD9ED268-4F2B-4F66-ABE3-A74683C19EC2}"/>
    <cellStyle name="Comma [2] Total 2 3 5" xfId="31414" xr:uid="{4CD6B553-F8DA-47DB-8D3A-7C7129007F83}"/>
    <cellStyle name="Comma [2] Total 2 4" xfId="5507" xr:uid="{2D774730-4411-4860-9392-86894B9786EC}"/>
    <cellStyle name="Comma [2] Total 2 4 2" xfId="15881" xr:uid="{B9245D2D-FB0D-4A29-8E88-7A665B9A96B2}"/>
    <cellStyle name="Comma [2] Total 2 4 2 2" xfId="38247" xr:uid="{E068F70A-06E5-4384-B3BA-6E6AA59E4E71}"/>
    <cellStyle name="Comma [2] Total 2 4 3" xfId="22626" xr:uid="{F4680331-561F-4297-8FFB-8D732DC48BAC}"/>
    <cellStyle name="Comma [2] Total 2 4 3 2" xfId="44922" xr:uid="{CC6050B6-DF5E-487B-A609-7A93F005A7E3}"/>
    <cellStyle name="Comma [2] Total 2 4 4" xfId="13832" xr:uid="{0C6B72B9-CD76-4DC2-A4E2-E3D7BFB133DB}"/>
    <cellStyle name="Comma [2] Total 2 4 4 2" xfId="36202" xr:uid="{AB85F5D5-A8B3-4473-B373-91E46E808CE1}"/>
    <cellStyle name="Comma [2] Total 2 4 5" xfId="29239" xr:uid="{590CD038-3F04-4991-9CF0-99575D540936}"/>
    <cellStyle name="Comma [2] Total 2 5" xfId="9096" xr:uid="{7BD439A0-4A81-414C-8D0B-A5BF3B4181B8}"/>
    <cellStyle name="Comma [2] Total 2 5 2" xfId="18596" xr:uid="{34663546-A317-4AE4-ABE8-6656BC69140A}"/>
    <cellStyle name="Comma [2] Total 2 5 2 2" xfId="40961" xr:uid="{1BB50AF0-8EEA-45D0-AD56-68BD8DB4965C}"/>
    <cellStyle name="Comma [2] Total 2 5 3" xfId="24422" xr:uid="{2FE41AE5-1CF8-424D-BE5D-3D581A3A8192}"/>
    <cellStyle name="Comma [2] Total 2 5 3 2" xfId="46718" xr:uid="{A307A1BC-3ABA-4CAB-8B15-8DB46DC37FAE}"/>
    <cellStyle name="Comma [2] Total 2 5 4" xfId="16198" xr:uid="{3CD6FBC5-7F77-4092-A7A4-03BD8B532412}"/>
    <cellStyle name="Comma [2] Total 2 5 4 2" xfId="38563" xr:uid="{3A1D5B2F-1FD0-45D8-AD33-150E22D3AAC9}"/>
    <cellStyle name="Comma [2] Total 2 5 5" xfId="31674" xr:uid="{6899A346-54F4-41C6-8B11-1CDD3BF00266}"/>
    <cellStyle name="Comma [2] Total 2 6" xfId="9215" xr:uid="{072D3D56-585C-48BD-98FC-6E031BB88187}"/>
    <cellStyle name="Comma [2] Total 2 6 2" xfId="18665" xr:uid="{154600F2-FE76-4CF7-9452-F460BDD28E45}"/>
    <cellStyle name="Comma [2] Total 2 6 2 2" xfId="41030" xr:uid="{BF9F0399-607F-4CD2-ADFC-7125EF8D20F9}"/>
    <cellStyle name="Comma [2] Total 2 6 3" xfId="24487" xr:uid="{65253264-6E40-4394-A269-99FE89A3F3CC}"/>
    <cellStyle name="Comma [2] Total 2 6 3 2" xfId="46783" xr:uid="{DD80B2F4-E35E-4EE5-B668-9182CA378CEF}"/>
    <cellStyle name="Comma [2] Total 2 6 4" xfId="13961" xr:uid="{C0B1F24B-9FAC-4ABC-8F04-3E1BB201BC52}"/>
    <cellStyle name="Comma [2] Total 2 6 4 2" xfId="36331" xr:uid="{B9B8D4C3-A249-4AF8-B355-D95B80E33011}"/>
    <cellStyle name="Comma [2] Total 2 6 5" xfId="31732" xr:uid="{4133061D-7284-4537-9B9E-5903DBE3FDC4}"/>
    <cellStyle name="Comma [2] Total 2 7" xfId="7835" xr:uid="{863D145A-F58A-4F40-B289-2E032DEA3A58}"/>
    <cellStyle name="Comma [2] Total 2 7 2" xfId="17786" xr:uid="{F8A562CC-2409-4516-9033-1841F52267FD}"/>
    <cellStyle name="Comma [2] Total 2 7 2 2" xfId="40151" xr:uid="{2D1C0B97-4194-4F67-A4D0-08D6FE5CF1A4}"/>
    <cellStyle name="Comma [2] Total 2 7 3" xfId="23728" xr:uid="{F184DB76-926F-4679-9388-311E47A37E7C}"/>
    <cellStyle name="Comma [2] Total 2 7 3 2" xfId="46024" xr:uid="{92CE891F-8C68-4316-B2DF-57F20F72F0A0}"/>
    <cellStyle name="Comma [2] Total 2 7 4" xfId="24297" xr:uid="{BEE82472-53B5-485B-A2D8-86190AE9849F}"/>
    <cellStyle name="Comma [2] Total 2 7 4 2" xfId="46593" xr:uid="{9CFA7C35-A60C-4A03-839B-6965451C2DF4}"/>
    <cellStyle name="Comma [2] Total 2 7 5" xfId="31018" xr:uid="{6485FB67-BCE5-4396-99FD-4CEA49CF5493}"/>
    <cellStyle name="Comma [2] Total 2 8" xfId="10943" xr:uid="{CF159839-69A5-4B63-92CD-B5D3EDFCF6A4}"/>
    <cellStyle name="Comma [2] Total 2 8 2" xfId="20357" xr:uid="{114B3875-4FDA-47F5-8A64-963F42324130}"/>
    <cellStyle name="Comma [2] Total 2 8 2 2" xfId="42653" xr:uid="{2ACB3D6E-24B9-4D3E-9D24-C819EB207D9C}"/>
    <cellStyle name="Comma [2] Total 2 8 3" xfId="25143" xr:uid="{5124DD5C-5799-4F21-B66A-804C3DE7B839}"/>
    <cellStyle name="Comma [2] Total 2 8 3 2" xfId="47439" xr:uid="{19B4EC3A-FB58-4D4E-B18E-20E1DF9B32F6}"/>
    <cellStyle name="Comma [2] Total 2 8 4" xfId="25805" xr:uid="{D13B22A9-F7B4-4134-8BD7-8E60A392C0E3}"/>
    <cellStyle name="Comma [2] Total 2 8 4 2" xfId="48101" xr:uid="{F15B51EB-B23F-4300-AF33-AF49769BCE4F}"/>
    <cellStyle name="Comma [2] Total 2 8 5" xfId="33332" xr:uid="{9E1247BC-DD6E-450B-8D1A-25205B03D6F4}"/>
    <cellStyle name="Comma [2] Total 2 9" xfId="12470" xr:uid="{B056E692-5E15-47EF-83E1-194AB5742AEF}"/>
    <cellStyle name="Comma [2] Total 2 9 2" xfId="21876" xr:uid="{51A7037E-0472-40A4-8831-176687FDFFDF}"/>
    <cellStyle name="Comma [2] Total 2 9 2 2" xfId="44172" xr:uid="{B72A1A51-D695-48F4-9148-533E0B35602B}"/>
    <cellStyle name="Comma [2] Total 2 9 3" xfId="25599" xr:uid="{528D047C-0B62-4C60-BDE7-50E99804B44F}"/>
    <cellStyle name="Comma [2] Total 2 9 3 2" xfId="47895" xr:uid="{10E828F1-0105-4004-B2B5-8EB3F5D992E3}"/>
    <cellStyle name="Comma [2] Total 2 9 4" xfId="25964" xr:uid="{5F1779BF-8445-4720-A498-B72E05DDFCC9}"/>
    <cellStyle name="Comma [2] Total 2 9 4 2" xfId="48260" xr:uid="{9F7B9347-F053-4AEA-973A-83A82D283845}"/>
    <cellStyle name="Comma [2] Total 2 9 5" xfId="34850" xr:uid="{C3613566-B4ED-460D-A6DD-4D67418D5114}"/>
    <cellStyle name="Comma [2] Total 2_change in summary tables" xfId="5004" xr:uid="{ADB64139-64A8-4F97-8ED3-AB4E55C2C16C}"/>
    <cellStyle name="Comma [2] Total 3" xfId="6206" xr:uid="{961C3539-F3AE-4747-A91B-D94F7EF54B38}"/>
    <cellStyle name="Comma [2] Total 3 2" xfId="16378" xr:uid="{EB393BBA-3F92-4C43-A7AF-2AABBB56C344}"/>
    <cellStyle name="Comma [2] Total 3 2 2" xfId="38743" xr:uid="{B99B4FC6-270A-4E60-89DF-6B559B85B1A9}"/>
    <cellStyle name="Comma [2] Total 3 3" xfId="23006" xr:uid="{3BFFEED4-9F6A-4636-BE3D-DF24DA7ED2CE}"/>
    <cellStyle name="Comma [2] Total 3 3 2" xfId="45302" xr:uid="{58FBB6FE-B030-4D5B-9FDB-915677EA08D2}"/>
    <cellStyle name="Comma [2] Total 3 4" xfId="13547" xr:uid="{B41AF6BE-207D-4951-B61F-F20A919DB690}"/>
    <cellStyle name="Comma [2] Total 3 4 2" xfId="35918" xr:uid="{645A855F-B8AB-41B5-B2DB-937E9263228D}"/>
    <cellStyle name="Comma [2] Total 3 5" xfId="29679" xr:uid="{FB138732-31F8-43D2-81EA-056D991CBC93}"/>
    <cellStyle name="Comma [2] Total 4" xfId="6043" xr:uid="{10E5175C-6DF3-4E87-A35A-31874D218804}"/>
    <cellStyle name="Comma [2] Total 4 2" xfId="16274" xr:uid="{C1E4CCD5-E18A-4144-8E22-ECBAC810D13D}"/>
    <cellStyle name="Comma [2] Total 4 2 2" xfId="38639" xr:uid="{56379AF0-C874-4CEF-AE79-4EFF8A3534F0}"/>
    <cellStyle name="Comma [2] Total 4 3" xfId="22927" xr:uid="{5BE879CD-3009-43D2-ADA7-EFFC27549D7B}"/>
    <cellStyle name="Comma [2] Total 4 3 2" xfId="45223" xr:uid="{396792CF-7766-45C6-B1F0-3B211C4F2916}"/>
    <cellStyle name="Comma [2] Total 4 4" xfId="13580" xr:uid="{E1EF5058-CD04-4243-A1E4-B2280205E4DC}"/>
    <cellStyle name="Comma [2] Total 4 4 2" xfId="35951" xr:uid="{FE12EDF3-A417-45EE-8BBC-39DCCEF84FC0}"/>
    <cellStyle name="Comma [2] Total 4 5" xfId="29589" xr:uid="{F5457C9B-A049-4C7F-83B7-13A843B36850}"/>
    <cellStyle name="Comma [2] Total 5" xfId="4742" xr:uid="{AADC8866-111E-4477-BAF9-11904D3CB75C}"/>
    <cellStyle name="Comma [2] Total 5 2" xfId="15259" xr:uid="{6FF3966B-3599-4411-9F31-36AD20661E9F}"/>
    <cellStyle name="Comma [2] Total 5 2 2" xfId="37625" xr:uid="{47914F13-C59A-445D-8699-4EBF4B3AB38F}"/>
    <cellStyle name="Comma [2] Total 5 3" xfId="22289" xr:uid="{4C3AD6BE-2421-4B1E-9CF9-61068930E00C}"/>
    <cellStyle name="Comma [2] Total 5 3 2" xfId="44585" xr:uid="{0496E2CB-AA3D-4298-BF3C-BF24A8AEE545}"/>
    <cellStyle name="Comma [2] Total 5 4" xfId="22390" xr:uid="{8D9D486F-8CF4-4C2C-98B8-C84B25B018B0}"/>
    <cellStyle name="Comma [2] Total 5 4 2" xfId="44686" xr:uid="{CF6C48C8-B839-48A1-9420-81D8071FB2BD}"/>
    <cellStyle name="Comma [2] Total 5 5" xfId="28669" xr:uid="{A4EC4941-0991-4531-B2CE-7D5C61A95236}"/>
    <cellStyle name="Comma [2] Total 6" xfId="5934" xr:uid="{8416EAD9-1B03-4B0B-AFD9-F1302CF5BC25}"/>
    <cellStyle name="Comma [2] Total 6 2" xfId="16194" xr:uid="{6F5AE6F6-9C4F-4FFE-8AC1-BEE2A3EF20A9}"/>
    <cellStyle name="Comma [2] Total 6 2 2" xfId="38559" xr:uid="{75179495-46B4-466B-B617-52C667554E8E}"/>
    <cellStyle name="Comma [2] Total 6 3" xfId="22870" xr:uid="{DA6A9DB5-F751-476A-BA4F-B87BAA8D493F}"/>
    <cellStyle name="Comma [2] Total 6 3 2" xfId="45166" xr:uid="{BD5C00AB-B211-4116-8127-DB6BAFD4EDAD}"/>
    <cellStyle name="Comma [2] Total 6 4" xfId="15401" xr:uid="{F2396676-CAD5-454E-BF24-88F75BD3802F}"/>
    <cellStyle name="Comma [2] Total 6 4 2" xfId="37767" xr:uid="{8868336E-F6F0-4F8A-98AB-4DEADD0C959C}"/>
    <cellStyle name="Comma [2] Total 6 5" xfId="29516" xr:uid="{E1B865EE-C65C-4FCC-A46E-8649E1258B47}"/>
    <cellStyle name="Comma [2] Total 7" xfId="8943" xr:uid="{E1D9A485-C45D-4ADB-AC54-2C95BDDC6B63}"/>
    <cellStyle name="Comma [2] Total 7 2" xfId="18531" xr:uid="{B4B7B58C-CF3F-416D-9725-8744ECEE6483}"/>
    <cellStyle name="Comma [2] Total 7 2 2" xfId="40896" xr:uid="{D32FE83B-5F59-477E-994B-462001B8595F}"/>
    <cellStyle name="Comma [2] Total 7 3" xfId="24365" xr:uid="{405CFDED-5B1E-44F4-B278-1871A36B5D0F}"/>
    <cellStyle name="Comma [2] Total 7 3 2" xfId="46661" xr:uid="{6C23B780-52E0-4262-BB71-A5C4B622BA5D}"/>
    <cellStyle name="Comma [2] Total 7 4" xfId="14046" xr:uid="{D00CF9A8-46F4-4CB0-9356-776081CB2CB0}"/>
    <cellStyle name="Comma [2] Total 7 4 2" xfId="36416" xr:uid="{AE4925D9-6E99-4082-8DEB-C8ABB602B5DD}"/>
    <cellStyle name="Comma [2] Total 7 5" xfId="31628" xr:uid="{41B56D2F-0C5F-42BA-BB78-CF33C787E4B8}"/>
    <cellStyle name="Comma [2] Total 8" xfId="9508" xr:uid="{5B268101-C7E4-4DE6-975B-19AD3AA19C96}"/>
    <cellStyle name="Comma [2] Total 8 2" xfId="18926" xr:uid="{77897047-C452-45C6-A768-7E15520EEF1A}"/>
    <cellStyle name="Comma [2] Total 8 2 2" xfId="41291" xr:uid="{DAB82C34-4172-420A-A8DD-3CB45F0925DA}"/>
    <cellStyle name="Comma [2] Total 8 3" xfId="24716" xr:uid="{D7AFFDA2-6A09-4EA4-8DDE-39373C718D49}"/>
    <cellStyle name="Comma [2] Total 8 3 2" xfId="47012" xr:uid="{F45A6767-89C1-4A83-AC9E-A9833746C50D}"/>
    <cellStyle name="Comma [2] Total 8 4" xfId="15415" xr:uid="{D922641D-3019-443B-ABC2-B896EAA17D0C}"/>
    <cellStyle name="Comma [2] Total 8 4 2" xfId="37781" xr:uid="{C6EF4769-F96C-4282-B263-AA46B005F3E5}"/>
    <cellStyle name="Comma [2] Total 8 5" xfId="31970" xr:uid="{A351A107-6F92-46D3-A8BC-DB957D0E5DDF}"/>
    <cellStyle name="Comma [2] Total 9" xfId="10178" xr:uid="{4D91AA8E-9C88-4CFD-A28F-C2A1A35C9C09}"/>
    <cellStyle name="Comma [2] Total 9 2" xfId="19592" xr:uid="{7B08AE0E-4C8F-411A-9163-42810B9923CD}"/>
    <cellStyle name="Comma [2] Total 9 2 2" xfId="41888" xr:uid="{E250EBE9-D9A0-48B6-B45F-8DAD9204F992}"/>
    <cellStyle name="Comma [2] Total 9 3" xfId="24910" xr:uid="{649ED68F-FB71-4A99-93C6-C024D8865D9E}"/>
    <cellStyle name="Comma [2] Total 9 3 2" xfId="47206" xr:uid="{B78AA70B-C143-49FA-BD0E-CD5351152F4C}"/>
    <cellStyle name="Comma [2] Total 9 4" xfId="25723" xr:uid="{60D1E05A-5228-40AC-BB27-D897C35A2AFE}"/>
    <cellStyle name="Comma [2] Total 9 4 2" xfId="48019" xr:uid="{044F70DA-0036-411B-BAC6-632F691E8AEE}"/>
    <cellStyle name="Comma [2] Total 9 5" xfId="32567" xr:uid="{B716FC1A-919C-4B14-B312-D1368BD0D256}"/>
    <cellStyle name="Comma [2] Total_change in summary tables" xfId="4945" xr:uid="{1D7E4738-52A3-4379-92BA-C36112AC663E}"/>
    <cellStyle name="Comma [2]_ACT _ TTI Summary v02" xfId="2535" xr:uid="{4925F8D9-33E9-448B-98D4-893FD392CEFA}"/>
    <cellStyle name="Comma [3]" xfId="286" xr:uid="{97D51A4B-A789-4974-B1D1-343E939F5972}"/>
    <cellStyle name="Comma 0" xfId="533" xr:uid="{D3B368C3-3EA8-4DF8-9D5C-64AAD9E7E326}"/>
    <cellStyle name="Comma 0*" xfId="534" xr:uid="{61675E9F-5180-4198-B2C0-78950D071010}"/>
    <cellStyle name="Comma 0_ Graphs" xfId="706" xr:uid="{7C95225E-2C67-4320-B450-833DE35BDC30}"/>
    <cellStyle name="Comma 10" xfId="74" xr:uid="{E5FCBE35-604B-4591-B8B0-CEEA9C9E5C21}"/>
    <cellStyle name="Comma 10 2" xfId="5" xr:uid="{00000000-0005-0000-0000-000002000000}"/>
    <cellStyle name="Comma 10 3" xfId="149" xr:uid="{0ACEA6C0-76AF-4474-9623-2E5664BFB7FB}"/>
    <cellStyle name="Comma 10 4" xfId="163" xr:uid="{8DE93411-2732-490D-940F-811A1E2A51CB}"/>
    <cellStyle name="Comma 100" xfId="6705" xr:uid="{02351BA2-A1F0-4602-874A-370E6D0CE00B}"/>
    <cellStyle name="Comma 101" xfId="8035" xr:uid="{FE9AE2A3-02B0-4D20-B3A9-745D85CF13B2}"/>
    <cellStyle name="Comma 102" xfId="5609" xr:uid="{EC205797-8BCF-452B-9CD5-ACD15B471CBA}"/>
    <cellStyle name="Comma 103" xfId="8042" xr:uid="{6919ADE8-A846-40C4-89BF-CAB110BB22B5}"/>
    <cellStyle name="Comma 104" xfId="7927" xr:uid="{41D43B2E-95BD-449A-9003-6B00D8BCD695}"/>
    <cellStyle name="Comma 105" xfId="8812" xr:uid="{EA62DEC5-086E-437A-AEAE-E0F7A116E488}"/>
    <cellStyle name="Comma 106" xfId="7910" xr:uid="{05A4D101-2B58-46A5-8E16-5883F6BDC6FC}"/>
    <cellStyle name="Comma 107" xfId="9392" xr:uid="{0C7F2C19-3E83-4180-828E-A197920E24DB}"/>
    <cellStyle name="Comma 108" xfId="9555" xr:uid="{6116AE19-2849-477F-B944-ED05B68E5757}"/>
    <cellStyle name="Comma 109" xfId="11144" xr:uid="{FD48A257-2E1A-4F42-89CF-C67355B0054B}"/>
    <cellStyle name="Comma 11" xfId="79" xr:uid="{0CBFB20F-ED61-4D63-876E-28FC9BB59C20}"/>
    <cellStyle name="Comma 11 10" xfId="11152" xr:uid="{14FBDCB6-D99D-45D3-9486-A4C522876C92}"/>
    <cellStyle name="Comma 11 10 2" xfId="20559" xr:uid="{2B8B1235-7268-4848-877B-38AC59879783}"/>
    <cellStyle name="Comma 11 10 2 2" xfId="42855" xr:uid="{9F57F13A-4876-44A9-BC77-A5CB3C70AA8B}"/>
    <cellStyle name="Comma 11 10 3" xfId="33533" xr:uid="{DAD87759-9045-4E55-AA80-1B8F96A3DC69}"/>
    <cellStyle name="Comma 11 11" xfId="12689" xr:uid="{322D39E7-C003-409E-8AE7-3DF37E30F1AB}"/>
    <cellStyle name="Comma 11 11 2" xfId="35065" xr:uid="{D28F820F-11BF-4A46-B5B8-EC8D20713290}"/>
    <cellStyle name="Comma 11 12" xfId="26841" xr:uid="{9CA7624B-4D5A-4078-A68B-15C8D4A12F98}"/>
    <cellStyle name="Comma 11 2" xfId="125" xr:uid="{E8D8BDAF-0630-4EAE-8D07-C012DD75D521}"/>
    <cellStyle name="Comma 11 2 2" xfId="432" xr:uid="{4F0F9AE7-1642-4461-BCEF-2E8BABB5FDB8}"/>
    <cellStyle name="Comma 11 2 2 2" xfId="1253" xr:uid="{EAD599DA-8F66-415B-A769-39A9E930D245}"/>
    <cellStyle name="Comma 11 2 2 2 2" xfId="3918" xr:uid="{4032C80A-F1DF-47BA-B48A-DE2F3DF6E41D}"/>
    <cellStyle name="Comma 11 2 2 2 2 2" xfId="7193" xr:uid="{0B3D706C-1CEA-4A66-8D9E-57C1701C4945}"/>
    <cellStyle name="Comma 11 2 2 2 2 2 2" xfId="17204" xr:uid="{79419F76-D670-443D-984B-1988F1E4458F}"/>
    <cellStyle name="Comma 11 2 2 2 2 2 2 2" xfId="39569" xr:uid="{6F11C635-A143-4CDC-98D3-9164272B2966}"/>
    <cellStyle name="Comma 11 2 2 2 2 2 3" xfId="30453" xr:uid="{A7675275-4F8F-43B6-8937-F4C0BD46DB1A}"/>
    <cellStyle name="Comma 11 2 2 2 2 3" xfId="10707" xr:uid="{0944E651-11BD-4DD1-91D3-FA2D9083E84E}"/>
    <cellStyle name="Comma 11 2 2 2 2 3 2" xfId="20121" xr:uid="{736093CE-C1DA-4984-8629-811FF2916571}"/>
    <cellStyle name="Comma 11 2 2 2 2 3 2 2" xfId="42417" xr:uid="{4B3B8B1B-C2BC-4770-B830-00986C646C68}"/>
    <cellStyle name="Comma 11 2 2 2 2 3 3" xfId="33096" xr:uid="{C74E2DB2-7C99-4028-A413-7EB15FC4C23A}"/>
    <cellStyle name="Comma 11 2 2 2 2 4" xfId="12239" xr:uid="{EB99C863-10D8-4CDB-872F-242259BB6914}"/>
    <cellStyle name="Comma 11 2 2 2 2 4 2" xfId="21645" xr:uid="{D5355713-A3F5-4341-9AC9-7D32C44E914F}"/>
    <cellStyle name="Comma 11 2 2 2 2 4 2 2" xfId="43941" xr:uid="{E2771749-CBC8-43C8-A80E-20E93E3F4003}"/>
    <cellStyle name="Comma 11 2 2 2 2 4 3" xfId="34619" xr:uid="{E38C4B86-3D25-4148-80CF-E21ADFF1A93B}"/>
    <cellStyle name="Comma 11 2 2 2 2 5" xfId="14581" xr:uid="{C982D89D-2A78-435C-821A-9A7ED360D41C}"/>
    <cellStyle name="Comma 11 2 2 2 2 5 2" xfId="36947" xr:uid="{6EFA410D-EF41-49A8-A33B-430668AF06B0}"/>
    <cellStyle name="Comma 11 2 2 2 2 6" xfId="28036" xr:uid="{84B87139-D2F9-4423-ADEE-5621E7D9851E}"/>
    <cellStyle name="Comma 11 2 2 2 3" xfId="5330" xr:uid="{AAA20ECD-9326-4424-924A-CFF97CB0C27D}"/>
    <cellStyle name="Comma 11 2 2 2 3 2" xfId="15725" xr:uid="{CC7EDF64-F584-4DB4-AE8B-8A03B87FDC75}"/>
    <cellStyle name="Comma 11 2 2 2 3 2 2" xfId="38091" xr:uid="{447CD5CF-52DB-497C-8C53-E451859DE841}"/>
    <cellStyle name="Comma 11 2 2 2 3 3" xfId="29096" xr:uid="{FA13E137-132D-46F1-8596-FC57FB3146AB}"/>
    <cellStyle name="Comma 11 2 2 2 4" xfId="9868" xr:uid="{1B9B365A-B43E-40BD-8C18-A7D7E969726F}"/>
    <cellStyle name="Comma 11 2 2 2 4 2" xfId="19282" xr:uid="{DF9597B4-1E23-4FF2-86E3-18DEE7210FB2}"/>
    <cellStyle name="Comma 11 2 2 2 4 2 2" xfId="41647" xr:uid="{64F6A57F-B9E9-4B14-B202-D63D734F69F2}"/>
    <cellStyle name="Comma 11 2 2 2 4 3" xfId="32326" xr:uid="{29A83A82-2025-46A8-9A58-B2BBFFB47E57}"/>
    <cellStyle name="Comma 11 2 2 2 5" xfId="11464" xr:uid="{BEA636BA-00B0-41B2-A287-1A665D721D80}"/>
    <cellStyle name="Comma 11 2 2 2 5 2" xfId="20870" xr:uid="{F2E9967D-976A-46F8-BC44-3F746FB2D728}"/>
    <cellStyle name="Comma 11 2 2 2 5 2 2" xfId="43166" xr:uid="{4394BDF2-24A8-484C-9E49-5F6FE5A92BD2}"/>
    <cellStyle name="Comma 11 2 2 2 5 3" xfId="33844" xr:uid="{4A0AD5BA-12AC-461C-B0C2-E7ABC22C8711}"/>
    <cellStyle name="Comma 11 2 2 2 6" xfId="13226" xr:uid="{13355C3A-D182-43DA-8115-F35A77AAB017}"/>
    <cellStyle name="Comma 11 2 2 2 6 2" xfId="35597" xr:uid="{8DBBD1D6-F782-4015-8208-0E7AD73C0AB5}"/>
    <cellStyle name="Comma 11 2 2 2 7" xfId="27154" xr:uid="{F9E0AB82-2158-4DEE-B642-235A152484D2}"/>
    <cellStyle name="Comma 11 2 2 3" xfId="3702" xr:uid="{D949ED5F-06B5-48DE-8D92-90858A86C94A}"/>
    <cellStyle name="Comma 11 2 2 3 2" xfId="6978" xr:uid="{5C72B3DE-E7B4-4CC2-86C2-03547DF54A39}"/>
    <cellStyle name="Comma 11 2 2 3 2 2" xfId="16990" xr:uid="{335D6377-36CA-487D-9F46-CDE5086A394E}"/>
    <cellStyle name="Comma 11 2 2 3 2 2 2" xfId="39355" xr:uid="{1DE909DF-0D7A-4593-8DFB-22F54604297F}"/>
    <cellStyle name="Comma 11 2 2 3 2 3" xfId="30239" xr:uid="{DE336F43-83E6-42D6-8FAE-15915BF8C588}"/>
    <cellStyle name="Comma 11 2 2 3 3" xfId="10499" xr:uid="{BF38B07B-318A-48A6-AFFC-6DE362D9C5F3}"/>
    <cellStyle name="Comma 11 2 2 3 3 2" xfId="19913" xr:uid="{94DFF532-3B03-4DC3-B0E4-ED80C302DD88}"/>
    <cellStyle name="Comma 11 2 2 3 3 2 2" xfId="42209" xr:uid="{9AB43F01-80DA-42D0-8A9B-4DAC368E08DA}"/>
    <cellStyle name="Comma 11 2 2 3 3 3" xfId="32888" xr:uid="{C5B7AB46-8233-4344-993D-9E6E320059E8}"/>
    <cellStyle name="Comma 11 2 2 3 4" xfId="12032" xr:uid="{8DB660D7-8AD2-4B43-985B-4D05A86DBB21}"/>
    <cellStyle name="Comma 11 2 2 3 4 2" xfId="21438" xr:uid="{7D59EBA1-DC1C-40FD-BC94-54E76573E23A}"/>
    <cellStyle name="Comma 11 2 2 3 4 2 2" xfId="43734" xr:uid="{BAA6F160-B095-4320-86CB-5BF19845F9FE}"/>
    <cellStyle name="Comma 11 2 2 3 4 3" xfId="34412" xr:uid="{941EAFEE-16B9-4FE8-B0AC-2703388D707D}"/>
    <cellStyle name="Comma 11 2 2 3 5" xfId="14373" xr:uid="{C1E45F4F-B2A5-4901-ABDA-BA091CC75A77}"/>
    <cellStyle name="Comma 11 2 2 3 5 2" xfId="36739" xr:uid="{9124EED9-F69E-4EB9-98CB-F9A9BC226277}"/>
    <cellStyle name="Comma 11 2 2 3 6" xfId="27827" xr:uid="{D6507DFB-78FE-4408-AB86-A477559D4916}"/>
    <cellStyle name="Comma 11 2 2 4" xfId="4790" xr:uid="{FAEAA599-22FD-40A7-BA3C-1F1D9FF623C7}"/>
    <cellStyle name="Comma 11 2 2 4 2" xfId="15301" xr:uid="{A137126A-0E0E-4F88-8BFA-3A00E723A97A}"/>
    <cellStyle name="Comma 11 2 2 4 2 2" xfId="37667" xr:uid="{ABD6820B-3196-4A18-B49D-EAC2CF9C51C8}"/>
    <cellStyle name="Comma 11 2 2 4 3" xfId="28708" xr:uid="{494D13DA-4E44-465E-9D03-32308F6E235E}"/>
    <cellStyle name="Comma 11 2 2 5" xfId="9661" xr:uid="{5B4E5EA6-8F9E-4B41-A7E8-3A1B82FA264D}"/>
    <cellStyle name="Comma 11 2 2 5 2" xfId="19075" xr:uid="{8F31381C-83CE-4294-85F4-A76549CA1EDB}"/>
    <cellStyle name="Comma 11 2 2 5 2 2" xfId="41440" xr:uid="{8ACCE50A-59BA-4B44-B675-44693C9E4BDF}"/>
    <cellStyle name="Comma 11 2 2 5 3" xfId="32119" xr:uid="{D3950C45-68A6-42C6-9B2B-AFFC55D2A7C3}"/>
    <cellStyle name="Comma 11 2 2 6" xfId="11253" xr:uid="{5FFE43E4-827E-462A-8574-561A26E09F2E}"/>
    <cellStyle name="Comma 11 2 2 6 2" xfId="20659" xr:uid="{7C115DC4-47E8-4602-84FE-C767DBA3827F}"/>
    <cellStyle name="Comma 11 2 2 6 2 2" xfId="42955" xr:uid="{CC6E744D-6169-4138-967D-BA8ADB16BD3A}"/>
    <cellStyle name="Comma 11 2 2 6 3" xfId="33633" xr:uid="{62B528B7-2DE2-428C-B06E-EA941A2403C8}"/>
    <cellStyle name="Comma 11 2 2 7" xfId="12854" xr:uid="{EDFA9BA3-F780-4BE9-B39A-12D873DCF6AC}"/>
    <cellStyle name="Comma 11 2 2 7 2" xfId="35227" xr:uid="{2B9837D5-287B-41B5-B106-C39411FB057A}"/>
    <cellStyle name="Comma 11 2 2 8" xfId="26940" xr:uid="{28E798E5-ABCD-4D20-AA50-D41DEB42CF3E}"/>
    <cellStyle name="Comma 11 2 3" xfId="1156" xr:uid="{996F1F27-898E-4E01-B3CD-93CDD2EEE98B}"/>
    <cellStyle name="Comma 11 2 3 2" xfId="3828" xr:uid="{C6D3FD9B-3183-412F-A8E8-AF5A2EE492C3}"/>
    <cellStyle name="Comma 11 2 3 2 2" xfId="7103" xr:uid="{98033783-1FE9-4E9C-9A6D-F2E02E2672AB}"/>
    <cellStyle name="Comma 11 2 3 2 2 2" xfId="17114" xr:uid="{6DB9B1E7-4A84-4FE3-A40A-E45DD34D1237}"/>
    <cellStyle name="Comma 11 2 3 2 2 2 2" xfId="39479" xr:uid="{A9EDF06B-07F9-46CB-B350-D8E78A6DF117}"/>
    <cellStyle name="Comma 11 2 3 2 2 3" xfId="30363" xr:uid="{3450A1EC-8822-40D8-8AB1-4A18A5BC9485}"/>
    <cellStyle name="Comma 11 2 3 2 3" xfId="10620" xr:uid="{FB7E3297-D383-4A74-837B-6AA7A902CEF3}"/>
    <cellStyle name="Comma 11 2 3 2 3 2" xfId="20034" xr:uid="{374EDE14-175D-436F-BAD5-45553B6819D8}"/>
    <cellStyle name="Comma 11 2 3 2 3 2 2" xfId="42330" xr:uid="{1CA19FD6-8E22-4B38-A4E1-428C57FA0A26}"/>
    <cellStyle name="Comma 11 2 3 2 3 3" xfId="33009" xr:uid="{7E3CCA50-AE98-4F35-BE07-3EFEE629CDED}"/>
    <cellStyle name="Comma 11 2 3 2 4" xfId="12152" xr:uid="{1D4E96B2-7449-4532-B8D4-2672715C7250}"/>
    <cellStyle name="Comma 11 2 3 2 4 2" xfId="21558" xr:uid="{F12424AF-8601-4DF0-873B-CEAE56EBF17C}"/>
    <cellStyle name="Comma 11 2 3 2 4 2 2" xfId="43854" xr:uid="{2F8AB205-D0C6-45FE-9F0F-3135516D6D5E}"/>
    <cellStyle name="Comma 11 2 3 2 4 3" xfId="34532" xr:uid="{A5908114-EBD4-49A8-8394-2AA971C14BB1}"/>
    <cellStyle name="Comma 11 2 3 2 5" xfId="14494" xr:uid="{61540A3B-2BF3-4BE9-B221-A57C87AC6E7C}"/>
    <cellStyle name="Comma 11 2 3 2 5 2" xfId="36860" xr:uid="{94240F64-4DFA-4DEE-8BEA-85AD3C2BD6A3}"/>
    <cellStyle name="Comma 11 2 3 2 6" xfId="27948" xr:uid="{966D9984-4492-483A-A51C-0F9CFC61ECC5}"/>
    <cellStyle name="Comma 11 2 3 3" xfId="5238" xr:uid="{E751F87A-DCE6-4342-B21C-752C2BEAC0EF}"/>
    <cellStyle name="Comma 11 2 3 3 2" xfId="15633" xr:uid="{A79B03B5-931B-4F02-820A-1A166C7517BA}"/>
    <cellStyle name="Comma 11 2 3 3 2 2" xfId="37999" xr:uid="{8DE45ADE-BE71-475F-9B81-07D99EB87AC4}"/>
    <cellStyle name="Comma 11 2 3 3 3" xfId="29004" xr:uid="{F4945168-3787-47DE-BA5D-9F184C456A96}"/>
    <cellStyle name="Comma 11 2 3 4" xfId="9781" xr:uid="{75D29451-26EE-494D-A943-EE5059D939E4}"/>
    <cellStyle name="Comma 11 2 3 4 2" xfId="19195" xr:uid="{B81F3C0A-26AE-48E0-B510-E20A2D643F34}"/>
    <cellStyle name="Comma 11 2 3 4 2 2" xfId="41560" xr:uid="{295FA0B4-A474-4B4A-A9EF-7B7E05CCD05D}"/>
    <cellStyle name="Comma 11 2 3 4 3" xfId="32239" xr:uid="{B75C8461-E45F-483E-9C02-FA8B45D8FD7F}"/>
    <cellStyle name="Comma 11 2 3 5" xfId="11379" xr:uid="{5204A15C-448C-4B92-B720-1BF448907D1D}"/>
    <cellStyle name="Comma 11 2 3 5 2" xfId="20785" xr:uid="{ECC6930A-1952-4C9B-BB92-FF46EF539D20}"/>
    <cellStyle name="Comma 11 2 3 5 2 2" xfId="43081" xr:uid="{F6621AEB-B95B-4620-BA71-1043F6658998}"/>
    <cellStyle name="Comma 11 2 3 5 3" xfId="33759" xr:uid="{04C8C797-7E54-4A16-9B8D-1DE3844142DB}"/>
    <cellStyle name="Comma 11 2 3 6" xfId="13136" xr:uid="{1398F483-FDD0-4277-AF17-A1FA3092D6FE}"/>
    <cellStyle name="Comma 11 2 3 6 2" xfId="35507" xr:uid="{469B3226-E00D-41D9-850A-6F82F64D37E7}"/>
    <cellStyle name="Comma 11 2 3 7" xfId="27067" xr:uid="{D3E0EA8A-FDFD-417A-820D-62C841AE16D3}"/>
    <cellStyle name="Comma 11 2 4" xfId="3612" xr:uid="{8477C32C-52B5-4816-9005-5CC79B2FD20D}"/>
    <cellStyle name="Comma 11 2 4 2" xfId="6889" xr:uid="{026E4078-1C2A-404E-B9E1-C1DC8C1C9CD1}"/>
    <cellStyle name="Comma 11 2 4 2 2" xfId="16902" xr:uid="{76704B50-9F95-42A9-A60D-8B5945C52515}"/>
    <cellStyle name="Comma 11 2 4 2 2 2" xfId="39267" xr:uid="{C8B1F9A9-73C5-4951-AED1-D7E30A71FD6E}"/>
    <cellStyle name="Comma 11 2 4 2 3" xfId="30151" xr:uid="{E1771076-E8E3-48AA-970D-1E451F4E5F33}"/>
    <cellStyle name="Comma 11 2 4 3" xfId="10412" xr:uid="{502ED1CA-1000-441F-99D4-E035A0DE3577}"/>
    <cellStyle name="Comma 11 2 4 3 2" xfId="19826" xr:uid="{198E3C0C-D85C-48BC-9736-E7A826B8162B}"/>
    <cellStyle name="Comma 11 2 4 3 2 2" xfId="42122" xr:uid="{EA48D42A-83F2-4DB5-906C-664C097EC917}"/>
    <cellStyle name="Comma 11 2 4 3 3" xfId="32801" xr:uid="{72AA4FEB-AB76-4016-87F4-98E55BFB98CA}"/>
    <cellStyle name="Comma 11 2 4 4" xfId="11945" xr:uid="{A583D179-3C6D-48FA-9D87-B5BD03933C72}"/>
    <cellStyle name="Comma 11 2 4 4 2" xfId="21351" xr:uid="{A0D1FE4C-06F7-476F-8EC6-84BD5B04DC90}"/>
    <cellStyle name="Comma 11 2 4 4 2 2" xfId="43647" xr:uid="{1285AA38-127B-4EBE-BBA3-C7398C559DEF}"/>
    <cellStyle name="Comma 11 2 4 4 3" xfId="34325" xr:uid="{89B9EAD5-2AF5-4F38-BF3A-AF7315405F32}"/>
    <cellStyle name="Comma 11 2 4 5" xfId="14286" xr:uid="{F44C0344-0F53-4236-8C05-EDBAE2209CC2}"/>
    <cellStyle name="Comma 11 2 4 5 2" xfId="36652" xr:uid="{9302A315-E950-46FE-8726-00AD9F00CBF1}"/>
    <cellStyle name="Comma 11 2 4 6" xfId="27740" xr:uid="{34E0CC2A-6E5B-484D-B674-75868C62AEB6}"/>
    <cellStyle name="Comma 11 2 5" xfId="4559" xr:uid="{A7632FC4-5CD5-4D37-9F5E-8E2306128D09}"/>
    <cellStyle name="Comma 11 2 5 2" xfId="15115" xr:uid="{90852A3D-AF3E-40F3-A0CD-C6156D10A7B2}"/>
    <cellStyle name="Comma 11 2 5 2 2" xfId="37481" xr:uid="{181FA10C-8331-493D-9269-64D1E3BC5FE5}"/>
    <cellStyle name="Comma 11 2 5 3" xfId="28541" xr:uid="{ACA89703-1EF9-4AA2-8851-597B5A0F426C}"/>
    <cellStyle name="Comma 11 2 6" xfId="9575" xr:uid="{B23A3A92-38D9-4E75-AE00-DFF3E3188DEB}"/>
    <cellStyle name="Comma 11 2 6 2" xfId="18990" xr:uid="{6AF1891D-CE5B-4F09-9B37-673C5F796D0C}"/>
    <cellStyle name="Comma 11 2 6 2 2" xfId="41355" xr:uid="{E6F38ADF-0BE2-45AB-9763-D4BE3946A2C0}"/>
    <cellStyle name="Comma 11 2 6 3" xfId="32034" xr:uid="{234A81C0-588B-48AD-B032-43C0075E14DF}"/>
    <cellStyle name="Comma 11 2 7" xfId="11164" xr:uid="{0C7E45A8-6A97-46E6-B091-977FA17A5AFF}"/>
    <cellStyle name="Comma 11 2 7 2" xfId="20571" xr:uid="{0DD7C777-4268-407F-814E-46965418297B}"/>
    <cellStyle name="Comma 11 2 7 2 2" xfId="42867" xr:uid="{CFC61AF5-DAE9-4FD3-A363-EFC0AD29F3E3}"/>
    <cellStyle name="Comma 11 2 7 3" xfId="33545" xr:uid="{7A7928F3-7C4E-4D9C-A247-16F1A9A178F5}"/>
    <cellStyle name="Comma 11 2 8" xfId="12707" xr:uid="{E56096B9-41A9-4E28-BD02-CDC11E4276D0}"/>
    <cellStyle name="Comma 11 2 8 2" xfId="35083" xr:uid="{F954B8E8-DD65-4BE0-814C-5D07E5743BF6}"/>
    <cellStyle name="Comma 11 2 9" xfId="26853" xr:uid="{55B5ABB4-543C-421E-9478-1A42D855C660}"/>
    <cellStyle name="Comma 11 3" xfId="153" xr:uid="{2DF4C23C-F962-4540-8CA3-77E05F7DB658}"/>
    <cellStyle name="Comma 11 3 2" xfId="444" xr:uid="{2CA47ABA-3CD9-450F-8568-B633CD5DEC4C}"/>
    <cellStyle name="Comma 11 3 2 2" xfId="1265" xr:uid="{4442544A-A6DD-4775-A55E-C70E3C687E73}"/>
    <cellStyle name="Comma 11 3 2 2 2" xfId="3930" xr:uid="{880B4365-25FE-4C61-9A36-32CF2E68BEF2}"/>
    <cellStyle name="Comma 11 3 2 2 2 2" xfId="7205" xr:uid="{7D3916D9-6BB2-4939-9814-6A3D2A693309}"/>
    <cellStyle name="Comma 11 3 2 2 2 2 2" xfId="17216" xr:uid="{2D42B554-1BAA-4CDF-B149-523A5B2B7888}"/>
    <cellStyle name="Comma 11 3 2 2 2 2 2 2" xfId="39581" xr:uid="{661B8189-9B5C-494F-905C-9A9D7A59E6AB}"/>
    <cellStyle name="Comma 11 3 2 2 2 2 3" xfId="30465" xr:uid="{75FE4DFB-B8F5-402E-8270-C17AC0B520A6}"/>
    <cellStyle name="Comma 11 3 2 2 2 3" xfId="10719" xr:uid="{B158EFBD-110E-41F1-9BB0-57D3FB55755C}"/>
    <cellStyle name="Comma 11 3 2 2 2 3 2" xfId="20133" xr:uid="{F627BDFA-41E0-4657-81C9-029BC5F747B9}"/>
    <cellStyle name="Comma 11 3 2 2 2 3 2 2" xfId="42429" xr:uid="{60D4C778-9882-423B-AAB9-58B1BCA50F02}"/>
    <cellStyle name="Comma 11 3 2 2 2 3 3" xfId="33108" xr:uid="{5B56010A-0F47-49C0-BA35-76380013B6C0}"/>
    <cellStyle name="Comma 11 3 2 2 2 4" xfId="12251" xr:uid="{ECE0942F-E56B-433C-842F-4789A94563FD}"/>
    <cellStyle name="Comma 11 3 2 2 2 4 2" xfId="21657" xr:uid="{297E26F7-9D10-4FD0-BD31-EE1C11099AEC}"/>
    <cellStyle name="Comma 11 3 2 2 2 4 2 2" xfId="43953" xr:uid="{FA0CB3D1-8299-40CC-BD0E-86361E643419}"/>
    <cellStyle name="Comma 11 3 2 2 2 4 3" xfId="34631" xr:uid="{D4FB70F3-626C-43BE-9F72-3A608A98F07C}"/>
    <cellStyle name="Comma 11 3 2 2 2 5" xfId="14593" xr:uid="{A826F344-3406-4EE4-9014-4F6851C8DB6E}"/>
    <cellStyle name="Comma 11 3 2 2 2 5 2" xfId="36959" xr:uid="{91EC87F2-1D57-4930-BD96-CD61084168F2}"/>
    <cellStyle name="Comma 11 3 2 2 2 6" xfId="28048" xr:uid="{D94EE330-2440-4FB4-B174-F4088159E7B3}"/>
    <cellStyle name="Comma 11 3 2 2 3" xfId="5342" xr:uid="{216E68AB-83CC-4B64-892A-772A181FBD5F}"/>
    <cellStyle name="Comma 11 3 2 2 3 2" xfId="15737" xr:uid="{AC004101-87FD-4E0A-8D81-9D4301BBE77E}"/>
    <cellStyle name="Comma 11 3 2 2 3 2 2" xfId="38103" xr:uid="{C3A36AB0-0608-434D-99A0-508D3FF6CA63}"/>
    <cellStyle name="Comma 11 3 2 2 3 3" xfId="29108" xr:uid="{7868B5AD-D043-413C-833A-2E7C857B0E29}"/>
    <cellStyle name="Comma 11 3 2 2 4" xfId="9880" xr:uid="{FC9049DC-3E59-4F57-A2FB-B6BBF166762A}"/>
    <cellStyle name="Comma 11 3 2 2 4 2" xfId="19294" xr:uid="{18C9A73C-779E-4850-ADF3-5712E4201445}"/>
    <cellStyle name="Comma 11 3 2 2 4 2 2" xfId="41659" xr:uid="{75F06BBD-C851-4378-A0F5-5CCB1FFC5B02}"/>
    <cellStyle name="Comma 11 3 2 2 4 3" xfId="32338" xr:uid="{C1C91029-87BA-41D6-9869-E367817C551A}"/>
    <cellStyle name="Comma 11 3 2 2 5" xfId="11476" xr:uid="{7D2C6E71-E589-46B2-89A8-155FC2DBDB06}"/>
    <cellStyle name="Comma 11 3 2 2 5 2" xfId="20882" xr:uid="{1B613A01-AB29-43FE-A798-717E15F5BEA6}"/>
    <cellStyle name="Comma 11 3 2 2 5 2 2" xfId="43178" xr:uid="{0A206261-D4EA-4B7D-A7AA-0F054CFB206A}"/>
    <cellStyle name="Comma 11 3 2 2 5 3" xfId="33856" xr:uid="{0FCB1545-D5ED-4568-96EC-16ED11029DD3}"/>
    <cellStyle name="Comma 11 3 2 2 6" xfId="13238" xr:uid="{1392E234-5839-4DCC-B6B6-D9B55770968A}"/>
    <cellStyle name="Comma 11 3 2 2 6 2" xfId="35609" xr:uid="{14CC5963-882E-4987-8D4F-AF03401573C8}"/>
    <cellStyle name="Comma 11 3 2 2 7" xfId="27166" xr:uid="{02735D98-8FB6-4201-AB9D-E1FC5AB86995}"/>
    <cellStyle name="Comma 11 3 2 3" xfId="3714" xr:uid="{D1DA192C-4B11-4A5D-B905-52CDB2D216A5}"/>
    <cellStyle name="Comma 11 3 2 3 2" xfId="6990" xr:uid="{532E1E54-F8B1-43F9-8354-DE7A766C0109}"/>
    <cellStyle name="Comma 11 3 2 3 2 2" xfId="17002" xr:uid="{69623DDA-45F1-44E3-A445-C06586C40646}"/>
    <cellStyle name="Comma 11 3 2 3 2 2 2" xfId="39367" xr:uid="{FE87CCB7-39C2-49E5-84BA-837AA9463897}"/>
    <cellStyle name="Comma 11 3 2 3 2 3" xfId="30251" xr:uid="{0B17EDD8-6C56-4F6B-8500-88DB34DA5205}"/>
    <cellStyle name="Comma 11 3 2 3 3" xfId="10511" xr:uid="{150528D1-7367-4002-87E8-5EBB736F91B2}"/>
    <cellStyle name="Comma 11 3 2 3 3 2" xfId="19925" xr:uid="{10029FD7-B16C-4F46-A1B5-4F8ACF9DBCB0}"/>
    <cellStyle name="Comma 11 3 2 3 3 2 2" xfId="42221" xr:uid="{5972AF2A-FB46-459C-B8FC-05B2C1F21575}"/>
    <cellStyle name="Comma 11 3 2 3 3 3" xfId="32900" xr:uid="{4615FDCF-45C2-4F3A-B144-B610C1DB1987}"/>
    <cellStyle name="Comma 11 3 2 3 4" xfId="12044" xr:uid="{614E31BD-4CA6-483C-BEBC-AD266D53FE46}"/>
    <cellStyle name="Comma 11 3 2 3 4 2" xfId="21450" xr:uid="{47557CDA-187E-4713-8C78-6165C7613D7A}"/>
    <cellStyle name="Comma 11 3 2 3 4 2 2" xfId="43746" xr:uid="{FF91E2ED-0264-4D54-9E77-1F2B6E79E97E}"/>
    <cellStyle name="Comma 11 3 2 3 4 3" xfId="34424" xr:uid="{62666099-74B6-4206-8E66-DE1854CAA521}"/>
    <cellStyle name="Comma 11 3 2 3 5" xfId="14385" xr:uid="{20261EE5-1745-44D4-AF0A-27FD11B31924}"/>
    <cellStyle name="Comma 11 3 2 3 5 2" xfId="36751" xr:uid="{1527B598-D8DB-49A8-A818-216DC5491BE8}"/>
    <cellStyle name="Comma 11 3 2 3 6" xfId="27839" xr:uid="{DFA83E16-F84B-450E-AEB4-877EF454D880}"/>
    <cellStyle name="Comma 11 3 2 4" xfId="4802" xr:uid="{D0E1AEC7-A356-448F-87ED-B2B82DA574E0}"/>
    <cellStyle name="Comma 11 3 2 4 2" xfId="15313" xr:uid="{E34FF64F-DC02-4E25-9279-5368418FFBAF}"/>
    <cellStyle name="Comma 11 3 2 4 2 2" xfId="37679" xr:uid="{42DCBB29-9A9E-4416-A486-BB9105A6B65A}"/>
    <cellStyle name="Comma 11 3 2 4 3" xfId="28720" xr:uid="{BAB29178-0C44-406D-A3CB-1FBDAB32C168}"/>
    <cellStyle name="Comma 11 3 2 5" xfId="9673" xr:uid="{ED0A3D31-EC5F-4F5F-B086-0DB18104AD45}"/>
    <cellStyle name="Comma 11 3 2 5 2" xfId="19087" xr:uid="{68308FCE-2D23-44C4-BD4D-6229D9B52866}"/>
    <cellStyle name="Comma 11 3 2 5 2 2" xfId="41452" xr:uid="{08611ADA-FED7-47EB-9D99-AFCDF1ACDE3F}"/>
    <cellStyle name="Comma 11 3 2 5 3" xfId="32131" xr:uid="{1569722E-9125-4A84-A1F4-105F4B780B54}"/>
    <cellStyle name="Comma 11 3 2 6" xfId="11265" xr:uid="{09A23191-93FC-4CC7-8127-D41D1797DEE2}"/>
    <cellStyle name="Comma 11 3 2 6 2" xfId="20671" xr:uid="{FFF44EA4-E2F7-4267-BA57-D2A55F251D49}"/>
    <cellStyle name="Comma 11 3 2 6 2 2" xfId="42967" xr:uid="{170D9126-C7D5-4752-9E4B-997017C1E152}"/>
    <cellStyle name="Comma 11 3 2 6 3" xfId="33645" xr:uid="{C809F2B8-1964-435A-9E74-48F121441206}"/>
    <cellStyle name="Comma 11 3 2 7" xfId="12866" xr:uid="{E57F6F41-1B58-4E15-A865-9450A9CF75D1}"/>
    <cellStyle name="Comma 11 3 2 7 2" xfId="35239" xr:uid="{712D3FF5-03EA-4C03-A90E-415DA5CD587F}"/>
    <cellStyle name="Comma 11 3 2 8" xfId="26952" xr:uid="{8652E9C7-F512-4802-BBDF-41B22305A8AA}"/>
    <cellStyle name="Comma 11 3 3" xfId="1168" xr:uid="{50DEA3E3-39DA-4CC0-AA1E-F1ED4F7312C2}"/>
    <cellStyle name="Comma 11 3 3 2" xfId="3840" xr:uid="{41CDB5B9-B2EC-41FC-AD89-0AA2A167C071}"/>
    <cellStyle name="Comma 11 3 3 2 2" xfId="7115" xr:uid="{0370D0A2-ACEE-427D-82EC-161880CFA57F}"/>
    <cellStyle name="Comma 11 3 3 2 2 2" xfId="17126" xr:uid="{E16B983B-240B-4029-AA06-5FB978107989}"/>
    <cellStyle name="Comma 11 3 3 2 2 2 2" xfId="39491" xr:uid="{59DDF05F-E16F-4623-BF04-4A598B43900B}"/>
    <cellStyle name="Comma 11 3 3 2 2 3" xfId="30375" xr:uid="{6FBA5EF9-EA95-4701-B764-775BF452B19E}"/>
    <cellStyle name="Comma 11 3 3 2 3" xfId="10632" xr:uid="{CE08E977-A5F1-483B-8A8C-10E9A3059029}"/>
    <cellStyle name="Comma 11 3 3 2 3 2" xfId="20046" xr:uid="{258661E6-FABB-431C-98E8-BED35DAFDBAD}"/>
    <cellStyle name="Comma 11 3 3 2 3 2 2" xfId="42342" xr:uid="{C2F1C9DF-A10B-4FB3-B351-ADE549F234FA}"/>
    <cellStyle name="Comma 11 3 3 2 3 3" xfId="33021" xr:uid="{20972EB4-8FDE-4C0D-8BC8-ABE4FE7865B5}"/>
    <cellStyle name="Comma 11 3 3 2 4" xfId="12164" xr:uid="{5741C8B7-92E1-4ABF-B31F-2A245E04BC1A}"/>
    <cellStyle name="Comma 11 3 3 2 4 2" xfId="21570" xr:uid="{F55DD0D7-65C0-4578-AFED-1114D0FCA4CB}"/>
    <cellStyle name="Comma 11 3 3 2 4 2 2" xfId="43866" xr:uid="{CDAEAF6E-998B-4B91-98B4-6EF4D95D4F5E}"/>
    <cellStyle name="Comma 11 3 3 2 4 3" xfId="34544" xr:uid="{1ECEF30B-7029-4B48-B34E-7053C18D0275}"/>
    <cellStyle name="Comma 11 3 3 2 5" xfId="14506" xr:uid="{BFC39574-D91A-4511-BA3E-F877593217F6}"/>
    <cellStyle name="Comma 11 3 3 2 5 2" xfId="36872" xr:uid="{FDE43B94-B92C-476E-8B3B-17C8083D952F}"/>
    <cellStyle name="Comma 11 3 3 2 6" xfId="27960" xr:uid="{A40B1264-CFD6-4F4C-A169-1661763C1D00}"/>
    <cellStyle name="Comma 11 3 3 3" xfId="5250" xr:uid="{2E897AE1-3EAF-42C7-87A1-3ACF1E745867}"/>
    <cellStyle name="Comma 11 3 3 3 2" xfId="15645" xr:uid="{11C38A22-31A8-42B9-B78D-EF808DA9760E}"/>
    <cellStyle name="Comma 11 3 3 3 2 2" xfId="38011" xr:uid="{34CB71D1-E0BF-4BDC-B042-936BF4864DC1}"/>
    <cellStyle name="Comma 11 3 3 3 3" xfId="29016" xr:uid="{4B1268A7-EF2E-4B19-B1D0-115540A64DA3}"/>
    <cellStyle name="Comma 11 3 3 4" xfId="9793" xr:uid="{1F39C2CB-7273-40D3-9117-9095C4A811C9}"/>
    <cellStyle name="Comma 11 3 3 4 2" xfId="19207" xr:uid="{7C5ABCF2-67CB-4A5B-84EC-ABBA30F14428}"/>
    <cellStyle name="Comma 11 3 3 4 2 2" xfId="41572" xr:uid="{117CD605-76F7-454C-B02F-0A1C10A9647C}"/>
    <cellStyle name="Comma 11 3 3 4 3" xfId="32251" xr:uid="{E8EF3AF5-971C-4EDE-9E29-1C97F2FBD982}"/>
    <cellStyle name="Comma 11 3 3 5" xfId="11391" xr:uid="{D91A6D04-12AC-434A-AE72-CF5083E98674}"/>
    <cellStyle name="Comma 11 3 3 5 2" xfId="20797" xr:uid="{7791CC1D-9064-4DD8-BA45-DAB4ABE1D531}"/>
    <cellStyle name="Comma 11 3 3 5 2 2" xfId="43093" xr:uid="{F1A0D56B-7266-4C89-AFBA-29A75DFF912A}"/>
    <cellStyle name="Comma 11 3 3 5 3" xfId="33771" xr:uid="{561DAA59-B3EF-4604-BDDE-FAE6633FF1BF}"/>
    <cellStyle name="Comma 11 3 3 6" xfId="13148" xr:uid="{ACE9B14C-D89C-40AD-90F2-84E98FDC8537}"/>
    <cellStyle name="Comma 11 3 3 6 2" xfId="35519" xr:uid="{EA02AD60-F5C8-4FE6-9A37-E49004A9E682}"/>
    <cellStyle name="Comma 11 3 3 7" xfId="27079" xr:uid="{8ACCD06C-E558-43B7-8AD6-A8737D89F7C4}"/>
    <cellStyle name="Comma 11 3 4" xfId="3624" xr:uid="{A83D1B72-02B3-4C1C-A50B-7D9DA0F9A13B}"/>
    <cellStyle name="Comma 11 3 4 2" xfId="6901" xr:uid="{AF16EF25-349B-4221-A983-4C82263E530C}"/>
    <cellStyle name="Comma 11 3 4 2 2" xfId="16914" xr:uid="{5AF842B8-4377-4032-BC3D-84C7F7CDB12E}"/>
    <cellStyle name="Comma 11 3 4 2 2 2" xfId="39279" xr:uid="{D427235B-5EE5-48B5-9DDD-4C4CC25B85B6}"/>
    <cellStyle name="Comma 11 3 4 2 3" xfId="30163" xr:uid="{631B21CC-0F3F-4661-AB85-E3AE8F629DA9}"/>
    <cellStyle name="Comma 11 3 4 3" xfId="10424" xr:uid="{2AE86D1E-0A97-42DB-9F5E-967335188340}"/>
    <cellStyle name="Comma 11 3 4 3 2" xfId="19838" xr:uid="{AEA5DDE8-09F4-4B62-809E-C309FB89341C}"/>
    <cellStyle name="Comma 11 3 4 3 2 2" xfId="42134" xr:uid="{0D5D24C2-9416-4C72-BE98-81E7FC93830D}"/>
    <cellStyle name="Comma 11 3 4 3 3" xfId="32813" xr:uid="{22E1FA8E-E064-443C-BF70-BD127001812D}"/>
    <cellStyle name="Comma 11 3 4 4" xfId="11957" xr:uid="{9155413B-3B43-45D5-8E73-FADA7B9A9FA5}"/>
    <cellStyle name="Comma 11 3 4 4 2" xfId="21363" xr:uid="{2D6CEDC7-1B02-456D-B490-F8D2B8FDA0C5}"/>
    <cellStyle name="Comma 11 3 4 4 2 2" xfId="43659" xr:uid="{9785E8E4-53D1-4EB6-9582-C9A544D658C1}"/>
    <cellStyle name="Comma 11 3 4 4 3" xfId="34337" xr:uid="{2AE5302B-DF1A-4D1E-B7FC-862A6699493E}"/>
    <cellStyle name="Comma 11 3 4 5" xfId="14298" xr:uid="{03F22801-F07C-4389-941B-CD2702DDE30E}"/>
    <cellStyle name="Comma 11 3 4 5 2" xfId="36664" xr:uid="{E7970079-4896-427C-A175-2BB3F45395C6}"/>
    <cellStyle name="Comma 11 3 4 6" xfId="27752" xr:uid="{DC5FF135-A898-46E3-BFBD-F580293EDF39}"/>
    <cellStyle name="Comma 11 3 5" xfId="4580" xr:uid="{FADEC124-D413-47B4-ABB6-71F3CDA82707}"/>
    <cellStyle name="Comma 11 3 5 2" xfId="15135" xr:uid="{6513AA99-5F88-43F3-80F8-32FDEB949864}"/>
    <cellStyle name="Comma 11 3 5 2 2" xfId="37501" xr:uid="{73E65639-08E3-41B3-85F5-67B40E2F270E}"/>
    <cellStyle name="Comma 11 3 5 3" xfId="28559" xr:uid="{D5E57846-96CF-4AC4-BE5B-80D5340FD8F0}"/>
    <cellStyle name="Comma 11 3 6" xfId="9587" xr:uid="{FBF0D1D7-23E5-435B-91C7-328C33131DA4}"/>
    <cellStyle name="Comma 11 3 6 2" xfId="19002" xr:uid="{D6420526-F268-409D-BD2C-5E65DC08B84C}"/>
    <cellStyle name="Comma 11 3 6 2 2" xfId="41367" xr:uid="{954A2AA1-63B0-42E5-999B-2921E9D8C91B}"/>
    <cellStyle name="Comma 11 3 6 3" xfId="32046" xr:uid="{35252F36-57CE-4681-A78F-208BF1A7930C}"/>
    <cellStyle name="Comma 11 3 7" xfId="11176" xr:uid="{F9316900-ABB3-48DF-A100-5AC5650A13A7}"/>
    <cellStyle name="Comma 11 3 7 2" xfId="20583" xr:uid="{A73005C5-2391-4739-9D0E-ABA1CC3F721B}"/>
    <cellStyle name="Comma 11 3 7 2 2" xfId="42879" xr:uid="{CEDDE6B4-CB52-43E9-9F70-759DA777CBDF}"/>
    <cellStyle name="Comma 11 3 7 3" xfId="33557" xr:uid="{3285C253-87E8-4AC5-9AA6-CE5EC546EF64}"/>
    <cellStyle name="Comma 11 3 8" xfId="12720" xr:uid="{3618DD84-4C26-4184-B21D-D279FBDE0326}"/>
    <cellStyle name="Comma 11 3 8 2" xfId="35096" xr:uid="{9F24DC49-7380-4626-999D-592F24169FCB}"/>
    <cellStyle name="Comma 11 3 9" xfId="26865" xr:uid="{B24C5AF0-C5D8-4FFD-B282-A2C056AA6DD6}"/>
    <cellStyle name="Comma 11 4" xfId="164" xr:uid="{82FE57F4-D36B-40B4-8620-3A194F83E39F}"/>
    <cellStyle name="Comma 11 4 2" xfId="453" xr:uid="{D4BB2366-A6A9-490C-87FB-EA7EBC915C5F}"/>
    <cellStyle name="Comma 11 4 2 2" xfId="1274" xr:uid="{FFE46A03-87B1-40D8-820F-D1DDF7467927}"/>
    <cellStyle name="Comma 11 4 2 2 2" xfId="3939" xr:uid="{69380C2A-1288-42B7-9ED6-E97C6159473C}"/>
    <cellStyle name="Comma 11 4 2 2 2 2" xfId="7214" xr:uid="{57365149-0A5B-4E33-96E0-82523A35F8F5}"/>
    <cellStyle name="Comma 11 4 2 2 2 2 2" xfId="17225" xr:uid="{D4534D6B-B522-4939-A19E-2102DE5D5471}"/>
    <cellStyle name="Comma 11 4 2 2 2 2 2 2" xfId="39590" xr:uid="{CDE241B1-BCF6-4B18-A76E-61055BE54F1E}"/>
    <cellStyle name="Comma 11 4 2 2 2 2 3" xfId="30474" xr:uid="{1474231B-C69A-49B1-8044-DB3C15D6C0BC}"/>
    <cellStyle name="Comma 11 4 2 2 2 3" xfId="10728" xr:uid="{768A6A65-BD96-44E6-B7E5-336956AEC42E}"/>
    <cellStyle name="Comma 11 4 2 2 2 3 2" xfId="20142" xr:uid="{7E64B57B-2BE2-47AA-88D6-67D814A6C996}"/>
    <cellStyle name="Comma 11 4 2 2 2 3 2 2" xfId="42438" xr:uid="{CBDB3EC8-0E5B-468D-BA80-ECB8F7C1DCC6}"/>
    <cellStyle name="Comma 11 4 2 2 2 3 3" xfId="33117" xr:uid="{BEE45657-8577-4EA6-AE87-4E4EBEC5F68D}"/>
    <cellStyle name="Comma 11 4 2 2 2 4" xfId="12260" xr:uid="{D58BF5EF-7E3B-40F4-83DF-55B1008C3DD1}"/>
    <cellStyle name="Comma 11 4 2 2 2 4 2" xfId="21666" xr:uid="{C6C04385-F206-424D-9412-03155FD93EE4}"/>
    <cellStyle name="Comma 11 4 2 2 2 4 2 2" xfId="43962" xr:uid="{710E5CD8-08BA-4DFD-A6FD-2F693B2544E8}"/>
    <cellStyle name="Comma 11 4 2 2 2 4 3" xfId="34640" xr:uid="{24402EE7-93A8-427E-8518-85E79F53B8D2}"/>
    <cellStyle name="Comma 11 4 2 2 2 5" xfId="14602" xr:uid="{BFC0BD7D-AAA4-421A-9B1C-14CC9527D5D1}"/>
    <cellStyle name="Comma 11 4 2 2 2 5 2" xfId="36968" xr:uid="{F5DF04E8-CA53-4545-815A-D668A2302D9F}"/>
    <cellStyle name="Comma 11 4 2 2 2 6" xfId="28057" xr:uid="{BB1219F0-C319-4CF1-8AD3-D915F2150546}"/>
    <cellStyle name="Comma 11 4 2 2 3" xfId="5351" xr:uid="{226E8448-402C-4788-894C-52B3AEE1345B}"/>
    <cellStyle name="Comma 11 4 2 2 3 2" xfId="15746" xr:uid="{42CC6F01-6D57-48E4-90CA-0401C61AFD98}"/>
    <cellStyle name="Comma 11 4 2 2 3 2 2" xfId="38112" xr:uid="{B777DB0C-58BE-402D-9451-B3B890D10700}"/>
    <cellStyle name="Comma 11 4 2 2 3 3" xfId="29117" xr:uid="{381E4B75-836B-4EA9-9B42-2B3D68F3B0FA}"/>
    <cellStyle name="Comma 11 4 2 2 4" xfId="9889" xr:uid="{C3A803E6-19BA-4D3C-8FFD-0C35E106247E}"/>
    <cellStyle name="Comma 11 4 2 2 4 2" xfId="19303" xr:uid="{0AA45BE8-CFF5-4420-B4DD-BBF3009C1F83}"/>
    <cellStyle name="Comma 11 4 2 2 4 2 2" xfId="41668" xr:uid="{D402CDFD-E924-48FC-B946-F74207F44E5C}"/>
    <cellStyle name="Comma 11 4 2 2 4 3" xfId="32347" xr:uid="{E434C68F-102F-4405-AE48-5BB6FF6617D4}"/>
    <cellStyle name="Comma 11 4 2 2 5" xfId="11485" xr:uid="{D5EAFA5C-8D9A-46C8-9726-A5FED72C2496}"/>
    <cellStyle name="Comma 11 4 2 2 5 2" xfId="20891" xr:uid="{E1A8F410-1F40-4AD5-9FD4-64B09184547A}"/>
    <cellStyle name="Comma 11 4 2 2 5 2 2" xfId="43187" xr:uid="{5A301B38-E01A-4D5F-9146-FAC698AAC3EE}"/>
    <cellStyle name="Comma 11 4 2 2 5 3" xfId="33865" xr:uid="{FD19FF83-1CF7-41E2-8162-8F567D04BD78}"/>
    <cellStyle name="Comma 11 4 2 2 6" xfId="13247" xr:uid="{A029A80D-E6E2-411B-A8D9-88BDC2AAB89B}"/>
    <cellStyle name="Comma 11 4 2 2 6 2" xfId="35618" xr:uid="{90E79154-DC99-4E21-A8B1-A2559C0989D4}"/>
    <cellStyle name="Comma 11 4 2 2 7" xfId="27175" xr:uid="{09F2153A-70FE-415B-B884-0C9B270D5B27}"/>
    <cellStyle name="Comma 11 4 2 3" xfId="3723" xr:uid="{EE5CB542-E570-4824-8CC4-C9BBB50A8CB9}"/>
    <cellStyle name="Comma 11 4 2 3 2" xfId="6999" xr:uid="{AAFF5964-24EB-48AA-99E7-1F19023172C8}"/>
    <cellStyle name="Comma 11 4 2 3 2 2" xfId="17011" xr:uid="{F5785A27-F973-4981-B277-8060A74AEE6A}"/>
    <cellStyle name="Comma 11 4 2 3 2 2 2" xfId="39376" xr:uid="{8F4EFA32-032A-401A-AA1F-960B6EB17857}"/>
    <cellStyle name="Comma 11 4 2 3 2 3" xfId="30260" xr:uid="{FA584DF6-16D9-4EFD-A897-E3E13115B81E}"/>
    <cellStyle name="Comma 11 4 2 3 3" xfId="10520" xr:uid="{4CDBD5EB-9C27-4E7D-8291-9C2A7FB0BA87}"/>
    <cellStyle name="Comma 11 4 2 3 3 2" xfId="19934" xr:uid="{D5A03A61-0CE7-4D43-9DD0-6601D4C88B25}"/>
    <cellStyle name="Comma 11 4 2 3 3 2 2" xfId="42230" xr:uid="{58275912-CE73-4692-82C2-C401173B96AE}"/>
    <cellStyle name="Comma 11 4 2 3 3 3" xfId="32909" xr:uid="{53A21403-D181-47D0-AC38-184DE59282BD}"/>
    <cellStyle name="Comma 11 4 2 3 4" xfId="12053" xr:uid="{ACA132C2-B619-4339-871D-BCAD7213DACA}"/>
    <cellStyle name="Comma 11 4 2 3 4 2" xfId="21459" xr:uid="{CA213F7E-437B-4CA0-A44C-A7BFB686578A}"/>
    <cellStyle name="Comma 11 4 2 3 4 2 2" xfId="43755" xr:uid="{AD075CAD-1157-4503-809B-D5EB7F34161B}"/>
    <cellStyle name="Comma 11 4 2 3 4 3" xfId="34433" xr:uid="{DA574CE0-04BC-409A-8A0D-88F798A37DA6}"/>
    <cellStyle name="Comma 11 4 2 3 5" xfId="14394" xr:uid="{F3DAF929-780C-405D-BA44-9BA5F85BDD92}"/>
    <cellStyle name="Comma 11 4 2 3 5 2" xfId="36760" xr:uid="{5BD8FE72-03C9-4323-9238-D722C78235C6}"/>
    <cellStyle name="Comma 11 4 2 3 6" xfId="27848" xr:uid="{9B79A12F-E67E-4504-8553-C6B2E8DC268B}"/>
    <cellStyle name="Comma 11 4 2 4" xfId="4811" xr:uid="{4D5C5719-AE59-40D5-BBCE-16A504D1C107}"/>
    <cellStyle name="Comma 11 4 2 4 2" xfId="15322" xr:uid="{488EE45F-028E-4F68-9D6A-0BCEF94291E3}"/>
    <cellStyle name="Comma 11 4 2 4 2 2" xfId="37688" xr:uid="{127BF9E7-12A6-483E-A56A-B8C2C9437851}"/>
    <cellStyle name="Comma 11 4 2 4 3" xfId="28729" xr:uid="{BBD5E2D4-C0D6-4B73-B4F2-663ED3E4F36D}"/>
    <cellStyle name="Comma 11 4 2 5" xfId="9682" xr:uid="{5708E4B7-1762-4D4F-A686-B3491D26C215}"/>
    <cellStyle name="Comma 11 4 2 5 2" xfId="19096" xr:uid="{6661D055-A4D4-4461-9B5B-7069E4A699DD}"/>
    <cellStyle name="Comma 11 4 2 5 2 2" xfId="41461" xr:uid="{2D25CCB4-00AE-4054-A5DB-B8DB84633FF9}"/>
    <cellStyle name="Comma 11 4 2 5 3" xfId="32140" xr:uid="{AB76748B-5D37-46BC-8F05-7EFFEE75C52F}"/>
    <cellStyle name="Comma 11 4 2 6" xfId="11274" xr:uid="{1FFB9CF5-A9FF-46A9-83DD-0725E460D09D}"/>
    <cellStyle name="Comma 11 4 2 6 2" xfId="20680" xr:uid="{BF23DD1C-C88D-4A23-B03D-3A7247AD7C36}"/>
    <cellStyle name="Comma 11 4 2 6 2 2" xfId="42976" xr:uid="{33273116-788A-479F-A771-DEDA304644C8}"/>
    <cellStyle name="Comma 11 4 2 6 3" xfId="33654" xr:uid="{AF438666-A213-45F3-A163-BDB0DE9100BC}"/>
    <cellStyle name="Comma 11 4 2 7" xfId="12875" xr:uid="{3EAB6F3C-92C8-43B7-9BDB-619D03ED9489}"/>
    <cellStyle name="Comma 11 4 2 7 2" xfId="35248" xr:uid="{A7CC6271-38DB-47B5-9747-1C4B3F58F929}"/>
    <cellStyle name="Comma 11 4 2 8" xfId="26961" xr:uid="{85C1E443-5999-4C6F-93C2-E2EB6735975F}"/>
    <cellStyle name="Comma 11 4 3" xfId="1177" xr:uid="{7FEFB23B-9069-472A-92B1-473B67301282}"/>
    <cellStyle name="Comma 11 4 3 2" xfId="3849" xr:uid="{1B663975-35F1-4005-963B-E2F0EAB36D64}"/>
    <cellStyle name="Comma 11 4 3 2 2" xfId="7124" xr:uid="{65598DBC-8DDE-462F-B5DF-B50869F5BCB8}"/>
    <cellStyle name="Comma 11 4 3 2 2 2" xfId="17135" xr:uid="{F44016B9-36DD-4E89-8B07-5A4FAEEF43F8}"/>
    <cellStyle name="Comma 11 4 3 2 2 2 2" xfId="39500" xr:uid="{0BB974A1-BC1E-4AFC-95EC-CEFAEF58980F}"/>
    <cellStyle name="Comma 11 4 3 2 2 3" xfId="30384" xr:uid="{666AD586-48DE-43C5-89A5-3BD85D8B3668}"/>
    <cellStyle name="Comma 11 4 3 2 3" xfId="10641" xr:uid="{62B4F0E1-1A9C-4DAF-B694-8AC027206412}"/>
    <cellStyle name="Comma 11 4 3 2 3 2" xfId="20055" xr:uid="{FDCA9332-88BF-4732-ACB4-119158354C84}"/>
    <cellStyle name="Comma 11 4 3 2 3 2 2" xfId="42351" xr:uid="{6DF363A9-F392-46E6-BDB3-E52678E27395}"/>
    <cellStyle name="Comma 11 4 3 2 3 3" xfId="33030" xr:uid="{735E6CA8-753F-450B-9FDF-C4C425B3F2CE}"/>
    <cellStyle name="Comma 11 4 3 2 4" xfId="12173" xr:uid="{F2041200-5957-499D-B6F6-96172962501C}"/>
    <cellStyle name="Comma 11 4 3 2 4 2" xfId="21579" xr:uid="{D571C95B-4C77-42C4-B954-45CD692DD5E1}"/>
    <cellStyle name="Comma 11 4 3 2 4 2 2" xfId="43875" xr:uid="{CBA87AF5-DB07-4536-BF8A-BB0B45CF3276}"/>
    <cellStyle name="Comma 11 4 3 2 4 3" xfId="34553" xr:uid="{2EF10557-16AB-412B-8BF7-5F956D2307B6}"/>
    <cellStyle name="Comma 11 4 3 2 5" xfId="14515" xr:uid="{EF946669-4B6E-4D01-8F00-B271A7151A92}"/>
    <cellStyle name="Comma 11 4 3 2 5 2" xfId="36881" xr:uid="{AABA86BD-399A-4730-89AB-FB2BDF9648DF}"/>
    <cellStyle name="Comma 11 4 3 2 6" xfId="27969" xr:uid="{4D397866-51F2-4244-981B-13FE81E74B7E}"/>
    <cellStyle name="Comma 11 4 3 3" xfId="5259" xr:uid="{2CAEFD3C-FC0A-4502-B1BE-D0EB3935ABF3}"/>
    <cellStyle name="Comma 11 4 3 3 2" xfId="15654" xr:uid="{868C2E06-59A7-439C-A67E-CAC1B6780406}"/>
    <cellStyle name="Comma 11 4 3 3 2 2" xfId="38020" xr:uid="{FD01D348-0317-47CC-9DB5-04959D0FB024}"/>
    <cellStyle name="Comma 11 4 3 3 3" xfId="29025" xr:uid="{0173F553-25C9-4C6F-A267-81D387A08C69}"/>
    <cellStyle name="Comma 11 4 3 4" xfId="9802" xr:uid="{EEF5102A-3067-426A-8B82-6544136749F7}"/>
    <cellStyle name="Comma 11 4 3 4 2" xfId="19216" xr:uid="{CFA91E1A-DD6D-4081-B7B4-49EDF8E234CE}"/>
    <cellStyle name="Comma 11 4 3 4 2 2" xfId="41581" xr:uid="{E4B1D025-071B-49F9-90C7-CE99A117E4F8}"/>
    <cellStyle name="Comma 11 4 3 4 3" xfId="32260" xr:uid="{4C86F4C7-7D63-4DF7-B6A4-4A5AA0B10A42}"/>
    <cellStyle name="Comma 11 4 3 5" xfId="11400" xr:uid="{389D779D-CFE5-4F1B-BC3D-8C544BFB5B4A}"/>
    <cellStyle name="Comma 11 4 3 5 2" xfId="20806" xr:uid="{D5193403-74B2-46BC-BF99-F9994E158A56}"/>
    <cellStyle name="Comma 11 4 3 5 2 2" xfId="43102" xr:uid="{73E52EBD-B1F0-4B74-B259-242E6D9E9B85}"/>
    <cellStyle name="Comma 11 4 3 5 3" xfId="33780" xr:uid="{4ECE14A0-B393-449C-830B-01C9BD3EC09F}"/>
    <cellStyle name="Comma 11 4 3 6" xfId="13157" xr:uid="{C782EA37-08A0-463C-A193-D7DFBF8A7378}"/>
    <cellStyle name="Comma 11 4 3 6 2" xfId="35528" xr:uid="{124F8DE8-D203-4421-B0A3-76F0B9318A72}"/>
    <cellStyle name="Comma 11 4 3 7" xfId="27088" xr:uid="{528043CD-CA84-49BD-B37D-3CB8BD23CFB5}"/>
    <cellStyle name="Comma 11 4 4" xfId="3633" xr:uid="{4C047A9D-CD59-4AB1-9F52-6BD8630CCD96}"/>
    <cellStyle name="Comma 11 4 4 2" xfId="6910" xr:uid="{DB4F4E39-D0C2-41FB-87E9-4B4713D4D339}"/>
    <cellStyle name="Comma 11 4 4 2 2" xfId="16923" xr:uid="{E4C01696-FCCA-448B-932A-3078D4488F81}"/>
    <cellStyle name="Comma 11 4 4 2 2 2" xfId="39288" xr:uid="{4339ACA3-D6E1-4A52-950B-E78EB89427CB}"/>
    <cellStyle name="Comma 11 4 4 2 3" xfId="30172" xr:uid="{50565A00-94FE-43B5-8C5E-219F56667E59}"/>
    <cellStyle name="Comma 11 4 4 3" xfId="10433" xr:uid="{B7171680-D309-43C1-A478-62167E635C28}"/>
    <cellStyle name="Comma 11 4 4 3 2" xfId="19847" xr:uid="{3E4DEF4D-7217-4D1D-B27D-65117DAFEC0E}"/>
    <cellStyle name="Comma 11 4 4 3 2 2" xfId="42143" xr:uid="{4DAB0D65-0916-4783-94BA-BC505DA319DB}"/>
    <cellStyle name="Comma 11 4 4 3 3" xfId="32822" xr:uid="{8D0A7DCE-5415-4A32-9836-CDC30B3EAC7F}"/>
    <cellStyle name="Comma 11 4 4 4" xfId="11966" xr:uid="{EC60CCA1-4ED4-46DB-A000-746EA7D892B7}"/>
    <cellStyle name="Comma 11 4 4 4 2" xfId="21372" xr:uid="{6B1E6BC9-74F6-4923-A3E9-2795113EC988}"/>
    <cellStyle name="Comma 11 4 4 4 2 2" xfId="43668" xr:uid="{F7F47E08-3E08-4BA5-9502-8E1AF693B1D3}"/>
    <cellStyle name="Comma 11 4 4 4 3" xfId="34346" xr:uid="{6BC63220-EEDB-4EAD-9142-6FAD65858D02}"/>
    <cellStyle name="Comma 11 4 4 5" xfId="14307" xr:uid="{BD23194F-4AC7-40F0-A83E-7150432B3556}"/>
    <cellStyle name="Comma 11 4 4 5 2" xfId="36673" xr:uid="{48F25028-8860-4EC0-B954-8CAC1F0B433C}"/>
    <cellStyle name="Comma 11 4 4 6" xfId="27761" xr:uid="{BF28E746-CBCA-42CF-9AFE-2AE23FE876FB}"/>
    <cellStyle name="Comma 11 4 5" xfId="4591" xr:uid="{F289C113-DCB6-4AAB-8871-C2440BB2D0A3}"/>
    <cellStyle name="Comma 11 4 5 2" xfId="15146" xr:uid="{734EFF07-27B8-4816-9F4C-77CE67AB3AFF}"/>
    <cellStyle name="Comma 11 4 5 2 2" xfId="37512" xr:uid="{2ADFC018-3265-44BA-9B67-8E519ED868BF}"/>
    <cellStyle name="Comma 11 4 5 3" xfId="28570" xr:uid="{DD16D927-08C7-4B11-8E37-2AD96BE210A0}"/>
    <cellStyle name="Comma 11 4 6" xfId="9596" xr:uid="{B6971C08-C551-4048-B750-077DAFAC420A}"/>
    <cellStyle name="Comma 11 4 6 2" xfId="19011" xr:uid="{29BA589A-A409-49B4-88B3-B750ECBAF983}"/>
    <cellStyle name="Comma 11 4 6 2 2" xfId="41376" xr:uid="{C3AE8D37-CD50-4F2E-AD54-3B3A25ED7E1A}"/>
    <cellStyle name="Comma 11 4 6 3" xfId="32055" xr:uid="{0F7AAE07-1444-443B-AE1F-70277EB0DF77}"/>
    <cellStyle name="Comma 11 4 7" xfId="11185" xr:uid="{A1DCAB9A-C612-4FE2-939D-D2A94EA7E9B3}"/>
    <cellStyle name="Comma 11 4 7 2" xfId="20592" xr:uid="{9B435BBF-7753-4909-9489-E2B7FBEDA1E9}"/>
    <cellStyle name="Comma 11 4 7 2 2" xfId="42888" xr:uid="{24DC29D2-FF3C-4431-A0C9-8CE12366E7E9}"/>
    <cellStyle name="Comma 11 4 7 3" xfId="33566" xr:uid="{7BB80649-200B-45A3-AC37-C29290A014B7}"/>
    <cellStyle name="Comma 11 4 8" xfId="12729" xr:uid="{19D45DA4-5A52-4DFD-BE46-6760315B761B}"/>
    <cellStyle name="Comma 11 4 8 2" xfId="35105" xr:uid="{5FE9B0A1-D7B7-4AB5-9E2D-AA3FD14F7BCA}"/>
    <cellStyle name="Comma 11 4 9" xfId="26874" xr:uid="{B684778E-62EC-4A54-ABF2-56EF6494B36F}"/>
    <cellStyle name="Comma 11 5" xfId="420" xr:uid="{698C68D6-73E0-4F42-8A20-1AD8FB320588}"/>
    <cellStyle name="Comma 11 5 2" xfId="1241" xr:uid="{E2DFDB7C-19D0-4707-BEC9-47CB5A275632}"/>
    <cellStyle name="Comma 11 5 2 2" xfId="3906" xr:uid="{5F919E1D-E554-43A1-B902-6AA7A1C0BCEB}"/>
    <cellStyle name="Comma 11 5 2 2 2" xfId="7181" xr:uid="{C125093C-A77B-4EE6-B33A-EB09E47F1CED}"/>
    <cellStyle name="Comma 11 5 2 2 2 2" xfId="17192" xr:uid="{952307FB-2882-4CCE-B1B3-DAC67AF26224}"/>
    <cellStyle name="Comma 11 5 2 2 2 2 2" xfId="39557" xr:uid="{D5E08693-A0A7-443A-9C12-8AC0AB143D37}"/>
    <cellStyle name="Comma 11 5 2 2 2 3" xfId="30441" xr:uid="{B3E3E0D5-C052-469D-B903-F7A58E473F09}"/>
    <cellStyle name="Comma 11 5 2 2 3" xfId="10695" xr:uid="{F4F7AB8D-5A86-4FCE-9905-A77FCB157C26}"/>
    <cellStyle name="Comma 11 5 2 2 3 2" xfId="20109" xr:uid="{1537D3E0-1D34-4586-BAAA-79F7CF2ABD60}"/>
    <cellStyle name="Comma 11 5 2 2 3 2 2" xfId="42405" xr:uid="{899A5928-199F-45AB-B164-729858DDFF07}"/>
    <cellStyle name="Comma 11 5 2 2 3 3" xfId="33084" xr:uid="{33154B3F-3E01-4E62-B52B-22579C5BA35A}"/>
    <cellStyle name="Comma 11 5 2 2 4" xfId="12227" xr:uid="{05747AF1-AD2C-44F4-8CB1-21A1DF86E437}"/>
    <cellStyle name="Comma 11 5 2 2 4 2" xfId="21633" xr:uid="{DAE37C20-AC68-4D36-B60F-770D16F735B6}"/>
    <cellStyle name="Comma 11 5 2 2 4 2 2" xfId="43929" xr:uid="{2CF7EB7E-525D-484C-A938-FBE3C7C18D0D}"/>
    <cellStyle name="Comma 11 5 2 2 4 3" xfId="34607" xr:uid="{77EB088D-6ACD-4130-A3CF-C05E0D0776AA}"/>
    <cellStyle name="Comma 11 5 2 2 5" xfId="14569" xr:uid="{D50584EF-ABBA-428A-8160-251E8CE2919C}"/>
    <cellStyle name="Comma 11 5 2 2 5 2" xfId="36935" xr:uid="{24791778-E3EB-496D-BDB9-7AE235487443}"/>
    <cellStyle name="Comma 11 5 2 2 6" xfId="28024" xr:uid="{4274DE94-39B1-47A2-A879-81616D81DFE7}"/>
    <cellStyle name="Comma 11 5 2 3" xfId="5318" xr:uid="{AA44571B-9DBF-4F91-8B4B-40D2D150ED9A}"/>
    <cellStyle name="Comma 11 5 2 3 2" xfId="15713" xr:uid="{9A453FBE-E627-42DF-BF62-A95027931524}"/>
    <cellStyle name="Comma 11 5 2 3 2 2" xfId="38079" xr:uid="{5DF03D65-0DD0-4851-9920-ADC5DE6B1DA1}"/>
    <cellStyle name="Comma 11 5 2 3 3" xfId="29084" xr:uid="{EC9BA533-5BFF-495C-85FD-FA4687CB0C7B}"/>
    <cellStyle name="Comma 11 5 2 4" xfId="9856" xr:uid="{6269C19B-F50F-43C0-BCA4-7E95926D556F}"/>
    <cellStyle name="Comma 11 5 2 4 2" xfId="19270" xr:uid="{473712CB-015F-42AE-A185-0A8E1FB85DBC}"/>
    <cellStyle name="Comma 11 5 2 4 2 2" xfId="41635" xr:uid="{3DDA5D8C-00CF-49E0-AE62-425F6BA48DCA}"/>
    <cellStyle name="Comma 11 5 2 4 3" xfId="32314" xr:uid="{6A4BACDE-7135-4F0D-B01B-11A40FCD1471}"/>
    <cellStyle name="Comma 11 5 2 5" xfId="11452" xr:uid="{853DBB98-A786-44FF-B4FD-4DECD496F615}"/>
    <cellStyle name="Comma 11 5 2 5 2" xfId="20858" xr:uid="{C488C6A3-C1D0-4A8E-9CAA-220E61CABE08}"/>
    <cellStyle name="Comma 11 5 2 5 2 2" xfId="43154" xr:uid="{5E288B88-7B34-471D-9B3E-3E649293F6C9}"/>
    <cellStyle name="Comma 11 5 2 5 3" xfId="33832" xr:uid="{90D5DEB9-BFD2-41F2-AD82-A2D7BA53B2D9}"/>
    <cellStyle name="Comma 11 5 2 6" xfId="13214" xr:uid="{D026A16A-2CC8-4719-9CED-001F6D3E49F4}"/>
    <cellStyle name="Comma 11 5 2 6 2" xfId="35585" xr:uid="{4EDE2D67-1155-46ED-979F-17F138ED3082}"/>
    <cellStyle name="Comma 11 5 2 7" xfId="27142" xr:uid="{96A13A62-B139-4D39-8B25-CEA8726BA642}"/>
    <cellStyle name="Comma 11 5 3" xfId="3690" xr:uid="{5D7DD9D7-BF98-4483-AA33-24CED069CDA5}"/>
    <cellStyle name="Comma 11 5 3 2" xfId="6966" xr:uid="{F51161A8-56FB-4BC6-9596-9AE43FD5AF3C}"/>
    <cellStyle name="Comma 11 5 3 2 2" xfId="16978" xr:uid="{D0242EB6-F433-4BF8-B3D0-8BCDB8046C60}"/>
    <cellStyle name="Comma 11 5 3 2 2 2" xfId="39343" xr:uid="{B16F9A30-A3CE-4FA9-80BB-EA98FDFC96F3}"/>
    <cellStyle name="Comma 11 5 3 2 3" xfId="30227" xr:uid="{9C407745-150E-4ED7-9D5E-F390C1502D3E}"/>
    <cellStyle name="Comma 11 5 3 3" xfId="10487" xr:uid="{AE64972B-D0D2-4CDF-B2BB-38E55A361F05}"/>
    <cellStyle name="Comma 11 5 3 3 2" xfId="19901" xr:uid="{FA4BD82C-A534-4274-A079-F4DEB429B231}"/>
    <cellStyle name="Comma 11 5 3 3 2 2" xfId="42197" xr:uid="{92242B87-6806-4BE2-B703-41ECF09AD507}"/>
    <cellStyle name="Comma 11 5 3 3 3" xfId="32876" xr:uid="{F04A1E88-00A0-4E61-A055-6F6FC3CD3771}"/>
    <cellStyle name="Comma 11 5 3 4" xfId="12020" xr:uid="{8C2C2CCA-0885-43F0-A572-F277E2DC5096}"/>
    <cellStyle name="Comma 11 5 3 4 2" xfId="21426" xr:uid="{22D8B98B-F002-40AD-BA8C-2C795120DA50}"/>
    <cellStyle name="Comma 11 5 3 4 2 2" xfId="43722" xr:uid="{F9CFB08F-5354-4302-8118-F0516ECFBB9C}"/>
    <cellStyle name="Comma 11 5 3 4 3" xfId="34400" xr:uid="{F223BFD2-ECC3-4A3D-B96C-C806EB77A31C}"/>
    <cellStyle name="Comma 11 5 3 5" xfId="14361" xr:uid="{612F3294-87F1-4AC5-B5C1-F6A14DF9414B}"/>
    <cellStyle name="Comma 11 5 3 5 2" xfId="36727" xr:uid="{D7A17A9C-61A7-4A03-86D3-843FE929BB7D}"/>
    <cellStyle name="Comma 11 5 3 6" xfId="27815" xr:uid="{21D885E9-D356-464E-B1D0-6E21A77FED21}"/>
    <cellStyle name="Comma 11 5 4" xfId="4778" xr:uid="{D4B5A15F-203B-442C-AD37-8FB95311E8FB}"/>
    <cellStyle name="Comma 11 5 4 2" xfId="15289" xr:uid="{2D6FF07D-3198-405E-805E-D97C09B45A6B}"/>
    <cellStyle name="Comma 11 5 4 2 2" xfId="37655" xr:uid="{78095815-27C4-4721-A488-B6275B8E94F2}"/>
    <cellStyle name="Comma 11 5 4 3" xfId="28696" xr:uid="{ED5E08E6-5C20-45DD-B7D6-E5571631C1E8}"/>
    <cellStyle name="Comma 11 5 5" xfId="9649" xr:uid="{B96C39F0-E25D-401D-BBAF-765672E98F21}"/>
    <cellStyle name="Comma 11 5 5 2" xfId="19063" xr:uid="{04B55CEE-2AF7-4DD7-A4E2-E2B1BABA4F60}"/>
    <cellStyle name="Comma 11 5 5 2 2" xfId="41428" xr:uid="{F633BFDE-A089-4A1F-8519-B881267F4D46}"/>
    <cellStyle name="Comma 11 5 5 3" xfId="32107" xr:uid="{D93EFD6C-851E-47F7-8DA7-236B33638F60}"/>
    <cellStyle name="Comma 11 5 6" xfId="11241" xr:uid="{6E1DAF72-9142-4681-AD64-DA62DD3CE028}"/>
    <cellStyle name="Comma 11 5 6 2" xfId="20647" xr:uid="{8CD44E8F-C6E3-462C-BD71-8C638AC6EACA}"/>
    <cellStyle name="Comma 11 5 6 2 2" xfId="42943" xr:uid="{B888DC64-86C6-4451-A784-129B2278B167}"/>
    <cellStyle name="Comma 11 5 6 3" xfId="33621" xr:uid="{8E527FA5-89BC-44C7-81E3-15B858E8E2DE}"/>
    <cellStyle name="Comma 11 5 7" xfId="12842" xr:uid="{CA5CD9D2-19E9-4952-B06D-69C984251416}"/>
    <cellStyle name="Comma 11 5 7 2" xfId="35215" xr:uid="{C88DED96-0E13-45BE-B63C-04E1A56103BC}"/>
    <cellStyle name="Comma 11 5 8" xfId="26928" xr:uid="{3EB8D38E-37DF-4EFD-BB3A-A8920BB3F7B2}"/>
    <cellStyle name="Comma 11 6" xfId="1142" xr:uid="{77F35962-5F5D-46CC-AA7E-777DAB981FC9}"/>
    <cellStyle name="Comma 11 6 2" xfId="3815" xr:uid="{EFE1A1BF-843C-41B7-B7DF-CFA435BAD840}"/>
    <cellStyle name="Comma 11 6 2 2" xfId="7090" xr:uid="{45AF5B16-7027-4E48-BC70-1A682320D153}"/>
    <cellStyle name="Comma 11 6 2 2 2" xfId="17101" xr:uid="{A537FF27-B736-49E2-A305-4D656428442B}"/>
    <cellStyle name="Comma 11 6 2 2 2 2" xfId="39466" xr:uid="{508A5D8D-DFE8-471E-A67C-BA71EBDB56A7}"/>
    <cellStyle name="Comma 11 6 2 2 3" xfId="30350" xr:uid="{BD825EED-FD2F-445A-B2CD-BF5E478B3F75}"/>
    <cellStyle name="Comma 11 6 2 3" xfId="10608" xr:uid="{340650FE-30B2-49C9-9372-9FAC047EADC3}"/>
    <cellStyle name="Comma 11 6 2 3 2" xfId="20022" xr:uid="{0622D681-B150-4FA0-81C0-D7CF9C1E4E3A}"/>
    <cellStyle name="Comma 11 6 2 3 2 2" xfId="42318" xr:uid="{BDE9877A-7B3C-4132-99E3-9C1BEEAD7AD6}"/>
    <cellStyle name="Comma 11 6 2 3 3" xfId="32997" xr:uid="{78F62EAF-89B8-4232-87BE-FFA1DAF04D80}"/>
    <cellStyle name="Comma 11 6 2 4" xfId="12139" xr:uid="{F4A2A6AF-DEC5-4504-9B1B-6AA1EAADD3B8}"/>
    <cellStyle name="Comma 11 6 2 4 2" xfId="21545" xr:uid="{F814DCE4-F063-4AE6-BD8C-A9590494FCCE}"/>
    <cellStyle name="Comma 11 6 2 4 2 2" xfId="43841" xr:uid="{58E1F32B-D684-44AA-8FAE-298501A65846}"/>
    <cellStyle name="Comma 11 6 2 4 3" xfId="34519" xr:uid="{5EF9EE64-16B1-4586-85D7-0AC7FCC4B228}"/>
    <cellStyle name="Comma 11 6 2 5" xfId="14481" xr:uid="{3B866C29-EE6A-4244-93B2-BE149C2AA3BF}"/>
    <cellStyle name="Comma 11 6 2 5 2" xfId="36847" xr:uid="{CCE4D0C1-9A61-4731-B6B1-0D6C0DB1A3F5}"/>
    <cellStyle name="Comma 11 6 2 6" xfId="27936" xr:uid="{25CF76D1-BB21-4F1C-92EB-084F5CC211E3}"/>
    <cellStyle name="Comma 11 6 3" xfId="5225" xr:uid="{E1776C17-5D66-4D0C-8806-FE454137F6D3}"/>
    <cellStyle name="Comma 11 6 3 2" xfId="15620" xr:uid="{47AB1428-8884-48EC-8B3C-819A261A5F86}"/>
    <cellStyle name="Comma 11 6 3 2 2" xfId="37986" xr:uid="{0F18FF66-FB5C-43DD-81D6-7FF274B5ABC0}"/>
    <cellStyle name="Comma 11 6 3 3" xfId="28991" xr:uid="{2898B311-8798-4B52-A545-6C3D63F01D2B}"/>
    <cellStyle name="Comma 11 6 4" xfId="9768" xr:uid="{2B7BCCC6-FDDC-4F16-9994-20249282C5DB}"/>
    <cellStyle name="Comma 11 6 4 2" xfId="19182" xr:uid="{3C0ED056-6BB5-4BCE-A8F6-09E738C41ED1}"/>
    <cellStyle name="Comma 11 6 4 2 2" xfId="41547" xr:uid="{0C38F2E5-EC0D-4518-90FE-79C0CF6F7564}"/>
    <cellStyle name="Comma 11 6 4 3" xfId="32226" xr:uid="{B987896A-C929-424A-9190-1500275DAAC8}"/>
    <cellStyle name="Comma 11 6 5" xfId="11367" xr:uid="{14196BB1-922C-4F00-9815-7DE3C7AE925A}"/>
    <cellStyle name="Comma 11 6 5 2" xfId="20773" xr:uid="{46BC30D1-3FD4-4125-A7A4-035EF7E3C7F2}"/>
    <cellStyle name="Comma 11 6 5 2 2" xfId="43069" xr:uid="{443EA345-EC03-452C-A3DB-3D61547AD2D4}"/>
    <cellStyle name="Comma 11 6 5 3" xfId="33747" xr:uid="{2A54D4BC-3CD5-49F4-A9F7-8EF00F173F6F}"/>
    <cellStyle name="Comma 11 6 6" xfId="13123" xr:uid="{91C89531-D29A-446E-B44A-D2C1C80B5268}"/>
    <cellStyle name="Comma 11 6 6 2" xfId="35494" xr:uid="{9B7F6282-0F7D-4CE3-B7F7-615A63997A8C}"/>
    <cellStyle name="Comma 11 6 7" xfId="27054" xr:uid="{8F5ADCB4-5B96-4492-B654-A4AF67441BFE}"/>
    <cellStyle name="Comma 11 7" xfId="3600" xr:uid="{608784C6-4D50-4F5A-A7E3-30BB73AB2ED7}"/>
    <cellStyle name="Comma 11 7 2" xfId="6877" xr:uid="{A2C3C21F-F758-41BC-AB4C-4A0AC080D2AE}"/>
    <cellStyle name="Comma 11 7 2 2" xfId="16890" xr:uid="{C5E54A55-0173-4D6C-9B19-C20CDEF45D36}"/>
    <cellStyle name="Comma 11 7 2 2 2" xfId="39255" xr:uid="{517BBBA0-8D31-49FF-A062-CD538158A36D}"/>
    <cellStyle name="Comma 11 7 2 3" xfId="30139" xr:uid="{3279CF5A-D0C0-484A-8268-E9C1E2FB2E88}"/>
    <cellStyle name="Comma 11 7 3" xfId="10400" xr:uid="{E4E1A8BC-FAB0-415A-9D1E-85F535AE4CAD}"/>
    <cellStyle name="Comma 11 7 3 2" xfId="19814" xr:uid="{C1845610-760B-40F0-B309-FD9387C19F6D}"/>
    <cellStyle name="Comma 11 7 3 2 2" xfId="42110" xr:uid="{1AB24434-AE3F-40EE-BA2F-A3BCF0A5104E}"/>
    <cellStyle name="Comma 11 7 3 3" xfId="32789" xr:uid="{FDD918C2-9A89-469D-A6A4-59362E0B94DA}"/>
    <cellStyle name="Comma 11 7 4" xfId="11933" xr:uid="{5744CD51-44CC-4AE2-B16E-2286CB62C250}"/>
    <cellStyle name="Comma 11 7 4 2" xfId="21339" xr:uid="{355BC5E0-7A32-4ED9-AAF3-294A11288DC8}"/>
    <cellStyle name="Comma 11 7 4 2 2" xfId="43635" xr:uid="{DC54C58A-3CE6-4CCE-B0B6-0755F56E0D75}"/>
    <cellStyle name="Comma 11 7 4 3" xfId="34313" xr:uid="{5B3F150B-9222-4C80-944C-A63EC2E480BA}"/>
    <cellStyle name="Comma 11 7 5" xfId="14274" xr:uid="{F0373A0A-2D48-45EB-86F5-EC0971908C01}"/>
    <cellStyle name="Comma 11 7 5 2" xfId="36640" xr:uid="{6A91238C-51E9-46A2-B9F2-A25E12FDDE70}"/>
    <cellStyle name="Comma 11 7 6" xfId="27728" xr:uid="{142EC45A-1B99-474E-90FA-C2C08236AD78}"/>
    <cellStyle name="Comma 11 8" xfId="4524" xr:uid="{6EBC678B-B6B7-4E8F-82FD-45B535FC86B6}"/>
    <cellStyle name="Comma 11 8 2" xfId="15090" xr:uid="{B12E1B8C-0955-45E4-A414-96B38A8A1DA7}"/>
    <cellStyle name="Comma 11 8 2 2" xfId="37456" xr:uid="{FF5A99F6-25F9-440A-A89D-A77B24864B31}"/>
    <cellStyle name="Comma 11 8 3" xfId="28518" xr:uid="{0B4D1DB9-E1F9-4E88-B5A3-F123C335298D}"/>
    <cellStyle name="Comma 11 9" xfId="9563" xr:uid="{B26566E5-2F26-4E62-AC02-10CECFD5745B}"/>
    <cellStyle name="Comma 11 9 2" xfId="18978" xr:uid="{2F3F8D1C-4E02-4ECC-BDD0-F734D8318795}"/>
    <cellStyle name="Comma 11 9 2 2" xfId="41343" xr:uid="{6C36C8B2-C1A9-4931-85B0-CC38FF1FAB42}"/>
    <cellStyle name="Comma 11 9 3" xfId="32022" xr:uid="{5EE78692-AFD0-4590-B2E0-91DF253F1F52}"/>
    <cellStyle name="Comma 110" xfId="12674" xr:uid="{EA683463-6870-4D58-B8BC-367E905B2174}"/>
    <cellStyle name="Comma 111" xfId="14116" xr:uid="{F4AAA437-8CBD-4E6E-BAA1-F409FAE0FA00}"/>
    <cellStyle name="Comma 112" xfId="12953" xr:uid="{7507D725-FD68-4FB7-8717-8F8936C81ACC}"/>
    <cellStyle name="Comma 113" xfId="26653" xr:uid="{F8D3907D-EFCD-4448-93B9-0EF7DE6C5F42}"/>
    <cellStyle name="Comma 114" xfId="26656" xr:uid="{97184E93-64C8-46E7-BEEA-60BDFAF4DE5A}"/>
    <cellStyle name="Comma 115" xfId="26833" xr:uid="{8B97ABC6-A759-48AD-8448-55E942031128}"/>
    <cellStyle name="Comma 116" xfId="48299" xr:uid="{BDDF8462-1307-4F21-AD9B-4541BFE5ABAD}"/>
    <cellStyle name="Comma 117" xfId="48302" xr:uid="{0B865134-188C-4E74-9459-C7E57A9543AD}"/>
    <cellStyle name="Comma 118" xfId="48305" xr:uid="{7C7C0A15-4206-4814-8C6C-F1ED52019F3D}"/>
    <cellStyle name="Comma 119" xfId="48310" xr:uid="{D8553BA8-AC28-493D-B7FE-DAEDBE5552D5}"/>
    <cellStyle name="Comma 12" xfId="81" xr:uid="{6E33F6DD-7A69-4A18-9D57-17C4EA6D0AC0}"/>
    <cellStyle name="Comma 12 10" xfId="11154" xr:uid="{3FE95B6D-4916-42E5-87EC-50535395C0C6}"/>
    <cellStyle name="Comma 12 10 2" xfId="20561" xr:uid="{53453806-6DC9-4777-91D7-3A8DEF7B2E0E}"/>
    <cellStyle name="Comma 12 10 2 2" xfId="42857" xr:uid="{F3F454C3-3822-46D6-ADC5-5DADB0EE8FF8}"/>
    <cellStyle name="Comma 12 10 3" xfId="33535" xr:uid="{BA4C4E23-D580-47BD-B71F-E046BE87C04B}"/>
    <cellStyle name="Comma 12 11" xfId="12691" xr:uid="{768F55B9-793A-463B-B8F5-DF7D7FF072D7}"/>
    <cellStyle name="Comma 12 11 2" xfId="35067" xr:uid="{1FF715FB-D947-42BA-892D-EFC9A1E43D2A}"/>
    <cellStyle name="Comma 12 12" xfId="26843" xr:uid="{27C53353-92CE-4A39-B7CC-E942860AC56E}"/>
    <cellStyle name="Comma 12 2" xfId="127" xr:uid="{FF38E14F-49D1-431D-8513-CA5836A91743}"/>
    <cellStyle name="Comma 12 2 2" xfId="434" xr:uid="{8194080F-A8C7-449B-9C4C-C96B130C5BDC}"/>
    <cellStyle name="Comma 12 2 2 2" xfId="1255" xr:uid="{1DCD6FAC-3547-4E34-B63D-CEB870AC9410}"/>
    <cellStyle name="Comma 12 2 2 2 2" xfId="3920" xr:uid="{F6AC5A1B-DE1D-4129-A142-EF7B5CA9A469}"/>
    <cellStyle name="Comma 12 2 2 2 2 2" xfId="7195" xr:uid="{F8F8F4C1-3CE7-479F-827B-4F3E438A50DE}"/>
    <cellStyle name="Comma 12 2 2 2 2 2 2" xfId="17206" xr:uid="{DD1CC51B-512E-418C-B884-69FE7CEEA6AF}"/>
    <cellStyle name="Comma 12 2 2 2 2 2 2 2" xfId="39571" xr:uid="{C648B5B1-924F-41FA-B327-AED8F5132D58}"/>
    <cellStyle name="Comma 12 2 2 2 2 2 3" xfId="30455" xr:uid="{1F73096F-4A4C-4590-BA3D-A0916FFB5FDC}"/>
    <cellStyle name="Comma 12 2 2 2 2 3" xfId="10709" xr:uid="{1A3D3E4D-C0CD-439D-A5B4-79BAF0405AD5}"/>
    <cellStyle name="Comma 12 2 2 2 2 3 2" xfId="20123" xr:uid="{497D843B-222D-44BC-9F95-030385B28E54}"/>
    <cellStyle name="Comma 12 2 2 2 2 3 2 2" xfId="42419" xr:uid="{E8C48533-F5F6-48A7-98EB-42FE9BD19892}"/>
    <cellStyle name="Comma 12 2 2 2 2 3 3" xfId="33098" xr:uid="{38FC7A37-C441-4BA2-9CEA-2598B4DE42CB}"/>
    <cellStyle name="Comma 12 2 2 2 2 4" xfId="12241" xr:uid="{56D6365A-C0E5-4A82-8E28-B88813EFFEDA}"/>
    <cellStyle name="Comma 12 2 2 2 2 4 2" xfId="21647" xr:uid="{E31477AA-43F6-460C-9CBD-1D6FD6B960C5}"/>
    <cellStyle name="Comma 12 2 2 2 2 4 2 2" xfId="43943" xr:uid="{A2A9DC73-3509-4CB6-A77E-83DC969E2FB6}"/>
    <cellStyle name="Comma 12 2 2 2 2 4 3" xfId="34621" xr:uid="{62C9AB49-F03C-4845-B2F2-03AE0625ED8B}"/>
    <cellStyle name="Comma 12 2 2 2 2 5" xfId="14583" xr:uid="{648EED7F-CD00-4FBA-9D74-EAAD6546C317}"/>
    <cellStyle name="Comma 12 2 2 2 2 5 2" xfId="36949" xr:uid="{CA1AC72B-EF24-4A01-B79D-615D36270739}"/>
    <cellStyle name="Comma 12 2 2 2 2 6" xfId="28038" xr:uid="{DE688570-CE44-4D8A-853E-577970BB80A3}"/>
    <cellStyle name="Comma 12 2 2 2 3" xfId="5332" xr:uid="{5AE3D8AE-3DC5-46DF-86B4-CF47B634E20D}"/>
    <cellStyle name="Comma 12 2 2 2 3 2" xfId="15727" xr:uid="{13F00960-7E4A-4288-BF7F-3689A0E37462}"/>
    <cellStyle name="Comma 12 2 2 2 3 2 2" xfId="38093" xr:uid="{706FB105-FECA-40B9-94ED-CC11636931EF}"/>
    <cellStyle name="Comma 12 2 2 2 3 3" xfId="29098" xr:uid="{C54256DE-9CDA-4BF3-9342-A09414CEFC83}"/>
    <cellStyle name="Comma 12 2 2 2 4" xfId="9870" xr:uid="{294C0905-8307-46CF-ACCA-248F6DFFE631}"/>
    <cellStyle name="Comma 12 2 2 2 4 2" xfId="19284" xr:uid="{C1E31021-392E-4FC6-95B1-D9F8BF94E7DA}"/>
    <cellStyle name="Comma 12 2 2 2 4 2 2" xfId="41649" xr:uid="{C8CAE7B9-9F07-4AD7-A593-060997EB7526}"/>
    <cellStyle name="Comma 12 2 2 2 4 3" xfId="32328" xr:uid="{92D34A1A-76E8-490A-8107-9B3D4A4EA5C2}"/>
    <cellStyle name="Comma 12 2 2 2 5" xfId="11466" xr:uid="{F07A7E91-E061-4AA0-84F1-93BDC8AB1CC7}"/>
    <cellStyle name="Comma 12 2 2 2 5 2" xfId="20872" xr:uid="{C5182666-5D5C-4D7C-B6C0-1FD435AFEADD}"/>
    <cellStyle name="Comma 12 2 2 2 5 2 2" xfId="43168" xr:uid="{C2E38B07-342D-4859-9491-40961D9F9319}"/>
    <cellStyle name="Comma 12 2 2 2 5 3" xfId="33846" xr:uid="{AD7C923B-930F-467F-B39A-EF80D803CE76}"/>
    <cellStyle name="Comma 12 2 2 2 6" xfId="13228" xr:uid="{8CD642A1-BBDD-444E-8A2F-4D543A0908AC}"/>
    <cellStyle name="Comma 12 2 2 2 6 2" xfId="35599" xr:uid="{87887C81-1BDD-4C71-A21D-C6679185B4ED}"/>
    <cellStyle name="Comma 12 2 2 2 7" xfId="27156" xr:uid="{0337F7F3-73A4-4342-BEC1-972A401F90EA}"/>
    <cellStyle name="Comma 12 2 2 3" xfId="3704" xr:uid="{8904097A-8554-4EB5-A6AC-F3C3C8BF36DF}"/>
    <cellStyle name="Comma 12 2 2 3 2" xfId="6980" xr:uid="{AC7B7307-AB2B-4B23-95FF-63BD4B75429C}"/>
    <cellStyle name="Comma 12 2 2 3 2 2" xfId="16992" xr:uid="{410EA0B6-4BE5-4588-B864-6A285BBB5736}"/>
    <cellStyle name="Comma 12 2 2 3 2 2 2" xfId="39357" xr:uid="{332011B8-DBBC-4DD3-A34F-C5B1AD6F3530}"/>
    <cellStyle name="Comma 12 2 2 3 2 3" xfId="30241" xr:uid="{5EB41617-9A2C-4B27-A263-4FEEE5320982}"/>
    <cellStyle name="Comma 12 2 2 3 3" xfId="10501" xr:uid="{E2EC2F78-F80E-400C-8346-E955B176C125}"/>
    <cellStyle name="Comma 12 2 2 3 3 2" xfId="19915" xr:uid="{F36E5962-E479-493A-AEF3-A553DF1A86F9}"/>
    <cellStyle name="Comma 12 2 2 3 3 2 2" xfId="42211" xr:uid="{073C854B-3F45-4AA5-9037-0B6868ADC3B4}"/>
    <cellStyle name="Comma 12 2 2 3 3 3" xfId="32890" xr:uid="{C797EAB5-AD7F-4F88-A37F-85FC2022C691}"/>
    <cellStyle name="Comma 12 2 2 3 4" xfId="12034" xr:uid="{F2A65C76-3035-45AE-92BF-68C990DA7CDB}"/>
    <cellStyle name="Comma 12 2 2 3 4 2" xfId="21440" xr:uid="{5BC2CFD2-EBBD-4B3C-9355-70A8413893BF}"/>
    <cellStyle name="Comma 12 2 2 3 4 2 2" xfId="43736" xr:uid="{709B4720-02F3-4879-8666-0B8EB798C685}"/>
    <cellStyle name="Comma 12 2 2 3 4 3" xfId="34414" xr:uid="{C7C9063A-DDC7-41BB-B506-9D90E1AD87C0}"/>
    <cellStyle name="Comma 12 2 2 3 5" xfId="14375" xr:uid="{01E93A27-E04E-4323-9B8A-CFACD2A1B079}"/>
    <cellStyle name="Comma 12 2 2 3 5 2" xfId="36741" xr:uid="{00D88BCD-E0C7-401F-B1EC-5D29100802D3}"/>
    <cellStyle name="Comma 12 2 2 3 6" xfId="27829" xr:uid="{E1F85915-CAF4-4217-8A92-5E13FCC258B0}"/>
    <cellStyle name="Comma 12 2 2 4" xfId="4792" xr:uid="{8FC17C66-F681-4069-A23F-68A09E7053B4}"/>
    <cellStyle name="Comma 12 2 2 4 2" xfId="15303" xr:uid="{4A345B7D-0347-4119-95A9-95F457FAA8E7}"/>
    <cellStyle name="Comma 12 2 2 4 2 2" xfId="37669" xr:uid="{6434ACCA-70C4-4532-8A19-8FD6F396F1CD}"/>
    <cellStyle name="Comma 12 2 2 4 3" xfId="28710" xr:uid="{B74A36EA-EEE1-4BCC-869B-6DC2FE0D5A41}"/>
    <cellStyle name="Comma 12 2 2 5" xfId="9663" xr:uid="{B92BBA21-A215-45F4-A90D-2290990B73F0}"/>
    <cellStyle name="Comma 12 2 2 5 2" xfId="19077" xr:uid="{4815884D-4A51-4F88-BBC3-3585264FD1B9}"/>
    <cellStyle name="Comma 12 2 2 5 2 2" xfId="41442" xr:uid="{BAA32767-8E33-4810-B73C-F180B732A6B2}"/>
    <cellStyle name="Comma 12 2 2 5 3" xfId="32121" xr:uid="{E4828380-E132-419F-87F0-5861274A2B9D}"/>
    <cellStyle name="Comma 12 2 2 6" xfId="11255" xr:uid="{074D4E0F-301D-4ECB-B7EE-DF532BEA8C79}"/>
    <cellStyle name="Comma 12 2 2 6 2" xfId="20661" xr:uid="{BD690F9F-DD06-4EF3-8B9B-12C4BFFD289D}"/>
    <cellStyle name="Comma 12 2 2 6 2 2" xfId="42957" xr:uid="{81F23CF5-0C21-44CF-A120-FD86D68B55D0}"/>
    <cellStyle name="Comma 12 2 2 6 3" xfId="33635" xr:uid="{5F214398-ADA5-42E7-8A51-31721CFE768E}"/>
    <cellStyle name="Comma 12 2 2 7" xfId="12856" xr:uid="{AED6A73E-1FFF-4997-A6FD-DAA45D016E74}"/>
    <cellStyle name="Comma 12 2 2 7 2" xfId="35229" xr:uid="{E5B1DEF0-4CB6-45B8-B741-6120500D92DD}"/>
    <cellStyle name="Comma 12 2 2 8" xfId="26942" xr:uid="{3C848073-2265-4460-A6BA-D6D835410750}"/>
    <cellStyle name="Comma 12 2 3" xfId="1158" xr:uid="{D639C172-0204-4324-A4B3-B032D05DC0D6}"/>
    <cellStyle name="Comma 12 2 3 2" xfId="3830" xr:uid="{A5BB12FA-504D-4258-ACD7-EF8CD12BF2A3}"/>
    <cellStyle name="Comma 12 2 3 2 2" xfId="7105" xr:uid="{2B546520-A8FD-4C55-BBD0-0A20B707DB76}"/>
    <cellStyle name="Comma 12 2 3 2 2 2" xfId="17116" xr:uid="{7B76B706-5E8A-49BF-92B7-DDE09D360679}"/>
    <cellStyle name="Comma 12 2 3 2 2 2 2" xfId="39481" xr:uid="{6CC27E5D-4812-44FD-8E19-DA2A155587C8}"/>
    <cellStyle name="Comma 12 2 3 2 2 3" xfId="30365" xr:uid="{4A39A782-67B9-48D8-B7D6-D4A4D8C091B3}"/>
    <cellStyle name="Comma 12 2 3 2 3" xfId="10622" xr:uid="{69FEF396-B178-4771-96EC-6CFC8219B994}"/>
    <cellStyle name="Comma 12 2 3 2 3 2" xfId="20036" xr:uid="{C32E1F3B-D37F-42D0-B56D-516FCC682424}"/>
    <cellStyle name="Comma 12 2 3 2 3 2 2" xfId="42332" xr:uid="{FD41119C-1C94-42AD-A3DB-CAFD3EADF7C4}"/>
    <cellStyle name="Comma 12 2 3 2 3 3" xfId="33011" xr:uid="{433550D9-529B-4CB0-9812-F6DC65AA63E2}"/>
    <cellStyle name="Comma 12 2 3 2 4" xfId="12154" xr:uid="{00357D85-797D-4685-A21E-0679AE297071}"/>
    <cellStyle name="Comma 12 2 3 2 4 2" xfId="21560" xr:uid="{370C97E2-D577-4F5F-AFB3-B82388F97C22}"/>
    <cellStyle name="Comma 12 2 3 2 4 2 2" xfId="43856" xr:uid="{C0C375E0-EE64-4DE4-A3D6-45228069C159}"/>
    <cellStyle name="Comma 12 2 3 2 4 3" xfId="34534" xr:uid="{13EA8525-338B-451A-906A-D33A719BC4A2}"/>
    <cellStyle name="Comma 12 2 3 2 5" xfId="14496" xr:uid="{C4B5BA07-5A6D-4A0C-96A6-960AB48C6C48}"/>
    <cellStyle name="Comma 12 2 3 2 5 2" xfId="36862" xr:uid="{73A182BA-9940-41EB-925D-1AD283975016}"/>
    <cellStyle name="Comma 12 2 3 2 6" xfId="27950" xr:uid="{BFD11829-83A2-46A5-8CD3-D4A0150462B0}"/>
    <cellStyle name="Comma 12 2 3 3" xfId="5240" xr:uid="{0FC0159A-D29D-412D-8F15-3541220F716D}"/>
    <cellStyle name="Comma 12 2 3 3 2" xfId="15635" xr:uid="{0E8A1A7A-4CD6-4B6E-B5CA-4F67CB9EDCA1}"/>
    <cellStyle name="Comma 12 2 3 3 2 2" xfId="38001" xr:uid="{32DE6DAF-2540-4F2D-8B8A-20A55828E504}"/>
    <cellStyle name="Comma 12 2 3 3 3" xfId="29006" xr:uid="{7B613605-84F2-4794-B1CB-026342B8BEA4}"/>
    <cellStyle name="Comma 12 2 3 4" xfId="9783" xr:uid="{BB1C60CE-EB89-4273-BB36-3A57B02D9C8F}"/>
    <cellStyle name="Comma 12 2 3 4 2" xfId="19197" xr:uid="{EBDF27C8-357E-4FB0-95B6-A86F947A3A40}"/>
    <cellStyle name="Comma 12 2 3 4 2 2" xfId="41562" xr:uid="{4764FA72-536F-4297-A13B-87EDAA52ABF7}"/>
    <cellStyle name="Comma 12 2 3 4 3" xfId="32241" xr:uid="{C67CAA73-822F-4F49-8117-2BEA104B08C7}"/>
    <cellStyle name="Comma 12 2 3 5" xfId="11381" xr:uid="{F282D20B-ACED-483A-9F7F-67F1B6B3D752}"/>
    <cellStyle name="Comma 12 2 3 5 2" xfId="20787" xr:uid="{291E81DA-76F6-4051-9500-B398C16C7603}"/>
    <cellStyle name="Comma 12 2 3 5 2 2" xfId="43083" xr:uid="{4BF25799-3B46-4321-A005-803688DD6874}"/>
    <cellStyle name="Comma 12 2 3 5 3" xfId="33761" xr:uid="{377D0CD0-DC34-4A54-8643-5FA5373EA6AC}"/>
    <cellStyle name="Comma 12 2 3 6" xfId="13138" xr:uid="{ADA0669F-F6C4-45DB-B218-74868521B86F}"/>
    <cellStyle name="Comma 12 2 3 6 2" xfId="35509" xr:uid="{99A750BE-BD13-415E-8E94-A2A66AFA5A34}"/>
    <cellStyle name="Comma 12 2 3 7" xfId="27069" xr:uid="{856E6ABB-1B67-49F8-B7AA-8B4867A5F774}"/>
    <cellStyle name="Comma 12 2 4" xfId="3614" xr:uid="{9F13C7D9-94BF-4447-B8C1-1A2826F48A71}"/>
    <cellStyle name="Comma 12 2 4 2" xfId="6891" xr:uid="{A14FA6BA-CAF4-40DC-A528-DA80C8F3794A}"/>
    <cellStyle name="Comma 12 2 4 2 2" xfId="16904" xr:uid="{593D9D84-F2B8-422A-8DE9-E21D961987F5}"/>
    <cellStyle name="Comma 12 2 4 2 2 2" xfId="39269" xr:uid="{B052AD0C-64E3-4BF6-8358-BEAAD9AD0A01}"/>
    <cellStyle name="Comma 12 2 4 2 3" xfId="30153" xr:uid="{10E94406-72BC-4E1B-AA37-D5CF19F9D36B}"/>
    <cellStyle name="Comma 12 2 4 3" xfId="10414" xr:uid="{0A1A264C-B05B-49E4-A1D6-E14EC7B48B72}"/>
    <cellStyle name="Comma 12 2 4 3 2" xfId="19828" xr:uid="{F2C216B0-E43D-45F8-ABB1-66F8F97AF5D0}"/>
    <cellStyle name="Comma 12 2 4 3 2 2" xfId="42124" xr:uid="{2488DB94-96C6-4953-AF0F-9CD2E869A301}"/>
    <cellStyle name="Comma 12 2 4 3 3" xfId="32803" xr:uid="{509425A4-E3AD-42E1-B1A5-5EECD7F29D76}"/>
    <cellStyle name="Comma 12 2 4 4" xfId="11947" xr:uid="{563C8059-1696-4F71-B286-D1A5775868E8}"/>
    <cellStyle name="Comma 12 2 4 4 2" xfId="21353" xr:uid="{3944ED63-D738-45A8-BCDB-038484DFE756}"/>
    <cellStyle name="Comma 12 2 4 4 2 2" xfId="43649" xr:uid="{8C10A1A0-B4FB-4CD1-8E7C-2F6110D1C56A}"/>
    <cellStyle name="Comma 12 2 4 4 3" xfId="34327" xr:uid="{A70FA4B8-6795-4A96-A9DE-D4F46AD65FA4}"/>
    <cellStyle name="Comma 12 2 4 5" xfId="14288" xr:uid="{3BF8159A-CD7D-4571-932C-957DC7757312}"/>
    <cellStyle name="Comma 12 2 4 5 2" xfId="36654" xr:uid="{D15F812E-C42A-44CA-A2D2-8A3EF4260929}"/>
    <cellStyle name="Comma 12 2 4 6" xfId="27742" xr:uid="{6DAD0913-48A9-4A1F-B6C8-E158623DEB37}"/>
    <cellStyle name="Comma 12 2 5" xfId="4561" xr:uid="{EF4B8F1E-E10F-4E08-B136-E62165A0B006}"/>
    <cellStyle name="Comma 12 2 5 2" xfId="15117" xr:uid="{01DE1D7B-CDD8-431E-BA6A-4B1F5B4B3FC2}"/>
    <cellStyle name="Comma 12 2 5 2 2" xfId="37483" xr:uid="{371130BF-6D13-4B99-93E8-D3F726DAD6EE}"/>
    <cellStyle name="Comma 12 2 5 3" xfId="28543" xr:uid="{ECF2EF45-C400-4F6F-9277-117C46960ABF}"/>
    <cellStyle name="Comma 12 2 6" xfId="9577" xr:uid="{4391DB8B-8C5A-4F1E-BA3A-5CEFCE649265}"/>
    <cellStyle name="Comma 12 2 6 2" xfId="18992" xr:uid="{D1EDED74-9165-42FE-AB19-A12F1837CBFB}"/>
    <cellStyle name="Comma 12 2 6 2 2" xfId="41357" xr:uid="{FAB45F2B-83D7-4956-8284-A6FB61E9F5A0}"/>
    <cellStyle name="Comma 12 2 6 3" xfId="32036" xr:uid="{530060F5-DEA5-4F80-9520-8BD13D088C02}"/>
    <cellStyle name="Comma 12 2 7" xfId="11166" xr:uid="{1E8B24FB-928B-48AF-87B2-0A89EC4F3F36}"/>
    <cellStyle name="Comma 12 2 7 2" xfId="20573" xr:uid="{D33D7DEC-7D5C-453D-A35A-3FA12794E036}"/>
    <cellStyle name="Comma 12 2 7 2 2" xfId="42869" xr:uid="{D00CA756-AFDF-4508-9C17-DCF89A6F1670}"/>
    <cellStyle name="Comma 12 2 7 3" xfId="33547" xr:uid="{BFD01985-BE9A-4ED8-95EC-F483D07F51E3}"/>
    <cellStyle name="Comma 12 2 8" xfId="12709" xr:uid="{1A7DA2DB-A91B-4E57-9ACA-06ED0C3842EA}"/>
    <cellStyle name="Comma 12 2 8 2" xfId="35085" xr:uid="{875135A6-BDA0-4B37-914D-DAC7A5D6933B}"/>
    <cellStyle name="Comma 12 2 9" xfId="26855" xr:uid="{B2F931A0-D312-40CE-85EC-4AA904E4CC2C}"/>
    <cellStyle name="Comma 12 3" xfId="155" xr:uid="{2165AAC5-F7CD-40F7-A65F-8B8CD068C8DF}"/>
    <cellStyle name="Comma 12 3 2" xfId="446" xr:uid="{1F36F7EE-0F9E-42F8-88DD-140EBF19329D}"/>
    <cellStyle name="Comma 12 3 2 2" xfId="1267" xr:uid="{041FDE74-E5C0-43B2-83CC-50A77F453A66}"/>
    <cellStyle name="Comma 12 3 2 2 2" xfId="3932" xr:uid="{B9CF6308-8385-4F7C-982D-2A8CF28865CD}"/>
    <cellStyle name="Comma 12 3 2 2 2 2" xfId="7207" xr:uid="{CA14747A-76D6-4C1B-BE94-14DB46D3A41C}"/>
    <cellStyle name="Comma 12 3 2 2 2 2 2" xfId="17218" xr:uid="{292DCCCC-36E4-4004-BEE4-64CDAA999AA0}"/>
    <cellStyle name="Comma 12 3 2 2 2 2 2 2" xfId="39583" xr:uid="{2FDA30DE-0AE4-4BBD-BB79-B7173B543036}"/>
    <cellStyle name="Comma 12 3 2 2 2 2 3" xfId="30467" xr:uid="{11905756-A377-4A08-99E8-8973F4150894}"/>
    <cellStyle name="Comma 12 3 2 2 2 3" xfId="10721" xr:uid="{B0F522A8-2C62-43D8-98EF-C57B4E03BFE5}"/>
    <cellStyle name="Comma 12 3 2 2 2 3 2" xfId="20135" xr:uid="{3446102B-F666-4701-A721-8EF81C700343}"/>
    <cellStyle name="Comma 12 3 2 2 2 3 2 2" xfId="42431" xr:uid="{4D1C14E7-5898-458A-9819-C76350E93CAF}"/>
    <cellStyle name="Comma 12 3 2 2 2 3 3" xfId="33110" xr:uid="{9AE1E7F6-6FDF-4472-8365-C8BB90182212}"/>
    <cellStyle name="Comma 12 3 2 2 2 4" xfId="12253" xr:uid="{9742011E-5F74-4DA9-B648-C9C28201A405}"/>
    <cellStyle name="Comma 12 3 2 2 2 4 2" xfId="21659" xr:uid="{E65EFFB0-D824-4A65-AD39-90A108EEE417}"/>
    <cellStyle name="Comma 12 3 2 2 2 4 2 2" xfId="43955" xr:uid="{8F9882A3-41F6-4A03-A3F0-60E84DB194F6}"/>
    <cellStyle name="Comma 12 3 2 2 2 4 3" xfId="34633" xr:uid="{047193AC-442D-4D2B-9FFF-A61025243F64}"/>
    <cellStyle name="Comma 12 3 2 2 2 5" xfId="14595" xr:uid="{3CFF13DA-28B6-4CD5-A018-818498D5BFD5}"/>
    <cellStyle name="Comma 12 3 2 2 2 5 2" xfId="36961" xr:uid="{2D06BBDF-DFF3-401A-B1E5-1DF3102363E8}"/>
    <cellStyle name="Comma 12 3 2 2 2 6" xfId="28050" xr:uid="{B5F67CF6-B050-4459-B891-0E618EBFDEE0}"/>
    <cellStyle name="Comma 12 3 2 2 3" xfId="5344" xr:uid="{360DC97B-1CFF-460D-BAE6-266118BE1C2D}"/>
    <cellStyle name="Comma 12 3 2 2 3 2" xfId="15739" xr:uid="{9C25045C-E64B-42CC-B42A-D8997CCDA837}"/>
    <cellStyle name="Comma 12 3 2 2 3 2 2" xfId="38105" xr:uid="{8C7480C5-0A8F-4847-8A2D-38F1EE32A2E9}"/>
    <cellStyle name="Comma 12 3 2 2 3 3" xfId="29110" xr:uid="{CA85C897-088F-4174-94FA-2A2D67CF5492}"/>
    <cellStyle name="Comma 12 3 2 2 4" xfId="9882" xr:uid="{220B495D-65F2-47BA-92D5-33390C4654A0}"/>
    <cellStyle name="Comma 12 3 2 2 4 2" xfId="19296" xr:uid="{FF09EADD-7D07-4D1A-A6CA-40EF71C067CB}"/>
    <cellStyle name="Comma 12 3 2 2 4 2 2" xfId="41661" xr:uid="{162BADD4-4617-4FA2-B6F4-93619853B217}"/>
    <cellStyle name="Comma 12 3 2 2 4 3" xfId="32340" xr:uid="{88FA7542-0476-4263-8B8A-E47C897427D5}"/>
    <cellStyle name="Comma 12 3 2 2 5" xfId="11478" xr:uid="{9999C099-9DDB-42E0-A687-FBCCDB26CFC7}"/>
    <cellStyle name="Comma 12 3 2 2 5 2" xfId="20884" xr:uid="{F620CF4D-CBB4-4B06-98B4-C79F0E6C2E6D}"/>
    <cellStyle name="Comma 12 3 2 2 5 2 2" xfId="43180" xr:uid="{879911C8-4157-42C5-A89D-C5CD3C2A8F02}"/>
    <cellStyle name="Comma 12 3 2 2 5 3" xfId="33858" xr:uid="{5B7D1FF8-1A88-4879-AD5A-7D42597DEE05}"/>
    <cellStyle name="Comma 12 3 2 2 6" xfId="13240" xr:uid="{783E1D6D-9BBF-42DD-A6C7-973C80F5592F}"/>
    <cellStyle name="Comma 12 3 2 2 6 2" xfId="35611" xr:uid="{43050D6C-301B-4E85-99A3-A44432B07CB4}"/>
    <cellStyle name="Comma 12 3 2 2 7" xfId="27168" xr:uid="{B612E04E-F5AE-4553-9B61-DD38BAC7109A}"/>
    <cellStyle name="Comma 12 3 2 3" xfId="3716" xr:uid="{2B27D702-0A9A-42AE-B107-1175C9621A23}"/>
    <cellStyle name="Comma 12 3 2 3 2" xfId="6992" xr:uid="{A6A17828-F423-47A3-BE48-F85DE7F81633}"/>
    <cellStyle name="Comma 12 3 2 3 2 2" xfId="17004" xr:uid="{C69E77E8-A880-4066-ADC0-0A870B546DAE}"/>
    <cellStyle name="Comma 12 3 2 3 2 2 2" xfId="39369" xr:uid="{4C214798-F5C5-44A0-B8CF-C3EF3F05694F}"/>
    <cellStyle name="Comma 12 3 2 3 2 3" xfId="30253" xr:uid="{69559CF7-6B1F-496D-94C9-80ABFA745869}"/>
    <cellStyle name="Comma 12 3 2 3 3" xfId="10513" xr:uid="{358C8C1D-E38B-4B5A-AFD2-1729009B92B8}"/>
    <cellStyle name="Comma 12 3 2 3 3 2" xfId="19927" xr:uid="{ED90D4C7-9407-43FC-A0D5-12CFCC32C0FD}"/>
    <cellStyle name="Comma 12 3 2 3 3 2 2" xfId="42223" xr:uid="{2915C032-1593-496F-AAD2-E1AB44DC1E07}"/>
    <cellStyle name="Comma 12 3 2 3 3 3" xfId="32902" xr:uid="{3BA8249A-87A5-4697-B884-6EBB6A342329}"/>
    <cellStyle name="Comma 12 3 2 3 4" xfId="12046" xr:uid="{90AF8131-F597-4B70-9396-759F2881B61B}"/>
    <cellStyle name="Comma 12 3 2 3 4 2" xfId="21452" xr:uid="{B984DCF0-369F-4D0F-A353-672BDEEACBEC}"/>
    <cellStyle name="Comma 12 3 2 3 4 2 2" xfId="43748" xr:uid="{D5F8C31E-4EB0-4ED3-81C0-877271C81430}"/>
    <cellStyle name="Comma 12 3 2 3 4 3" xfId="34426" xr:uid="{1ADD666F-461E-4D82-8278-4BCDF94C6B99}"/>
    <cellStyle name="Comma 12 3 2 3 5" xfId="14387" xr:uid="{AD724CD4-66DC-4550-8411-841FA37952E0}"/>
    <cellStyle name="Comma 12 3 2 3 5 2" xfId="36753" xr:uid="{B11B39BF-573E-45BD-9D84-50BCBD528ED4}"/>
    <cellStyle name="Comma 12 3 2 3 6" xfId="27841" xr:uid="{E8E4F638-E410-4236-9263-052690345D1B}"/>
    <cellStyle name="Comma 12 3 2 4" xfId="4804" xr:uid="{D69B57E3-3A76-4DAB-B756-BF11EDD985BF}"/>
    <cellStyle name="Comma 12 3 2 4 2" xfId="15315" xr:uid="{FD0138B2-B8CF-4B18-B775-509FFDABA3A9}"/>
    <cellStyle name="Comma 12 3 2 4 2 2" xfId="37681" xr:uid="{021B6509-082B-4007-9B7C-92320F4758B7}"/>
    <cellStyle name="Comma 12 3 2 4 3" xfId="28722" xr:uid="{207AC7A1-7AA4-49EF-B976-CA7A39400B3B}"/>
    <cellStyle name="Comma 12 3 2 5" xfId="9675" xr:uid="{BEC65565-D9B7-471C-A748-768173BE7307}"/>
    <cellStyle name="Comma 12 3 2 5 2" xfId="19089" xr:uid="{A9DC35B7-68B9-41EF-8EE2-09EBCE845C5D}"/>
    <cellStyle name="Comma 12 3 2 5 2 2" xfId="41454" xr:uid="{97640E3E-A772-45F9-B5A6-9B1AFF741AA2}"/>
    <cellStyle name="Comma 12 3 2 5 3" xfId="32133" xr:uid="{8A094299-CAE7-428A-ACD8-D5F1A9479386}"/>
    <cellStyle name="Comma 12 3 2 6" xfId="11267" xr:uid="{E9ABEE50-9717-4BEF-84EE-8874E972758A}"/>
    <cellStyle name="Comma 12 3 2 6 2" xfId="20673" xr:uid="{8638D602-4261-41F5-AB3D-536FFF9D8A87}"/>
    <cellStyle name="Comma 12 3 2 6 2 2" xfId="42969" xr:uid="{372C99A4-B93E-4EBB-938D-9861A3430D80}"/>
    <cellStyle name="Comma 12 3 2 6 3" xfId="33647" xr:uid="{3D006BE3-BFC7-4EB1-A668-A0A51A5B4990}"/>
    <cellStyle name="Comma 12 3 2 7" xfId="12868" xr:uid="{6D7C41B9-F090-4DF4-A548-B576EF6C14B2}"/>
    <cellStyle name="Comma 12 3 2 7 2" xfId="35241" xr:uid="{752196FF-9BE7-4CA6-A6FC-ADA7CEED5F33}"/>
    <cellStyle name="Comma 12 3 2 8" xfId="26954" xr:uid="{EFD3967A-DD5E-46B6-9607-C3E844051984}"/>
    <cellStyle name="Comma 12 3 3" xfId="1170" xr:uid="{FB63DC14-3DF0-4B32-8F64-65A477F61A46}"/>
    <cellStyle name="Comma 12 3 3 2" xfId="3842" xr:uid="{30C850FC-D695-4E6B-9B00-E614B8B240B8}"/>
    <cellStyle name="Comma 12 3 3 2 2" xfId="7117" xr:uid="{7B1F9ABF-D8E3-45FD-AA0E-3001C10372E9}"/>
    <cellStyle name="Comma 12 3 3 2 2 2" xfId="17128" xr:uid="{C7B5B394-6380-4C32-8645-7B524BA468E5}"/>
    <cellStyle name="Comma 12 3 3 2 2 2 2" xfId="39493" xr:uid="{0ECC2202-C602-42A0-9BEC-901B015629AF}"/>
    <cellStyle name="Comma 12 3 3 2 2 3" xfId="30377" xr:uid="{6BAF2381-2C91-4F02-A926-83131AABCD2C}"/>
    <cellStyle name="Comma 12 3 3 2 3" xfId="10634" xr:uid="{53306CFF-DCC3-4E25-B8B1-A74F17FEA68F}"/>
    <cellStyle name="Comma 12 3 3 2 3 2" xfId="20048" xr:uid="{3B4FA727-7035-4CE5-BCD8-DB99CBE40320}"/>
    <cellStyle name="Comma 12 3 3 2 3 2 2" xfId="42344" xr:uid="{EDB787A0-F524-427D-823C-B0E071151AE0}"/>
    <cellStyle name="Comma 12 3 3 2 3 3" xfId="33023" xr:uid="{E165BCF6-FFF1-40D8-9B74-D928E02F5889}"/>
    <cellStyle name="Comma 12 3 3 2 4" xfId="12166" xr:uid="{FA70AEDE-F5D8-4B4B-A5B5-75F3823A98F7}"/>
    <cellStyle name="Comma 12 3 3 2 4 2" xfId="21572" xr:uid="{D231BD6B-8493-4EEF-99BF-75621900B08A}"/>
    <cellStyle name="Comma 12 3 3 2 4 2 2" xfId="43868" xr:uid="{F014FA82-B99E-4C16-8BF0-2A9B8CE7D0D8}"/>
    <cellStyle name="Comma 12 3 3 2 4 3" xfId="34546" xr:uid="{3E2CB889-30DD-4DA7-91B9-00A0302040AC}"/>
    <cellStyle name="Comma 12 3 3 2 5" xfId="14508" xr:uid="{29273B41-0C16-4066-A907-B3D91F86AD1A}"/>
    <cellStyle name="Comma 12 3 3 2 5 2" xfId="36874" xr:uid="{B0E909BB-8CAB-4C58-8F25-6DE01A65D449}"/>
    <cellStyle name="Comma 12 3 3 2 6" xfId="27962" xr:uid="{98D3DF14-8E2A-4977-AB84-67BC26174429}"/>
    <cellStyle name="Comma 12 3 3 3" xfId="5252" xr:uid="{60C5B19D-A6C3-41F0-A4AC-7F3B15F434FD}"/>
    <cellStyle name="Comma 12 3 3 3 2" xfId="15647" xr:uid="{C130778F-BB17-4E31-AADA-E82A5797A5BC}"/>
    <cellStyle name="Comma 12 3 3 3 2 2" xfId="38013" xr:uid="{9E2079B9-858E-4736-B544-FB37FBECDBBE}"/>
    <cellStyle name="Comma 12 3 3 3 3" xfId="29018" xr:uid="{025E92FD-1762-4543-9409-2AB9C21E3A6C}"/>
    <cellStyle name="Comma 12 3 3 4" xfId="9795" xr:uid="{250FD8A4-D6B3-40D8-83E1-14F685EBA20B}"/>
    <cellStyle name="Comma 12 3 3 4 2" xfId="19209" xr:uid="{A74852B6-5529-423D-87B3-709886862D5C}"/>
    <cellStyle name="Comma 12 3 3 4 2 2" xfId="41574" xr:uid="{2351C698-53D3-4EDB-B034-92A48E66CD55}"/>
    <cellStyle name="Comma 12 3 3 4 3" xfId="32253" xr:uid="{26BC764A-6421-4B79-BC08-A09F913FF86B}"/>
    <cellStyle name="Comma 12 3 3 5" xfId="11393" xr:uid="{679F4CF5-24C2-4701-A7F5-F8C60B9FDEBE}"/>
    <cellStyle name="Comma 12 3 3 5 2" xfId="20799" xr:uid="{43291AFC-5AB5-4075-ADFE-96100BD0A1E8}"/>
    <cellStyle name="Comma 12 3 3 5 2 2" xfId="43095" xr:uid="{DC0128BB-1EE1-44BC-8C5C-9DA674802EDE}"/>
    <cellStyle name="Comma 12 3 3 5 3" xfId="33773" xr:uid="{4AADC9C1-0CEC-4694-A1F4-37DBA3D6091C}"/>
    <cellStyle name="Comma 12 3 3 6" xfId="13150" xr:uid="{5472F455-BC2E-41E4-86D6-1E878137B6F7}"/>
    <cellStyle name="Comma 12 3 3 6 2" xfId="35521" xr:uid="{71283E4A-46D8-44CD-92BE-CDE59D501CC3}"/>
    <cellStyle name="Comma 12 3 3 7" xfId="27081" xr:uid="{5A1A93D8-B89C-4747-9A62-7E8E37E9490D}"/>
    <cellStyle name="Comma 12 3 4" xfId="3626" xr:uid="{31A159C1-0C4F-4295-B117-9FE68726C807}"/>
    <cellStyle name="Comma 12 3 4 2" xfId="6903" xr:uid="{8F95AA5B-974B-4FFC-A7F4-43DA1F73474B}"/>
    <cellStyle name="Comma 12 3 4 2 2" xfId="16916" xr:uid="{5BB260D5-AB24-4F5D-B00C-AAF06A59BB31}"/>
    <cellStyle name="Comma 12 3 4 2 2 2" xfId="39281" xr:uid="{76087221-FADE-4989-A2B4-EE6F67BA9295}"/>
    <cellStyle name="Comma 12 3 4 2 3" xfId="30165" xr:uid="{A14DBC1C-E56E-4817-B304-CDA489107B6D}"/>
    <cellStyle name="Comma 12 3 4 3" xfId="10426" xr:uid="{549FEC71-E524-40D7-AD90-A1703D5CF45E}"/>
    <cellStyle name="Comma 12 3 4 3 2" xfId="19840" xr:uid="{31885A3A-352B-4CFE-BFDF-73C9C2ED683B}"/>
    <cellStyle name="Comma 12 3 4 3 2 2" xfId="42136" xr:uid="{7081E3D6-65A5-47EA-8DB3-7359D47F1481}"/>
    <cellStyle name="Comma 12 3 4 3 3" xfId="32815" xr:uid="{057DB28B-7FD4-48B9-8774-88B8A4DA0B3B}"/>
    <cellStyle name="Comma 12 3 4 4" xfId="11959" xr:uid="{76FE0C1F-7B70-495A-B009-B79F7BD1F7C9}"/>
    <cellStyle name="Comma 12 3 4 4 2" xfId="21365" xr:uid="{938CE21C-F6DB-43C9-9019-4EACE3C6846B}"/>
    <cellStyle name="Comma 12 3 4 4 2 2" xfId="43661" xr:uid="{AF8D56E9-7CB9-4AC8-B95C-C71C06535AB4}"/>
    <cellStyle name="Comma 12 3 4 4 3" xfId="34339" xr:uid="{F7E6C04F-FE8D-4923-B4A9-21DB17ECB5EF}"/>
    <cellStyle name="Comma 12 3 4 5" xfId="14300" xr:uid="{C9BEE4C7-B876-407D-A0ED-7461B3526838}"/>
    <cellStyle name="Comma 12 3 4 5 2" xfId="36666" xr:uid="{72578E34-C3E9-42A3-869C-F61AED780C8E}"/>
    <cellStyle name="Comma 12 3 4 6" xfId="27754" xr:uid="{4C381003-9AB8-4A1E-BF30-A215F9B1C3E5}"/>
    <cellStyle name="Comma 12 3 5" xfId="4582" xr:uid="{B0F7F1E7-2E9A-4B90-A7F5-0DDED8A25818}"/>
    <cellStyle name="Comma 12 3 5 2" xfId="15137" xr:uid="{86D96DFB-2DE0-4295-A7BB-F94A9542890C}"/>
    <cellStyle name="Comma 12 3 5 2 2" xfId="37503" xr:uid="{A3132263-3D20-4981-ABEA-62CBC4830FC5}"/>
    <cellStyle name="Comma 12 3 5 3" xfId="28561" xr:uid="{857729F7-4F32-421D-9C68-6D42986C0834}"/>
    <cellStyle name="Comma 12 3 6" xfId="9589" xr:uid="{5CDEAF4A-2D30-4547-BC3D-9D989F4FF91D}"/>
    <cellStyle name="Comma 12 3 6 2" xfId="19004" xr:uid="{96DB6DC1-EA3C-49A2-B545-249DA906859E}"/>
    <cellStyle name="Comma 12 3 6 2 2" xfId="41369" xr:uid="{65734FEA-40D5-4209-990C-41F4EC1ED17D}"/>
    <cellStyle name="Comma 12 3 6 3" xfId="32048" xr:uid="{B88F179D-DFAA-4545-B045-39D4ABA85180}"/>
    <cellStyle name="Comma 12 3 7" xfId="11178" xr:uid="{47CFE03E-D146-441C-AFE9-6BC5F431F8D8}"/>
    <cellStyle name="Comma 12 3 7 2" xfId="20585" xr:uid="{FCC84724-944A-4576-8E7B-E6BBF096ADA6}"/>
    <cellStyle name="Comma 12 3 7 2 2" xfId="42881" xr:uid="{282F644B-ABE0-4DBC-9284-7BDE0627C40F}"/>
    <cellStyle name="Comma 12 3 7 3" xfId="33559" xr:uid="{94B018F7-AF2C-4F7F-B604-A9260B12CCB6}"/>
    <cellStyle name="Comma 12 3 8" xfId="12722" xr:uid="{88FED58C-20F3-4972-A158-8AD54B21D9E6}"/>
    <cellStyle name="Comma 12 3 8 2" xfId="35098" xr:uid="{D1A66E53-795D-4055-BA5A-FAB73A06F752}"/>
    <cellStyle name="Comma 12 3 9" xfId="26867" xr:uid="{F2355BD5-79E3-4970-BB91-FDE51C820559}"/>
    <cellStyle name="Comma 12 4" xfId="165" xr:uid="{63100D04-7C1A-48AC-8E7B-2B83B257F2F5}"/>
    <cellStyle name="Comma 12 4 2" xfId="454" xr:uid="{27573C0E-5BF6-4E7B-98AD-5D8DADDA5BA3}"/>
    <cellStyle name="Comma 12 4 2 2" xfId="1275" xr:uid="{CCB5DA45-57EF-47AD-9EF9-98053166EE2D}"/>
    <cellStyle name="Comma 12 4 2 2 2" xfId="3940" xr:uid="{F2905005-2718-48B3-BEF3-828611BC36AC}"/>
    <cellStyle name="Comma 12 4 2 2 2 2" xfId="7215" xr:uid="{6B9A502B-CA65-4647-9AB3-53C0D1833C38}"/>
    <cellStyle name="Comma 12 4 2 2 2 2 2" xfId="17226" xr:uid="{91208CBC-BD47-4DBA-B065-9CD99E08224F}"/>
    <cellStyle name="Comma 12 4 2 2 2 2 2 2" xfId="39591" xr:uid="{CB2106E1-E698-432E-A565-03E276E2A645}"/>
    <cellStyle name="Comma 12 4 2 2 2 2 3" xfId="30475" xr:uid="{FE722427-E80E-4F23-B2BE-8DFA92B6EDE0}"/>
    <cellStyle name="Comma 12 4 2 2 2 3" xfId="10729" xr:uid="{C653A92C-C85E-40E8-8B7A-DABCD664A48E}"/>
    <cellStyle name="Comma 12 4 2 2 2 3 2" xfId="20143" xr:uid="{F9428C2E-6E09-4469-93DD-E975B95463C6}"/>
    <cellStyle name="Comma 12 4 2 2 2 3 2 2" xfId="42439" xr:uid="{78BCC44B-9F14-4E25-9844-EC3F781B185D}"/>
    <cellStyle name="Comma 12 4 2 2 2 3 3" xfId="33118" xr:uid="{9A32E648-117B-4237-9855-7F32473A45F3}"/>
    <cellStyle name="Comma 12 4 2 2 2 4" xfId="12261" xr:uid="{F07DBEF5-F229-4C5E-8F69-5F094ADFA7A6}"/>
    <cellStyle name="Comma 12 4 2 2 2 4 2" xfId="21667" xr:uid="{02D4D753-88EF-416D-A39D-5290901754FC}"/>
    <cellStyle name="Comma 12 4 2 2 2 4 2 2" xfId="43963" xr:uid="{23EBB266-068D-4D26-BF57-A2B9812DED54}"/>
    <cellStyle name="Comma 12 4 2 2 2 4 3" xfId="34641" xr:uid="{6371BBBA-05A5-4102-BF73-4C4A50A6EF79}"/>
    <cellStyle name="Comma 12 4 2 2 2 5" xfId="14603" xr:uid="{9093BF48-F1D0-4035-810B-84ADFBB13755}"/>
    <cellStyle name="Comma 12 4 2 2 2 5 2" xfId="36969" xr:uid="{57F24CBC-3403-4E73-8ED3-690266F96388}"/>
    <cellStyle name="Comma 12 4 2 2 2 6" xfId="28058" xr:uid="{352DE2F2-65F1-45D4-AFEA-5B431BC06730}"/>
    <cellStyle name="Comma 12 4 2 2 3" xfId="5352" xr:uid="{4C2BD682-F860-4FFA-AB42-0C498ABE410D}"/>
    <cellStyle name="Comma 12 4 2 2 3 2" xfId="15747" xr:uid="{F7B187E5-1C89-4897-866D-0693EBEC469A}"/>
    <cellStyle name="Comma 12 4 2 2 3 2 2" xfId="38113" xr:uid="{D735BE8C-3B79-43C0-9776-B234C49A23BF}"/>
    <cellStyle name="Comma 12 4 2 2 3 3" xfId="29118" xr:uid="{8BB4D941-1D36-4EB0-8B7B-E62394E7E017}"/>
    <cellStyle name="Comma 12 4 2 2 4" xfId="9890" xr:uid="{60A098D6-F3A3-4128-829E-D97414F163EB}"/>
    <cellStyle name="Comma 12 4 2 2 4 2" xfId="19304" xr:uid="{728B8F4B-DFC5-4A13-9436-CA935B529321}"/>
    <cellStyle name="Comma 12 4 2 2 4 2 2" xfId="41669" xr:uid="{1513E545-643B-41D8-81C3-9436D459832E}"/>
    <cellStyle name="Comma 12 4 2 2 4 3" xfId="32348" xr:uid="{C16B659B-05D6-404A-A964-3DA17E9BF429}"/>
    <cellStyle name="Comma 12 4 2 2 5" xfId="11486" xr:uid="{06E37487-7598-41C6-932B-D323FC205927}"/>
    <cellStyle name="Comma 12 4 2 2 5 2" xfId="20892" xr:uid="{07AB9FA6-B8FB-46E5-B337-E088A92D6F7D}"/>
    <cellStyle name="Comma 12 4 2 2 5 2 2" xfId="43188" xr:uid="{82E96A59-B190-484B-990C-AC7F4F4BD6F9}"/>
    <cellStyle name="Comma 12 4 2 2 5 3" xfId="33866" xr:uid="{8A2CB1DA-C154-4E6A-8061-3C6AE8804625}"/>
    <cellStyle name="Comma 12 4 2 2 6" xfId="13248" xr:uid="{B263E167-625F-4312-8C15-19FD5DD35CAE}"/>
    <cellStyle name="Comma 12 4 2 2 6 2" xfId="35619" xr:uid="{C93FAA50-B2F8-4248-AF54-48B64446F57A}"/>
    <cellStyle name="Comma 12 4 2 2 7" xfId="27176" xr:uid="{DD236CB2-94D3-4D31-A196-52FB523320E2}"/>
    <cellStyle name="Comma 12 4 2 3" xfId="3724" xr:uid="{B2431618-8FE9-4FAF-968A-03224526FE10}"/>
    <cellStyle name="Comma 12 4 2 3 2" xfId="7000" xr:uid="{15AFB9C4-EC2B-4907-A78F-32682C0DF1BA}"/>
    <cellStyle name="Comma 12 4 2 3 2 2" xfId="17012" xr:uid="{D2EFCF23-6002-4628-A67E-AD3EB5CC1B31}"/>
    <cellStyle name="Comma 12 4 2 3 2 2 2" xfId="39377" xr:uid="{44C036F7-9BAE-4A1E-8883-3668CBDDF8CC}"/>
    <cellStyle name="Comma 12 4 2 3 2 3" xfId="30261" xr:uid="{D92C9561-6CEE-4CBA-8BD8-6D4D4C82841F}"/>
    <cellStyle name="Comma 12 4 2 3 3" xfId="10521" xr:uid="{DAF7EDFF-F689-4513-839C-417CF59E189E}"/>
    <cellStyle name="Comma 12 4 2 3 3 2" xfId="19935" xr:uid="{2165F682-058F-44C0-8B60-1DFB92AEE46C}"/>
    <cellStyle name="Comma 12 4 2 3 3 2 2" xfId="42231" xr:uid="{9A163EAC-CB88-4188-ACB4-DE35A571B56B}"/>
    <cellStyle name="Comma 12 4 2 3 3 3" xfId="32910" xr:uid="{102136F9-C481-47A2-BD69-B3580D5E4A93}"/>
    <cellStyle name="Comma 12 4 2 3 4" xfId="12054" xr:uid="{7EA6DE4D-8325-441E-8237-A3FF91A5E096}"/>
    <cellStyle name="Comma 12 4 2 3 4 2" xfId="21460" xr:uid="{B0BBAAEF-E0AE-4BF2-A8D8-1BEADD053C9F}"/>
    <cellStyle name="Comma 12 4 2 3 4 2 2" xfId="43756" xr:uid="{28983368-4EC5-49E0-8E45-47BA7543E616}"/>
    <cellStyle name="Comma 12 4 2 3 4 3" xfId="34434" xr:uid="{38102BE0-64F5-4C47-A9C9-0CF7CF3A662C}"/>
    <cellStyle name="Comma 12 4 2 3 5" xfId="14395" xr:uid="{7A834C6A-C577-470C-ABF3-058AE93AE4C5}"/>
    <cellStyle name="Comma 12 4 2 3 5 2" xfId="36761" xr:uid="{FFC6B3F3-E1B7-43D8-8A57-5944AD716B38}"/>
    <cellStyle name="Comma 12 4 2 3 6" xfId="27849" xr:uid="{127FA2B7-6B20-44EB-A4C0-CB772EA32CD1}"/>
    <cellStyle name="Comma 12 4 2 4" xfId="4812" xr:uid="{126D3995-40D5-4699-92C8-BF138FFB5EF5}"/>
    <cellStyle name="Comma 12 4 2 4 2" xfId="15323" xr:uid="{E827D6D4-BE67-47A3-A404-3BBBAB9317F4}"/>
    <cellStyle name="Comma 12 4 2 4 2 2" xfId="37689" xr:uid="{313447BF-558A-420E-9577-2E7E6793F4E8}"/>
    <cellStyle name="Comma 12 4 2 4 3" xfId="28730" xr:uid="{EC44D97C-6955-4905-B837-A9F0DB0AA05C}"/>
    <cellStyle name="Comma 12 4 2 5" xfId="9683" xr:uid="{7B6DB9A4-41AD-4F73-9866-78F635950ED0}"/>
    <cellStyle name="Comma 12 4 2 5 2" xfId="19097" xr:uid="{6D36B3D1-8925-4ADF-910D-35FE21FC2A71}"/>
    <cellStyle name="Comma 12 4 2 5 2 2" xfId="41462" xr:uid="{FFCE85B5-E7C0-462D-96CA-07709A0A78D3}"/>
    <cellStyle name="Comma 12 4 2 5 3" xfId="32141" xr:uid="{88B460F9-3518-41BD-B2AC-E2110E3994F9}"/>
    <cellStyle name="Comma 12 4 2 6" xfId="11275" xr:uid="{E5A81B1B-86FF-444E-9521-1C4732112172}"/>
    <cellStyle name="Comma 12 4 2 6 2" xfId="20681" xr:uid="{AC2C3249-C2BB-4655-A92F-1267EEB30BDE}"/>
    <cellStyle name="Comma 12 4 2 6 2 2" xfId="42977" xr:uid="{153D48BC-A64A-4DB9-B67F-A13D93569AC1}"/>
    <cellStyle name="Comma 12 4 2 6 3" xfId="33655" xr:uid="{49B9ED41-A7D8-4638-AEA8-4CFD6AB765E6}"/>
    <cellStyle name="Comma 12 4 2 7" xfId="12876" xr:uid="{BBD9958A-4104-4958-A72D-1533B74C71AF}"/>
    <cellStyle name="Comma 12 4 2 7 2" xfId="35249" xr:uid="{330EF3C5-F438-4491-8967-3F3135D73908}"/>
    <cellStyle name="Comma 12 4 2 8" xfId="26962" xr:uid="{EEEFF120-2F24-4D43-AD1E-074124F2EA08}"/>
    <cellStyle name="Comma 12 4 3" xfId="1178" xr:uid="{14B0D8D3-3576-45A6-9070-661A807C57B2}"/>
    <cellStyle name="Comma 12 4 3 2" xfId="3850" xr:uid="{DD9279AA-DF6B-493B-9787-C8B7BD3C36BD}"/>
    <cellStyle name="Comma 12 4 3 2 2" xfId="7125" xr:uid="{B89FBC3C-F879-46EA-B4FC-4D89061986D5}"/>
    <cellStyle name="Comma 12 4 3 2 2 2" xfId="17136" xr:uid="{63E809DC-19E8-41D2-9D6B-4E1FA4EA6ACA}"/>
    <cellStyle name="Comma 12 4 3 2 2 2 2" xfId="39501" xr:uid="{D5F5EEFA-A4A8-422F-B7EC-C73C525580A3}"/>
    <cellStyle name="Comma 12 4 3 2 2 3" xfId="30385" xr:uid="{81BA742C-F96E-4AD3-85BD-FD15EF6A4A80}"/>
    <cellStyle name="Comma 12 4 3 2 3" xfId="10642" xr:uid="{9E482AFB-6CF5-4B86-BCA5-212021B7488C}"/>
    <cellStyle name="Comma 12 4 3 2 3 2" xfId="20056" xr:uid="{6E34E05D-CD08-48C6-AE8E-1878A211C540}"/>
    <cellStyle name="Comma 12 4 3 2 3 2 2" xfId="42352" xr:uid="{3876801B-3527-4D64-A45E-46E8516A0A46}"/>
    <cellStyle name="Comma 12 4 3 2 3 3" xfId="33031" xr:uid="{EE7A9156-4B3A-4AD3-9555-1BE88C38A91C}"/>
    <cellStyle name="Comma 12 4 3 2 4" xfId="12174" xr:uid="{ABB38959-C088-438B-BCC3-EFE325BCD443}"/>
    <cellStyle name="Comma 12 4 3 2 4 2" xfId="21580" xr:uid="{F254F567-2326-4160-9C8E-84724029E7A7}"/>
    <cellStyle name="Comma 12 4 3 2 4 2 2" xfId="43876" xr:uid="{E1B8E11C-CC85-4419-A21F-D627B2ABAF70}"/>
    <cellStyle name="Comma 12 4 3 2 4 3" xfId="34554" xr:uid="{FD92157D-8D92-454E-B539-C3D19865FED9}"/>
    <cellStyle name="Comma 12 4 3 2 5" xfId="14516" xr:uid="{4FBB5676-B887-4C0D-9274-153E52773412}"/>
    <cellStyle name="Comma 12 4 3 2 5 2" xfId="36882" xr:uid="{C76BA499-36FD-4CDE-B7A3-C8C9CA3DFFBA}"/>
    <cellStyle name="Comma 12 4 3 2 6" xfId="27970" xr:uid="{D96A2964-82A0-4B0D-84D0-A13CB3231E80}"/>
    <cellStyle name="Comma 12 4 3 3" xfId="5260" xr:uid="{42B78017-D4CD-43B9-8B85-B02F1C9EA4BE}"/>
    <cellStyle name="Comma 12 4 3 3 2" xfId="15655" xr:uid="{1DEB4C04-A9E2-4223-97D2-5A2757503AC3}"/>
    <cellStyle name="Comma 12 4 3 3 2 2" xfId="38021" xr:uid="{6362A534-3D95-44A7-AA99-B2570A31DDBA}"/>
    <cellStyle name="Comma 12 4 3 3 3" xfId="29026" xr:uid="{F2423B24-4100-43FC-9C20-49090C07AD08}"/>
    <cellStyle name="Comma 12 4 3 4" xfId="9803" xr:uid="{1C9C9DFA-59DC-436D-B04A-67C143255B16}"/>
    <cellStyle name="Comma 12 4 3 4 2" xfId="19217" xr:uid="{9724A304-AE11-45D9-9871-EB7FEFBDA9D4}"/>
    <cellStyle name="Comma 12 4 3 4 2 2" xfId="41582" xr:uid="{29E21DC4-122A-40B9-8926-352F171D430F}"/>
    <cellStyle name="Comma 12 4 3 4 3" xfId="32261" xr:uid="{CF5F71D8-AE13-474E-8E71-9E5D8957DAFC}"/>
    <cellStyle name="Comma 12 4 3 5" xfId="11401" xr:uid="{D42D5C3C-7DD8-495C-9A8B-B5902FEE8CDF}"/>
    <cellStyle name="Comma 12 4 3 5 2" xfId="20807" xr:uid="{9ECD175D-F08C-40FB-8136-05A9A1EE16B5}"/>
    <cellStyle name="Comma 12 4 3 5 2 2" xfId="43103" xr:uid="{231177FD-C395-4FE0-8415-A0FE9C7F7A34}"/>
    <cellStyle name="Comma 12 4 3 5 3" xfId="33781" xr:uid="{90D9D80C-5C2E-4E46-B5CC-5FCA2B2350CA}"/>
    <cellStyle name="Comma 12 4 3 6" xfId="13158" xr:uid="{8BFB4A41-C12B-4A3B-A292-4DDD2C60D59E}"/>
    <cellStyle name="Comma 12 4 3 6 2" xfId="35529" xr:uid="{7CB3936F-ABB4-4752-8725-C817ECED3FBB}"/>
    <cellStyle name="Comma 12 4 3 7" xfId="27089" xr:uid="{5F5E3826-90FC-4E60-8045-D0A59F9BC24C}"/>
    <cellStyle name="Comma 12 4 4" xfId="3634" xr:uid="{967CA7F4-0C83-4D25-AF58-6F7916513F06}"/>
    <cellStyle name="Comma 12 4 4 2" xfId="6911" xr:uid="{2F2A90A6-1B57-4E97-BFBA-5897C0988B1D}"/>
    <cellStyle name="Comma 12 4 4 2 2" xfId="16924" xr:uid="{B5DEA6CB-6718-4DC9-BB0F-B3320FFA1003}"/>
    <cellStyle name="Comma 12 4 4 2 2 2" xfId="39289" xr:uid="{49E9081F-0661-4839-837D-B4278C27197B}"/>
    <cellStyle name="Comma 12 4 4 2 3" xfId="30173" xr:uid="{8B1902BA-2E58-44CE-BBFA-59C9D2878D96}"/>
    <cellStyle name="Comma 12 4 4 3" xfId="10434" xr:uid="{5CD3DB29-8EFB-48D7-AD95-180D5E3A9428}"/>
    <cellStyle name="Comma 12 4 4 3 2" xfId="19848" xr:uid="{B513F2CC-BD34-489D-AEF9-B28C4256DBA6}"/>
    <cellStyle name="Comma 12 4 4 3 2 2" xfId="42144" xr:uid="{C8386CE2-CED8-4305-96AD-F56D63A8943C}"/>
    <cellStyle name="Comma 12 4 4 3 3" xfId="32823" xr:uid="{5589D8C3-D80C-462E-80C5-63A3D4374DA1}"/>
    <cellStyle name="Comma 12 4 4 4" xfId="11967" xr:uid="{A39F7E8B-79AA-4E55-8C00-EFF4E937F75A}"/>
    <cellStyle name="Comma 12 4 4 4 2" xfId="21373" xr:uid="{A6165B6E-03AC-4C1D-AD0D-8B7F9B03E0C8}"/>
    <cellStyle name="Comma 12 4 4 4 2 2" xfId="43669" xr:uid="{EA61D6EC-D4F4-4218-A683-1A8A76D59608}"/>
    <cellStyle name="Comma 12 4 4 4 3" xfId="34347" xr:uid="{87C00148-FEDE-4BF1-8904-4746803599E0}"/>
    <cellStyle name="Comma 12 4 4 5" xfId="14308" xr:uid="{39337030-F9DC-4E57-9E16-B0885C60A59A}"/>
    <cellStyle name="Comma 12 4 4 5 2" xfId="36674" xr:uid="{10B42088-F8DA-4DB8-BF05-06D880B6F079}"/>
    <cellStyle name="Comma 12 4 4 6" xfId="27762" xr:uid="{DC2126C7-0400-42E2-BEBF-B888D1AE6AC9}"/>
    <cellStyle name="Comma 12 4 5" xfId="4592" xr:uid="{CED50BD1-AC59-4C18-8CFD-8BEE1AB0255B}"/>
    <cellStyle name="Comma 12 4 5 2" xfId="15147" xr:uid="{569511C7-3F18-4E93-AA77-38EAAF6F0F2F}"/>
    <cellStyle name="Comma 12 4 5 2 2" xfId="37513" xr:uid="{D9E87085-86A3-425D-ABBF-3CC3AB4525D7}"/>
    <cellStyle name="Comma 12 4 5 3" xfId="28571" xr:uid="{AF34A4DB-B1F6-4B39-B346-899980AF56D3}"/>
    <cellStyle name="Comma 12 4 6" xfId="9597" xr:uid="{FFCAFFD0-8039-402B-B79A-DED81E4A4C9C}"/>
    <cellStyle name="Comma 12 4 6 2" xfId="19012" xr:uid="{56C5EC0F-0CE9-4218-BFF6-06EBFA5336F7}"/>
    <cellStyle name="Comma 12 4 6 2 2" xfId="41377" xr:uid="{CF51C70D-B3E3-41FA-8DDD-73B3E65D9D73}"/>
    <cellStyle name="Comma 12 4 6 3" xfId="32056" xr:uid="{C682B12D-EC9A-42F0-8F82-A017D208F239}"/>
    <cellStyle name="Comma 12 4 7" xfId="11186" xr:uid="{0333039B-676F-4762-ADC9-66E32DDCBB03}"/>
    <cellStyle name="Comma 12 4 7 2" xfId="20593" xr:uid="{63AFD674-25B9-4ACB-B895-8728024EB61D}"/>
    <cellStyle name="Comma 12 4 7 2 2" xfId="42889" xr:uid="{9E820E3C-4A65-4A66-B2E9-F100EE9F7678}"/>
    <cellStyle name="Comma 12 4 7 3" xfId="33567" xr:uid="{EDE0A5F3-842A-4017-B0D3-BDF928475664}"/>
    <cellStyle name="Comma 12 4 8" xfId="12730" xr:uid="{8A28D6C5-78A8-41A5-92B9-7FA1B49EAF77}"/>
    <cellStyle name="Comma 12 4 8 2" xfId="35106" xr:uid="{17BCC8F0-0FAC-494B-BFDF-883565ED2BD6}"/>
    <cellStyle name="Comma 12 4 9" xfId="26875" xr:uid="{E0B88A2D-2EFB-4FD8-8B93-ABCC6F575F4C}"/>
    <cellStyle name="Comma 12 5" xfId="422" xr:uid="{2D2804BC-F769-4373-8725-C4436FEF35EB}"/>
    <cellStyle name="Comma 12 5 2" xfId="1243" xr:uid="{C5CD98D2-5F8F-4CD7-844D-89B12737CCE2}"/>
    <cellStyle name="Comma 12 5 2 2" xfId="3908" xr:uid="{78E4F23C-E447-4D81-9722-E7A0B97DF568}"/>
    <cellStyle name="Comma 12 5 2 2 2" xfId="7183" xr:uid="{5F09800F-9219-4692-BADD-E36A41120B61}"/>
    <cellStyle name="Comma 12 5 2 2 2 2" xfId="17194" xr:uid="{A990CD69-D3AD-427E-9781-0F7F95A92C48}"/>
    <cellStyle name="Comma 12 5 2 2 2 2 2" xfId="39559" xr:uid="{FAA23FC2-3FF4-4D20-810E-7547C3B8F8B8}"/>
    <cellStyle name="Comma 12 5 2 2 2 3" xfId="30443" xr:uid="{B0264E12-4A2C-4409-9D80-A313DA8A70EB}"/>
    <cellStyle name="Comma 12 5 2 2 3" xfId="10697" xr:uid="{84CEC947-5655-44DB-9FA2-7A928B67FA82}"/>
    <cellStyle name="Comma 12 5 2 2 3 2" xfId="20111" xr:uid="{FB068A66-CA9A-4902-9E77-E40830D70C43}"/>
    <cellStyle name="Comma 12 5 2 2 3 2 2" xfId="42407" xr:uid="{EEFD8A10-10ED-4025-9117-0F03551C1E75}"/>
    <cellStyle name="Comma 12 5 2 2 3 3" xfId="33086" xr:uid="{199AC2A0-7128-4948-9B57-799244D8C262}"/>
    <cellStyle name="Comma 12 5 2 2 4" xfId="12229" xr:uid="{5CE90E96-C75C-4B49-B212-BD6C1F442D96}"/>
    <cellStyle name="Comma 12 5 2 2 4 2" xfId="21635" xr:uid="{F8587CB4-DD2B-47EC-9151-70443BF65600}"/>
    <cellStyle name="Comma 12 5 2 2 4 2 2" xfId="43931" xr:uid="{E5B8C5F5-4F64-4908-A754-DE7697F012C3}"/>
    <cellStyle name="Comma 12 5 2 2 4 3" xfId="34609" xr:uid="{B7A72381-F454-4EF0-91AA-65B54E166761}"/>
    <cellStyle name="Comma 12 5 2 2 5" xfId="14571" xr:uid="{68B2A3B0-33C5-4E43-8B42-FBD3B3FE6728}"/>
    <cellStyle name="Comma 12 5 2 2 5 2" xfId="36937" xr:uid="{C7A99476-0FF2-4099-9BEB-F411EAD65D0C}"/>
    <cellStyle name="Comma 12 5 2 2 6" xfId="28026" xr:uid="{F3EB3C92-BC31-4B8A-B441-420D1E87CDFD}"/>
    <cellStyle name="Comma 12 5 2 3" xfId="5320" xr:uid="{D25B6596-5E04-47D8-9D31-47BB8C4078CF}"/>
    <cellStyle name="Comma 12 5 2 3 2" xfId="15715" xr:uid="{FDB891A4-5092-4924-8F47-FE8AD2B3F2FB}"/>
    <cellStyle name="Comma 12 5 2 3 2 2" xfId="38081" xr:uid="{1460B97F-1DFB-4043-B384-99B7E78F9231}"/>
    <cellStyle name="Comma 12 5 2 3 3" xfId="29086" xr:uid="{0CD88EB0-292A-4DFF-8E39-6F8F439422A3}"/>
    <cellStyle name="Comma 12 5 2 4" xfId="9858" xr:uid="{E35627F9-1FFE-418A-9B16-A6F1381FD1DC}"/>
    <cellStyle name="Comma 12 5 2 4 2" xfId="19272" xr:uid="{04ACBA6D-1213-4CA3-A594-C8AE12376DD8}"/>
    <cellStyle name="Comma 12 5 2 4 2 2" xfId="41637" xr:uid="{01BD2DE8-7F26-469B-9CD0-59228AD20776}"/>
    <cellStyle name="Comma 12 5 2 4 3" xfId="32316" xr:uid="{AEC142E7-55D4-4CB9-AC7B-F2A3C3320514}"/>
    <cellStyle name="Comma 12 5 2 5" xfId="11454" xr:uid="{3AC50924-546F-4679-9BB6-9370BAE76FD9}"/>
    <cellStyle name="Comma 12 5 2 5 2" xfId="20860" xr:uid="{4FAD46FB-23C4-476E-85BB-1966194D5DEF}"/>
    <cellStyle name="Comma 12 5 2 5 2 2" xfId="43156" xr:uid="{E1D01948-DC2C-4029-9CB2-E9779AFC289B}"/>
    <cellStyle name="Comma 12 5 2 5 3" xfId="33834" xr:uid="{74B901EB-BF63-439A-975A-669E0389B4D0}"/>
    <cellStyle name="Comma 12 5 2 6" xfId="13216" xr:uid="{30C27377-18F2-4441-A464-0FA65B79D010}"/>
    <cellStyle name="Comma 12 5 2 6 2" xfId="35587" xr:uid="{1FBF5994-72FC-4281-8390-39FBF9BEDAFB}"/>
    <cellStyle name="Comma 12 5 2 7" xfId="27144" xr:uid="{348B8615-89F2-40C4-97A4-A030D79A62B8}"/>
    <cellStyle name="Comma 12 5 3" xfId="3692" xr:uid="{8455059A-A9A6-460D-8AFD-E94CF923AEBF}"/>
    <cellStyle name="Comma 12 5 3 2" xfId="6968" xr:uid="{B00EDE92-19B9-4EEF-83E5-36B5FA53502A}"/>
    <cellStyle name="Comma 12 5 3 2 2" xfId="16980" xr:uid="{EA49F476-5D58-4CD5-8876-626FF7D30423}"/>
    <cellStyle name="Comma 12 5 3 2 2 2" xfId="39345" xr:uid="{860B8CE1-E9C2-4AC2-B7E4-889CD8EE97C2}"/>
    <cellStyle name="Comma 12 5 3 2 3" xfId="30229" xr:uid="{CDAD765F-5C50-40F0-954E-D0A4453531F7}"/>
    <cellStyle name="Comma 12 5 3 3" xfId="10489" xr:uid="{15B77D0C-2715-4F50-B01C-817F3E98ABE0}"/>
    <cellStyle name="Comma 12 5 3 3 2" xfId="19903" xr:uid="{150B78C4-AED4-42A0-879D-7784540912AF}"/>
    <cellStyle name="Comma 12 5 3 3 2 2" xfId="42199" xr:uid="{A7150B94-D347-4013-82A1-0CC4225D595B}"/>
    <cellStyle name="Comma 12 5 3 3 3" xfId="32878" xr:uid="{ACF3AC43-622C-4738-A660-3B692E05412B}"/>
    <cellStyle name="Comma 12 5 3 4" xfId="12022" xr:uid="{3608E15B-5A1B-4FA2-A108-241E10DDDA13}"/>
    <cellStyle name="Comma 12 5 3 4 2" xfId="21428" xr:uid="{8AB469EB-2B86-46AA-9CAE-5581E176A436}"/>
    <cellStyle name="Comma 12 5 3 4 2 2" xfId="43724" xr:uid="{A169ACC9-64D1-4074-94E0-36FF360B23D3}"/>
    <cellStyle name="Comma 12 5 3 4 3" xfId="34402" xr:uid="{3C710D92-CFED-4F85-B55A-C86D48318B50}"/>
    <cellStyle name="Comma 12 5 3 5" xfId="14363" xr:uid="{62FF41B5-4699-4C09-B52B-6F067A25581D}"/>
    <cellStyle name="Comma 12 5 3 5 2" xfId="36729" xr:uid="{5A3B5781-EE27-4E0D-B100-8F377604A749}"/>
    <cellStyle name="Comma 12 5 3 6" xfId="27817" xr:uid="{0A86E8CA-D335-42DE-BFD3-A3585957BC7B}"/>
    <cellStyle name="Comma 12 5 4" xfId="4780" xr:uid="{2ACC49B2-505B-4E66-8F36-4D26FFCD5AA7}"/>
    <cellStyle name="Comma 12 5 4 2" xfId="15291" xr:uid="{13C65B5F-AF2F-4B38-B7C1-811E70203CF9}"/>
    <cellStyle name="Comma 12 5 4 2 2" xfId="37657" xr:uid="{7B9FD77D-334D-46F1-AFB4-309B0DBAEEBC}"/>
    <cellStyle name="Comma 12 5 4 3" xfId="28698" xr:uid="{D09BE26D-2A8F-4B49-A47C-25EBCEC878BE}"/>
    <cellStyle name="Comma 12 5 5" xfId="9651" xr:uid="{F6085944-A26A-4CF5-9BAC-7679E0565966}"/>
    <cellStyle name="Comma 12 5 5 2" xfId="19065" xr:uid="{269C5AD9-3CC5-4DD6-A29F-6929F30EFF76}"/>
    <cellStyle name="Comma 12 5 5 2 2" xfId="41430" xr:uid="{1A2AF32C-C0BC-45B7-B4B8-1ED92B042CC0}"/>
    <cellStyle name="Comma 12 5 5 3" xfId="32109" xr:uid="{075BE33A-91B5-4622-A766-5D7F094D7B39}"/>
    <cellStyle name="Comma 12 5 6" xfId="11243" xr:uid="{109C2E14-3F6B-412E-95F4-4F897588F473}"/>
    <cellStyle name="Comma 12 5 6 2" xfId="20649" xr:uid="{2E84C71B-DEA5-4716-95A4-39A76323025F}"/>
    <cellStyle name="Comma 12 5 6 2 2" xfId="42945" xr:uid="{EB214CD4-F39F-45DA-B106-0D4530E59B71}"/>
    <cellStyle name="Comma 12 5 6 3" xfId="33623" xr:uid="{61EFF2C8-3601-4DD6-AFB4-60AE64589E4B}"/>
    <cellStyle name="Comma 12 5 7" xfId="12844" xr:uid="{CAB60821-4D8B-42F2-9418-952D9F0D00AF}"/>
    <cellStyle name="Comma 12 5 7 2" xfId="35217" xr:uid="{925E6548-0603-48D5-802E-F3A615CBB0B1}"/>
    <cellStyle name="Comma 12 5 8" xfId="26930" xr:uid="{D09F3667-3AFF-4F9B-AE23-30EDE056A352}"/>
    <cellStyle name="Comma 12 6" xfId="1144" xr:uid="{4DECC070-74E3-484F-A585-8C003D55DC10}"/>
    <cellStyle name="Comma 12 6 2" xfId="3817" xr:uid="{C929C35E-0829-42C5-984E-BBAA480C49B6}"/>
    <cellStyle name="Comma 12 6 2 2" xfId="7092" xr:uid="{B082C059-0009-423D-9A1D-7851457DBF88}"/>
    <cellStyle name="Comma 12 6 2 2 2" xfId="17103" xr:uid="{E0823B0F-0F07-4D53-8AE1-5578B63058E4}"/>
    <cellStyle name="Comma 12 6 2 2 2 2" xfId="39468" xr:uid="{6100224F-1446-490D-8CF2-5C17313DDCB2}"/>
    <cellStyle name="Comma 12 6 2 2 3" xfId="30352" xr:uid="{5EE6BE48-AE54-45AF-9350-207E30F6970A}"/>
    <cellStyle name="Comma 12 6 2 3" xfId="10610" xr:uid="{EBE1A496-8B8E-4ACD-8845-75293FF5AA16}"/>
    <cellStyle name="Comma 12 6 2 3 2" xfId="20024" xr:uid="{855D8815-5717-4262-8A07-CCBA128BF018}"/>
    <cellStyle name="Comma 12 6 2 3 2 2" xfId="42320" xr:uid="{D0AA2CD5-D9A2-4E4E-ACE4-E2A25C02D189}"/>
    <cellStyle name="Comma 12 6 2 3 3" xfId="32999" xr:uid="{A70BFD81-76D7-4759-9219-D2FF21C5E84C}"/>
    <cellStyle name="Comma 12 6 2 4" xfId="12141" xr:uid="{909D3E6E-DFFB-4BED-A85D-97A041200382}"/>
    <cellStyle name="Comma 12 6 2 4 2" xfId="21547" xr:uid="{A69BAF7E-BB9A-4A38-9D1C-C278B5FB52E8}"/>
    <cellStyle name="Comma 12 6 2 4 2 2" xfId="43843" xr:uid="{A5362C3F-791B-4316-BA7A-687FAA09C139}"/>
    <cellStyle name="Comma 12 6 2 4 3" xfId="34521" xr:uid="{8C5D937A-616A-4170-9BBC-067A8C443FE3}"/>
    <cellStyle name="Comma 12 6 2 5" xfId="14483" xr:uid="{08033B9A-5D1B-4963-87B3-3D8AA749F9BD}"/>
    <cellStyle name="Comma 12 6 2 5 2" xfId="36849" xr:uid="{26FA1A2C-DA01-4F3F-94A5-52C5971E438F}"/>
    <cellStyle name="Comma 12 6 2 6" xfId="27938" xr:uid="{943EFE7D-118F-438D-9872-F9B0AFD60F98}"/>
    <cellStyle name="Comma 12 6 3" xfId="5227" xr:uid="{1BED4374-8642-4D51-A19B-6008C5489A7F}"/>
    <cellStyle name="Comma 12 6 3 2" xfId="15622" xr:uid="{7A5D9B3D-38E3-4867-8938-6DAC077D9A0D}"/>
    <cellStyle name="Comma 12 6 3 2 2" xfId="37988" xr:uid="{1695FF0E-BAB5-430E-AB33-F24EF7946042}"/>
    <cellStyle name="Comma 12 6 3 3" xfId="28993" xr:uid="{B24BA72D-E3C4-4778-9227-8BF6425109E4}"/>
    <cellStyle name="Comma 12 6 4" xfId="9770" xr:uid="{DDAAA269-E4D6-4C3E-AF07-38CC48C9D83C}"/>
    <cellStyle name="Comma 12 6 4 2" xfId="19184" xr:uid="{4B1729CA-74FF-47B8-BC58-5C40C9EE93F2}"/>
    <cellStyle name="Comma 12 6 4 2 2" xfId="41549" xr:uid="{094CA852-1D1B-48BF-A869-DE791A1B4F25}"/>
    <cellStyle name="Comma 12 6 4 3" xfId="32228" xr:uid="{48C787F0-D445-45B3-939F-F04778D353FE}"/>
    <cellStyle name="Comma 12 6 5" xfId="11369" xr:uid="{70B09A17-192D-46D1-86BF-A3F721DB1E3D}"/>
    <cellStyle name="Comma 12 6 5 2" xfId="20775" xr:uid="{57A0F367-205F-4217-A94F-53814B8DA45B}"/>
    <cellStyle name="Comma 12 6 5 2 2" xfId="43071" xr:uid="{FA4A3141-2026-41DD-9167-C84FFA185C10}"/>
    <cellStyle name="Comma 12 6 5 3" xfId="33749" xr:uid="{EC9B9778-ABAF-4CDD-AE09-2E39116BE44E}"/>
    <cellStyle name="Comma 12 6 6" xfId="13125" xr:uid="{B04DE9F6-741E-400E-BFF7-BF682A00D519}"/>
    <cellStyle name="Comma 12 6 6 2" xfId="35496" xr:uid="{B9EF83CB-32C9-4951-BC90-63FAEE47571C}"/>
    <cellStyle name="Comma 12 6 7" xfId="27056" xr:uid="{212C97C2-DD66-4BF4-8F9C-EB0A6D786142}"/>
    <cellStyle name="Comma 12 7" xfId="3602" xr:uid="{CBADE522-B625-4BDB-B41D-41C92311BE7E}"/>
    <cellStyle name="Comma 12 7 2" xfId="6879" xr:uid="{59ADCCF2-34E0-404B-9A92-A5F159D4D844}"/>
    <cellStyle name="Comma 12 7 2 2" xfId="16892" xr:uid="{0289ADB0-2491-420F-9A5B-1E32495D471A}"/>
    <cellStyle name="Comma 12 7 2 2 2" xfId="39257" xr:uid="{F4C0BF84-43F4-4B0F-BC51-FBC23E7805B1}"/>
    <cellStyle name="Comma 12 7 2 3" xfId="30141" xr:uid="{D82C0EDE-4A98-4069-A0B5-455C6BD592AA}"/>
    <cellStyle name="Comma 12 7 3" xfId="10402" xr:uid="{3014EA2D-2D53-4823-9690-67AC37EB2879}"/>
    <cellStyle name="Comma 12 7 3 2" xfId="19816" xr:uid="{A5BBD607-5BE1-4B46-9967-72BCE08DBD3C}"/>
    <cellStyle name="Comma 12 7 3 2 2" xfId="42112" xr:uid="{636573E3-6203-468E-A29D-5C8038F0767D}"/>
    <cellStyle name="Comma 12 7 3 3" xfId="32791" xr:uid="{FAE5D549-734F-48FF-906A-E49693A749FF}"/>
    <cellStyle name="Comma 12 7 4" xfId="11935" xr:uid="{952241A1-FFE6-4B23-B80F-B6AF8037F959}"/>
    <cellStyle name="Comma 12 7 4 2" xfId="21341" xr:uid="{C93FEFCC-A315-4340-8CA9-5997DBC164B7}"/>
    <cellStyle name="Comma 12 7 4 2 2" xfId="43637" xr:uid="{EDB0C125-52EA-4404-8A89-876E3B9421A2}"/>
    <cellStyle name="Comma 12 7 4 3" xfId="34315" xr:uid="{882BA448-BB0D-4F23-8296-807A0F8FB3BA}"/>
    <cellStyle name="Comma 12 7 5" xfId="14276" xr:uid="{CE1A6117-917E-46C5-9D57-F42F9E902ED5}"/>
    <cellStyle name="Comma 12 7 5 2" xfId="36642" xr:uid="{739BF255-03D6-4687-8598-A43EEE594BA9}"/>
    <cellStyle name="Comma 12 7 6" xfId="27730" xr:uid="{A0EC8D83-9E59-4A9F-872F-30D8F0758A08}"/>
    <cellStyle name="Comma 12 8" xfId="4526" xr:uid="{8C479625-7BE2-43B4-B56C-3F004559A317}"/>
    <cellStyle name="Comma 12 8 2" xfId="15092" xr:uid="{7AEAE483-4360-4516-A77F-A3CA568CE2E8}"/>
    <cellStyle name="Comma 12 8 2 2" xfId="37458" xr:uid="{B2E3312E-1941-4B44-9877-B9F42884637A}"/>
    <cellStyle name="Comma 12 8 3" xfId="28520" xr:uid="{B54FBA9D-9364-41F6-8806-1C4E6C38161C}"/>
    <cellStyle name="Comma 12 9" xfId="9565" xr:uid="{F15EEDF1-B7C6-42C5-B438-4D8A1DCC1284}"/>
    <cellStyle name="Comma 12 9 2" xfId="18980" xr:uid="{8B450BC8-E0AC-405A-927E-FF1DBE09D247}"/>
    <cellStyle name="Comma 12 9 2 2" xfId="41345" xr:uid="{BA470B84-DD9A-4D31-A175-2027A7C0656E}"/>
    <cellStyle name="Comma 12 9 3" xfId="32024" xr:uid="{41C842E0-0290-414B-8483-AABB917FCC23}"/>
    <cellStyle name="Comma 120" xfId="48316" xr:uid="{B77F9258-63AF-4955-BB20-A3C86DFA9263}"/>
    <cellStyle name="Comma 121" xfId="48319" xr:uid="{79285B70-C6EC-40D1-BD3E-8B75014886DB}"/>
    <cellStyle name="Comma 122" xfId="48321" xr:uid="{4114F5AB-A0AC-498F-906A-93FA38D19DC2}"/>
    <cellStyle name="Comma 123" xfId="48325" xr:uid="{48B96304-F907-455D-B23A-A433E70A4DF6}"/>
    <cellStyle name="Comma 124" xfId="48327" xr:uid="{72FECCEF-E1D4-432D-BEE6-0241493124CF}"/>
    <cellStyle name="Comma 125" xfId="48338" xr:uid="{10E53CC3-6017-4208-ADAA-74E6D8DD9FEB}"/>
    <cellStyle name="Comma 126" xfId="48340" xr:uid="{0EC6A414-DDEB-4E0D-8215-5FC1FF747318}"/>
    <cellStyle name="Comma 127" xfId="48441" xr:uid="{1C34D033-B899-49CC-880F-023AF2E0B06D}"/>
    <cellStyle name="Comma 128" xfId="48445" xr:uid="{5F2D7749-DEB0-4D52-896E-BF6F917E146A}"/>
    <cellStyle name="Comma 129" xfId="48448" xr:uid="{26576E3B-2D28-4D33-8E42-9C75B735560D}"/>
    <cellStyle name="Comma 13" xfId="85" xr:uid="{3E8F600E-D7CE-4D2A-9AE0-127821CB62A5}"/>
    <cellStyle name="Comma 13 10" xfId="4529" xr:uid="{DD4C354C-BF7D-4033-A6F3-E70D4248B334}"/>
    <cellStyle name="Comma 13 10 2" xfId="15094" xr:uid="{3933AA89-720F-4F56-BF6A-BC9524597881}"/>
    <cellStyle name="Comma 13 10 2 2" xfId="37460" xr:uid="{344F20F6-18CA-480B-8B14-BC29A0F22884}"/>
    <cellStyle name="Comma 13 10 3" xfId="28522" xr:uid="{5A98C9DB-7ACC-412D-B5CC-A924706FCF9F}"/>
    <cellStyle name="Comma 13 11" xfId="9567" xr:uid="{A1FE0AFA-070C-4CE1-9D01-5287D0B1C78B}"/>
    <cellStyle name="Comma 13 11 2" xfId="18982" xr:uid="{9FC2FC6E-7C95-4CBD-A0D5-C3FA8F0B94E2}"/>
    <cellStyle name="Comma 13 11 2 2" xfId="41347" xr:uid="{D02BB775-1020-4F03-A420-472D4F2370F3}"/>
    <cellStyle name="Comma 13 11 3" xfId="32026" xr:uid="{D1D32B78-89F4-40C2-9254-A6DB283FFAE6}"/>
    <cellStyle name="Comma 13 12" xfId="11156" xr:uid="{6915EF3D-BF0B-442C-B89E-1CBC310E80E5}"/>
    <cellStyle name="Comma 13 12 2" xfId="20563" xr:uid="{FB6229C6-8F2B-4B1A-9513-75CAD211751A}"/>
    <cellStyle name="Comma 13 12 2 2" xfId="42859" xr:uid="{8F1051CA-F162-4988-AD3A-194CF1F3DDF8}"/>
    <cellStyle name="Comma 13 12 3" xfId="33537" xr:uid="{9575BED2-F090-458B-A46B-89277F1EB5A2}"/>
    <cellStyle name="Comma 13 13" xfId="12694" xr:uid="{99A8F461-583B-47DB-81E1-E73AEFEB0131}"/>
    <cellStyle name="Comma 13 13 2" xfId="35070" xr:uid="{393CF081-F979-4D09-AAED-2BE9F3447862}"/>
    <cellStyle name="Comma 13 14" xfId="26845" xr:uid="{719752DC-B705-4E55-A3BC-4476C210D17E}"/>
    <cellStyle name="Comma 13 2" xfId="130" xr:uid="{FD1EA7AE-E62F-4C97-8BE0-8E1B955E2121}"/>
    <cellStyle name="Comma 13 2 2" xfId="436" xr:uid="{B4A7884B-5FD7-405A-9ECB-F4D757262BE1}"/>
    <cellStyle name="Comma 13 2 2 2" xfId="1257" xr:uid="{BD3657A9-8CB2-4CCA-9ECF-58388339C178}"/>
    <cellStyle name="Comma 13 2 2 2 2" xfId="3922" xr:uid="{245B9816-A712-4A81-BD8C-645BE1558D99}"/>
    <cellStyle name="Comma 13 2 2 2 2 2" xfId="7197" xr:uid="{031FCDE5-EF67-4CFB-84AC-D2F38C670EFF}"/>
    <cellStyle name="Comma 13 2 2 2 2 2 2" xfId="17208" xr:uid="{3A261BB9-7AA9-4F7D-ABCD-5D56937C8275}"/>
    <cellStyle name="Comma 13 2 2 2 2 2 2 2" xfId="39573" xr:uid="{61AA18EE-2CF9-48EE-9F0F-8095B4A4C59D}"/>
    <cellStyle name="Comma 13 2 2 2 2 2 3" xfId="30457" xr:uid="{6F06DC26-50E5-4E8D-817D-2E01FF6E0023}"/>
    <cellStyle name="Comma 13 2 2 2 2 3" xfId="10711" xr:uid="{676EC807-A821-4C31-8FC1-D9E043E9B3AE}"/>
    <cellStyle name="Comma 13 2 2 2 2 3 2" xfId="20125" xr:uid="{35FE21B4-9296-4039-834B-27D64592C8E0}"/>
    <cellStyle name="Comma 13 2 2 2 2 3 2 2" xfId="42421" xr:uid="{DE2AEC60-EC88-46B8-A652-0AF0CB64A57F}"/>
    <cellStyle name="Comma 13 2 2 2 2 3 3" xfId="33100" xr:uid="{76166DBE-9F88-48E2-80A8-85F0A7BA730B}"/>
    <cellStyle name="Comma 13 2 2 2 2 4" xfId="12243" xr:uid="{AEC6CB0B-8E3D-42FC-BA6D-9378D25397D9}"/>
    <cellStyle name="Comma 13 2 2 2 2 4 2" xfId="21649" xr:uid="{EF42F398-E1EF-4758-8D78-CBB8A1C739A5}"/>
    <cellStyle name="Comma 13 2 2 2 2 4 2 2" xfId="43945" xr:uid="{C1345458-7AAA-4811-B2F1-40F9B0459091}"/>
    <cellStyle name="Comma 13 2 2 2 2 4 3" xfId="34623" xr:uid="{B1D5363B-1B20-46F4-A4B7-88B39C1D2665}"/>
    <cellStyle name="Comma 13 2 2 2 2 5" xfId="14585" xr:uid="{3940435C-70D8-4DAD-B1E3-909316144978}"/>
    <cellStyle name="Comma 13 2 2 2 2 5 2" xfId="36951" xr:uid="{6F5A6F7A-685C-4C99-9249-FC08C77738CF}"/>
    <cellStyle name="Comma 13 2 2 2 2 6" xfId="28040" xr:uid="{9256D08D-FA19-4066-AE64-5277468DF6AD}"/>
    <cellStyle name="Comma 13 2 2 2 3" xfId="5334" xr:uid="{59531DC8-BBD3-4DD9-B559-9EEB8B1B5E0D}"/>
    <cellStyle name="Comma 13 2 2 2 3 2" xfId="15729" xr:uid="{4F9F4C9F-34AA-4FFE-BC3E-A613812F04AF}"/>
    <cellStyle name="Comma 13 2 2 2 3 2 2" xfId="38095" xr:uid="{31BC55D8-EC75-4D06-9874-766EE59FA698}"/>
    <cellStyle name="Comma 13 2 2 2 3 3" xfId="29100" xr:uid="{9714DCB3-E08E-48F5-B49E-EDEC19E78C8A}"/>
    <cellStyle name="Comma 13 2 2 2 4" xfId="9872" xr:uid="{5E3EB1C6-9286-4CDA-A0C9-C135E1D7635B}"/>
    <cellStyle name="Comma 13 2 2 2 4 2" xfId="19286" xr:uid="{84907A1C-D7B4-45BC-A1AE-8A7F48D4D625}"/>
    <cellStyle name="Comma 13 2 2 2 4 2 2" xfId="41651" xr:uid="{48C7C208-E86B-4C77-9B22-D644A6FAE679}"/>
    <cellStyle name="Comma 13 2 2 2 4 3" xfId="32330" xr:uid="{1DDA25AE-BF66-4566-B77C-29DD1A0E3149}"/>
    <cellStyle name="Comma 13 2 2 2 5" xfId="11468" xr:uid="{AB95840B-4E7B-4B2C-A4D0-4AED77248668}"/>
    <cellStyle name="Comma 13 2 2 2 5 2" xfId="20874" xr:uid="{55BE1EF7-E792-4443-AFA5-5AC5461476EA}"/>
    <cellStyle name="Comma 13 2 2 2 5 2 2" xfId="43170" xr:uid="{5A047CEE-4561-4D5E-8080-91AD14B77978}"/>
    <cellStyle name="Comma 13 2 2 2 5 3" xfId="33848" xr:uid="{1B0B8D5C-9DF6-4BA8-898F-FCFEF929D77F}"/>
    <cellStyle name="Comma 13 2 2 2 6" xfId="13230" xr:uid="{776804D6-79A2-43AC-A68C-AB759893C683}"/>
    <cellStyle name="Comma 13 2 2 2 6 2" xfId="35601" xr:uid="{ECC53123-3590-43C3-8D76-443382B48773}"/>
    <cellStyle name="Comma 13 2 2 2 7" xfId="27158" xr:uid="{A23EB55B-13CA-4989-B632-184926BF5386}"/>
    <cellStyle name="Comma 13 2 2 3" xfId="3706" xr:uid="{4214398B-1F0E-439B-943C-C934CB7297BE}"/>
    <cellStyle name="Comma 13 2 2 3 2" xfId="6982" xr:uid="{E65BB657-EDC2-44A7-82A6-BD78DCF88F38}"/>
    <cellStyle name="Comma 13 2 2 3 2 2" xfId="16994" xr:uid="{95D347FC-E3CB-4EDD-9F33-3E63C53C94E0}"/>
    <cellStyle name="Comma 13 2 2 3 2 2 2" xfId="39359" xr:uid="{6E0B91C6-6DD9-4A69-B750-E1D39E507477}"/>
    <cellStyle name="Comma 13 2 2 3 2 3" xfId="30243" xr:uid="{41463061-8241-46CA-8BEA-EDCCACB56434}"/>
    <cellStyle name="Comma 13 2 2 3 3" xfId="10503" xr:uid="{C0F5CB8B-1745-47F3-A41B-06A1032EAA00}"/>
    <cellStyle name="Comma 13 2 2 3 3 2" xfId="19917" xr:uid="{08E0B0D4-9E35-4B44-8F0A-73A358055CDB}"/>
    <cellStyle name="Comma 13 2 2 3 3 2 2" xfId="42213" xr:uid="{01249DEE-6E20-4989-B061-CAEF0C402308}"/>
    <cellStyle name="Comma 13 2 2 3 3 3" xfId="32892" xr:uid="{1147759A-5A62-4DA0-90D7-3519DF78CA1B}"/>
    <cellStyle name="Comma 13 2 2 3 4" xfId="12036" xr:uid="{82156A21-CC48-4812-9DA3-9F2EA9E09125}"/>
    <cellStyle name="Comma 13 2 2 3 4 2" xfId="21442" xr:uid="{B3FD9F7B-49DD-4AF3-8E72-F069107A9CBE}"/>
    <cellStyle name="Comma 13 2 2 3 4 2 2" xfId="43738" xr:uid="{9D8955FC-71E0-44DC-8480-25C9519CFF1E}"/>
    <cellStyle name="Comma 13 2 2 3 4 3" xfId="34416" xr:uid="{A6E7CA72-B6BF-434A-AE6D-53DC6ABDAA9B}"/>
    <cellStyle name="Comma 13 2 2 3 5" xfId="14377" xr:uid="{6EE15F77-3535-4C8C-89BD-3914E79608F1}"/>
    <cellStyle name="Comma 13 2 2 3 5 2" xfId="36743" xr:uid="{E7A8107A-FE91-47AF-A73D-696BD4979513}"/>
    <cellStyle name="Comma 13 2 2 3 6" xfId="27831" xr:uid="{4CEA9B32-0653-49EF-9540-8E943A9657EE}"/>
    <cellStyle name="Comma 13 2 2 4" xfId="4794" xr:uid="{49DC9ABE-3B27-417C-8767-4C4C96116A21}"/>
    <cellStyle name="Comma 13 2 2 4 2" xfId="15305" xr:uid="{97555AE3-52BB-4518-B10E-4E269428D3FB}"/>
    <cellStyle name="Comma 13 2 2 4 2 2" xfId="37671" xr:uid="{9D1D7BE5-D040-4CF4-BE9D-B98BEA67770C}"/>
    <cellStyle name="Comma 13 2 2 4 3" xfId="28712" xr:uid="{BB02D262-7E82-4A7F-9ABA-EEDD8B73793B}"/>
    <cellStyle name="Comma 13 2 2 5" xfId="9665" xr:uid="{1996A279-4A84-4F82-AE8D-8AB0131E659C}"/>
    <cellStyle name="Comma 13 2 2 5 2" xfId="19079" xr:uid="{6BC907A0-B6D6-49E5-8ADD-5DE827930237}"/>
    <cellStyle name="Comma 13 2 2 5 2 2" xfId="41444" xr:uid="{C126C31D-A8C4-481F-AB67-2C719AEC2B18}"/>
    <cellStyle name="Comma 13 2 2 5 3" xfId="32123" xr:uid="{14026053-4EFA-4033-88D4-C001FE229D74}"/>
    <cellStyle name="Comma 13 2 2 6" xfId="11257" xr:uid="{30AAFEBE-4FF6-4CA8-B9D8-BC2863258A59}"/>
    <cellStyle name="Comma 13 2 2 6 2" xfId="20663" xr:uid="{C053465C-F610-45AB-B823-D62B7C2CD9FC}"/>
    <cellStyle name="Comma 13 2 2 6 2 2" xfId="42959" xr:uid="{9D83F9A0-C107-4B27-8BE3-4DBBD5FBC3EC}"/>
    <cellStyle name="Comma 13 2 2 6 3" xfId="33637" xr:uid="{DA259BBB-BA68-4073-A251-D8886369431C}"/>
    <cellStyle name="Comma 13 2 2 7" xfId="12858" xr:uid="{4DC0E4B7-604D-4EEC-9CF9-DFAAC2114CFE}"/>
    <cellStyle name="Comma 13 2 2 7 2" xfId="35231" xr:uid="{488CBE8C-DD1A-4522-A784-BF785B43BF22}"/>
    <cellStyle name="Comma 13 2 2 8" xfId="26944" xr:uid="{C5C1223B-C0AB-4259-971E-8D97BF73BC1D}"/>
    <cellStyle name="Comma 13 2 3" xfId="1160" xr:uid="{62E535B0-8AD4-4940-B1DB-EFA2357D292D}"/>
    <cellStyle name="Comma 13 2 3 2" xfId="3832" xr:uid="{CD38C8F5-E69B-4061-A0B6-D2FEF28AB8C7}"/>
    <cellStyle name="Comma 13 2 3 2 2" xfId="7107" xr:uid="{AC4969AB-31AC-4072-8248-9E7E70C1AEBA}"/>
    <cellStyle name="Comma 13 2 3 2 2 2" xfId="17118" xr:uid="{A13929E1-C75C-4F9D-83B8-2F2C40F9F5A0}"/>
    <cellStyle name="Comma 13 2 3 2 2 2 2" xfId="39483" xr:uid="{D19179B4-59E2-4C83-A3FD-179F5AFD9004}"/>
    <cellStyle name="Comma 13 2 3 2 2 3" xfId="30367" xr:uid="{B12685C7-77A1-46D9-952F-186BE37D36CA}"/>
    <cellStyle name="Comma 13 2 3 2 3" xfId="10624" xr:uid="{8C9DC47D-4999-4291-9EFD-1C13741B8E9B}"/>
    <cellStyle name="Comma 13 2 3 2 3 2" xfId="20038" xr:uid="{727C1F5C-E8E2-4F54-8FDD-76530269BB62}"/>
    <cellStyle name="Comma 13 2 3 2 3 2 2" xfId="42334" xr:uid="{22C0AF12-1A2E-4AF9-BD09-8AACE2F7AD67}"/>
    <cellStyle name="Comma 13 2 3 2 3 3" xfId="33013" xr:uid="{6590B25F-2307-4F1F-BAA3-C340D21F26D0}"/>
    <cellStyle name="Comma 13 2 3 2 4" xfId="12156" xr:uid="{1C2110AB-7A4D-477E-965B-DA23A77B8348}"/>
    <cellStyle name="Comma 13 2 3 2 4 2" xfId="21562" xr:uid="{9E0A0910-DDBB-4C8F-A617-3A45A2A35554}"/>
    <cellStyle name="Comma 13 2 3 2 4 2 2" xfId="43858" xr:uid="{F67880B3-89C6-4171-8E89-4A06DC3AC7FD}"/>
    <cellStyle name="Comma 13 2 3 2 4 3" xfId="34536" xr:uid="{BFB76A74-BCC8-4451-9FE7-9CE5240980C0}"/>
    <cellStyle name="Comma 13 2 3 2 5" xfId="14498" xr:uid="{1B33575C-D659-4CA5-98A3-7FD3025238C7}"/>
    <cellStyle name="Comma 13 2 3 2 5 2" xfId="36864" xr:uid="{82F4B477-32A6-41C7-B173-5BA33A6D0C62}"/>
    <cellStyle name="Comma 13 2 3 2 6" xfId="27952" xr:uid="{C00CFFBC-9FD8-4278-B71E-52FE1464CF28}"/>
    <cellStyle name="Comma 13 2 3 3" xfId="5242" xr:uid="{75D6A566-687E-429C-860C-700488ECC505}"/>
    <cellStyle name="Comma 13 2 3 3 2" xfId="15637" xr:uid="{600D5B2D-5EBA-4877-8311-CC7B479F16A9}"/>
    <cellStyle name="Comma 13 2 3 3 2 2" xfId="38003" xr:uid="{83813D26-D347-4811-97B2-DDDD325C3E0E}"/>
    <cellStyle name="Comma 13 2 3 3 3" xfId="29008" xr:uid="{70C45E86-F161-4022-B198-5B4942CE56B2}"/>
    <cellStyle name="Comma 13 2 3 4" xfId="9785" xr:uid="{A5D2CC17-226F-44DE-823E-6B27B38D22BC}"/>
    <cellStyle name="Comma 13 2 3 4 2" xfId="19199" xr:uid="{BC9BB3AB-47CD-449C-BDB5-719855D034AB}"/>
    <cellStyle name="Comma 13 2 3 4 2 2" xfId="41564" xr:uid="{443E23DB-CECB-4C84-9F78-6DBA7F17FDBD}"/>
    <cellStyle name="Comma 13 2 3 4 3" xfId="32243" xr:uid="{AED17612-17A2-43AD-9213-E61206F4AE39}"/>
    <cellStyle name="Comma 13 2 3 5" xfId="11383" xr:uid="{E16D77BD-41F4-49FE-A22E-0F8C473A8C51}"/>
    <cellStyle name="Comma 13 2 3 5 2" xfId="20789" xr:uid="{F47DC77A-83BB-43B4-9E0A-5D31AD2831C1}"/>
    <cellStyle name="Comma 13 2 3 5 2 2" xfId="43085" xr:uid="{E2EF5174-0EA3-487A-8734-F57F80B7492F}"/>
    <cellStyle name="Comma 13 2 3 5 3" xfId="33763" xr:uid="{A4D194D8-A4E9-4A90-BB93-49196C1FEBC2}"/>
    <cellStyle name="Comma 13 2 3 6" xfId="13140" xr:uid="{3A3CE68B-85E1-4D00-AD8B-DE47A7CF5AB5}"/>
    <cellStyle name="Comma 13 2 3 6 2" xfId="35511" xr:uid="{BC22687D-255C-4607-82DE-4681F1F57D7C}"/>
    <cellStyle name="Comma 13 2 3 7" xfId="27071" xr:uid="{C51B7E20-80AF-4B5B-ABC3-83C3541FF0E7}"/>
    <cellStyle name="Comma 13 2 4" xfId="3616" xr:uid="{475AAAD3-37F6-4FF7-A758-DB947F074FA5}"/>
    <cellStyle name="Comma 13 2 4 2" xfId="6893" xr:uid="{B484466E-6910-4AC4-8E8D-76D62FADF392}"/>
    <cellStyle name="Comma 13 2 4 2 2" xfId="16906" xr:uid="{C942461E-0954-48DD-8D93-396D3289DE7C}"/>
    <cellStyle name="Comma 13 2 4 2 2 2" xfId="39271" xr:uid="{0401C0AC-2E8B-43C0-B605-F490A1670323}"/>
    <cellStyle name="Comma 13 2 4 2 3" xfId="30155" xr:uid="{30E876D6-06C6-44B5-9D51-A5C88E8FCE98}"/>
    <cellStyle name="Comma 13 2 4 3" xfId="10416" xr:uid="{A83B7E21-B322-4AFF-8504-C0A3BAEB576C}"/>
    <cellStyle name="Comma 13 2 4 3 2" xfId="19830" xr:uid="{F6C15495-63E8-4EAE-8B34-D4AC368889F7}"/>
    <cellStyle name="Comma 13 2 4 3 2 2" xfId="42126" xr:uid="{1857EF4D-08ED-4310-9787-96B9C9F8201B}"/>
    <cellStyle name="Comma 13 2 4 3 3" xfId="32805" xr:uid="{F650CAD6-8004-452E-8996-294E61B22597}"/>
    <cellStyle name="Comma 13 2 4 4" xfId="11949" xr:uid="{DDC761B9-0FAE-451F-A4AC-C3FE887A67D8}"/>
    <cellStyle name="Comma 13 2 4 4 2" xfId="21355" xr:uid="{B8F7C481-E9E4-4121-A0C6-76101526B5FB}"/>
    <cellStyle name="Comma 13 2 4 4 2 2" xfId="43651" xr:uid="{5FBFB444-265B-4377-A049-17FF627FB20B}"/>
    <cellStyle name="Comma 13 2 4 4 3" xfId="34329" xr:uid="{A8148D51-22E5-4650-9F31-78AA1C1AA6F0}"/>
    <cellStyle name="Comma 13 2 4 5" xfId="14290" xr:uid="{22F56582-F91E-47C4-8418-0986B1BD0F8D}"/>
    <cellStyle name="Comma 13 2 4 5 2" xfId="36656" xr:uid="{EAA847B1-B4D0-44B3-A23E-3B5D189E495A}"/>
    <cellStyle name="Comma 13 2 4 6" xfId="27744" xr:uid="{2BA28C7F-22E6-41BA-863D-EBBDC2C733CE}"/>
    <cellStyle name="Comma 13 2 5" xfId="4564" xr:uid="{8353DC53-5564-4D7E-B7CE-12423B10674C}"/>
    <cellStyle name="Comma 13 2 5 2" xfId="15120" xr:uid="{DB448F68-72DB-40B0-A417-8777F5C4F9D8}"/>
    <cellStyle name="Comma 13 2 5 2 2" xfId="37486" xr:uid="{56613A07-BC7B-4C64-B6DD-F67E92A0110E}"/>
    <cellStyle name="Comma 13 2 5 3" xfId="28546" xr:uid="{7537DE40-0870-4D3B-8B3C-AFB49CDB2FED}"/>
    <cellStyle name="Comma 13 2 6" xfId="9579" xr:uid="{D5325FFF-72E6-42D2-8741-E51133F306D5}"/>
    <cellStyle name="Comma 13 2 6 2" xfId="18994" xr:uid="{03FC2C48-0F46-4DB0-84F8-A93860D9F196}"/>
    <cellStyle name="Comma 13 2 6 2 2" xfId="41359" xr:uid="{D1AF1162-8426-4D4A-B6FA-D45A780DD555}"/>
    <cellStyle name="Comma 13 2 6 3" xfId="32038" xr:uid="{D44F9A3B-B08A-4186-8A52-5E7CA1FDAA55}"/>
    <cellStyle name="Comma 13 2 7" xfId="11168" xr:uid="{046756CE-95EC-4C93-AA4B-8A5A2EC70A10}"/>
    <cellStyle name="Comma 13 2 7 2" xfId="20575" xr:uid="{C613DCC3-650C-48CA-9B95-307B1719F428}"/>
    <cellStyle name="Comma 13 2 7 2 2" xfId="42871" xr:uid="{CFC77A8E-2AA1-450F-8296-EAF54BEB4FAC}"/>
    <cellStyle name="Comma 13 2 7 3" xfId="33549" xr:uid="{0EBFAC12-C633-492D-8124-C88227CDBF02}"/>
    <cellStyle name="Comma 13 2 8" xfId="12711" xr:uid="{FD9CA1CC-E64A-4E7D-B84D-F1DC8B6F492B}"/>
    <cellStyle name="Comma 13 2 8 2" xfId="35087" xr:uid="{30FBD990-3C29-4BD1-8718-659F78AEB300}"/>
    <cellStyle name="Comma 13 2 9" xfId="26857" xr:uid="{A7A6F1AF-782F-4BEE-940A-C473B304891E}"/>
    <cellStyle name="Comma 13 3" xfId="157" xr:uid="{9605BC53-1F37-48D2-924B-03EDE8BC93C8}"/>
    <cellStyle name="Comma 13 3 2" xfId="448" xr:uid="{FE687B1C-4CC4-432A-B59A-BB1969389611}"/>
    <cellStyle name="Comma 13 3 2 2" xfId="1269" xr:uid="{C269D7FB-B289-47A6-98A4-280946C19E79}"/>
    <cellStyle name="Comma 13 3 2 2 2" xfId="3934" xr:uid="{54A6F3DA-8BF7-4F41-AC50-5E306EE8DD3B}"/>
    <cellStyle name="Comma 13 3 2 2 2 2" xfId="7209" xr:uid="{255E8E30-194D-4BB0-AD4F-556DF85A0623}"/>
    <cellStyle name="Comma 13 3 2 2 2 2 2" xfId="17220" xr:uid="{FE2C9301-ECE3-4B14-903F-66545AE61FDE}"/>
    <cellStyle name="Comma 13 3 2 2 2 2 2 2" xfId="39585" xr:uid="{00B58D10-D030-46F0-9ADE-0F8312A4D513}"/>
    <cellStyle name="Comma 13 3 2 2 2 2 3" xfId="30469" xr:uid="{3FE48CC0-481C-45CB-8962-471B21E74461}"/>
    <cellStyle name="Comma 13 3 2 2 2 3" xfId="10723" xr:uid="{AFB7F2DE-BD51-449D-A5D9-7F4F3210E267}"/>
    <cellStyle name="Comma 13 3 2 2 2 3 2" xfId="20137" xr:uid="{19D1831D-8D17-4DF6-85D0-941B0A52DC97}"/>
    <cellStyle name="Comma 13 3 2 2 2 3 2 2" xfId="42433" xr:uid="{695067DC-34EF-4655-8E79-B46E495A3714}"/>
    <cellStyle name="Comma 13 3 2 2 2 3 3" xfId="33112" xr:uid="{C0842B22-571A-4B1E-9153-20A67E4E54BA}"/>
    <cellStyle name="Comma 13 3 2 2 2 4" xfId="12255" xr:uid="{00B714A9-29FE-4742-898E-4704B9F70542}"/>
    <cellStyle name="Comma 13 3 2 2 2 4 2" xfId="21661" xr:uid="{8DC75984-5267-41EB-989D-64ABEBA4CBDA}"/>
    <cellStyle name="Comma 13 3 2 2 2 4 2 2" xfId="43957" xr:uid="{39C79A9F-36C8-42EB-933A-9FC5EF03DEA5}"/>
    <cellStyle name="Comma 13 3 2 2 2 4 3" xfId="34635" xr:uid="{87240A0F-C216-4719-BA5E-C21CD71ED759}"/>
    <cellStyle name="Comma 13 3 2 2 2 5" xfId="14597" xr:uid="{38ECB392-7B4F-415F-A1F9-BBD25B7A3E19}"/>
    <cellStyle name="Comma 13 3 2 2 2 5 2" xfId="36963" xr:uid="{BBA3739D-55C7-464D-AB59-9F8FBE2718FC}"/>
    <cellStyle name="Comma 13 3 2 2 2 6" xfId="28052" xr:uid="{A5E7793C-C744-4032-A296-F9443F738EC1}"/>
    <cellStyle name="Comma 13 3 2 2 3" xfId="5346" xr:uid="{6AB6DEBA-968D-466F-B964-E3D8FE4AE981}"/>
    <cellStyle name="Comma 13 3 2 2 3 2" xfId="15741" xr:uid="{02F41030-95EF-4AD9-B39B-8542A29C7C0D}"/>
    <cellStyle name="Comma 13 3 2 2 3 2 2" xfId="38107" xr:uid="{4C99BA69-5FEF-4FC2-8405-9F7A66814951}"/>
    <cellStyle name="Comma 13 3 2 2 3 3" xfId="29112" xr:uid="{93A76968-F0B4-434A-8A6E-1197D9DADDFA}"/>
    <cellStyle name="Comma 13 3 2 2 4" xfId="9884" xr:uid="{EC3D542B-D8C5-46A7-B46E-ED8D44A9777F}"/>
    <cellStyle name="Comma 13 3 2 2 4 2" xfId="19298" xr:uid="{55590918-457B-4F8B-B371-8C6F41EB7052}"/>
    <cellStyle name="Comma 13 3 2 2 4 2 2" xfId="41663" xr:uid="{06024D99-8852-4405-88A5-8964AA830672}"/>
    <cellStyle name="Comma 13 3 2 2 4 3" xfId="32342" xr:uid="{CA465210-A347-417E-B55D-E05EE4A6472E}"/>
    <cellStyle name="Comma 13 3 2 2 5" xfId="11480" xr:uid="{A046DAA1-EAD6-442D-9A5B-F14D79E74C58}"/>
    <cellStyle name="Comma 13 3 2 2 5 2" xfId="20886" xr:uid="{E924025C-6CDD-4556-8DB4-2C379E5C90E7}"/>
    <cellStyle name="Comma 13 3 2 2 5 2 2" xfId="43182" xr:uid="{223F83E1-ABE7-4767-B04C-A929F90F5630}"/>
    <cellStyle name="Comma 13 3 2 2 5 3" xfId="33860" xr:uid="{C1F69A75-DAFC-4B34-ACAC-1E26A2FBC01C}"/>
    <cellStyle name="Comma 13 3 2 2 6" xfId="13242" xr:uid="{FB63C423-9771-4052-93A1-BB9A0E42089A}"/>
    <cellStyle name="Comma 13 3 2 2 6 2" xfId="35613" xr:uid="{240DCFCD-0155-4367-AA80-99FBE6349D4A}"/>
    <cellStyle name="Comma 13 3 2 2 7" xfId="27170" xr:uid="{07F807D1-2FB2-49CB-BD1B-66717DC416FB}"/>
    <cellStyle name="Comma 13 3 2 3" xfId="3718" xr:uid="{1BE05588-88EC-4C88-8259-D28EA98321FD}"/>
    <cellStyle name="Comma 13 3 2 3 2" xfId="6994" xr:uid="{44EF6174-7F24-4A5C-8B59-A75D91AF89AC}"/>
    <cellStyle name="Comma 13 3 2 3 2 2" xfId="17006" xr:uid="{64462B47-A770-420C-8820-E4230184C3F2}"/>
    <cellStyle name="Comma 13 3 2 3 2 2 2" xfId="39371" xr:uid="{2903E412-1C85-4EC7-A26D-44E3E5C799F1}"/>
    <cellStyle name="Comma 13 3 2 3 2 3" xfId="30255" xr:uid="{330910F6-F87E-41D3-9578-2EB637F9535D}"/>
    <cellStyle name="Comma 13 3 2 3 3" xfId="10515" xr:uid="{656DF0D7-0025-4807-8FE6-AAAC7AEB291E}"/>
    <cellStyle name="Comma 13 3 2 3 3 2" xfId="19929" xr:uid="{91E20280-AAB1-44A3-A02A-15D2F9311A66}"/>
    <cellStyle name="Comma 13 3 2 3 3 2 2" xfId="42225" xr:uid="{0E73CD96-B6CE-4584-9FF6-5A578B6ED533}"/>
    <cellStyle name="Comma 13 3 2 3 3 3" xfId="32904" xr:uid="{7CB67119-CEE8-4E05-9252-F7FC3E95AB79}"/>
    <cellStyle name="Comma 13 3 2 3 4" xfId="12048" xr:uid="{12B378C3-F0EE-446D-A570-85BA5E28AEAE}"/>
    <cellStyle name="Comma 13 3 2 3 4 2" xfId="21454" xr:uid="{3E945915-4E9F-45B5-A967-5050AC9CC2A4}"/>
    <cellStyle name="Comma 13 3 2 3 4 2 2" xfId="43750" xr:uid="{2DE24CE6-F542-4A67-83DB-9F54563E56A4}"/>
    <cellStyle name="Comma 13 3 2 3 4 3" xfId="34428" xr:uid="{7A41EAE8-DAD0-40A3-8FBC-D03762719146}"/>
    <cellStyle name="Comma 13 3 2 3 5" xfId="14389" xr:uid="{862AE78C-FB1C-496E-A3CE-ED30F5356B4C}"/>
    <cellStyle name="Comma 13 3 2 3 5 2" xfId="36755" xr:uid="{7ECAA670-77BF-40C8-BD59-99261255AAD1}"/>
    <cellStyle name="Comma 13 3 2 3 6" xfId="27843" xr:uid="{5404C2D4-A833-4FE2-AB2D-CA876BDC478F}"/>
    <cellStyle name="Comma 13 3 2 4" xfId="4806" xr:uid="{DCE18C6E-1629-49A8-9EB0-6D35DD1FBBC6}"/>
    <cellStyle name="Comma 13 3 2 4 2" xfId="15317" xr:uid="{F9342505-022B-44CB-978E-9A028B2E5818}"/>
    <cellStyle name="Comma 13 3 2 4 2 2" xfId="37683" xr:uid="{65FDD559-A697-461C-810F-F767C4954697}"/>
    <cellStyle name="Comma 13 3 2 4 3" xfId="28724" xr:uid="{4087F128-9198-426E-95FE-10D7BD31DFEC}"/>
    <cellStyle name="Comma 13 3 2 5" xfId="9677" xr:uid="{A515A452-0B40-4FF4-A778-0649C520DD39}"/>
    <cellStyle name="Comma 13 3 2 5 2" xfId="19091" xr:uid="{EE77DF21-9884-4ED8-B2BF-E2AA3B7CE145}"/>
    <cellStyle name="Comma 13 3 2 5 2 2" xfId="41456" xr:uid="{A8EE12ED-C570-4305-865C-88296DBBB9E9}"/>
    <cellStyle name="Comma 13 3 2 5 3" xfId="32135" xr:uid="{09242AD0-99E6-4A20-AC4B-366DE8F5C09E}"/>
    <cellStyle name="Comma 13 3 2 6" xfId="11269" xr:uid="{6C42F708-9111-47F2-98AF-FCA003FCEB8E}"/>
    <cellStyle name="Comma 13 3 2 6 2" xfId="20675" xr:uid="{DC914574-8DA0-4162-A4D9-99F0FA88EB43}"/>
    <cellStyle name="Comma 13 3 2 6 2 2" xfId="42971" xr:uid="{900CF1C7-E878-4153-B82D-7DEE6BCF130C}"/>
    <cellStyle name="Comma 13 3 2 6 3" xfId="33649" xr:uid="{4C025B38-4CBB-4903-8960-FBB9350B895C}"/>
    <cellStyle name="Comma 13 3 2 7" xfId="12870" xr:uid="{DFC97D36-DB78-42EB-B7E9-0913F82EA760}"/>
    <cellStyle name="Comma 13 3 2 7 2" xfId="35243" xr:uid="{328B6AAB-F770-48CC-B6CF-12186E324746}"/>
    <cellStyle name="Comma 13 3 2 8" xfId="26956" xr:uid="{B7CDE96B-DF37-4CC0-971E-096F7AFD397B}"/>
    <cellStyle name="Comma 13 3 3" xfId="1172" xr:uid="{ABA49DD1-BACE-4A6B-8110-ED43731E8C1C}"/>
    <cellStyle name="Comma 13 3 3 2" xfId="3844" xr:uid="{F7333BAF-7012-4C8D-B3DF-B0AEF06376A9}"/>
    <cellStyle name="Comma 13 3 3 2 2" xfId="7119" xr:uid="{95B5524E-C3E4-4603-A706-0BD8308732E4}"/>
    <cellStyle name="Comma 13 3 3 2 2 2" xfId="17130" xr:uid="{BFBED847-B8F7-47A2-AF4F-4D6812D5BD88}"/>
    <cellStyle name="Comma 13 3 3 2 2 2 2" xfId="39495" xr:uid="{208A9230-18C3-4F8E-A578-631F35C36319}"/>
    <cellStyle name="Comma 13 3 3 2 2 3" xfId="30379" xr:uid="{AE8D0D09-181A-489B-A425-344FEEB211F3}"/>
    <cellStyle name="Comma 13 3 3 2 3" xfId="10636" xr:uid="{0F3CD9EB-23B8-4D07-ADC3-85823C132305}"/>
    <cellStyle name="Comma 13 3 3 2 3 2" xfId="20050" xr:uid="{1FCD9DF3-02A0-4316-BF72-308837B198A5}"/>
    <cellStyle name="Comma 13 3 3 2 3 2 2" xfId="42346" xr:uid="{6CB53EEC-E432-43C1-B3C5-D090658F735F}"/>
    <cellStyle name="Comma 13 3 3 2 3 3" xfId="33025" xr:uid="{B9DF5EAE-7EED-4A0C-AE66-18AFB49C80B5}"/>
    <cellStyle name="Comma 13 3 3 2 4" xfId="12168" xr:uid="{182AC7D2-1B80-488C-B12C-6367A4AC1190}"/>
    <cellStyle name="Comma 13 3 3 2 4 2" xfId="21574" xr:uid="{C4D72250-267B-4D31-B7F9-CD4E4B6B7E9B}"/>
    <cellStyle name="Comma 13 3 3 2 4 2 2" xfId="43870" xr:uid="{0BCCB93D-DD3C-48F3-9C5F-103C7CBC0BF1}"/>
    <cellStyle name="Comma 13 3 3 2 4 3" xfId="34548" xr:uid="{4351BA1A-D1E0-48D1-B3D9-44063FE9FF6F}"/>
    <cellStyle name="Comma 13 3 3 2 5" xfId="14510" xr:uid="{AB99232D-ACDA-4702-AF47-FC028F8D0F25}"/>
    <cellStyle name="Comma 13 3 3 2 5 2" xfId="36876" xr:uid="{107F79C9-0351-4E32-A356-DE2F8838D355}"/>
    <cellStyle name="Comma 13 3 3 2 6" xfId="27964" xr:uid="{54F732CD-379E-498B-8CED-710BFDB22797}"/>
    <cellStyle name="Comma 13 3 3 3" xfId="5254" xr:uid="{401B3AA7-FD0D-4E1C-BA46-607EA14F1146}"/>
    <cellStyle name="Comma 13 3 3 3 2" xfId="15649" xr:uid="{4DE02526-142A-46D6-BB35-FA105A30D9BD}"/>
    <cellStyle name="Comma 13 3 3 3 2 2" xfId="38015" xr:uid="{F47A375C-DD40-41D1-8120-6F040AFDE9EF}"/>
    <cellStyle name="Comma 13 3 3 3 3" xfId="29020" xr:uid="{21F50A22-E6A7-4EEC-9091-99E3539D00E7}"/>
    <cellStyle name="Comma 13 3 3 4" xfId="9797" xr:uid="{56A773D6-3C8C-4EC5-8E1F-7A9E40C70704}"/>
    <cellStyle name="Comma 13 3 3 4 2" xfId="19211" xr:uid="{B39CB676-5BD0-41FB-82CE-CDD53163D6DD}"/>
    <cellStyle name="Comma 13 3 3 4 2 2" xfId="41576" xr:uid="{D2252203-D498-4219-A363-278A3CB2AF5D}"/>
    <cellStyle name="Comma 13 3 3 4 3" xfId="32255" xr:uid="{150A54FD-B41E-4563-8FE1-491EE1AB8149}"/>
    <cellStyle name="Comma 13 3 3 5" xfId="11395" xr:uid="{9FD07375-4CC5-4DFF-BFD4-D7B7EF712AC1}"/>
    <cellStyle name="Comma 13 3 3 5 2" xfId="20801" xr:uid="{6A783B53-0B50-4395-8F78-79DB8E601C24}"/>
    <cellStyle name="Comma 13 3 3 5 2 2" xfId="43097" xr:uid="{CFCE223B-888E-4513-8ADB-EB44819519F5}"/>
    <cellStyle name="Comma 13 3 3 5 3" xfId="33775" xr:uid="{A7197ACC-3651-4A4C-86F0-58C047F2F32B}"/>
    <cellStyle name="Comma 13 3 3 6" xfId="13152" xr:uid="{3021B93D-5973-45FF-BA9C-6B246FCDD154}"/>
    <cellStyle name="Comma 13 3 3 6 2" xfId="35523" xr:uid="{28D223FD-80A9-46AB-A67B-0B24D5408F32}"/>
    <cellStyle name="Comma 13 3 3 7" xfId="27083" xr:uid="{0A924B40-0FCC-4E4E-B7EA-B1BDE3C46533}"/>
    <cellStyle name="Comma 13 3 4" xfId="3628" xr:uid="{F0446A18-DED5-44EF-B202-03D6E0504FBF}"/>
    <cellStyle name="Comma 13 3 4 2" xfId="6905" xr:uid="{BA579BCA-EF86-4168-8DDD-34E8425FF8F1}"/>
    <cellStyle name="Comma 13 3 4 2 2" xfId="16918" xr:uid="{7A314D58-9760-4CD5-8621-1CA2D39EB3F2}"/>
    <cellStyle name="Comma 13 3 4 2 2 2" xfId="39283" xr:uid="{1D432DE3-0FB3-4F33-B9F0-1E86BF7DB02A}"/>
    <cellStyle name="Comma 13 3 4 2 3" xfId="30167" xr:uid="{1481F9F2-483D-4240-AA6C-761604D5192F}"/>
    <cellStyle name="Comma 13 3 4 3" xfId="10428" xr:uid="{DED9B821-BE1B-4A35-8091-57F1121C8735}"/>
    <cellStyle name="Comma 13 3 4 3 2" xfId="19842" xr:uid="{C4D8879E-C284-4560-930D-1D7875F1607A}"/>
    <cellStyle name="Comma 13 3 4 3 2 2" xfId="42138" xr:uid="{7A97A05A-45ED-4696-BD0D-B8D0D8F6FB8B}"/>
    <cellStyle name="Comma 13 3 4 3 3" xfId="32817" xr:uid="{E20842B2-D96F-413C-A829-ED2086492450}"/>
    <cellStyle name="Comma 13 3 4 4" xfId="11961" xr:uid="{C9353CE6-1FB8-47BE-A02B-EFCAF9AB9E20}"/>
    <cellStyle name="Comma 13 3 4 4 2" xfId="21367" xr:uid="{E71A38EA-395F-4B76-B2B6-9BB68CAEA003}"/>
    <cellStyle name="Comma 13 3 4 4 2 2" xfId="43663" xr:uid="{BB3705A1-CC57-4994-8FC7-1D40C365D83B}"/>
    <cellStyle name="Comma 13 3 4 4 3" xfId="34341" xr:uid="{311A00B2-A23D-41AD-B2ED-89FEAEE72FA3}"/>
    <cellStyle name="Comma 13 3 4 5" xfId="14302" xr:uid="{A739B9A1-62C6-4895-A1F0-2E1517C5E310}"/>
    <cellStyle name="Comma 13 3 4 5 2" xfId="36668" xr:uid="{54AF2AD3-77B7-462A-A530-ADCD30784321}"/>
    <cellStyle name="Comma 13 3 4 6" xfId="27756" xr:uid="{5E60F85E-05E4-43DC-A188-49DB4ACAEF5B}"/>
    <cellStyle name="Comma 13 3 5" xfId="4584" xr:uid="{D08D2C8D-B832-4FDD-8DC3-4E12B3AC9A50}"/>
    <cellStyle name="Comma 13 3 5 2" xfId="15139" xr:uid="{204AC9C3-95DF-446F-9540-AE85802016C9}"/>
    <cellStyle name="Comma 13 3 5 2 2" xfId="37505" xr:uid="{9BCFFFEE-6A2F-4C93-B125-8752912CAD44}"/>
    <cellStyle name="Comma 13 3 5 3" xfId="28563" xr:uid="{20033192-1D58-4539-99F1-DDC1912238C2}"/>
    <cellStyle name="Comma 13 3 6" xfId="9591" xr:uid="{856366B8-66FB-440A-A843-3DAD849052A7}"/>
    <cellStyle name="Comma 13 3 6 2" xfId="19006" xr:uid="{90629771-FB86-4187-A41E-7F3B8DC55CC5}"/>
    <cellStyle name="Comma 13 3 6 2 2" xfId="41371" xr:uid="{8E2DD47A-0379-4A38-8E96-EFF9D830B12C}"/>
    <cellStyle name="Comma 13 3 6 3" xfId="32050" xr:uid="{DDB737D1-3DB2-4436-80DB-D8A47C14AEE1}"/>
    <cellStyle name="Comma 13 3 7" xfId="11180" xr:uid="{DDC72DBD-779D-4C6F-8514-671FEE7632AC}"/>
    <cellStyle name="Comma 13 3 7 2" xfId="20587" xr:uid="{25290D88-A81D-46CB-882C-238FEEBDD82D}"/>
    <cellStyle name="Comma 13 3 7 2 2" xfId="42883" xr:uid="{67D17B65-EE53-4892-AF67-E1ABEB09B8F1}"/>
    <cellStyle name="Comma 13 3 7 3" xfId="33561" xr:uid="{5AC8AE7C-99C7-4694-82F3-22C9CB14C2E4}"/>
    <cellStyle name="Comma 13 3 8" xfId="12724" xr:uid="{06874D26-60AB-4C92-BE9A-CA741A6B426E}"/>
    <cellStyle name="Comma 13 3 8 2" xfId="35100" xr:uid="{C2228E45-41E6-48B1-9E39-878170899DAD}"/>
    <cellStyle name="Comma 13 3 9" xfId="26869" xr:uid="{5B9E6ACE-0FAE-4E88-9DB7-45A26E84CAE2}"/>
    <cellStyle name="Comma 13 4" xfId="166" xr:uid="{A3F51128-BF30-4CA3-A0E2-276928B8E2C3}"/>
    <cellStyle name="Comma 13 4 2" xfId="455" xr:uid="{493A5B80-67FC-417A-8902-498935345B3A}"/>
    <cellStyle name="Comma 13 4 2 2" xfId="1276" xr:uid="{C5331BFB-2CB3-40B7-A28D-1FA2A1959602}"/>
    <cellStyle name="Comma 13 4 2 2 2" xfId="3941" xr:uid="{AE4435BA-8A5A-4FDE-B081-842C55C2461B}"/>
    <cellStyle name="Comma 13 4 2 2 2 2" xfId="7216" xr:uid="{E64E60C1-C0D3-406B-A548-138599966BEC}"/>
    <cellStyle name="Comma 13 4 2 2 2 2 2" xfId="17227" xr:uid="{E71F0E4F-4AA6-4F24-9CC2-6FD0FA754ED9}"/>
    <cellStyle name="Comma 13 4 2 2 2 2 2 2" xfId="39592" xr:uid="{6F161E1B-6220-4519-A043-27B56E3627B6}"/>
    <cellStyle name="Comma 13 4 2 2 2 2 3" xfId="30476" xr:uid="{5C2B10A5-0678-497E-A9B8-A057FDEED2F4}"/>
    <cellStyle name="Comma 13 4 2 2 2 3" xfId="10730" xr:uid="{2653D58F-26AE-46DF-8B03-E9E5B1AFC58B}"/>
    <cellStyle name="Comma 13 4 2 2 2 3 2" xfId="20144" xr:uid="{9BBE7805-01DD-450C-BFF6-B3DC9930E19B}"/>
    <cellStyle name="Comma 13 4 2 2 2 3 2 2" xfId="42440" xr:uid="{259D9562-1BEB-4AD7-A8B1-88B9F2E1191D}"/>
    <cellStyle name="Comma 13 4 2 2 2 3 3" xfId="33119" xr:uid="{A4871E39-249A-478E-AE5C-0B9F8F173B7A}"/>
    <cellStyle name="Comma 13 4 2 2 2 4" xfId="12262" xr:uid="{E793295D-7B8E-4FC4-BEED-2202B30D12A2}"/>
    <cellStyle name="Comma 13 4 2 2 2 4 2" xfId="21668" xr:uid="{5B8A139F-7CA1-44A0-B91A-4D15274BA977}"/>
    <cellStyle name="Comma 13 4 2 2 2 4 2 2" xfId="43964" xr:uid="{F3B77F3A-932D-4F20-810C-1BA425776C53}"/>
    <cellStyle name="Comma 13 4 2 2 2 4 3" xfId="34642" xr:uid="{2508EC1D-72D3-4827-9C66-808730EDCE2E}"/>
    <cellStyle name="Comma 13 4 2 2 2 5" xfId="14604" xr:uid="{74811668-0412-494A-B7DE-58FCB39C9C23}"/>
    <cellStyle name="Comma 13 4 2 2 2 5 2" xfId="36970" xr:uid="{3C3451DB-F9CC-487F-89CF-C6B6DFC2E0C7}"/>
    <cellStyle name="Comma 13 4 2 2 2 6" xfId="28059" xr:uid="{EE1352B1-8B4A-4AC6-A283-8B290A85F4BA}"/>
    <cellStyle name="Comma 13 4 2 2 3" xfId="5353" xr:uid="{5ABBD30E-798C-4F7F-8894-42E2EB9E3057}"/>
    <cellStyle name="Comma 13 4 2 2 3 2" xfId="15748" xr:uid="{E62B393B-DED9-49B0-AB99-F1577B1B26CC}"/>
    <cellStyle name="Comma 13 4 2 2 3 2 2" xfId="38114" xr:uid="{11600F67-CB2B-4AA5-8221-7FF7D2F334D2}"/>
    <cellStyle name="Comma 13 4 2 2 3 3" xfId="29119" xr:uid="{DFF9B082-BE58-48D7-884D-3766F31BF5F2}"/>
    <cellStyle name="Comma 13 4 2 2 4" xfId="9891" xr:uid="{9F894419-E33E-41FC-B256-1B2F34C3B986}"/>
    <cellStyle name="Comma 13 4 2 2 4 2" xfId="19305" xr:uid="{B7F7B035-576F-4049-8D5F-70CD47DA42A3}"/>
    <cellStyle name="Comma 13 4 2 2 4 2 2" xfId="41670" xr:uid="{B3C2D58C-518B-4D81-9450-1849320BB3A0}"/>
    <cellStyle name="Comma 13 4 2 2 4 3" xfId="32349" xr:uid="{BFDB7EC7-8A4C-4023-816B-C763E7AF3592}"/>
    <cellStyle name="Comma 13 4 2 2 5" xfId="11487" xr:uid="{FB334FF2-4168-4C14-9FE0-2A1E35D41F86}"/>
    <cellStyle name="Comma 13 4 2 2 5 2" xfId="20893" xr:uid="{15062965-A793-4FE1-B1FC-70F6AB1AEE62}"/>
    <cellStyle name="Comma 13 4 2 2 5 2 2" xfId="43189" xr:uid="{4BCD2900-CE1A-4074-BC3B-8AD6BDB638C5}"/>
    <cellStyle name="Comma 13 4 2 2 5 3" xfId="33867" xr:uid="{B5E25F31-7952-412B-94DE-EC93677E6CEF}"/>
    <cellStyle name="Comma 13 4 2 2 6" xfId="13249" xr:uid="{D76C2B31-0F9E-443D-833E-F04DDE711858}"/>
    <cellStyle name="Comma 13 4 2 2 6 2" xfId="35620" xr:uid="{3380268C-8B04-4B70-BB9B-7231797020D9}"/>
    <cellStyle name="Comma 13 4 2 2 7" xfId="27177" xr:uid="{36761077-1A45-4A6B-BBE1-131E0E228236}"/>
    <cellStyle name="Comma 13 4 2 3" xfId="3725" xr:uid="{AFD6CEA0-3F67-44DB-B8F4-43F5075FA55C}"/>
    <cellStyle name="Comma 13 4 2 3 2" xfId="7001" xr:uid="{BDE57653-5A64-40CF-A5C0-E281BFA38524}"/>
    <cellStyle name="Comma 13 4 2 3 2 2" xfId="17013" xr:uid="{F312261E-F00E-4CCA-B5AB-7F015BF76E14}"/>
    <cellStyle name="Comma 13 4 2 3 2 2 2" xfId="39378" xr:uid="{2B34EF44-4D57-4360-B79E-92A0C16850FE}"/>
    <cellStyle name="Comma 13 4 2 3 2 3" xfId="30262" xr:uid="{8D16551C-F021-43C1-949E-DD4CE9A6E904}"/>
    <cellStyle name="Comma 13 4 2 3 3" xfId="10522" xr:uid="{68418A0A-5E2D-4C24-82D6-AC8188FFF050}"/>
    <cellStyle name="Comma 13 4 2 3 3 2" xfId="19936" xr:uid="{E6A3EDC0-ED3F-49C0-BB02-09F317448205}"/>
    <cellStyle name="Comma 13 4 2 3 3 2 2" xfId="42232" xr:uid="{FFFB374F-0B26-4713-8DDE-C1B99482A7C2}"/>
    <cellStyle name="Comma 13 4 2 3 3 3" xfId="32911" xr:uid="{75BD9523-FA3F-4132-85AA-B5E6EEAE5BCA}"/>
    <cellStyle name="Comma 13 4 2 3 4" xfId="12055" xr:uid="{26FCC6F5-4E29-43F8-90E0-19A873C59753}"/>
    <cellStyle name="Comma 13 4 2 3 4 2" xfId="21461" xr:uid="{E3FCB5E3-03CC-4ECF-B295-33EA486FF71C}"/>
    <cellStyle name="Comma 13 4 2 3 4 2 2" xfId="43757" xr:uid="{D0E0010D-2F28-44CD-A87F-576A51320BE9}"/>
    <cellStyle name="Comma 13 4 2 3 4 3" xfId="34435" xr:uid="{DFC509EB-742D-4CAD-AD3B-B239A0602FBB}"/>
    <cellStyle name="Comma 13 4 2 3 5" xfId="14396" xr:uid="{BDACC9D0-4A27-431C-9160-05B934C3ACAC}"/>
    <cellStyle name="Comma 13 4 2 3 5 2" xfId="36762" xr:uid="{659A3540-AD66-4E50-8B44-FC037CBAB22A}"/>
    <cellStyle name="Comma 13 4 2 3 6" xfId="27850" xr:uid="{414633C3-FB8E-4F3F-B4B6-570E6BC3CD41}"/>
    <cellStyle name="Comma 13 4 2 4" xfId="4813" xr:uid="{1B9AF4FB-F671-4FD3-8C1D-4A3CF4D7E3A6}"/>
    <cellStyle name="Comma 13 4 2 4 2" xfId="15324" xr:uid="{5D412690-2C48-4FCB-994D-ED05BFCCCEAF}"/>
    <cellStyle name="Comma 13 4 2 4 2 2" xfId="37690" xr:uid="{5ED152DF-C8A9-4C25-9F98-ED1F71F52BC1}"/>
    <cellStyle name="Comma 13 4 2 4 3" xfId="28731" xr:uid="{18707492-5570-4702-AD4E-10B2E90015E8}"/>
    <cellStyle name="Comma 13 4 2 5" xfId="9684" xr:uid="{0AF18B46-26ED-4DC1-A778-E858E11913F4}"/>
    <cellStyle name="Comma 13 4 2 5 2" xfId="19098" xr:uid="{55139936-612D-4625-8B76-2A02BF202E24}"/>
    <cellStyle name="Comma 13 4 2 5 2 2" xfId="41463" xr:uid="{30117BEA-0782-4110-A56B-D33C1C310022}"/>
    <cellStyle name="Comma 13 4 2 5 3" xfId="32142" xr:uid="{06DAB9DA-2C9C-46D7-B370-38B7FC10273F}"/>
    <cellStyle name="Comma 13 4 2 6" xfId="11276" xr:uid="{7C2E58E2-11A3-4BBE-AC5C-48E902049F18}"/>
    <cellStyle name="Comma 13 4 2 6 2" xfId="20682" xr:uid="{D717873B-7E60-453C-84E1-7043C02D15EE}"/>
    <cellStyle name="Comma 13 4 2 6 2 2" xfId="42978" xr:uid="{10D7D045-3068-45A1-B4F4-61B7B2879FC2}"/>
    <cellStyle name="Comma 13 4 2 6 3" xfId="33656" xr:uid="{7E221E6D-BDE7-4F60-9AFF-1D49322B4CFE}"/>
    <cellStyle name="Comma 13 4 2 7" xfId="12877" xr:uid="{A92A37FC-CBAA-404A-9ECE-2A6ADE596537}"/>
    <cellStyle name="Comma 13 4 2 7 2" xfId="35250" xr:uid="{C7E7190E-32F2-4110-9175-82FC109D2F2D}"/>
    <cellStyle name="Comma 13 4 2 8" xfId="26963" xr:uid="{EDB95EEC-9612-4F9C-B357-FD1F7E2B527C}"/>
    <cellStyle name="Comma 13 4 3" xfId="1179" xr:uid="{33E16B6F-0862-474F-91C6-1B3FAB1B39EF}"/>
    <cellStyle name="Comma 13 4 3 2" xfId="3851" xr:uid="{43A4EA9F-7C47-481B-BD8F-2F6E679E9B0D}"/>
    <cellStyle name="Comma 13 4 3 2 2" xfId="7126" xr:uid="{B93D050E-52FD-4957-8165-E4D5488B7EDD}"/>
    <cellStyle name="Comma 13 4 3 2 2 2" xfId="17137" xr:uid="{40BF0211-5D5D-4D26-B124-C1E7A22D09AF}"/>
    <cellStyle name="Comma 13 4 3 2 2 2 2" xfId="39502" xr:uid="{794D768D-04D1-4A9D-A444-BE05B6B444D8}"/>
    <cellStyle name="Comma 13 4 3 2 2 3" xfId="30386" xr:uid="{C1BF29DB-AB6C-47A1-AEF1-C562454E18B7}"/>
    <cellStyle name="Comma 13 4 3 2 3" xfId="10643" xr:uid="{2DD0D91A-2EDF-41BB-81F5-6BE135C6C072}"/>
    <cellStyle name="Comma 13 4 3 2 3 2" xfId="20057" xr:uid="{E71728F8-D5CE-4164-BFCE-CEF4543C9298}"/>
    <cellStyle name="Comma 13 4 3 2 3 2 2" xfId="42353" xr:uid="{47B4F3D2-7064-445A-A6EF-B3509892F6DA}"/>
    <cellStyle name="Comma 13 4 3 2 3 3" xfId="33032" xr:uid="{70F96317-4A1E-47A4-9E9C-EDD160C47D51}"/>
    <cellStyle name="Comma 13 4 3 2 4" xfId="12175" xr:uid="{A3789D22-2856-4AD0-ACF0-7E7A9ED8E0D2}"/>
    <cellStyle name="Comma 13 4 3 2 4 2" xfId="21581" xr:uid="{00EF43F5-963A-4DF4-9CB8-8A44EFE72FCD}"/>
    <cellStyle name="Comma 13 4 3 2 4 2 2" xfId="43877" xr:uid="{2C07B04F-D019-4513-8329-74690D9B24F3}"/>
    <cellStyle name="Comma 13 4 3 2 4 3" xfId="34555" xr:uid="{93AF30F7-5F91-4861-832F-32CE547B0F94}"/>
    <cellStyle name="Comma 13 4 3 2 5" xfId="14517" xr:uid="{05F381D3-AC62-4E13-AA4F-41A62D769173}"/>
    <cellStyle name="Comma 13 4 3 2 5 2" xfId="36883" xr:uid="{6CDCA1C8-D1FD-4455-8E80-ADE899FDBC87}"/>
    <cellStyle name="Comma 13 4 3 2 6" xfId="27971" xr:uid="{797B0CBF-50F0-4021-87D6-F6132C5548EA}"/>
    <cellStyle name="Comma 13 4 3 3" xfId="5261" xr:uid="{DA609081-52C5-4746-84F4-F9FE1CEFA6BD}"/>
    <cellStyle name="Comma 13 4 3 3 2" xfId="15656" xr:uid="{88C95904-C75C-4C68-816E-71C71C965E7E}"/>
    <cellStyle name="Comma 13 4 3 3 2 2" xfId="38022" xr:uid="{8AAA0097-9A9E-4E51-8716-D63776C8DD19}"/>
    <cellStyle name="Comma 13 4 3 3 3" xfId="29027" xr:uid="{4FB1A4B8-8FA7-4511-8682-D7CF7E7DD151}"/>
    <cellStyle name="Comma 13 4 3 4" xfId="9804" xr:uid="{EFEA7A21-ECA3-4C74-9AC3-A9C3669E354D}"/>
    <cellStyle name="Comma 13 4 3 4 2" xfId="19218" xr:uid="{4F7BC34C-9753-4A1E-9D25-1214A9DC1E52}"/>
    <cellStyle name="Comma 13 4 3 4 2 2" xfId="41583" xr:uid="{BA66BE27-8445-4623-9C12-36D1E898E121}"/>
    <cellStyle name="Comma 13 4 3 4 3" xfId="32262" xr:uid="{34934603-59E9-44CB-879F-A21F1E4916EB}"/>
    <cellStyle name="Comma 13 4 3 5" xfId="11402" xr:uid="{56F721EB-1400-4333-933C-BBECF3062A8A}"/>
    <cellStyle name="Comma 13 4 3 5 2" xfId="20808" xr:uid="{B598740E-D9B7-4017-93DB-B48FA5317F25}"/>
    <cellStyle name="Comma 13 4 3 5 2 2" xfId="43104" xr:uid="{B8D7EF9B-9ED2-40DA-9662-A720BEEFCF5F}"/>
    <cellStyle name="Comma 13 4 3 5 3" xfId="33782" xr:uid="{BEAC70B6-FF58-4237-9189-79F0D397E591}"/>
    <cellStyle name="Comma 13 4 3 6" xfId="13159" xr:uid="{E0022B8B-54D7-442F-8DAD-BF7A36B875C1}"/>
    <cellStyle name="Comma 13 4 3 6 2" xfId="35530" xr:uid="{36F10B65-F3AB-4FF1-9083-5F306BB22EB4}"/>
    <cellStyle name="Comma 13 4 3 7" xfId="27090" xr:uid="{D0729A03-92ED-42FD-8CB4-D86B50070E9C}"/>
    <cellStyle name="Comma 13 4 4" xfId="3635" xr:uid="{2EBEDA4E-3A5D-44BD-AC3F-74C97DAF8E3A}"/>
    <cellStyle name="Comma 13 4 4 2" xfId="6912" xr:uid="{5644A367-44BC-45CC-9320-C257C70081A8}"/>
    <cellStyle name="Comma 13 4 4 2 2" xfId="16925" xr:uid="{C6746566-79B4-4DE5-81EF-06D12D809601}"/>
    <cellStyle name="Comma 13 4 4 2 2 2" xfId="39290" xr:uid="{9107E83E-378E-4E97-8C1F-3E985ED01EBC}"/>
    <cellStyle name="Comma 13 4 4 2 3" xfId="30174" xr:uid="{34F90322-F3EF-42FF-B082-6C67E94C739E}"/>
    <cellStyle name="Comma 13 4 4 3" xfId="10435" xr:uid="{2375733E-D1EA-442A-83A3-561F72D4AEDD}"/>
    <cellStyle name="Comma 13 4 4 3 2" xfId="19849" xr:uid="{E1C3D4B1-33FD-4B6A-AF33-3A3960BE4679}"/>
    <cellStyle name="Comma 13 4 4 3 2 2" xfId="42145" xr:uid="{F1C64AC0-1645-4A76-A286-F4B789C54166}"/>
    <cellStyle name="Comma 13 4 4 3 3" xfId="32824" xr:uid="{9A285365-280C-439B-8B95-B39CA36A1AEE}"/>
    <cellStyle name="Comma 13 4 4 4" xfId="11968" xr:uid="{8F01473B-0B16-4E92-B44E-39688DE8A573}"/>
    <cellStyle name="Comma 13 4 4 4 2" xfId="21374" xr:uid="{8FC2DE34-86C2-4EB0-BAB6-A8B32E1E86AD}"/>
    <cellStyle name="Comma 13 4 4 4 2 2" xfId="43670" xr:uid="{1331FE97-7B00-4E12-899D-EEDA045D33B2}"/>
    <cellStyle name="Comma 13 4 4 4 3" xfId="34348" xr:uid="{AA76B689-C0FF-4719-9D5F-B3D10C223CBD}"/>
    <cellStyle name="Comma 13 4 4 5" xfId="14309" xr:uid="{8738AC95-38BC-47D9-B604-2F9FE8D7D3DC}"/>
    <cellStyle name="Comma 13 4 4 5 2" xfId="36675" xr:uid="{C067A969-EC7F-4485-B3EC-4851B5952BEF}"/>
    <cellStyle name="Comma 13 4 4 6" xfId="27763" xr:uid="{549CB4F5-355A-4088-9D07-DE61DEB8815B}"/>
    <cellStyle name="Comma 13 4 5" xfId="4593" xr:uid="{B136427E-D533-40C3-8720-5154B93157BB}"/>
    <cellStyle name="Comma 13 4 5 2" xfId="15148" xr:uid="{2D0D6CD1-B0DB-4393-8BB2-6222EC866DC4}"/>
    <cellStyle name="Comma 13 4 5 2 2" xfId="37514" xr:uid="{1452BA08-FD2B-46E0-98B8-98DCB94080E0}"/>
    <cellStyle name="Comma 13 4 5 3" xfId="28572" xr:uid="{14FBD915-0D85-44E0-82CB-91369FF7F2BD}"/>
    <cellStyle name="Comma 13 4 6" xfId="9598" xr:uid="{14991D1E-5541-4633-87C6-75999FE2C9F5}"/>
    <cellStyle name="Comma 13 4 6 2" xfId="19013" xr:uid="{8F8873E3-854A-4D6D-9FC1-2442952FC0F6}"/>
    <cellStyle name="Comma 13 4 6 2 2" xfId="41378" xr:uid="{9B808910-695D-41F4-9935-FA4E062AC697}"/>
    <cellStyle name="Comma 13 4 6 3" xfId="32057" xr:uid="{630E3234-85DD-48C7-BC52-C7B9101F8592}"/>
    <cellStyle name="Comma 13 4 7" xfId="11187" xr:uid="{E669117F-616D-4827-BFC8-A622E5D0EA41}"/>
    <cellStyle name="Comma 13 4 7 2" xfId="20594" xr:uid="{C091A342-F6F9-4530-81D6-B34DB8FC3E8F}"/>
    <cellStyle name="Comma 13 4 7 2 2" xfId="42890" xr:uid="{12C83D08-A3E4-40B8-85B5-23F893807F01}"/>
    <cellStyle name="Comma 13 4 7 3" xfId="33568" xr:uid="{1B1617D5-3F3B-4DA6-B281-4C75B4F4B0F2}"/>
    <cellStyle name="Comma 13 4 8" xfId="12731" xr:uid="{8DF7FEA7-C843-41EF-9F5E-289B08CDC62F}"/>
    <cellStyle name="Comma 13 4 8 2" xfId="35107" xr:uid="{93B7DF61-6D56-4FD3-A3C1-F11974DF4AA7}"/>
    <cellStyle name="Comma 13 4 9" xfId="26876" xr:uid="{9401F3CD-AE0C-45FC-9111-D81ED8994EAC}"/>
    <cellStyle name="Comma 13 5" xfId="212" xr:uid="{D8A48D94-84EB-437D-BF01-BE4D0683D3D8}"/>
    <cellStyle name="Comma 13 5 2" xfId="477" xr:uid="{E2E644F8-106E-44F4-9C18-61462DCEC0A4}"/>
    <cellStyle name="Comma 13 5 2 2" xfId="1295" xr:uid="{64573BDC-A8C1-4EEE-91F0-B847AC77F03B}"/>
    <cellStyle name="Comma 13 5 2 2 2" xfId="3960" xr:uid="{AE1C128B-C360-4470-AFBE-696265B34B5D}"/>
    <cellStyle name="Comma 13 5 2 2 2 2" xfId="7235" xr:uid="{A7C6A985-DBAB-4C29-9DD5-C701F7AD1056}"/>
    <cellStyle name="Comma 13 5 2 2 2 2 2" xfId="17246" xr:uid="{FF3E8D02-973F-4D89-9AA1-F751B81850A8}"/>
    <cellStyle name="Comma 13 5 2 2 2 2 2 2" xfId="39611" xr:uid="{590D2EF1-4B00-4F52-86BA-6629EDD71CE8}"/>
    <cellStyle name="Comma 13 5 2 2 2 2 3" xfId="30495" xr:uid="{80B97B8B-CF65-4ECE-BE75-BC9DA3240C46}"/>
    <cellStyle name="Comma 13 5 2 2 2 3" xfId="10749" xr:uid="{E329B92D-7A72-405F-B8A8-9E9DA46E4E6C}"/>
    <cellStyle name="Comma 13 5 2 2 2 3 2" xfId="20163" xr:uid="{B85FAE3A-0AAA-47A0-80EB-96EEF1E4E4F3}"/>
    <cellStyle name="Comma 13 5 2 2 2 3 2 2" xfId="42459" xr:uid="{DA2981D2-D8DB-4DC3-AAC3-C3C567E5F2D8}"/>
    <cellStyle name="Comma 13 5 2 2 2 3 3" xfId="33138" xr:uid="{F5CCF3AF-0771-4299-BE09-3DD9038B8DB1}"/>
    <cellStyle name="Comma 13 5 2 2 2 4" xfId="12281" xr:uid="{E9BD6956-8395-4B8B-8403-60488F02B4BF}"/>
    <cellStyle name="Comma 13 5 2 2 2 4 2" xfId="21687" xr:uid="{7B6CF7DD-05D3-4C8B-B2B7-D9F78FF4853C}"/>
    <cellStyle name="Comma 13 5 2 2 2 4 2 2" xfId="43983" xr:uid="{D17A73D5-0EF4-44FA-8A51-113A9D35CAC7}"/>
    <cellStyle name="Comma 13 5 2 2 2 4 3" xfId="34661" xr:uid="{B7366824-A6BC-4FFE-BC3B-4C9B6AD02F1D}"/>
    <cellStyle name="Comma 13 5 2 2 2 5" xfId="14623" xr:uid="{ADF21A08-19D9-41E9-9DE7-95042966A3CC}"/>
    <cellStyle name="Comma 13 5 2 2 2 5 2" xfId="36989" xr:uid="{34FEF7FE-0BDF-4DFE-8FA0-BA9E39A09757}"/>
    <cellStyle name="Comma 13 5 2 2 2 6" xfId="28078" xr:uid="{9BE5384A-BCBE-4E36-94CB-A3E4E20DABBB}"/>
    <cellStyle name="Comma 13 5 2 2 3" xfId="5372" xr:uid="{50387E13-DA3A-4CC7-A3C8-29D25A0DC881}"/>
    <cellStyle name="Comma 13 5 2 2 3 2" xfId="15767" xr:uid="{46DFA1A9-0772-4BBC-8CCE-C8CF6ACC6F2C}"/>
    <cellStyle name="Comma 13 5 2 2 3 2 2" xfId="38133" xr:uid="{33C3DBB7-996D-4F42-9429-641E650F6182}"/>
    <cellStyle name="Comma 13 5 2 2 3 3" xfId="29138" xr:uid="{60716CAA-D2EB-49E5-8C24-771F2484A547}"/>
    <cellStyle name="Comma 13 5 2 2 4" xfId="9910" xr:uid="{927D9A72-109C-4CC5-8ACE-315E14178DE6}"/>
    <cellStyle name="Comma 13 5 2 2 4 2" xfId="19324" xr:uid="{54229536-467D-4038-A626-F492D62DC043}"/>
    <cellStyle name="Comma 13 5 2 2 4 2 2" xfId="41689" xr:uid="{B3DB02DB-B3E9-4464-A018-FD54109B2B71}"/>
    <cellStyle name="Comma 13 5 2 2 4 3" xfId="32368" xr:uid="{3CABD30A-94F4-4A06-AF6B-2890F3900034}"/>
    <cellStyle name="Comma 13 5 2 2 5" xfId="11506" xr:uid="{78035B0A-7E18-4714-BC1C-146B4685E79D}"/>
    <cellStyle name="Comma 13 5 2 2 5 2" xfId="20912" xr:uid="{7117D87B-DA63-48CA-A109-EC11882F9BF1}"/>
    <cellStyle name="Comma 13 5 2 2 5 2 2" xfId="43208" xr:uid="{F7CA8F7B-EF42-4E2F-AC55-144515CB77C7}"/>
    <cellStyle name="Comma 13 5 2 2 5 3" xfId="33886" xr:uid="{C3AFCD23-6E84-4E52-B3E9-1214C67C90C8}"/>
    <cellStyle name="Comma 13 5 2 2 6" xfId="13268" xr:uid="{E42FA67E-D847-4662-A706-C8C3CB1BB939}"/>
    <cellStyle name="Comma 13 5 2 2 6 2" xfId="35639" xr:uid="{015C3B2B-717F-4751-BB8C-029DBC6FB389}"/>
    <cellStyle name="Comma 13 5 2 2 7" xfId="27196" xr:uid="{73755B7F-52AD-4644-A6B1-44731908C81A}"/>
    <cellStyle name="Comma 13 5 2 3" xfId="3744" xr:uid="{0C1C9209-1E5C-4F8D-A02E-15D3FCA94923}"/>
    <cellStyle name="Comma 13 5 2 3 2" xfId="7020" xr:uid="{643958A9-1D17-4C15-BAE0-FB307E412A89}"/>
    <cellStyle name="Comma 13 5 2 3 2 2" xfId="17032" xr:uid="{F06CBB4B-FAE1-4B41-A273-11FA9987A5C3}"/>
    <cellStyle name="Comma 13 5 2 3 2 2 2" xfId="39397" xr:uid="{3425AF13-040C-4478-BA65-24768302628F}"/>
    <cellStyle name="Comma 13 5 2 3 2 3" xfId="30281" xr:uid="{39961EA4-1B9A-41A0-A81B-0BB095578766}"/>
    <cellStyle name="Comma 13 5 2 3 3" xfId="10541" xr:uid="{1F00D9C4-3F0E-47A4-A790-8DAA2E3F88B9}"/>
    <cellStyle name="Comma 13 5 2 3 3 2" xfId="19955" xr:uid="{8DEE8EEB-352D-4C0D-A638-44406020F629}"/>
    <cellStyle name="Comma 13 5 2 3 3 2 2" xfId="42251" xr:uid="{0E57605A-BB90-4757-BEA1-6C78665D3BB2}"/>
    <cellStyle name="Comma 13 5 2 3 3 3" xfId="32930" xr:uid="{D1D7859D-0A9E-4BA7-B66B-29376C39944E}"/>
    <cellStyle name="Comma 13 5 2 3 4" xfId="12074" xr:uid="{6719B26F-72D5-4DA1-872C-CE7774CC12EE}"/>
    <cellStyle name="Comma 13 5 2 3 4 2" xfId="21480" xr:uid="{4E5A9BE6-9298-4D0E-BCEF-AF124489150C}"/>
    <cellStyle name="Comma 13 5 2 3 4 2 2" xfId="43776" xr:uid="{F6B4A5D9-C661-4364-97B9-C883118A07C1}"/>
    <cellStyle name="Comma 13 5 2 3 4 3" xfId="34454" xr:uid="{C5DA66FA-E83C-4618-85EE-75F41C0DF0B3}"/>
    <cellStyle name="Comma 13 5 2 3 5" xfId="14415" xr:uid="{F0D153A9-43BA-4FC9-A4D5-DD160D6BEE57}"/>
    <cellStyle name="Comma 13 5 2 3 5 2" xfId="36781" xr:uid="{13AF01D1-794A-434E-9222-5BC64DE7ABF6}"/>
    <cellStyle name="Comma 13 5 2 3 6" xfId="27869" xr:uid="{FBF3927B-454F-4630-BC6D-DA42DAC22A6B}"/>
    <cellStyle name="Comma 13 5 2 4" xfId="4833" xr:uid="{C6DF645A-C1ED-4872-81DC-FE56BC0A1055}"/>
    <cellStyle name="Comma 13 5 2 4 2" xfId="15343" xr:uid="{89EB3773-E2B1-4397-B955-0F5DD71D8D10}"/>
    <cellStyle name="Comma 13 5 2 4 2 2" xfId="37709" xr:uid="{B8AA66D6-C70B-48D4-8031-E5D8A3DE0E4C}"/>
    <cellStyle name="Comma 13 5 2 4 3" xfId="28750" xr:uid="{C983ACDA-7443-44B4-9067-55BAB18F7076}"/>
    <cellStyle name="Comma 13 5 2 5" xfId="9703" xr:uid="{50C644F5-C981-4197-AA38-ADBBB4D6A9CA}"/>
    <cellStyle name="Comma 13 5 2 5 2" xfId="19117" xr:uid="{6A2A04FC-E499-4D07-9D8E-B18ED5B32C84}"/>
    <cellStyle name="Comma 13 5 2 5 2 2" xfId="41482" xr:uid="{87D9ACE0-A54B-457D-BA6C-5D2391A2A97B}"/>
    <cellStyle name="Comma 13 5 2 5 3" xfId="32161" xr:uid="{5E6281DC-A2ED-4660-9F65-FD7F3CDCCC1A}"/>
    <cellStyle name="Comma 13 5 2 6" xfId="11295" xr:uid="{9E59ADE6-6A87-4619-B3A7-1E7AB87B63BA}"/>
    <cellStyle name="Comma 13 5 2 6 2" xfId="20701" xr:uid="{EC1C7682-A941-4029-906A-C605A94B30B5}"/>
    <cellStyle name="Comma 13 5 2 6 2 2" xfId="42997" xr:uid="{7B8361EF-1FB4-47C7-AFDF-573B41B6D618}"/>
    <cellStyle name="Comma 13 5 2 6 3" xfId="33675" xr:uid="{C1172A1A-62E6-43DC-94CB-3D0E7E5E3142}"/>
    <cellStyle name="Comma 13 5 2 7" xfId="12897" xr:uid="{1D29BCB8-B18C-4177-8F25-C3A366299372}"/>
    <cellStyle name="Comma 13 5 2 7 2" xfId="35270" xr:uid="{7E9C3E70-4D19-4638-BF5B-BFEA3C706740}"/>
    <cellStyle name="Comma 13 5 2 8" xfId="26982" xr:uid="{AF621A85-3417-4BFD-BC4C-41529469CFA2}"/>
    <cellStyle name="Comma 13 5 3" xfId="1198" xr:uid="{9385F64A-73AE-41BD-9D38-81C2DDC0D4EE}"/>
    <cellStyle name="Comma 13 5 3 2" xfId="3870" xr:uid="{F52D97BF-937D-4734-8C6A-6D419A87267A}"/>
    <cellStyle name="Comma 13 5 3 2 2" xfId="7145" xr:uid="{491531E8-87A3-4237-B6AE-D17F01F0DEE4}"/>
    <cellStyle name="Comma 13 5 3 2 2 2" xfId="17156" xr:uid="{16CA1317-E567-4D44-BCEF-770717F62623}"/>
    <cellStyle name="Comma 13 5 3 2 2 2 2" xfId="39521" xr:uid="{9179D315-BCCE-4066-80B2-8108D83EE241}"/>
    <cellStyle name="Comma 13 5 3 2 2 3" xfId="30405" xr:uid="{51E427EF-D2F3-44D2-937D-061B3D6D6CF8}"/>
    <cellStyle name="Comma 13 5 3 2 3" xfId="10662" xr:uid="{2552EF9A-22A3-43ED-8F74-82D8801F224C}"/>
    <cellStyle name="Comma 13 5 3 2 3 2" xfId="20076" xr:uid="{BFA69F02-9E5C-4D7B-8B29-CF605C964CF9}"/>
    <cellStyle name="Comma 13 5 3 2 3 2 2" xfId="42372" xr:uid="{B04CBB05-4FC3-4357-8B49-8D2E5A602593}"/>
    <cellStyle name="Comma 13 5 3 2 3 3" xfId="33051" xr:uid="{52084A84-F048-496A-98B8-FDEF819D5096}"/>
    <cellStyle name="Comma 13 5 3 2 4" xfId="12194" xr:uid="{CF3FBC0C-4900-47E4-B673-3A174C34F2A7}"/>
    <cellStyle name="Comma 13 5 3 2 4 2" xfId="21600" xr:uid="{EC67E5E4-5C12-4896-AB08-3298E89EA070}"/>
    <cellStyle name="Comma 13 5 3 2 4 2 2" xfId="43896" xr:uid="{67085B93-7E94-4BE9-887D-51FF87669797}"/>
    <cellStyle name="Comma 13 5 3 2 4 3" xfId="34574" xr:uid="{2C138009-6012-48CE-A081-B95ED8420B1D}"/>
    <cellStyle name="Comma 13 5 3 2 5" xfId="14536" xr:uid="{8C39493D-D758-4E1E-BD1C-20ABBEAB1C60}"/>
    <cellStyle name="Comma 13 5 3 2 5 2" xfId="36902" xr:uid="{45F8EB70-C1FE-44F4-9031-96B8B4630A73}"/>
    <cellStyle name="Comma 13 5 3 2 6" xfId="27990" xr:uid="{83EBEA71-2429-48ED-B731-D81BB52767D7}"/>
    <cellStyle name="Comma 13 5 3 3" xfId="5280" xr:uid="{B052F543-0435-49E5-8317-35B8E747EE8C}"/>
    <cellStyle name="Comma 13 5 3 3 2" xfId="15675" xr:uid="{E2B9CC80-B1E6-4133-91B2-7FB74CC459AD}"/>
    <cellStyle name="Comma 13 5 3 3 2 2" xfId="38041" xr:uid="{1615745E-5DED-4444-A14F-569014D8E4E8}"/>
    <cellStyle name="Comma 13 5 3 3 3" xfId="29046" xr:uid="{6E2146A0-5721-47F6-BA5F-7D700D8774D4}"/>
    <cellStyle name="Comma 13 5 3 4" xfId="9823" xr:uid="{3657B637-1F53-4802-8AF6-9970997638D0}"/>
    <cellStyle name="Comma 13 5 3 4 2" xfId="19237" xr:uid="{9A65D8DF-FF7E-4C6D-885F-E5C67EC95BB0}"/>
    <cellStyle name="Comma 13 5 3 4 2 2" xfId="41602" xr:uid="{2B246FE8-8C5E-49A4-8108-7BB899D21EFB}"/>
    <cellStyle name="Comma 13 5 3 4 3" xfId="32281" xr:uid="{B695AFD5-A109-4838-86AE-67C175E9971D}"/>
    <cellStyle name="Comma 13 5 3 5" xfId="11421" xr:uid="{50556C53-606A-4135-9B5F-CEF186599CE3}"/>
    <cellStyle name="Comma 13 5 3 5 2" xfId="20827" xr:uid="{309712B7-BD63-4301-8124-6C3973D2180F}"/>
    <cellStyle name="Comma 13 5 3 5 2 2" xfId="43123" xr:uid="{BBE18958-002E-47E2-89A4-69B9BBCB12A4}"/>
    <cellStyle name="Comma 13 5 3 5 3" xfId="33801" xr:uid="{FCB87017-FC05-4771-AD05-B3476D9F535E}"/>
    <cellStyle name="Comma 13 5 3 6" xfId="13178" xr:uid="{514C99E2-12DC-433A-8858-980B0B101CD0}"/>
    <cellStyle name="Comma 13 5 3 6 2" xfId="35549" xr:uid="{6E12954C-3EB0-4593-A38A-8921FE4E9C0B}"/>
    <cellStyle name="Comma 13 5 3 7" xfId="27109" xr:uid="{F50959E4-45CC-4DA4-84E2-929C924C9998}"/>
    <cellStyle name="Comma 13 5 4" xfId="3654" xr:uid="{C86E67F9-C91E-41B4-A91D-17387E5242D9}"/>
    <cellStyle name="Comma 13 5 4 2" xfId="6931" xr:uid="{6502586B-5DC2-4052-9C70-7A261F9D4D1B}"/>
    <cellStyle name="Comma 13 5 4 2 2" xfId="16944" xr:uid="{62B4DBBD-2B3A-4081-9B2D-4AD14442D3B7}"/>
    <cellStyle name="Comma 13 5 4 2 2 2" xfId="39309" xr:uid="{50CCD7EA-BC47-4B68-ADD1-83C266682AC7}"/>
    <cellStyle name="Comma 13 5 4 2 3" xfId="30193" xr:uid="{83B928DC-2C4D-4B27-A725-FB6EB7385E46}"/>
    <cellStyle name="Comma 13 5 4 3" xfId="10454" xr:uid="{91DB1282-0B32-426D-9735-9DDD2CDB30A4}"/>
    <cellStyle name="Comma 13 5 4 3 2" xfId="19868" xr:uid="{4FAC9E46-1F17-43D4-8263-08AF34AF690D}"/>
    <cellStyle name="Comma 13 5 4 3 2 2" xfId="42164" xr:uid="{C166AEBF-FF57-43FB-B7CC-996456D6D539}"/>
    <cellStyle name="Comma 13 5 4 3 3" xfId="32843" xr:uid="{9C60622B-460B-4477-B644-5150CE03DDCF}"/>
    <cellStyle name="Comma 13 5 4 4" xfId="11987" xr:uid="{28D4B96E-67A5-4F6B-97E0-E8C238AA7849}"/>
    <cellStyle name="Comma 13 5 4 4 2" xfId="21393" xr:uid="{153DC659-960C-485A-8694-91E219E76D9D}"/>
    <cellStyle name="Comma 13 5 4 4 2 2" xfId="43689" xr:uid="{2892F5A3-F8CA-4006-B3A0-A8E1597DF743}"/>
    <cellStyle name="Comma 13 5 4 4 3" xfId="34367" xr:uid="{A55FB4DA-4374-48A1-BE5F-D640FDAB3900}"/>
    <cellStyle name="Comma 13 5 4 5" xfId="14328" xr:uid="{78376A29-95B5-4872-AAC3-BAC117A9DBA3}"/>
    <cellStyle name="Comma 13 5 4 5 2" xfId="36694" xr:uid="{2AD6964F-4D1F-472D-A44F-AAAD49613414}"/>
    <cellStyle name="Comma 13 5 4 6" xfId="27782" xr:uid="{8C2BC2BF-6541-40F8-907A-420846A592D7}"/>
    <cellStyle name="Comma 13 5 5" xfId="4629" xr:uid="{1DC5B6EC-03E9-4B6E-A700-464217445BEE}"/>
    <cellStyle name="Comma 13 5 5 2" xfId="15177" xr:uid="{E71D4018-B311-4FB2-AD7B-BC37394E65AB}"/>
    <cellStyle name="Comma 13 5 5 2 2" xfId="37543" xr:uid="{88714F15-8298-41D8-87D5-CFB29B19116E}"/>
    <cellStyle name="Comma 13 5 5 3" xfId="28600" xr:uid="{108DCF5E-712C-4466-B65B-69509317003C}"/>
    <cellStyle name="Comma 13 5 6" xfId="9617" xr:uid="{E6B48640-61A6-451F-9603-8AA3D34805D8}"/>
    <cellStyle name="Comma 13 5 6 2" xfId="19032" xr:uid="{197935C7-E860-4C48-BDBB-2E5D991D5557}"/>
    <cellStyle name="Comma 13 5 6 2 2" xfId="41397" xr:uid="{59F3A6F7-1CE5-416E-87A6-FED136B2C76E}"/>
    <cellStyle name="Comma 13 5 6 3" xfId="32076" xr:uid="{0A92806B-55C6-4EDA-91A1-73E84F086D21}"/>
    <cellStyle name="Comma 13 5 7" xfId="11206" xr:uid="{4BF7DFEC-F66F-40BA-B5C6-D706481C325B}"/>
    <cellStyle name="Comma 13 5 7 2" xfId="20613" xr:uid="{46CADBF1-07A5-4EB2-AB68-5EA470FDB497}"/>
    <cellStyle name="Comma 13 5 7 2 2" xfId="42909" xr:uid="{2F518ABE-B67E-40EE-A6C3-83169EC8EA00}"/>
    <cellStyle name="Comma 13 5 7 3" xfId="33587" xr:uid="{4BE33A9C-DB85-4707-932A-989433FDB41C}"/>
    <cellStyle name="Comma 13 5 8" xfId="12753" xr:uid="{956C6D53-2798-45D4-86ED-104D4BDAF266}"/>
    <cellStyle name="Comma 13 5 8 2" xfId="35129" xr:uid="{5EDC9A4F-3C81-47DE-ADF5-BADC01C3FF4C}"/>
    <cellStyle name="Comma 13 5 9" xfId="26895" xr:uid="{3FF61221-2A16-4051-AC36-3ED3DBDA2CDE}"/>
    <cellStyle name="Comma 13 6" xfId="408" xr:uid="{27E835B2-21E5-439F-815E-FAEFE1CAAE1A}"/>
    <cellStyle name="Comma 13 6 2" xfId="514" xr:uid="{DCD45417-57E3-4132-8B8C-25801678EB0E}"/>
    <cellStyle name="Comma 13 6 2 2" xfId="1317" xr:uid="{92286D7D-4EC1-4E21-98D5-7D66AAE54215}"/>
    <cellStyle name="Comma 13 6 2 2 2" xfId="3982" xr:uid="{2D0B831E-B7BB-4458-AA31-7215A69BB22D}"/>
    <cellStyle name="Comma 13 6 2 2 2 2" xfId="7257" xr:uid="{1B4DA689-42B0-4A14-86F6-AEC6DD1B3D96}"/>
    <cellStyle name="Comma 13 6 2 2 2 2 2" xfId="17268" xr:uid="{D856CB3C-7A4B-4BDF-924D-5D72BD6CF57E}"/>
    <cellStyle name="Comma 13 6 2 2 2 2 2 2" xfId="39633" xr:uid="{1D59830F-BD35-4BE5-A64A-466CC3EA2117}"/>
    <cellStyle name="Comma 13 6 2 2 2 2 3" xfId="30517" xr:uid="{3A8B56CA-2941-429D-9F93-24D5A8F468A1}"/>
    <cellStyle name="Comma 13 6 2 2 2 3" xfId="10771" xr:uid="{F7EE9919-A676-432E-9101-E2F667F96F4C}"/>
    <cellStyle name="Comma 13 6 2 2 2 3 2" xfId="20185" xr:uid="{C447FD34-B2F6-4BA4-9B1E-1857CE1674FC}"/>
    <cellStyle name="Comma 13 6 2 2 2 3 2 2" xfId="42481" xr:uid="{75ABE063-8B46-4948-9CE2-FB3680CA4E76}"/>
    <cellStyle name="Comma 13 6 2 2 2 3 3" xfId="33160" xr:uid="{8A6F8F73-3EC7-4971-9CFD-D6382705B186}"/>
    <cellStyle name="Comma 13 6 2 2 2 4" xfId="12303" xr:uid="{C2510407-9104-4757-A022-152847C3F885}"/>
    <cellStyle name="Comma 13 6 2 2 2 4 2" xfId="21709" xr:uid="{F768D8CF-8D93-457A-A68C-0E9CD59894F1}"/>
    <cellStyle name="Comma 13 6 2 2 2 4 2 2" xfId="44005" xr:uid="{5A5599E1-678D-46CA-BB01-1E32B21566F5}"/>
    <cellStyle name="Comma 13 6 2 2 2 4 3" xfId="34683" xr:uid="{6D39A586-D56E-4073-B419-9D24E0C94197}"/>
    <cellStyle name="Comma 13 6 2 2 2 5" xfId="14645" xr:uid="{85D9C20F-34D2-4A5A-A907-C4344C24A09A}"/>
    <cellStyle name="Comma 13 6 2 2 2 5 2" xfId="37011" xr:uid="{10DD46E7-2A45-4B76-BCAD-C7F94A47F674}"/>
    <cellStyle name="Comma 13 6 2 2 2 6" xfId="28100" xr:uid="{5BB68760-29D5-4FB3-9D3A-E890A7DDC827}"/>
    <cellStyle name="Comma 13 6 2 2 3" xfId="5394" xr:uid="{C59BC9CA-840E-4038-81AF-2F6A60BF675F}"/>
    <cellStyle name="Comma 13 6 2 2 3 2" xfId="15789" xr:uid="{92844569-2E64-409E-9FC8-54CE6456C89E}"/>
    <cellStyle name="Comma 13 6 2 2 3 2 2" xfId="38155" xr:uid="{E4DDA9EE-03B4-4AD5-88B2-746D1459D8EB}"/>
    <cellStyle name="Comma 13 6 2 2 3 3" xfId="29160" xr:uid="{E68858C1-1953-4259-8007-6077DF0F2275}"/>
    <cellStyle name="Comma 13 6 2 2 4" xfId="9932" xr:uid="{DDC24771-7F6F-49F3-BDEA-03ADDEF21FA5}"/>
    <cellStyle name="Comma 13 6 2 2 4 2" xfId="19346" xr:uid="{D509CBFB-872D-4A99-87B5-AF55441644C7}"/>
    <cellStyle name="Comma 13 6 2 2 4 2 2" xfId="41711" xr:uid="{FF0545CE-47DA-412A-9974-A6481BFBE05D}"/>
    <cellStyle name="Comma 13 6 2 2 4 3" xfId="32390" xr:uid="{04189703-8131-45D3-86E5-CC2CCB08F7DC}"/>
    <cellStyle name="Comma 13 6 2 2 5" xfId="11528" xr:uid="{0DAA2155-89E1-47AB-94F1-27606D349F9C}"/>
    <cellStyle name="Comma 13 6 2 2 5 2" xfId="20934" xr:uid="{B27FB94D-0FAD-4716-8264-91CA2967A9FE}"/>
    <cellStyle name="Comma 13 6 2 2 5 2 2" xfId="43230" xr:uid="{004E7476-2C43-4D3F-8975-314B203EAAD5}"/>
    <cellStyle name="Comma 13 6 2 2 5 3" xfId="33908" xr:uid="{AEA5B451-0527-4723-BC68-E3D71217AD2A}"/>
    <cellStyle name="Comma 13 6 2 2 6" xfId="13290" xr:uid="{945AF702-DCBD-42A2-8388-037A8BE21BDD}"/>
    <cellStyle name="Comma 13 6 2 2 6 2" xfId="35661" xr:uid="{D7862BE0-4BC6-42EF-A94B-B0D9DC2208F3}"/>
    <cellStyle name="Comma 13 6 2 2 7" xfId="27218" xr:uid="{EE0A4FF1-591D-480F-A58F-ED1A787022D5}"/>
    <cellStyle name="Comma 13 6 2 3" xfId="3766" xr:uid="{E240F5FC-7924-4212-BE19-0DA2A6980F4D}"/>
    <cellStyle name="Comma 13 6 2 3 2" xfId="7042" xr:uid="{2865F448-962A-4D7D-8D87-13608CE2ADC5}"/>
    <cellStyle name="Comma 13 6 2 3 2 2" xfId="17054" xr:uid="{A17B1536-863B-4CAD-A95F-518F36FA75E2}"/>
    <cellStyle name="Comma 13 6 2 3 2 2 2" xfId="39419" xr:uid="{2C6B760F-14E2-46BA-B08C-3BFF6DCBAC7A}"/>
    <cellStyle name="Comma 13 6 2 3 2 3" xfId="30303" xr:uid="{84104530-AB59-4906-9562-B0D7584123A7}"/>
    <cellStyle name="Comma 13 6 2 3 3" xfId="10563" xr:uid="{F14A3967-A567-4BD5-9302-8A9EBE02CD3B}"/>
    <cellStyle name="Comma 13 6 2 3 3 2" xfId="19977" xr:uid="{31E989FB-05AE-46E9-896C-570DA14CB569}"/>
    <cellStyle name="Comma 13 6 2 3 3 2 2" xfId="42273" xr:uid="{7A682C84-FECD-4E48-98E8-D7106302FD97}"/>
    <cellStyle name="Comma 13 6 2 3 3 3" xfId="32952" xr:uid="{E0BD431A-F19A-4D31-8AD8-22351D2F3FD0}"/>
    <cellStyle name="Comma 13 6 2 3 4" xfId="12096" xr:uid="{C72DE95E-A461-4D4F-9C6C-9C89A5FF3552}"/>
    <cellStyle name="Comma 13 6 2 3 4 2" xfId="21502" xr:uid="{9AE5593D-5E06-4FED-BAAD-B7BE02FCD7B6}"/>
    <cellStyle name="Comma 13 6 2 3 4 2 2" xfId="43798" xr:uid="{4D9C5868-2623-41D0-A453-68917E6A2C7D}"/>
    <cellStyle name="Comma 13 6 2 3 4 3" xfId="34476" xr:uid="{BB3F35AC-DF1A-46FA-8BBB-59BF5DBC02C8}"/>
    <cellStyle name="Comma 13 6 2 3 5" xfId="14437" xr:uid="{0E6FACD2-11D3-40B9-BC46-E571926812DB}"/>
    <cellStyle name="Comma 13 6 2 3 5 2" xfId="36803" xr:uid="{FAA7603B-F49D-4E7F-8B2F-DFD413EAD8DD}"/>
    <cellStyle name="Comma 13 6 2 3 6" xfId="27891" xr:uid="{64875C31-2D32-4B5F-BB3B-D924CF8F7447}"/>
    <cellStyle name="Comma 13 6 2 4" xfId="4864" xr:uid="{CC486661-60BC-4D64-803C-A38237BBB8F8}"/>
    <cellStyle name="Comma 13 6 2 4 2" xfId="15371" xr:uid="{4C2AFBF7-5A4A-48AB-A186-175BBDDCB7C8}"/>
    <cellStyle name="Comma 13 6 2 4 2 2" xfId="37737" xr:uid="{C84C11C7-A9A1-4B67-AEB6-4946CEE1A78B}"/>
    <cellStyle name="Comma 13 6 2 4 3" xfId="28776" xr:uid="{10B323AC-16B8-4680-9249-50340341444D}"/>
    <cellStyle name="Comma 13 6 2 5" xfId="9725" xr:uid="{01F73B28-556A-4C9B-86A7-C3308EA1E93E}"/>
    <cellStyle name="Comma 13 6 2 5 2" xfId="19139" xr:uid="{E985FE87-615F-4A32-9A02-E027B32406DC}"/>
    <cellStyle name="Comma 13 6 2 5 2 2" xfId="41504" xr:uid="{D3BFC397-9475-4432-9719-6C778D1A3C04}"/>
    <cellStyle name="Comma 13 6 2 5 3" xfId="32183" xr:uid="{4F741A06-8B8A-4224-BA4E-097217512D66}"/>
    <cellStyle name="Comma 13 6 2 6" xfId="11317" xr:uid="{3D108E45-432F-40B4-A367-FC3479ABBBD6}"/>
    <cellStyle name="Comma 13 6 2 6 2" xfId="20723" xr:uid="{016DCDE5-BE2D-40B1-9A45-48F5C7F982B1}"/>
    <cellStyle name="Comma 13 6 2 6 2 2" xfId="43019" xr:uid="{C3A65706-BD61-4E2C-AB9F-665C8ADB155A}"/>
    <cellStyle name="Comma 13 6 2 6 3" xfId="33697" xr:uid="{B1DB89B8-BEC1-471D-8338-F58CACD3EC92}"/>
    <cellStyle name="Comma 13 6 2 7" xfId="12921" xr:uid="{734EA28B-8091-45B9-AF83-E8F0661F5E23}"/>
    <cellStyle name="Comma 13 6 2 7 2" xfId="35294" xr:uid="{68908193-321F-43FF-8915-AE2FC5F3D819}"/>
    <cellStyle name="Comma 13 6 2 8" xfId="27004" xr:uid="{1B0BE70A-DEC0-45CD-9431-782950D92B5E}"/>
    <cellStyle name="Comma 13 6 3" xfId="1234" xr:uid="{B2FCB4A5-E4FC-4B7F-B54F-DD39E5ED99A0}"/>
    <cellStyle name="Comma 13 6 3 2" xfId="3899" xr:uid="{5A49AE3F-8A72-4B8E-BAF7-8DE2949CE390}"/>
    <cellStyle name="Comma 13 6 3 2 2" xfId="7174" xr:uid="{8129DBFB-242C-4986-8DC5-D76659618891}"/>
    <cellStyle name="Comma 13 6 3 2 2 2" xfId="17185" xr:uid="{90017903-1E04-46A6-81E7-045FD2EBDF92}"/>
    <cellStyle name="Comma 13 6 3 2 2 2 2" xfId="39550" xr:uid="{B60126DB-3F87-4281-9EAF-170C3476B57E}"/>
    <cellStyle name="Comma 13 6 3 2 2 3" xfId="30434" xr:uid="{1C8A884E-4BB9-4ABA-972F-A94D333A8BE0}"/>
    <cellStyle name="Comma 13 6 3 2 3" xfId="10688" xr:uid="{37AB51A6-2524-47E6-AF62-E5F293C6F2AD}"/>
    <cellStyle name="Comma 13 6 3 2 3 2" xfId="20102" xr:uid="{E489A020-2577-48D6-9C4B-3B78C80362AF}"/>
    <cellStyle name="Comma 13 6 3 2 3 2 2" xfId="42398" xr:uid="{3B569FBF-9C6C-4A0D-9E4F-FB5C9B5F2B03}"/>
    <cellStyle name="Comma 13 6 3 2 3 3" xfId="33077" xr:uid="{202D1A3A-D8E2-43B3-99E7-B02DE17D813C}"/>
    <cellStyle name="Comma 13 6 3 2 4" xfId="12220" xr:uid="{CA02F17A-B35A-4F07-B339-D314AEFD8FC3}"/>
    <cellStyle name="Comma 13 6 3 2 4 2" xfId="21626" xr:uid="{989FDA8D-7D72-40D6-B1D9-942A4CEA665C}"/>
    <cellStyle name="Comma 13 6 3 2 4 2 2" xfId="43922" xr:uid="{D4E8601C-AE34-495C-9278-7C2A1F012777}"/>
    <cellStyle name="Comma 13 6 3 2 4 3" xfId="34600" xr:uid="{F3683F6A-6C98-48E2-9E1D-8CCE79E7DF8B}"/>
    <cellStyle name="Comma 13 6 3 2 5" xfId="14562" xr:uid="{6D89E80F-0FFF-40EE-AC55-8B5B03AAE86E}"/>
    <cellStyle name="Comma 13 6 3 2 5 2" xfId="36928" xr:uid="{7C78BE5A-905D-4AE1-9195-687F1BC7A6C6}"/>
    <cellStyle name="Comma 13 6 3 2 6" xfId="28017" xr:uid="{E960F7AD-91AA-45C9-9554-0912858DF94B}"/>
    <cellStyle name="Comma 13 6 3 3" xfId="5311" xr:uid="{84530224-36CD-4BD6-B02E-8F952A9129DD}"/>
    <cellStyle name="Comma 13 6 3 3 2" xfId="15706" xr:uid="{1012DC0A-469A-4891-B157-70A24136CCB4}"/>
    <cellStyle name="Comma 13 6 3 3 2 2" xfId="38072" xr:uid="{041E042B-9C29-4EA7-AC72-D155B93FC5CF}"/>
    <cellStyle name="Comma 13 6 3 3 3" xfId="29077" xr:uid="{5E164B10-1F02-4017-95FB-CF97BE72598C}"/>
    <cellStyle name="Comma 13 6 3 4" xfId="9849" xr:uid="{9C5447F8-1BFC-482E-8165-C0E144EDB8FF}"/>
    <cellStyle name="Comma 13 6 3 4 2" xfId="19263" xr:uid="{49F4D1A7-91E3-4514-899E-E02176B829A6}"/>
    <cellStyle name="Comma 13 6 3 4 2 2" xfId="41628" xr:uid="{45759C0C-03B8-4F8D-9646-C2A2ADA15FEB}"/>
    <cellStyle name="Comma 13 6 3 4 3" xfId="32307" xr:uid="{AF93D859-8A3D-46A2-8693-DCE9FDBB660B}"/>
    <cellStyle name="Comma 13 6 3 5" xfId="11445" xr:uid="{B695E6DC-9569-46AB-85F1-4616E9DBE739}"/>
    <cellStyle name="Comma 13 6 3 5 2" xfId="20851" xr:uid="{97FFBE94-3BCD-4984-AABF-1498390DBFE7}"/>
    <cellStyle name="Comma 13 6 3 5 2 2" xfId="43147" xr:uid="{574FC766-43BD-406D-BE49-FB1FCA2A595F}"/>
    <cellStyle name="Comma 13 6 3 5 3" xfId="33825" xr:uid="{1D2EEEB7-BFD0-410F-9EE9-853A58BD2324}"/>
    <cellStyle name="Comma 13 6 3 6" xfId="13207" xr:uid="{283556EC-CEEB-470F-995A-1490352C046A}"/>
    <cellStyle name="Comma 13 6 3 6 2" xfId="35578" xr:uid="{2C78EE35-428B-4A03-9B9C-C90E29A758E7}"/>
    <cellStyle name="Comma 13 6 3 7" xfId="27135" xr:uid="{27234455-9C67-4005-9D7B-4EEAB7617796}"/>
    <cellStyle name="Comma 13 6 4" xfId="3683" xr:uid="{738098C1-837F-468E-8251-135BF8FEE27A}"/>
    <cellStyle name="Comma 13 6 4 2" xfId="6959" xr:uid="{9AEF7CBF-2B1B-4D08-8C32-BC138FDB5FD5}"/>
    <cellStyle name="Comma 13 6 4 2 2" xfId="16971" xr:uid="{3DB93476-2E8F-4EE1-A806-FF1FE19C3187}"/>
    <cellStyle name="Comma 13 6 4 2 2 2" xfId="39336" xr:uid="{EA866AF3-B6EE-43A8-8FBE-EB03162C980F}"/>
    <cellStyle name="Comma 13 6 4 2 3" xfId="30220" xr:uid="{C8418191-D8F2-496B-8181-46C30C286313}"/>
    <cellStyle name="Comma 13 6 4 3" xfId="10480" xr:uid="{3F518C55-3A9A-4CF4-AAA0-A6A45E0A76EF}"/>
    <cellStyle name="Comma 13 6 4 3 2" xfId="19894" xr:uid="{D2F85A3E-8B71-4633-B9FA-8E3EFFE2441D}"/>
    <cellStyle name="Comma 13 6 4 3 2 2" xfId="42190" xr:uid="{EE41CAFC-DF81-494F-950B-A6AFD8F2C486}"/>
    <cellStyle name="Comma 13 6 4 3 3" xfId="32869" xr:uid="{31ECE8DE-1E64-48A4-B270-D1788BE2F679}"/>
    <cellStyle name="Comma 13 6 4 4" xfId="12013" xr:uid="{ED24BCCE-4066-4747-A854-431916C5D5AF}"/>
    <cellStyle name="Comma 13 6 4 4 2" xfId="21419" xr:uid="{F554D992-6914-40C2-B39F-F0C59A2CC30C}"/>
    <cellStyle name="Comma 13 6 4 4 2 2" xfId="43715" xr:uid="{26B65E16-D536-40E6-9DB7-AADEB1F63194}"/>
    <cellStyle name="Comma 13 6 4 4 3" xfId="34393" xr:uid="{B82EC0AA-6E48-4193-AD17-73D0D92DC151}"/>
    <cellStyle name="Comma 13 6 4 5" xfId="14354" xr:uid="{87556AA0-3FF4-4F3D-A616-E7CCF8CD61A0}"/>
    <cellStyle name="Comma 13 6 4 5 2" xfId="36720" xr:uid="{353DFE83-0B25-44AA-BDAE-D944CB655562}"/>
    <cellStyle name="Comma 13 6 4 6" xfId="27808" xr:uid="{1EF6A580-C5AE-4EEC-A79A-2074FC33CE92}"/>
    <cellStyle name="Comma 13 6 5" xfId="4770" xr:uid="{34960F8E-A255-4855-81D2-2E3E6A433F36}"/>
    <cellStyle name="Comma 13 6 5 2" xfId="15281" xr:uid="{2937820D-2E61-4D29-9C2A-1D08F5DAB03B}"/>
    <cellStyle name="Comma 13 6 5 2 2" xfId="37647" xr:uid="{24045BCD-B955-46E6-A040-A46E9514C048}"/>
    <cellStyle name="Comma 13 6 5 3" xfId="28688" xr:uid="{3F31C3DA-7FA5-43F4-A04B-5C3DD4D09C6F}"/>
    <cellStyle name="Comma 13 6 6" xfId="9642" xr:uid="{1C3AB7E8-495D-40B6-A6A8-A509D70E1907}"/>
    <cellStyle name="Comma 13 6 6 2" xfId="19056" xr:uid="{0D9B4158-F835-4B6A-83B3-4AB499E605A5}"/>
    <cellStyle name="Comma 13 6 6 2 2" xfId="41421" xr:uid="{E3D92608-D494-4996-B1BC-EF50E269849C}"/>
    <cellStyle name="Comma 13 6 6 3" xfId="32100" xr:uid="{DF061BEB-B30C-40CD-8866-77BC3D574DC7}"/>
    <cellStyle name="Comma 13 6 7" xfId="11234" xr:uid="{8E8BC14F-9989-4A01-A6FE-893047B00E6F}"/>
    <cellStyle name="Comma 13 6 7 2" xfId="20640" xr:uid="{31CC0376-B266-48DB-946C-6618BBAF067C}"/>
    <cellStyle name="Comma 13 6 7 2 2" xfId="42936" xr:uid="{94885A68-ECA4-489D-A614-63F43180D82A}"/>
    <cellStyle name="Comma 13 6 7 3" xfId="33614" xr:uid="{27A0197C-DE7D-4AD5-BA12-4B74D587ED63}"/>
    <cellStyle name="Comma 13 6 8" xfId="12834" xr:uid="{267508DF-02AD-4DE7-ACF6-AEDB35FB522F}"/>
    <cellStyle name="Comma 13 6 8 2" xfId="35207" xr:uid="{41C5719F-8549-444E-80D4-0436387449BD}"/>
    <cellStyle name="Comma 13 6 9" xfId="26921" xr:uid="{CC3E2970-1C5C-42DB-8DB6-0CA9EC7932BB}"/>
    <cellStyle name="Comma 13 7" xfId="424" xr:uid="{94FCF6C1-78F8-4C02-ABAE-F414557AFE57}"/>
    <cellStyle name="Comma 13 7 2" xfId="1245" xr:uid="{F0F51F89-DDC5-4246-90CC-774764D8FB1E}"/>
    <cellStyle name="Comma 13 7 2 2" xfId="3910" xr:uid="{16E5E84D-2C6B-4939-B84C-F780A6322249}"/>
    <cellStyle name="Comma 13 7 2 2 2" xfId="7185" xr:uid="{B24DBC81-9031-4D3F-BFFC-4AF3D7A9CFA2}"/>
    <cellStyle name="Comma 13 7 2 2 2 2" xfId="17196" xr:uid="{07DAE85C-BFB1-4CFE-B695-D5FFFB53D142}"/>
    <cellStyle name="Comma 13 7 2 2 2 2 2" xfId="39561" xr:uid="{110745D7-AF97-4C31-BF6E-8325D49499A4}"/>
    <cellStyle name="Comma 13 7 2 2 2 3" xfId="30445" xr:uid="{BC09B818-F001-4729-9403-7F852D4B2317}"/>
    <cellStyle name="Comma 13 7 2 2 3" xfId="10699" xr:uid="{6BFFF534-71B3-4877-80DF-28AD58693C05}"/>
    <cellStyle name="Comma 13 7 2 2 3 2" xfId="20113" xr:uid="{016B2ED0-131F-4464-ADD3-9B4264B02D28}"/>
    <cellStyle name="Comma 13 7 2 2 3 2 2" xfId="42409" xr:uid="{677CB6A2-A702-41B8-8826-74D89F1612CA}"/>
    <cellStyle name="Comma 13 7 2 2 3 3" xfId="33088" xr:uid="{6BD517CC-8DAC-443D-80A9-04E45137D21E}"/>
    <cellStyle name="Comma 13 7 2 2 4" xfId="12231" xr:uid="{21FC9976-D9C1-46F8-BF79-13F6184D2BF2}"/>
    <cellStyle name="Comma 13 7 2 2 4 2" xfId="21637" xr:uid="{09EDC0C4-F8E8-4D9B-AA15-CA88E6BC072D}"/>
    <cellStyle name="Comma 13 7 2 2 4 2 2" xfId="43933" xr:uid="{492434A9-9D7A-415A-8BE1-36809685F418}"/>
    <cellStyle name="Comma 13 7 2 2 4 3" xfId="34611" xr:uid="{337D1BD1-DB93-4493-B8B7-80995F3E6F2A}"/>
    <cellStyle name="Comma 13 7 2 2 5" xfId="14573" xr:uid="{BB45AAAB-E7AD-43F8-827E-8DE000BF31E7}"/>
    <cellStyle name="Comma 13 7 2 2 5 2" xfId="36939" xr:uid="{E748B6B8-5D5F-4812-A0D6-244D4856BA03}"/>
    <cellStyle name="Comma 13 7 2 2 6" xfId="28028" xr:uid="{13F0C71D-554A-4C24-AF41-B809F4078DBA}"/>
    <cellStyle name="Comma 13 7 2 3" xfId="5322" xr:uid="{3D066073-A637-409A-AAFF-AC5A19B95E13}"/>
    <cellStyle name="Comma 13 7 2 3 2" xfId="15717" xr:uid="{33ECDF9E-BC02-4D07-A188-4E4ECC14DC7A}"/>
    <cellStyle name="Comma 13 7 2 3 2 2" xfId="38083" xr:uid="{2A697467-9AD6-451C-AE67-4182A1AA31C5}"/>
    <cellStyle name="Comma 13 7 2 3 3" xfId="29088" xr:uid="{7C5C7C9E-7413-443F-ACE6-60B72DA1D21B}"/>
    <cellStyle name="Comma 13 7 2 4" xfId="9860" xr:uid="{CE7E4577-668D-41D5-8ED5-49C41CF8FF8C}"/>
    <cellStyle name="Comma 13 7 2 4 2" xfId="19274" xr:uid="{5459F614-CFA4-4D2D-B3EE-F3EB42C10FA3}"/>
    <cellStyle name="Comma 13 7 2 4 2 2" xfId="41639" xr:uid="{0232078E-79EB-434C-9EC5-146A10DF62B1}"/>
    <cellStyle name="Comma 13 7 2 4 3" xfId="32318" xr:uid="{57DB9E74-B082-4945-B264-4EC8F8BC1CAF}"/>
    <cellStyle name="Comma 13 7 2 5" xfId="11456" xr:uid="{35C82249-C0E0-45C6-88AA-A1AFFFF77630}"/>
    <cellStyle name="Comma 13 7 2 5 2" xfId="20862" xr:uid="{E0452BCF-3524-4CF2-B8B7-26062F14807D}"/>
    <cellStyle name="Comma 13 7 2 5 2 2" xfId="43158" xr:uid="{D35DAF88-CACD-4651-86DF-DF199DD1BDF6}"/>
    <cellStyle name="Comma 13 7 2 5 3" xfId="33836" xr:uid="{6C575410-FC58-44B6-8359-23DA83066324}"/>
    <cellStyle name="Comma 13 7 2 6" xfId="13218" xr:uid="{C04AAB7D-252D-43A5-9E66-A305AEB431D4}"/>
    <cellStyle name="Comma 13 7 2 6 2" xfId="35589" xr:uid="{1559BC18-7E22-494B-BB3E-87092CA198CB}"/>
    <cellStyle name="Comma 13 7 2 7" xfId="27146" xr:uid="{1BA2CDE6-266F-43AB-AC65-AC41E05AB98A}"/>
    <cellStyle name="Comma 13 7 3" xfId="3694" xr:uid="{34E84843-0586-47E8-B868-2629CEBD2853}"/>
    <cellStyle name="Comma 13 7 3 2" xfId="6970" xr:uid="{E2DDF994-7B52-4BE1-B265-73ADDC193D6A}"/>
    <cellStyle name="Comma 13 7 3 2 2" xfId="16982" xr:uid="{254C9EAA-38B1-4E97-9FF0-3AD3B1C7DDF8}"/>
    <cellStyle name="Comma 13 7 3 2 2 2" xfId="39347" xr:uid="{EF212687-0E0B-49E0-A738-ECA3D14E2081}"/>
    <cellStyle name="Comma 13 7 3 2 3" xfId="30231" xr:uid="{7A6B38E4-E08E-4E1F-ACA5-FBDA3339A664}"/>
    <cellStyle name="Comma 13 7 3 3" xfId="10491" xr:uid="{F9494DFA-C38D-4FE3-96C9-852A6CA551E4}"/>
    <cellStyle name="Comma 13 7 3 3 2" xfId="19905" xr:uid="{7702A9C0-9C43-41EC-AF03-8100FECD41C9}"/>
    <cellStyle name="Comma 13 7 3 3 2 2" xfId="42201" xr:uid="{30012D26-0968-424E-9C6F-98A611B60E70}"/>
    <cellStyle name="Comma 13 7 3 3 3" xfId="32880" xr:uid="{EB650E66-AEAF-42E3-BB06-D9BD9A666EBF}"/>
    <cellStyle name="Comma 13 7 3 4" xfId="12024" xr:uid="{A1EB705B-D032-4BE9-A122-401A054FA6D6}"/>
    <cellStyle name="Comma 13 7 3 4 2" xfId="21430" xr:uid="{F22FBBE4-7B6B-4D95-B3B1-D65B921E3D3D}"/>
    <cellStyle name="Comma 13 7 3 4 2 2" xfId="43726" xr:uid="{1BA4D245-0B92-4E61-9A99-4F022C9EB378}"/>
    <cellStyle name="Comma 13 7 3 4 3" xfId="34404" xr:uid="{02409C9F-4E81-40F3-9A81-1E833532CE5C}"/>
    <cellStyle name="Comma 13 7 3 5" xfId="14365" xr:uid="{F90A8D1E-104A-4AED-80D5-B3A8DD878C5A}"/>
    <cellStyle name="Comma 13 7 3 5 2" xfId="36731" xr:uid="{6ED0243A-44B5-42B0-AA8C-A3B984B3D289}"/>
    <cellStyle name="Comma 13 7 3 6" xfId="27819" xr:uid="{55447497-C67B-478F-9CFC-F65FF16C2B86}"/>
    <cellStyle name="Comma 13 7 4" xfId="4782" xr:uid="{197DDEBA-D747-4C3E-A169-C5FE27795478}"/>
    <cellStyle name="Comma 13 7 4 2" xfId="15293" xr:uid="{558F61AF-ED11-491D-9FE4-1791BC564EC6}"/>
    <cellStyle name="Comma 13 7 4 2 2" xfId="37659" xr:uid="{2231975F-6ACB-48C7-80B7-6B6B196CCF6A}"/>
    <cellStyle name="Comma 13 7 4 3" xfId="28700" xr:uid="{3D0136D0-80FA-48EA-93EA-121D29096F0C}"/>
    <cellStyle name="Comma 13 7 5" xfId="9653" xr:uid="{AEAF52BA-CFA4-4826-BF1F-ED84D5ADF11E}"/>
    <cellStyle name="Comma 13 7 5 2" xfId="19067" xr:uid="{69A04D61-AA58-4C50-9F75-9271BBF4C1DB}"/>
    <cellStyle name="Comma 13 7 5 2 2" xfId="41432" xr:uid="{C11C12FC-2D21-4B1D-B096-510B0541155B}"/>
    <cellStyle name="Comma 13 7 5 3" xfId="32111" xr:uid="{6DFCD175-CD7C-4667-9891-294AA818479A}"/>
    <cellStyle name="Comma 13 7 6" xfId="11245" xr:uid="{A36E9F72-E27A-4B19-9870-415C6589CD4E}"/>
    <cellStyle name="Comma 13 7 6 2" xfId="20651" xr:uid="{981AEFA6-CB5E-41F2-938D-99FA6E09C07E}"/>
    <cellStyle name="Comma 13 7 6 2 2" xfId="42947" xr:uid="{E06B2AF6-0791-4482-A3CD-7FCF8B55903C}"/>
    <cellStyle name="Comma 13 7 6 3" xfId="33625" xr:uid="{A354E7E4-3D4D-4918-89DF-DEC3FD79952C}"/>
    <cellStyle name="Comma 13 7 7" xfId="12846" xr:uid="{92FF2767-EFED-43FA-AFE5-F430CEC6897C}"/>
    <cellStyle name="Comma 13 7 7 2" xfId="35219" xr:uid="{2C6B1F27-902D-4BDF-8E93-556FB781EDDA}"/>
    <cellStyle name="Comma 13 7 8" xfId="26932" xr:uid="{342C38D8-6ACA-4F61-B945-AC5D9ABC004B}"/>
    <cellStyle name="Comma 13 8" xfId="1146" xr:uid="{592480A9-E423-448B-B986-EEA017186848}"/>
    <cellStyle name="Comma 13 8 2" xfId="3819" xr:uid="{B607C968-0437-46BE-8A5F-D31EF53C34FA}"/>
    <cellStyle name="Comma 13 8 2 2" xfId="7094" xr:uid="{E5953AA1-BD17-4599-8BA2-A93C50381EA5}"/>
    <cellStyle name="Comma 13 8 2 2 2" xfId="17105" xr:uid="{0D0C2E4A-41C1-4143-8EB9-7C895CB84803}"/>
    <cellStyle name="Comma 13 8 2 2 2 2" xfId="39470" xr:uid="{82ECC1E1-4C64-4532-8009-22885353315B}"/>
    <cellStyle name="Comma 13 8 2 2 3" xfId="30354" xr:uid="{BBA6D184-7648-4E58-AB8A-860573AA3722}"/>
    <cellStyle name="Comma 13 8 2 3" xfId="10612" xr:uid="{AD535181-545E-4667-9D83-A244F39777CD}"/>
    <cellStyle name="Comma 13 8 2 3 2" xfId="20026" xr:uid="{168E707B-762C-4343-B367-806F3EB7CA6F}"/>
    <cellStyle name="Comma 13 8 2 3 2 2" xfId="42322" xr:uid="{A0A8A8BA-FF8C-43A7-A9B4-37184D921B0F}"/>
    <cellStyle name="Comma 13 8 2 3 3" xfId="33001" xr:uid="{1A845600-97B4-4632-921B-6BDED9B991AA}"/>
    <cellStyle name="Comma 13 8 2 4" xfId="12143" xr:uid="{C5A8725B-866A-4018-9B15-0DF9C579565C}"/>
    <cellStyle name="Comma 13 8 2 4 2" xfId="21549" xr:uid="{5217BA45-02DD-45E8-9A7E-306629CF8760}"/>
    <cellStyle name="Comma 13 8 2 4 2 2" xfId="43845" xr:uid="{4B336C6D-F6A0-447D-AD45-FAA1BC7083F4}"/>
    <cellStyle name="Comma 13 8 2 4 3" xfId="34523" xr:uid="{BC7D3A1D-9E76-44B6-9098-AC8BF9141E24}"/>
    <cellStyle name="Comma 13 8 2 5" xfId="14485" xr:uid="{825F3367-D134-4A54-81FE-8E2108BB2B56}"/>
    <cellStyle name="Comma 13 8 2 5 2" xfId="36851" xr:uid="{F8177DF4-E11A-414B-9CF6-034A3A09B6F0}"/>
    <cellStyle name="Comma 13 8 2 6" xfId="27940" xr:uid="{30985224-817B-4A2D-8867-99A9DFA6AFA3}"/>
    <cellStyle name="Comma 13 8 3" xfId="5229" xr:uid="{27AA5DC8-798C-4114-8AE9-FC1A3626A5FF}"/>
    <cellStyle name="Comma 13 8 3 2" xfId="15624" xr:uid="{E9039BAC-591D-4E98-B7C2-4B542B188FC0}"/>
    <cellStyle name="Comma 13 8 3 2 2" xfId="37990" xr:uid="{3D7258AD-B551-4DF4-A625-6E61AF43FE94}"/>
    <cellStyle name="Comma 13 8 3 3" xfId="28995" xr:uid="{964F16B4-3D1F-4D43-97B9-EE87DB1C2FAD}"/>
    <cellStyle name="Comma 13 8 4" xfId="9772" xr:uid="{8C75B226-4D24-4D6D-BFEC-9BCE4D7B2B56}"/>
    <cellStyle name="Comma 13 8 4 2" xfId="19186" xr:uid="{7B80D4C9-A9C2-409F-8171-D9F32E742BB2}"/>
    <cellStyle name="Comma 13 8 4 2 2" xfId="41551" xr:uid="{5F8A80A1-FA8B-47DD-9BE7-20405195AD0F}"/>
    <cellStyle name="Comma 13 8 4 3" xfId="32230" xr:uid="{AA77E56C-8F23-4139-B049-4C0C3D3BCC42}"/>
    <cellStyle name="Comma 13 8 5" xfId="11371" xr:uid="{680D3BC1-B35A-4055-92E8-F28D1052C55E}"/>
    <cellStyle name="Comma 13 8 5 2" xfId="20777" xr:uid="{0541E9EA-B0F3-4895-A651-7F612E7AE3CE}"/>
    <cellStyle name="Comma 13 8 5 2 2" xfId="43073" xr:uid="{6E4C2F08-223C-4571-8CAF-85F84E2CF7E0}"/>
    <cellStyle name="Comma 13 8 5 3" xfId="33751" xr:uid="{125EABEA-D822-46B1-9CFD-9FC60737D5D2}"/>
    <cellStyle name="Comma 13 8 6" xfId="13127" xr:uid="{FEBFCE22-2369-4289-B2BF-DB575BF4BBDE}"/>
    <cellStyle name="Comma 13 8 6 2" xfId="35498" xr:uid="{AD233446-5102-4E68-B9B5-31FE8A3F7385}"/>
    <cellStyle name="Comma 13 8 7" xfId="27058" xr:uid="{D3511F9A-22CD-4B1D-AC92-E4E07317EED0}"/>
    <cellStyle name="Comma 13 9" xfId="3604" xr:uid="{F81EB401-498D-4CF8-8C09-6103EE15F7D3}"/>
    <cellStyle name="Comma 13 9 2" xfId="6881" xr:uid="{18977A4B-559F-491E-8F3F-C97086F5DC1D}"/>
    <cellStyle name="Comma 13 9 2 2" xfId="16894" xr:uid="{A52FC192-5553-44B4-847B-0579842FC941}"/>
    <cellStyle name="Comma 13 9 2 2 2" xfId="39259" xr:uid="{AE0AB060-F41B-4460-9AFA-80F884B525AE}"/>
    <cellStyle name="Comma 13 9 2 3" xfId="30143" xr:uid="{F2BED479-9BA8-4E48-8202-4C5008A2355C}"/>
    <cellStyle name="Comma 13 9 3" xfId="10404" xr:uid="{D32F2C1D-446F-4DF8-84EC-42E985DE9868}"/>
    <cellStyle name="Comma 13 9 3 2" xfId="19818" xr:uid="{EC30A5BA-C7C2-4E72-AEDE-2FBEA39F7D08}"/>
    <cellStyle name="Comma 13 9 3 2 2" xfId="42114" xr:uid="{F6053D78-4BFC-4A91-9A44-B0DC42CD3E35}"/>
    <cellStyle name="Comma 13 9 3 3" xfId="32793" xr:uid="{82DE15AE-44DB-47CA-AE30-0F9DE6836706}"/>
    <cellStyle name="Comma 13 9 4" xfId="11937" xr:uid="{7CEC97CB-2C64-46F2-A586-8A755A739191}"/>
    <cellStyle name="Comma 13 9 4 2" xfId="21343" xr:uid="{B4CE1209-A3FF-46EA-82F8-AC260912505D}"/>
    <cellStyle name="Comma 13 9 4 2 2" xfId="43639" xr:uid="{F4F2F336-AAC4-40D9-A1A6-8E2574EF8C0C}"/>
    <cellStyle name="Comma 13 9 4 3" xfId="34317" xr:uid="{FE487859-7DFB-43CE-9C3A-01DAB19DDF3C}"/>
    <cellStyle name="Comma 13 9 5" xfId="14278" xr:uid="{A906324A-5426-42E1-B360-6E38488B5BBB}"/>
    <cellStyle name="Comma 13 9 5 2" xfId="36644" xr:uid="{6A54426F-8368-4CE1-A584-2CB2F7DA1DD8}"/>
    <cellStyle name="Comma 13 9 6" xfId="27732" xr:uid="{E7922D11-5B25-4D74-97E3-F4E447F67E7B}"/>
    <cellStyle name="Comma 130" xfId="48453" xr:uid="{E248061F-BF73-4555-AC71-4919D2C3DB93}"/>
    <cellStyle name="Comma 131" xfId="48462" xr:uid="{1256F24A-7534-4003-B213-31EED12F71F9}"/>
    <cellStyle name="Comma 132" xfId="48466" xr:uid="{EF37A630-8300-4CA7-9720-EBE97814CDB7}"/>
    <cellStyle name="Comma 133" xfId="48469" xr:uid="{90808148-F1A2-4796-BDCB-23E3AFA16C71}"/>
    <cellStyle name="Comma 134" xfId="48473" xr:uid="{542082CE-CC68-4746-B5C3-6FC16C287155}"/>
    <cellStyle name="Comma 135" xfId="48475" xr:uid="{8805A392-8FF9-4DA8-9287-5F2091D43E90}"/>
    <cellStyle name="Comma 136" xfId="48479" xr:uid="{E90F3EA1-129B-447C-B2C3-5AF6BDC9C085}"/>
    <cellStyle name="Comma 137" xfId="48490" xr:uid="{61360B5C-F3A8-46B1-AC6D-17F84139D6B1}"/>
    <cellStyle name="Comma 138" xfId="48494" xr:uid="{CFEF229D-3589-4FC8-90C3-7B2836FC73E8}"/>
    <cellStyle name="Comma 139" xfId="48499" xr:uid="{96723B20-9183-4F46-9AAF-3420DA8F6074}"/>
    <cellStyle name="Comma 14" xfId="87" xr:uid="{995EDD63-A5C4-49E3-A0B4-1585407A2E9B}"/>
    <cellStyle name="Comma 14 10" xfId="11158" xr:uid="{554BFA3B-CE37-4228-91B7-3025454A0F61}"/>
    <cellStyle name="Comma 14 10 2" xfId="20565" xr:uid="{C05AE6D8-A929-4ACB-B5BD-45F48532314D}"/>
    <cellStyle name="Comma 14 10 2 2" xfId="42861" xr:uid="{95311308-3F74-40D8-B905-F8BD9528D058}"/>
    <cellStyle name="Comma 14 10 3" xfId="33539" xr:uid="{B702A832-6831-4323-A9F3-0724DDF40C43}"/>
    <cellStyle name="Comma 14 11" xfId="12696" xr:uid="{A2A30106-A1D1-4FE5-AD3E-CA2C034DCCA3}"/>
    <cellStyle name="Comma 14 11 2" xfId="35072" xr:uid="{5D29F10D-4502-41E7-87B6-0D32F666331C}"/>
    <cellStyle name="Comma 14 12" xfId="26847" xr:uid="{98E2B854-B929-4C3B-9A25-1A30A9D24C8B}"/>
    <cellStyle name="Comma 14 2" xfId="132" xr:uid="{14492216-2759-4B68-8EEA-D9186D9C0140}"/>
    <cellStyle name="Comma 14 2 2" xfId="438" xr:uid="{A5F10DC9-CD82-435C-9182-A39CEB1E1D83}"/>
    <cellStyle name="Comma 14 2 2 2" xfId="1259" xr:uid="{DE236730-8A06-4CC6-AFCD-CC57867F42AA}"/>
    <cellStyle name="Comma 14 2 2 2 2" xfId="3924" xr:uid="{9AD688B8-D2AD-4B2C-BDD0-11690D1C9D3F}"/>
    <cellStyle name="Comma 14 2 2 2 2 2" xfId="7199" xr:uid="{F5AE937D-FE99-4B43-B334-122A5AB75FE5}"/>
    <cellStyle name="Comma 14 2 2 2 2 2 2" xfId="17210" xr:uid="{84500826-0735-4507-9A10-B60BC8FA1B14}"/>
    <cellStyle name="Comma 14 2 2 2 2 2 2 2" xfId="39575" xr:uid="{BB9A68A0-4A82-40E2-9988-F2BDC0F9B342}"/>
    <cellStyle name="Comma 14 2 2 2 2 2 3" xfId="30459" xr:uid="{789FC71F-AE06-43E1-9555-5AD0B51EC580}"/>
    <cellStyle name="Comma 14 2 2 2 2 3" xfId="10713" xr:uid="{8776C711-0FBF-4510-BE54-26955385983C}"/>
    <cellStyle name="Comma 14 2 2 2 2 3 2" xfId="20127" xr:uid="{958404E5-D2AD-4FEC-B108-31829313558E}"/>
    <cellStyle name="Comma 14 2 2 2 2 3 2 2" xfId="42423" xr:uid="{8493038A-329B-4792-8B2F-65CF9EB98F34}"/>
    <cellStyle name="Comma 14 2 2 2 2 3 3" xfId="33102" xr:uid="{8C187BCC-7808-400B-BFF6-D997EB0B318E}"/>
    <cellStyle name="Comma 14 2 2 2 2 4" xfId="12245" xr:uid="{A28C0D0E-FAC4-4225-8CBD-DBA87409EA4B}"/>
    <cellStyle name="Comma 14 2 2 2 2 4 2" xfId="21651" xr:uid="{75D8F957-AAEC-49FD-8799-C253D30BD7F4}"/>
    <cellStyle name="Comma 14 2 2 2 2 4 2 2" xfId="43947" xr:uid="{22EE6A8C-4C33-43C2-80B1-9C86228E967F}"/>
    <cellStyle name="Comma 14 2 2 2 2 4 3" xfId="34625" xr:uid="{E33FFA5C-72B3-48A5-97D5-5510951E3086}"/>
    <cellStyle name="Comma 14 2 2 2 2 5" xfId="14587" xr:uid="{8AC162A5-A9C9-4D3A-8798-8A3BA50946A0}"/>
    <cellStyle name="Comma 14 2 2 2 2 5 2" xfId="36953" xr:uid="{8305C0EE-C764-4FEB-B101-79A1A8BBB312}"/>
    <cellStyle name="Comma 14 2 2 2 2 6" xfId="28042" xr:uid="{0A6F6A2C-B6E2-429D-8F52-D73B27D039DE}"/>
    <cellStyle name="Comma 14 2 2 2 3" xfId="5336" xr:uid="{05D6D5E8-F077-49F5-8944-1FA7555BD1C1}"/>
    <cellStyle name="Comma 14 2 2 2 3 2" xfId="15731" xr:uid="{6A14D977-8889-48C6-8937-0632099C1447}"/>
    <cellStyle name="Comma 14 2 2 2 3 2 2" xfId="38097" xr:uid="{513EC0CD-1A90-452F-A093-D039B18676BE}"/>
    <cellStyle name="Comma 14 2 2 2 3 3" xfId="29102" xr:uid="{903A2115-29FE-4B4A-AED5-C1D13303DC40}"/>
    <cellStyle name="Comma 14 2 2 2 4" xfId="9874" xr:uid="{C7613ECC-FC5B-40A7-80D5-C639B86E8A9A}"/>
    <cellStyle name="Comma 14 2 2 2 4 2" xfId="19288" xr:uid="{8656EB73-973E-4DE7-AA77-E20337623CA4}"/>
    <cellStyle name="Comma 14 2 2 2 4 2 2" xfId="41653" xr:uid="{BF442234-78F0-41AF-B568-4D7371ABE572}"/>
    <cellStyle name="Comma 14 2 2 2 4 3" xfId="32332" xr:uid="{044D49A0-99CD-4316-B236-48B3A5326FE1}"/>
    <cellStyle name="Comma 14 2 2 2 5" xfId="11470" xr:uid="{50FE93B8-88DC-4F95-BD84-D7332F12CEC4}"/>
    <cellStyle name="Comma 14 2 2 2 5 2" xfId="20876" xr:uid="{CB5A8481-90A7-427D-8A0E-03707141CA41}"/>
    <cellStyle name="Comma 14 2 2 2 5 2 2" xfId="43172" xr:uid="{899D9518-5BB9-4147-9FDC-529EB3DC7ED6}"/>
    <cellStyle name="Comma 14 2 2 2 5 3" xfId="33850" xr:uid="{8559AAFD-6FAD-490D-A3BC-D193ECE09BB3}"/>
    <cellStyle name="Comma 14 2 2 2 6" xfId="13232" xr:uid="{EAD519F8-BA7A-4387-94B9-BFFCEC3ADBEE}"/>
    <cellStyle name="Comma 14 2 2 2 6 2" xfId="35603" xr:uid="{900AC1D9-9972-41EB-8382-A5B9CE5A7132}"/>
    <cellStyle name="Comma 14 2 2 2 7" xfId="27160" xr:uid="{63EFEDBE-7C4C-4146-83EF-FC0017E71C08}"/>
    <cellStyle name="Comma 14 2 2 3" xfId="3708" xr:uid="{BF5CC593-CC5E-4998-9B50-2539C6DC8789}"/>
    <cellStyle name="Comma 14 2 2 3 2" xfId="6984" xr:uid="{26DC5A85-70B4-408B-A72C-FFFAEB6F2F27}"/>
    <cellStyle name="Comma 14 2 2 3 2 2" xfId="16996" xr:uid="{DFB69CD5-14BC-46A2-9588-873AB7769D0D}"/>
    <cellStyle name="Comma 14 2 2 3 2 2 2" xfId="39361" xr:uid="{1057B269-DB47-487E-A246-89E646474EFD}"/>
    <cellStyle name="Comma 14 2 2 3 2 3" xfId="30245" xr:uid="{B5C47665-E09D-4896-A433-0342EF505D01}"/>
    <cellStyle name="Comma 14 2 2 3 3" xfId="10505" xr:uid="{FCBA82D9-48DB-4797-9BAD-662C9E4DD056}"/>
    <cellStyle name="Comma 14 2 2 3 3 2" xfId="19919" xr:uid="{2C56BAA3-A297-467D-8FB2-720CC69AF85A}"/>
    <cellStyle name="Comma 14 2 2 3 3 2 2" xfId="42215" xr:uid="{28E1CDBF-3614-4D90-9B40-B0174A12FC15}"/>
    <cellStyle name="Comma 14 2 2 3 3 3" xfId="32894" xr:uid="{54E4C389-5A6E-49A9-99FB-C2233929A6A1}"/>
    <cellStyle name="Comma 14 2 2 3 4" xfId="12038" xr:uid="{83EB7017-5378-4D66-A41A-442289BCA865}"/>
    <cellStyle name="Comma 14 2 2 3 4 2" xfId="21444" xr:uid="{8CE12574-01C3-4583-8CA4-899ECDD360FA}"/>
    <cellStyle name="Comma 14 2 2 3 4 2 2" xfId="43740" xr:uid="{60101D98-1B6E-4FA9-8BC7-B6072C17F176}"/>
    <cellStyle name="Comma 14 2 2 3 4 3" xfId="34418" xr:uid="{21C10714-9049-416A-B2B2-4CC1E81C30B5}"/>
    <cellStyle name="Comma 14 2 2 3 5" xfId="14379" xr:uid="{B7F080D7-65E9-4841-BEEF-587634C82B3A}"/>
    <cellStyle name="Comma 14 2 2 3 5 2" xfId="36745" xr:uid="{BAF06CE9-20F3-4AD7-A33D-B54D46AC9F77}"/>
    <cellStyle name="Comma 14 2 2 3 6" xfId="27833" xr:uid="{54A30C5B-D551-4F29-9BEA-84B9EBDACE56}"/>
    <cellStyle name="Comma 14 2 2 4" xfId="4796" xr:uid="{E09A208B-E448-42FF-A3A6-7D374F4ED2F8}"/>
    <cellStyle name="Comma 14 2 2 4 2" xfId="15307" xr:uid="{78E9E8EB-DD95-4D9C-852A-5E30CE372F2C}"/>
    <cellStyle name="Comma 14 2 2 4 2 2" xfId="37673" xr:uid="{4502E9D2-0A55-4850-BE20-295157A8C2C3}"/>
    <cellStyle name="Comma 14 2 2 4 3" xfId="28714" xr:uid="{AABCCCB2-665F-48E0-9961-071F46211EE5}"/>
    <cellStyle name="Comma 14 2 2 5" xfId="9667" xr:uid="{A8F143A5-02F4-4424-9E9F-6C59697C2989}"/>
    <cellStyle name="Comma 14 2 2 5 2" xfId="19081" xr:uid="{6EB0A78A-2966-445D-AE8A-0742602D18A8}"/>
    <cellStyle name="Comma 14 2 2 5 2 2" xfId="41446" xr:uid="{DF057D14-2D60-4E1B-BFB6-77F48EC8CE9C}"/>
    <cellStyle name="Comma 14 2 2 5 3" xfId="32125" xr:uid="{53EEE6C1-DFB8-4503-AB3B-E86CE64BA4F6}"/>
    <cellStyle name="Comma 14 2 2 6" xfId="11259" xr:uid="{EF38A1F5-0466-4F3B-888D-19B1F8FCD322}"/>
    <cellStyle name="Comma 14 2 2 6 2" xfId="20665" xr:uid="{418154DF-C886-402C-A466-C5636843FC2E}"/>
    <cellStyle name="Comma 14 2 2 6 2 2" xfId="42961" xr:uid="{9068103E-7593-4E38-8C6F-83250FFDDE48}"/>
    <cellStyle name="Comma 14 2 2 6 3" xfId="33639" xr:uid="{CCA3619D-BCA5-4437-A237-321F49ED06A0}"/>
    <cellStyle name="Comma 14 2 2 7" xfId="12860" xr:uid="{8EB0E6D6-0206-4FD2-A7F5-160CE09B896D}"/>
    <cellStyle name="Comma 14 2 2 7 2" xfId="35233" xr:uid="{6166F7B4-F305-4234-AED9-9F8D108D1C66}"/>
    <cellStyle name="Comma 14 2 2 8" xfId="26946" xr:uid="{C4A868A7-880A-48E9-B668-D83A593E80D7}"/>
    <cellStyle name="Comma 14 2 3" xfId="1162" xr:uid="{87299689-B5AE-43DE-9834-77196AD723F1}"/>
    <cellStyle name="Comma 14 2 3 2" xfId="3834" xr:uid="{5D08476D-6D9A-4DF0-94F4-68898A9E7F8C}"/>
    <cellStyle name="Comma 14 2 3 2 2" xfId="7109" xr:uid="{0C1D7E91-6AF2-4415-9706-E8BEB0DAC536}"/>
    <cellStyle name="Comma 14 2 3 2 2 2" xfId="17120" xr:uid="{0106B990-7C50-477F-BD10-A5EB74F0E46E}"/>
    <cellStyle name="Comma 14 2 3 2 2 2 2" xfId="39485" xr:uid="{121FE3D0-D7DA-40E6-B3AE-E54B28446850}"/>
    <cellStyle name="Comma 14 2 3 2 2 3" xfId="30369" xr:uid="{4F1DBBEF-0117-4596-A95D-640696C37312}"/>
    <cellStyle name="Comma 14 2 3 2 3" xfId="10626" xr:uid="{653AB68B-ED6B-4539-8577-2AFCD6F981B8}"/>
    <cellStyle name="Comma 14 2 3 2 3 2" xfId="20040" xr:uid="{99DD0207-397E-467E-A8FD-612D4163EBC4}"/>
    <cellStyle name="Comma 14 2 3 2 3 2 2" xfId="42336" xr:uid="{220AF614-D7BF-4D4D-8AEE-9D18E613DB8A}"/>
    <cellStyle name="Comma 14 2 3 2 3 3" xfId="33015" xr:uid="{A0D9394F-C1F8-4A5B-A901-E1E6AE700DA3}"/>
    <cellStyle name="Comma 14 2 3 2 4" xfId="12158" xr:uid="{263BB736-9FF5-447D-B2DE-AF5165D8D5F1}"/>
    <cellStyle name="Comma 14 2 3 2 4 2" xfId="21564" xr:uid="{F25DD6EB-10EE-40E6-8F44-5D7F8CC3FC2F}"/>
    <cellStyle name="Comma 14 2 3 2 4 2 2" xfId="43860" xr:uid="{2902CB77-1495-478C-A6C2-648FED9FDF48}"/>
    <cellStyle name="Comma 14 2 3 2 4 3" xfId="34538" xr:uid="{3D45EB17-3102-4FB0-AC04-1D534CCD2494}"/>
    <cellStyle name="Comma 14 2 3 2 5" xfId="14500" xr:uid="{C341A08E-FD41-4C3A-87B3-A2C6CAEB9D47}"/>
    <cellStyle name="Comma 14 2 3 2 5 2" xfId="36866" xr:uid="{576028CB-8506-4A37-8E12-516859CF331B}"/>
    <cellStyle name="Comma 14 2 3 2 6" xfId="27954" xr:uid="{5A240C8A-BEC4-4D3F-89A7-D0604D1E9D03}"/>
    <cellStyle name="Comma 14 2 3 3" xfId="5244" xr:uid="{8F89E876-8A03-4E4F-A637-5C60AACC43A2}"/>
    <cellStyle name="Comma 14 2 3 3 2" xfId="15639" xr:uid="{86DF2223-7472-415A-8689-012F3F8ED908}"/>
    <cellStyle name="Comma 14 2 3 3 2 2" xfId="38005" xr:uid="{0B0193C9-7E95-48E8-8BF1-18D68758DA8E}"/>
    <cellStyle name="Comma 14 2 3 3 3" xfId="29010" xr:uid="{81CD8CDE-FC0D-449A-8599-D3F28CF92399}"/>
    <cellStyle name="Comma 14 2 3 4" xfId="9787" xr:uid="{DFD53C97-8229-430D-B8B1-E7BF9EC82369}"/>
    <cellStyle name="Comma 14 2 3 4 2" xfId="19201" xr:uid="{ECD2A17A-4AA7-4B81-99EA-B77B6F47AAE3}"/>
    <cellStyle name="Comma 14 2 3 4 2 2" xfId="41566" xr:uid="{AC5C10D8-8779-4C02-9310-918A5676CAA6}"/>
    <cellStyle name="Comma 14 2 3 4 3" xfId="32245" xr:uid="{40D989F0-ADA6-4C4A-81CF-773D447F5E9D}"/>
    <cellStyle name="Comma 14 2 3 5" xfId="11385" xr:uid="{30137095-9188-4527-AD80-8A49B01C78E0}"/>
    <cellStyle name="Comma 14 2 3 5 2" xfId="20791" xr:uid="{05CFBA51-02DF-4FE1-87EA-0E0508F15897}"/>
    <cellStyle name="Comma 14 2 3 5 2 2" xfId="43087" xr:uid="{0156A42A-14ED-4A19-80D2-C518D5B808ED}"/>
    <cellStyle name="Comma 14 2 3 5 3" xfId="33765" xr:uid="{36F66FEE-42E2-4245-AECA-F74A4B2F5195}"/>
    <cellStyle name="Comma 14 2 3 6" xfId="13142" xr:uid="{15D51523-9182-4C62-9511-EB72C5277464}"/>
    <cellStyle name="Comma 14 2 3 6 2" xfId="35513" xr:uid="{73B33183-85ED-490D-BCAB-64BF298DA586}"/>
    <cellStyle name="Comma 14 2 3 7" xfId="27073" xr:uid="{ACD0EA95-AD60-47FB-81B3-8357089F68E7}"/>
    <cellStyle name="Comma 14 2 4" xfId="3618" xr:uid="{AF2D5F84-20E1-4ED6-A9DB-2B7E856F431F}"/>
    <cellStyle name="Comma 14 2 4 2" xfId="6895" xr:uid="{8C5CC45F-0D1E-41B8-988D-FC8180BA809F}"/>
    <cellStyle name="Comma 14 2 4 2 2" xfId="16908" xr:uid="{F7D42AA2-98E2-40E0-8400-BC4FC702D9D4}"/>
    <cellStyle name="Comma 14 2 4 2 2 2" xfId="39273" xr:uid="{87FB971A-7511-4B34-ABDB-3D46A190C879}"/>
    <cellStyle name="Comma 14 2 4 2 3" xfId="30157" xr:uid="{FA51DA5F-19AA-42E6-A500-12367E43C468}"/>
    <cellStyle name="Comma 14 2 4 3" xfId="10418" xr:uid="{632BE1DD-CAD9-44FB-A22C-74D08CDDE443}"/>
    <cellStyle name="Comma 14 2 4 3 2" xfId="19832" xr:uid="{89B59A13-6F6B-4B0D-AB04-4E8C356D4AF4}"/>
    <cellStyle name="Comma 14 2 4 3 2 2" xfId="42128" xr:uid="{E1A87669-6F49-42E5-BCFC-3B85BF623B08}"/>
    <cellStyle name="Comma 14 2 4 3 3" xfId="32807" xr:uid="{95712E7A-AF43-496F-B687-9EA14514784E}"/>
    <cellStyle name="Comma 14 2 4 4" xfId="11951" xr:uid="{4DBB61A1-0368-4B95-B4C5-041A2B847888}"/>
    <cellStyle name="Comma 14 2 4 4 2" xfId="21357" xr:uid="{1BB2BC3A-0362-45EB-9EF0-1B71575C8FCA}"/>
    <cellStyle name="Comma 14 2 4 4 2 2" xfId="43653" xr:uid="{DC456098-1CCA-4C42-BB6A-9C68DED177E1}"/>
    <cellStyle name="Comma 14 2 4 4 3" xfId="34331" xr:uid="{E10D54CD-DB86-4716-B584-115DFF3F6F20}"/>
    <cellStyle name="Comma 14 2 4 5" xfId="14292" xr:uid="{9558418A-62F1-4F76-B278-E5873E29680B}"/>
    <cellStyle name="Comma 14 2 4 5 2" xfId="36658" xr:uid="{6EB6E16F-1644-49F8-A2EE-FA1D95C84B83}"/>
    <cellStyle name="Comma 14 2 4 6" xfId="27746" xr:uid="{F8CF2488-E8B9-402E-AC4D-8705F1FC0D12}"/>
    <cellStyle name="Comma 14 2 5" xfId="4566" xr:uid="{A167BB39-87DD-479A-94FF-B568260268AF}"/>
    <cellStyle name="Comma 14 2 5 2" xfId="15122" xr:uid="{5CAD5856-6B67-4A9E-AF24-E036849DC813}"/>
    <cellStyle name="Comma 14 2 5 2 2" xfId="37488" xr:uid="{6B04A479-5119-446A-86DB-5DDC34F92566}"/>
    <cellStyle name="Comma 14 2 5 3" xfId="28548" xr:uid="{A22E3744-7DC2-4A22-B5C9-4345A80B3A33}"/>
    <cellStyle name="Comma 14 2 6" xfId="9581" xr:uid="{20ED74BF-EF9C-4690-B0BD-98A7DE27FEB0}"/>
    <cellStyle name="Comma 14 2 6 2" xfId="18996" xr:uid="{AEE78CD5-E3B1-472C-8808-1936C86FF827}"/>
    <cellStyle name="Comma 14 2 6 2 2" xfId="41361" xr:uid="{600B8828-5F34-4590-88F2-CE46C69622D2}"/>
    <cellStyle name="Comma 14 2 6 3" xfId="32040" xr:uid="{B5C9D21C-DB3A-47D3-80E3-2679D83E993C}"/>
    <cellStyle name="Comma 14 2 7" xfId="11170" xr:uid="{44ADD18B-BF5D-42B0-9463-1D46F825681D}"/>
    <cellStyle name="Comma 14 2 7 2" xfId="20577" xr:uid="{CC0DAA74-0B07-45A8-A59B-EA351A9472C6}"/>
    <cellStyle name="Comma 14 2 7 2 2" xfId="42873" xr:uid="{D9334248-FB2D-4723-B53A-691B152D8541}"/>
    <cellStyle name="Comma 14 2 7 3" xfId="33551" xr:uid="{2C016372-3A4E-4B4C-A7D4-64301258D660}"/>
    <cellStyle name="Comma 14 2 8" xfId="12713" xr:uid="{95AD54AB-D6F8-4EFA-A8F9-C5BFE69F0A7F}"/>
    <cellStyle name="Comma 14 2 8 2" xfId="35089" xr:uid="{7E513E82-4352-4B76-BFE2-20DDF1FC49C3}"/>
    <cellStyle name="Comma 14 2 9" xfId="26859" xr:uid="{4BBFBB37-FF37-44FA-A7AA-25177032AEAE}"/>
    <cellStyle name="Comma 14 3" xfId="159" xr:uid="{C276FA67-5367-4B96-88A4-7874358364A8}"/>
    <cellStyle name="Comma 14 3 2" xfId="450" xr:uid="{7824B08A-B7FC-4691-9489-EC5BAECEC238}"/>
    <cellStyle name="Comma 14 3 2 2" xfId="1271" xr:uid="{C00729F4-EA83-4F06-9BFE-DCCFBC597685}"/>
    <cellStyle name="Comma 14 3 2 2 2" xfId="3936" xr:uid="{93587A92-E36E-4DD9-B629-7560DDD62457}"/>
    <cellStyle name="Comma 14 3 2 2 2 2" xfId="7211" xr:uid="{F602EA21-1467-4C11-A983-A9C8CBC874E3}"/>
    <cellStyle name="Comma 14 3 2 2 2 2 2" xfId="17222" xr:uid="{172333F4-5AC4-4B7E-852C-3F2C39B7A9B0}"/>
    <cellStyle name="Comma 14 3 2 2 2 2 2 2" xfId="39587" xr:uid="{289DBF22-B138-4A76-99C0-F2F98AA8AAFA}"/>
    <cellStyle name="Comma 14 3 2 2 2 2 3" xfId="30471" xr:uid="{2EB8F952-C06A-40C5-B8FF-DAE51AD97D43}"/>
    <cellStyle name="Comma 14 3 2 2 2 3" xfId="10725" xr:uid="{DBA84243-8B67-46B2-ABBE-249F5FED2EA3}"/>
    <cellStyle name="Comma 14 3 2 2 2 3 2" xfId="20139" xr:uid="{9E7A9DAF-2014-4315-969D-FF795CA76EBE}"/>
    <cellStyle name="Comma 14 3 2 2 2 3 2 2" xfId="42435" xr:uid="{08F0E3B4-D0A4-4B1A-A9E1-EC4AB9D0EBB2}"/>
    <cellStyle name="Comma 14 3 2 2 2 3 3" xfId="33114" xr:uid="{733FB372-8AD9-4901-8D09-253FB3BC1399}"/>
    <cellStyle name="Comma 14 3 2 2 2 4" xfId="12257" xr:uid="{DB0661E2-760C-4C9F-B2EA-DAB3FCC23105}"/>
    <cellStyle name="Comma 14 3 2 2 2 4 2" xfId="21663" xr:uid="{3698D63A-7599-4915-BB58-0F4E2E3F809C}"/>
    <cellStyle name="Comma 14 3 2 2 2 4 2 2" xfId="43959" xr:uid="{46FF5DFD-80AB-4021-AB95-8B89C8E2E1AA}"/>
    <cellStyle name="Comma 14 3 2 2 2 4 3" xfId="34637" xr:uid="{329CE940-E6F1-4CB8-ADFB-C05FAFFA407F}"/>
    <cellStyle name="Comma 14 3 2 2 2 5" xfId="14599" xr:uid="{6D73C4C0-9E54-4F34-B4B3-3D63AF64B3C6}"/>
    <cellStyle name="Comma 14 3 2 2 2 5 2" xfId="36965" xr:uid="{52B9D1FB-4F49-420A-9AFC-19B95F7FC4D4}"/>
    <cellStyle name="Comma 14 3 2 2 2 6" xfId="28054" xr:uid="{9E063735-B63C-47C6-B225-2F4F80B4419A}"/>
    <cellStyle name="Comma 14 3 2 2 3" xfId="5348" xr:uid="{C9445E44-3F9C-4F27-87E7-1DFB13C25662}"/>
    <cellStyle name="Comma 14 3 2 2 3 2" xfId="15743" xr:uid="{35BAB355-8F9E-4E68-8C0C-80585F3F9A43}"/>
    <cellStyle name="Comma 14 3 2 2 3 2 2" xfId="38109" xr:uid="{21F8AD2A-A2BC-431C-8478-939FF4D369E1}"/>
    <cellStyle name="Comma 14 3 2 2 3 3" xfId="29114" xr:uid="{1472282F-0B8A-4A44-BC37-0AF7379E7912}"/>
    <cellStyle name="Comma 14 3 2 2 4" xfId="9886" xr:uid="{2FD9AFBD-6138-4AC6-AD58-B44788E1179E}"/>
    <cellStyle name="Comma 14 3 2 2 4 2" xfId="19300" xr:uid="{37D498CA-91BE-4CFA-8A27-466FD355EF98}"/>
    <cellStyle name="Comma 14 3 2 2 4 2 2" xfId="41665" xr:uid="{463A5923-5992-4AB7-8BC9-CAC5C0694918}"/>
    <cellStyle name="Comma 14 3 2 2 4 3" xfId="32344" xr:uid="{013C1DF8-6CA0-4291-9929-6632FD93EEEA}"/>
    <cellStyle name="Comma 14 3 2 2 5" xfId="11482" xr:uid="{C41A9BA7-8062-4388-BF15-FE33F66E4046}"/>
    <cellStyle name="Comma 14 3 2 2 5 2" xfId="20888" xr:uid="{36541637-DB9C-4A59-8DC3-06062CDE24A6}"/>
    <cellStyle name="Comma 14 3 2 2 5 2 2" xfId="43184" xr:uid="{889D4005-740C-4EE8-875C-F3D630F5FCF3}"/>
    <cellStyle name="Comma 14 3 2 2 5 3" xfId="33862" xr:uid="{DCC8118F-36FE-418E-B5C1-2F1EF4B4C4C1}"/>
    <cellStyle name="Comma 14 3 2 2 6" xfId="13244" xr:uid="{C9537EA7-F802-45E1-B59E-CEAB4ACCF57C}"/>
    <cellStyle name="Comma 14 3 2 2 6 2" xfId="35615" xr:uid="{9C1138A1-CE2D-4E59-997F-59F5C05C13A8}"/>
    <cellStyle name="Comma 14 3 2 2 7" xfId="27172" xr:uid="{7DED218C-8E7F-4B0D-B927-739C3EE66A74}"/>
    <cellStyle name="Comma 14 3 2 3" xfId="3720" xr:uid="{12BD44B0-92CE-45C6-B284-BEF23AB0782D}"/>
    <cellStyle name="Comma 14 3 2 3 2" xfId="6996" xr:uid="{F5DBADE7-4702-4DB8-87E7-2E9739480757}"/>
    <cellStyle name="Comma 14 3 2 3 2 2" xfId="17008" xr:uid="{B9D07EC1-F1C3-4CCA-8B98-BA00D7E701E8}"/>
    <cellStyle name="Comma 14 3 2 3 2 2 2" xfId="39373" xr:uid="{5FC8FDDF-9A3C-409D-B4F9-426A58258AC7}"/>
    <cellStyle name="Comma 14 3 2 3 2 3" xfId="30257" xr:uid="{51F081A2-D20E-4D50-9734-1E8A864D7E32}"/>
    <cellStyle name="Comma 14 3 2 3 3" xfId="10517" xr:uid="{3B0BABC9-6945-401D-9AEA-81CECA445694}"/>
    <cellStyle name="Comma 14 3 2 3 3 2" xfId="19931" xr:uid="{9B5EFB64-B051-43F6-BEFE-573A93174E96}"/>
    <cellStyle name="Comma 14 3 2 3 3 2 2" xfId="42227" xr:uid="{0172F7EA-D267-41BD-AC62-89EDC0F14426}"/>
    <cellStyle name="Comma 14 3 2 3 3 3" xfId="32906" xr:uid="{8D0083D1-2FAF-49AC-8693-DD1D193BE914}"/>
    <cellStyle name="Comma 14 3 2 3 4" xfId="12050" xr:uid="{B9C49C40-51BD-4966-BCD7-14324E593736}"/>
    <cellStyle name="Comma 14 3 2 3 4 2" xfId="21456" xr:uid="{66AFD485-A064-4FDA-B493-D2D7C415AEB1}"/>
    <cellStyle name="Comma 14 3 2 3 4 2 2" xfId="43752" xr:uid="{7C17AAB0-4D6E-465A-BA9A-9A5B25BAD1E2}"/>
    <cellStyle name="Comma 14 3 2 3 4 3" xfId="34430" xr:uid="{DF6D160E-7F72-4202-9DCD-D2AA98A4EC1E}"/>
    <cellStyle name="Comma 14 3 2 3 5" xfId="14391" xr:uid="{BA2200DB-AFA2-4D3D-B799-E3A001F12682}"/>
    <cellStyle name="Comma 14 3 2 3 5 2" xfId="36757" xr:uid="{1B12BB71-5C69-4285-9267-9C425A72E877}"/>
    <cellStyle name="Comma 14 3 2 3 6" xfId="27845" xr:uid="{7C3B81C2-55A5-40BE-9A26-6A61063E21CF}"/>
    <cellStyle name="Comma 14 3 2 4" xfId="4808" xr:uid="{B170D113-AF3D-4B12-B34B-BEB3E353DAF1}"/>
    <cellStyle name="Comma 14 3 2 4 2" xfId="15319" xr:uid="{0D9E8176-B96E-49DA-8626-FDACCD30E9E8}"/>
    <cellStyle name="Comma 14 3 2 4 2 2" xfId="37685" xr:uid="{EBBA828E-3C98-4373-8662-D6132BF0125C}"/>
    <cellStyle name="Comma 14 3 2 4 3" xfId="28726" xr:uid="{92E1341B-70BB-4309-8941-5D5EFA10EA1A}"/>
    <cellStyle name="Comma 14 3 2 5" xfId="9679" xr:uid="{C05B227E-531A-4DFC-BD3D-A723E8DEBE7B}"/>
    <cellStyle name="Comma 14 3 2 5 2" xfId="19093" xr:uid="{283CEECA-21B0-4E8D-AC6B-25940DEE21EA}"/>
    <cellStyle name="Comma 14 3 2 5 2 2" xfId="41458" xr:uid="{7640FD9D-0BC4-4FD9-9C37-C36031CBB502}"/>
    <cellStyle name="Comma 14 3 2 5 3" xfId="32137" xr:uid="{D88F2642-F51F-447D-A355-F64457B259BF}"/>
    <cellStyle name="Comma 14 3 2 6" xfId="11271" xr:uid="{1038A80F-402A-41F0-9155-A5498633F6CF}"/>
    <cellStyle name="Comma 14 3 2 6 2" xfId="20677" xr:uid="{67B72812-856C-4EB8-9ABF-F35B949CA298}"/>
    <cellStyle name="Comma 14 3 2 6 2 2" xfId="42973" xr:uid="{5AD512DB-6961-428E-926E-25EDE5812707}"/>
    <cellStyle name="Comma 14 3 2 6 3" xfId="33651" xr:uid="{064089E4-9E51-412A-AC29-DFB71FDBE382}"/>
    <cellStyle name="Comma 14 3 2 7" xfId="12872" xr:uid="{53288151-B6D6-40AA-A23B-AEF84284B289}"/>
    <cellStyle name="Comma 14 3 2 7 2" xfId="35245" xr:uid="{F8297394-FC5F-4EF0-823F-4A38F5F37CD7}"/>
    <cellStyle name="Comma 14 3 2 8" xfId="26958" xr:uid="{6AE81110-876D-4661-BACC-37763A2CEEC1}"/>
    <cellStyle name="Comma 14 3 3" xfId="1174" xr:uid="{BC737C4B-99BC-469E-B03A-1C3AF9C8CD9E}"/>
    <cellStyle name="Comma 14 3 3 2" xfId="3846" xr:uid="{0D78C06C-E400-4B11-8084-5A8EC61F39FD}"/>
    <cellStyle name="Comma 14 3 3 2 2" xfId="7121" xr:uid="{120F4C57-1166-4668-AC65-9519BBC7520F}"/>
    <cellStyle name="Comma 14 3 3 2 2 2" xfId="17132" xr:uid="{34303B81-48C2-4DAC-A875-E708F866D9B1}"/>
    <cellStyle name="Comma 14 3 3 2 2 2 2" xfId="39497" xr:uid="{378167B0-F455-4E82-A0E1-176B81181DAA}"/>
    <cellStyle name="Comma 14 3 3 2 2 3" xfId="30381" xr:uid="{03C6D8F1-F9FB-4E13-856A-56E5A8359831}"/>
    <cellStyle name="Comma 14 3 3 2 3" xfId="10638" xr:uid="{06543AEB-7F46-4326-BBC5-052A3DD2AD66}"/>
    <cellStyle name="Comma 14 3 3 2 3 2" xfId="20052" xr:uid="{0C5BC639-F757-46A2-B033-AB2C74B84CB5}"/>
    <cellStyle name="Comma 14 3 3 2 3 2 2" xfId="42348" xr:uid="{8FE6253E-256F-409A-9CEA-EDED6F3C15A5}"/>
    <cellStyle name="Comma 14 3 3 2 3 3" xfId="33027" xr:uid="{E084C40E-CE25-41D9-9DF6-76A48ACA6F36}"/>
    <cellStyle name="Comma 14 3 3 2 4" xfId="12170" xr:uid="{8540881B-F9E6-4EF9-9EA7-D39F28AA5058}"/>
    <cellStyle name="Comma 14 3 3 2 4 2" xfId="21576" xr:uid="{B35807DE-82AA-43B6-B69C-7CE965757275}"/>
    <cellStyle name="Comma 14 3 3 2 4 2 2" xfId="43872" xr:uid="{34EAFE53-0CE0-49EB-A85D-264AC1B7E4E3}"/>
    <cellStyle name="Comma 14 3 3 2 4 3" xfId="34550" xr:uid="{D1E7E4B5-F8D3-4CAC-97CD-687B3F9D20F1}"/>
    <cellStyle name="Comma 14 3 3 2 5" xfId="14512" xr:uid="{511917E2-19D4-4541-AA55-B397727BB0F7}"/>
    <cellStyle name="Comma 14 3 3 2 5 2" xfId="36878" xr:uid="{97943D79-C122-4215-9730-89C439D00CC6}"/>
    <cellStyle name="Comma 14 3 3 2 6" xfId="27966" xr:uid="{9149784D-9358-4FF4-AB73-D5841011F4CD}"/>
    <cellStyle name="Comma 14 3 3 3" xfId="5256" xr:uid="{D6FA0C3C-47AD-4884-980E-047DC922C1E5}"/>
    <cellStyle name="Comma 14 3 3 3 2" xfId="15651" xr:uid="{073F1717-CBD1-44D7-84A8-FB6E904C1654}"/>
    <cellStyle name="Comma 14 3 3 3 2 2" xfId="38017" xr:uid="{875FE528-7818-410A-BA07-CFFBD04D9E8D}"/>
    <cellStyle name="Comma 14 3 3 3 3" xfId="29022" xr:uid="{C04DFED8-74BD-4903-9826-5CE5BEB98C04}"/>
    <cellStyle name="Comma 14 3 3 4" xfId="9799" xr:uid="{F9B5B934-9CB3-4059-9319-45A928CD0F23}"/>
    <cellStyle name="Comma 14 3 3 4 2" xfId="19213" xr:uid="{B838FED2-2907-41C1-89F7-06C486E9E38D}"/>
    <cellStyle name="Comma 14 3 3 4 2 2" xfId="41578" xr:uid="{0A750E3D-4C55-4904-A9AB-30423AAB5000}"/>
    <cellStyle name="Comma 14 3 3 4 3" xfId="32257" xr:uid="{15C1D2D0-82C4-4476-955A-4DC9A840E9B5}"/>
    <cellStyle name="Comma 14 3 3 5" xfId="11397" xr:uid="{95C98F8F-5925-443C-9095-DD0BE7E581EC}"/>
    <cellStyle name="Comma 14 3 3 5 2" xfId="20803" xr:uid="{012FF360-B4B8-440F-8B56-E6C4917B115D}"/>
    <cellStyle name="Comma 14 3 3 5 2 2" xfId="43099" xr:uid="{E1A62E53-1065-462C-B98B-51A7A609BBBB}"/>
    <cellStyle name="Comma 14 3 3 5 3" xfId="33777" xr:uid="{A7673512-9646-4112-A731-43EF02B60EC4}"/>
    <cellStyle name="Comma 14 3 3 6" xfId="13154" xr:uid="{243F2C7C-7FAE-4519-BC9A-B8AEEA46B6AA}"/>
    <cellStyle name="Comma 14 3 3 6 2" xfId="35525" xr:uid="{AFAFF379-C36A-4E46-9901-9B88D11A2C8D}"/>
    <cellStyle name="Comma 14 3 3 7" xfId="27085" xr:uid="{131C24F5-4700-480E-B696-BDB799A93D09}"/>
    <cellStyle name="Comma 14 3 4" xfId="3630" xr:uid="{3E348D97-5692-4A84-BFE1-5FE8CBD73F13}"/>
    <cellStyle name="Comma 14 3 4 2" xfId="6907" xr:uid="{DAE088A8-DD35-4BD7-8B7E-5E5FC44FBB11}"/>
    <cellStyle name="Comma 14 3 4 2 2" xfId="16920" xr:uid="{13ECFCC3-594B-40D9-9CD4-83AA9431736B}"/>
    <cellStyle name="Comma 14 3 4 2 2 2" xfId="39285" xr:uid="{FE8210B8-54CF-4FE0-826D-D5097907C2D7}"/>
    <cellStyle name="Comma 14 3 4 2 3" xfId="30169" xr:uid="{BAE8E105-51C0-4794-9388-7A9131946EAF}"/>
    <cellStyle name="Comma 14 3 4 3" xfId="10430" xr:uid="{0D1FB786-5C7B-4696-ABF6-277247E141EF}"/>
    <cellStyle name="Comma 14 3 4 3 2" xfId="19844" xr:uid="{EA27F624-E2B7-4070-A70C-F5A840EDE279}"/>
    <cellStyle name="Comma 14 3 4 3 2 2" xfId="42140" xr:uid="{FC845968-8FFB-4926-8810-EAF2087B09D6}"/>
    <cellStyle name="Comma 14 3 4 3 3" xfId="32819" xr:uid="{BFC29D92-13E2-409C-994E-644DDE2F5080}"/>
    <cellStyle name="Comma 14 3 4 4" xfId="11963" xr:uid="{50603D9B-4470-422E-A79E-4AC728FF5443}"/>
    <cellStyle name="Comma 14 3 4 4 2" xfId="21369" xr:uid="{BA2795BE-35F9-456D-8DB2-67FF839258A0}"/>
    <cellStyle name="Comma 14 3 4 4 2 2" xfId="43665" xr:uid="{F67D2D28-7691-404D-B1DB-83A90623A2FE}"/>
    <cellStyle name="Comma 14 3 4 4 3" xfId="34343" xr:uid="{C1714C03-2BBE-4B6E-8E5B-334C83A6D4E9}"/>
    <cellStyle name="Comma 14 3 4 5" xfId="14304" xr:uid="{9699F9BC-828B-4902-BBD0-CC7A10BC6395}"/>
    <cellStyle name="Comma 14 3 4 5 2" xfId="36670" xr:uid="{BDB73DAE-E2A1-4DA2-B4D9-1B6AC186052E}"/>
    <cellStyle name="Comma 14 3 4 6" xfId="27758" xr:uid="{757AB553-751E-4678-A0AD-1DA733665645}"/>
    <cellStyle name="Comma 14 3 5" xfId="4586" xr:uid="{25AEF096-9C87-4337-9B39-34A8ACB760FB}"/>
    <cellStyle name="Comma 14 3 5 2" xfId="15141" xr:uid="{32EE3B14-17D1-4896-B3BB-E637051E272C}"/>
    <cellStyle name="Comma 14 3 5 2 2" xfId="37507" xr:uid="{9A91EBB0-E7B6-4F8D-848B-28E35B0847EC}"/>
    <cellStyle name="Comma 14 3 5 3" xfId="28565" xr:uid="{E32067EA-9F67-47C6-A44B-33E4D4299344}"/>
    <cellStyle name="Comma 14 3 6" xfId="9593" xr:uid="{B75C1602-DF02-464E-B3D9-1F05DB9E4141}"/>
    <cellStyle name="Comma 14 3 6 2" xfId="19008" xr:uid="{CD9DC0F6-C4D5-4314-A0CB-DC902D5E03F1}"/>
    <cellStyle name="Comma 14 3 6 2 2" xfId="41373" xr:uid="{D53271C8-947A-41CC-8115-68E9DEFAE00F}"/>
    <cellStyle name="Comma 14 3 6 3" xfId="32052" xr:uid="{E5CA7356-7EA2-4D9F-B908-28572F2858C6}"/>
    <cellStyle name="Comma 14 3 7" xfId="11182" xr:uid="{7EE6E406-3706-4651-AA31-4FF27736B425}"/>
    <cellStyle name="Comma 14 3 7 2" xfId="20589" xr:uid="{32159AB9-1782-4869-A487-A3A95236FD57}"/>
    <cellStyle name="Comma 14 3 7 2 2" xfId="42885" xr:uid="{F9334BA1-3657-4BCA-8D54-B6CDCEF867FD}"/>
    <cellStyle name="Comma 14 3 7 3" xfId="33563" xr:uid="{D77886C8-095B-494B-870B-49CBFE11BD36}"/>
    <cellStyle name="Comma 14 3 8" xfId="12726" xr:uid="{AF52A54F-DAAF-4C1E-A170-06087C213867}"/>
    <cellStyle name="Comma 14 3 8 2" xfId="35102" xr:uid="{A2D7D5D5-A2D4-48D2-97F0-259A4511D4FF}"/>
    <cellStyle name="Comma 14 3 9" xfId="26871" xr:uid="{749CD461-F912-4D2C-A8BD-857E7B8C5F78}"/>
    <cellStyle name="Comma 14 4" xfId="167" xr:uid="{8F4D71C8-A48A-4831-A5B9-CED55267D464}"/>
    <cellStyle name="Comma 14 4 2" xfId="456" xr:uid="{88195804-3511-4621-97AF-E5A19B8C0AF4}"/>
    <cellStyle name="Comma 14 4 2 2" xfId="1277" xr:uid="{BD9DB3BB-3707-490D-B569-8A9E1B700863}"/>
    <cellStyle name="Comma 14 4 2 2 2" xfId="3942" xr:uid="{1A718A07-C370-4739-9B18-392F12F870F4}"/>
    <cellStyle name="Comma 14 4 2 2 2 2" xfId="7217" xr:uid="{A01FF624-A0B4-42E6-B42D-B2CE1734EE16}"/>
    <cellStyle name="Comma 14 4 2 2 2 2 2" xfId="17228" xr:uid="{7F4F6A3B-9EE8-455A-BF43-4AF41DD96A25}"/>
    <cellStyle name="Comma 14 4 2 2 2 2 2 2" xfId="39593" xr:uid="{B7D085F9-2D91-482C-A4DA-E8BFE1232F22}"/>
    <cellStyle name="Comma 14 4 2 2 2 2 3" xfId="30477" xr:uid="{E63179AA-5A0F-4D4F-8D94-36458D054319}"/>
    <cellStyle name="Comma 14 4 2 2 2 3" xfId="10731" xr:uid="{F9F12088-149C-40C2-BD1E-2A5DE4E58DF8}"/>
    <cellStyle name="Comma 14 4 2 2 2 3 2" xfId="20145" xr:uid="{8D23475A-9491-4A28-93AF-5F3480FF231C}"/>
    <cellStyle name="Comma 14 4 2 2 2 3 2 2" xfId="42441" xr:uid="{1EA2E88C-A367-45CB-8F9A-8529E42A0583}"/>
    <cellStyle name="Comma 14 4 2 2 2 3 3" xfId="33120" xr:uid="{4397F7A2-9A8E-46A8-9ADA-B5E814C85142}"/>
    <cellStyle name="Comma 14 4 2 2 2 4" xfId="12263" xr:uid="{33FF1752-98BA-4477-8DDB-C0BB2BFE662E}"/>
    <cellStyle name="Comma 14 4 2 2 2 4 2" xfId="21669" xr:uid="{DCCC1A64-158E-44CE-B80F-891B7213DBE3}"/>
    <cellStyle name="Comma 14 4 2 2 2 4 2 2" xfId="43965" xr:uid="{A66D3CB9-D821-4F50-9EA2-E3B412893FA3}"/>
    <cellStyle name="Comma 14 4 2 2 2 4 3" xfId="34643" xr:uid="{E5FDC39D-ADA4-4399-8E62-64A2AC52CFB5}"/>
    <cellStyle name="Comma 14 4 2 2 2 5" xfId="14605" xr:uid="{62FF5BC6-BC4D-4D78-A956-D85AD480392D}"/>
    <cellStyle name="Comma 14 4 2 2 2 5 2" xfId="36971" xr:uid="{80589126-8D4E-4E3F-AF3B-316A6F75FA0B}"/>
    <cellStyle name="Comma 14 4 2 2 2 6" xfId="28060" xr:uid="{3F7FA5CE-B184-45F6-96CB-FFA620FDA078}"/>
    <cellStyle name="Comma 14 4 2 2 3" xfId="5354" xr:uid="{0DCFD4A6-C20B-4AA6-8B5C-DDFCCE1A531F}"/>
    <cellStyle name="Comma 14 4 2 2 3 2" xfId="15749" xr:uid="{B6171B68-12DF-4FB0-BE4B-8737CAD0D1A2}"/>
    <cellStyle name="Comma 14 4 2 2 3 2 2" xfId="38115" xr:uid="{0A04CE4F-31A3-4475-B7D7-9F657ED2BB2D}"/>
    <cellStyle name="Comma 14 4 2 2 3 3" xfId="29120" xr:uid="{314ED8F7-1FBA-4D7D-BB72-7C2B216CC3A4}"/>
    <cellStyle name="Comma 14 4 2 2 4" xfId="9892" xr:uid="{11D60412-8D28-4E76-9A3B-F7D660FAE18E}"/>
    <cellStyle name="Comma 14 4 2 2 4 2" xfId="19306" xr:uid="{103DC6A2-08A2-4692-8711-1DC808F914AD}"/>
    <cellStyle name="Comma 14 4 2 2 4 2 2" xfId="41671" xr:uid="{0B3EA19E-A3B9-4682-BFF4-9E95719D8B69}"/>
    <cellStyle name="Comma 14 4 2 2 4 3" xfId="32350" xr:uid="{6569381F-A85F-49A3-98D8-81B6BC096DE4}"/>
    <cellStyle name="Comma 14 4 2 2 5" xfId="11488" xr:uid="{3DAC02F7-7E9A-47E0-B56A-A99E603B4979}"/>
    <cellStyle name="Comma 14 4 2 2 5 2" xfId="20894" xr:uid="{D9FC8079-77E6-4B51-ACCD-79393CBDD23B}"/>
    <cellStyle name="Comma 14 4 2 2 5 2 2" xfId="43190" xr:uid="{E274E106-3484-400E-9700-E63B4D0D3EF0}"/>
    <cellStyle name="Comma 14 4 2 2 5 3" xfId="33868" xr:uid="{319C5C57-1FE8-438E-94D5-AC35D0775C76}"/>
    <cellStyle name="Comma 14 4 2 2 6" xfId="13250" xr:uid="{63138385-1C48-4A22-A647-5816D2C869CA}"/>
    <cellStyle name="Comma 14 4 2 2 6 2" xfId="35621" xr:uid="{4B6DA006-6CF1-4AF4-9BC6-55AE69D6CD17}"/>
    <cellStyle name="Comma 14 4 2 2 7" xfId="27178" xr:uid="{BD729FCD-6596-44A5-A62D-66510BD3CFD7}"/>
    <cellStyle name="Comma 14 4 2 3" xfId="3726" xr:uid="{1746DFD9-F555-4B50-B5DF-0E0BB19A264F}"/>
    <cellStyle name="Comma 14 4 2 3 2" xfId="7002" xr:uid="{C8541A6C-7FA0-43B3-B552-EE69493D5475}"/>
    <cellStyle name="Comma 14 4 2 3 2 2" xfId="17014" xr:uid="{37654ED5-FCAC-48C5-B273-B5C367B13445}"/>
    <cellStyle name="Comma 14 4 2 3 2 2 2" xfId="39379" xr:uid="{BC6B21D0-A5CA-4731-98A9-F1F1D2150758}"/>
    <cellStyle name="Comma 14 4 2 3 2 3" xfId="30263" xr:uid="{E5248024-8A34-4725-9F34-F215636C09A5}"/>
    <cellStyle name="Comma 14 4 2 3 3" xfId="10523" xr:uid="{4DC18250-086A-4B7C-9AE2-154B3DA28706}"/>
    <cellStyle name="Comma 14 4 2 3 3 2" xfId="19937" xr:uid="{7C749927-87D8-4C71-8089-FFA244AAAAE6}"/>
    <cellStyle name="Comma 14 4 2 3 3 2 2" xfId="42233" xr:uid="{0BAB42E4-9FA0-4EC8-906C-150244C134AE}"/>
    <cellStyle name="Comma 14 4 2 3 3 3" xfId="32912" xr:uid="{592D0331-1CEC-435C-8B2C-CFC5E3EE80E0}"/>
    <cellStyle name="Comma 14 4 2 3 4" xfId="12056" xr:uid="{8AC45135-0484-43E8-9135-801CBAC5348F}"/>
    <cellStyle name="Comma 14 4 2 3 4 2" xfId="21462" xr:uid="{C7937C2F-6731-4688-9B03-7A0232488FBE}"/>
    <cellStyle name="Comma 14 4 2 3 4 2 2" xfId="43758" xr:uid="{F134385A-946E-4D36-A1D0-D95CE46C2B64}"/>
    <cellStyle name="Comma 14 4 2 3 4 3" xfId="34436" xr:uid="{F7FA1F9C-8F5F-4605-83F0-5A9CFEBF16CC}"/>
    <cellStyle name="Comma 14 4 2 3 5" xfId="14397" xr:uid="{49C9DE7C-3397-4307-9D1B-937A519F0DE3}"/>
    <cellStyle name="Comma 14 4 2 3 5 2" xfId="36763" xr:uid="{DDAE1797-B3EF-4DDB-BC35-ABEF484B6CB6}"/>
    <cellStyle name="Comma 14 4 2 3 6" xfId="27851" xr:uid="{2DD53E7C-2001-4208-A474-BFBD8A42BF6E}"/>
    <cellStyle name="Comma 14 4 2 4" xfId="4814" xr:uid="{086074CA-84FB-42A8-BB1D-A85A68FBA48B}"/>
    <cellStyle name="Comma 14 4 2 4 2" xfId="15325" xr:uid="{2E987694-D7D0-42EA-9FC6-FFA4EE154D0F}"/>
    <cellStyle name="Comma 14 4 2 4 2 2" xfId="37691" xr:uid="{BE0E02CE-F546-4358-8F06-0D44B24566CD}"/>
    <cellStyle name="Comma 14 4 2 4 3" xfId="28732" xr:uid="{978C605F-19D3-4F33-B730-D8C9CE834357}"/>
    <cellStyle name="Comma 14 4 2 5" xfId="9685" xr:uid="{8D485C50-23CA-4AF3-B5C9-2475D7606ADD}"/>
    <cellStyle name="Comma 14 4 2 5 2" xfId="19099" xr:uid="{1D755CAD-4839-4741-B1DE-830BA696A7D6}"/>
    <cellStyle name="Comma 14 4 2 5 2 2" xfId="41464" xr:uid="{1C383EDA-426A-42D6-9C59-E139D9CF5EE3}"/>
    <cellStyle name="Comma 14 4 2 5 3" xfId="32143" xr:uid="{96F57198-BAD4-4C74-B7C4-2463FF9F9CC1}"/>
    <cellStyle name="Comma 14 4 2 6" xfId="11277" xr:uid="{895F97CB-4AF5-428F-B28D-6D0306FFF6FF}"/>
    <cellStyle name="Comma 14 4 2 6 2" xfId="20683" xr:uid="{FADB03F5-B65F-4781-B1F5-489391EC913B}"/>
    <cellStyle name="Comma 14 4 2 6 2 2" xfId="42979" xr:uid="{FA20E772-C422-44A1-9E9D-17740B4C4E55}"/>
    <cellStyle name="Comma 14 4 2 6 3" xfId="33657" xr:uid="{571306C4-9925-4AFA-A070-F21A48601B90}"/>
    <cellStyle name="Comma 14 4 2 7" xfId="12878" xr:uid="{A29BADDD-8682-4A36-9A8C-417ED5068BF3}"/>
    <cellStyle name="Comma 14 4 2 7 2" xfId="35251" xr:uid="{15C8A7B4-7961-4C5A-92FA-D98E46579757}"/>
    <cellStyle name="Comma 14 4 2 8" xfId="26964" xr:uid="{EEBB5653-C9BC-4D44-88B1-7A9900F59B46}"/>
    <cellStyle name="Comma 14 4 3" xfId="1180" xr:uid="{B9DD8835-EEA7-47E4-8977-BEBDC8941E44}"/>
    <cellStyle name="Comma 14 4 3 2" xfId="3852" xr:uid="{84B5A6CD-BB84-419B-A2A1-95975696BB7C}"/>
    <cellStyle name="Comma 14 4 3 2 2" xfId="7127" xr:uid="{C570B892-5615-4473-8550-07FD1912375B}"/>
    <cellStyle name="Comma 14 4 3 2 2 2" xfId="17138" xr:uid="{5527CE9B-4B28-4081-AEAE-12D25C84EEDE}"/>
    <cellStyle name="Comma 14 4 3 2 2 2 2" xfId="39503" xr:uid="{A3C8CA98-F427-4243-AA93-D8FD2F7A8E5F}"/>
    <cellStyle name="Comma 14 4 3 2 2 3" xfId="30387" xr:uid="{AE7A72A2-F6F9-41D4-805A-7B092ABD40D5}"/>
    <cellStyle name="Comma 14 4 3 2 3" xfId="10644" xr:uid="{720BEE34-F484-423D-9470-500F0F79561E}"/>
    <cellStyle name="Comma 14 4 3 2 3 2" xfId="20058" xr:uid="{665783B0-A7F6-4A42-A693-AA3294D098EA}"/>
    <cellStyle name="Comma 14 4 3 2 3 2 2" xfId="42354" xr:uid="{DC6E625B-8405-4621-B56A-44CBFB7A5F10}"/>
    <cellStyle name="Comma 14 4 3 2 3 3" xfId="33033" xr:uid="{26BACD5E-C6EB-43BC-AC45-D18A152C2B9B}"/>
    <cellStyle name="Comma 14 4 3 2 4" xfId="12176" xr:uid="{976B4E9E-F2AF-4EA5-8BEF-A12FADB7593A}"/>
    <cellStyle name="Comma 14 4 3 2 4 2" xfId="21582" xr:uid="{6A8D439A-EFA5-4866-BFB3-104687EE236B}"/>
    <cellStyle name="Comma 14 4 3 2 4 2 2" xfId="43878" xr:uid="{1E27F1BD-5D8B-42C2-9788-2D9DB823AF5E}"/>
    <cellStyle name="Comma 14 4 3 2 4 3" xfId="34556" xr:uid="{FFE32DD4-F4C0-41C2-8787-71EFF26319B5}"/>
    <cellStyle name="Comma 14 4 3 2 5" xfId="14518" xr:uid="{518E2B54-8A16-4230-8B5C-F89A0F0752CB}"/>
    <cellStyle name="Comma 14 4 3 2 5 2" xfId="36884" xr:uid="{980E1DB4-A881-4A23-A2D9-9023233C8420}"/>
    <cellStyle name="Comma 14 4 3 2 6" xfId="27972" xr:uid="{38DA8FF3-B0EB-499A-B760-6F62BF1162EA}"/>
    <cellStyle name="Comma 14 4 3 3" xfId="5262" xr:uid="{62590E66-B04A-4719-AE36-0A38ADC3DE59}"/>
    <cellStyle name="Comma 14 4 3 3 2" xfId="15657" xr:uid="{947964F3-A894-480E-91F2-29A2E8CC2501}"/>
    <cellStyle name="Comma 14 4 3 3 2 2" xfId="38023" xr:uid="{B1B264C9-A375-4BFE-BBFE-1E210050A3E1}"/>
    <cellStyle name="Comma 14 4 3 3 3" xfId="29028" xr:uid="{537CAF38-B863-4014-9138-E0173F7C2ADB}"/>
    <cellStyle name="Comma 14 4 3 4" xfId="9805" xr:uid="{287E28AC-C7D8-4CFB-A7CE-51F655B5DB71}"/>
    <cellStyle name="Comma 14 4 3 4 2" xfId="19219" xr:uid="{E8154F0E-D232-40C2-A0DF-2BF797B9B868}"/>
    <cellStyle name="Comma 14 4 3 4 2 2" xfId="41584" xr:uid="{E862DEF1-7B10-4336-9BA1-68A92DEFA610}"/>
    <cellStyle name="Comma 14 4 3 4 3" xfId="32263" xr:uid="{E04C5B03-4DB0-4490-90CB-B2ED50946884}"/>
    <cellStyle name="Comma 14 4 3 5" xfId="11403" xr:uid="{F59206F7-BFDB-4404-8CDD-072791C408F9}"/>
    <cellStyle name="Comma 14 4 3 5 2" xfId="20809" xr:uid="{10A9EDAA-B808-4810-B1F3-B35EFE05A9CB}"/>
    <cellStyle name="Comma 14 4 3 5 2 2" xfId="43105" xr:uid="{EA8BFC39-C294-460E-A22E-0E66603BB2F7}"/>
    <cellStyle name="Comma 14 4 3 5 3" xfId="33783" xr:uid="{4A201457-A6C0-4CA1-ABB3-0E190FA1A439}"/>
    <cellStyle name="Comma 14 4 3 6" xfId="13160" xr:uid="{3CFC24B6-5D2A-4632-9CB9-C1E456BD67E5}"/>
    <cellStyle name="Comma 14 4 3 6 2" xfId="35531" xr:uid="{7B440AEB-BA63-4D87-9AFC-20912C0492C5}"/>
    <cellStyle name="Comma 14 4 3 7" xfId="27091" xr:uid="{77435FF6-7B04-441D-81F2-5053A0797B53}"/>
    <cellStyle name="Comma 14 4 4" xfId="3636" xr:uid="{197E5DD0-EA90-42EB-866E-82E9B8E3BCCC}"/>
    <cellStyle name="Comma 14 4 4 2" xfId="6913" xr:uid="{6C33CAEE-9C17-425E-9EFE-F77B531DEE48}"/>
    <cellStyle name="Comma 14 4 4 2 2" xfId="16926" xr:uid="{AEFF30FD-F235-4BBB-8D40-A10D77C3FC9D}"/>
    <cellStyle name="Comma 14 4 4 2 2 2" xfId="39291" xr:uid="{824F60C5-0BDB-447B-A5FD-82FC4811D390}"/>
    <cellStyle name="Comma 14 4 4 2 3" xfId="30175" xr:uid="{8CB0403D-2734-4BEF-8B04-B609609BA0CC}"/>
    <cellStyle name="Comma 14 4 4 3" xfId="10436" xr:uid="{ACF0DBC9-D9BF-48D7-A683-425072F64EFE}"/>
    <cellStyle name="Comma 14 4 4 3 2" xfId="19850" xr:uid="{25FCDEB5-60E7-4601-BBFF-BE10FFB7E971}"/>
    <cellStyle name="Comma 14 4 4 3 2 2" xfId="42146" xr:uid="{0AD5AFB2-9D06-4DB5-945E-73FFDB97FE39}"/>
    <cellStyle name="Comma 14 4 4 3 3" xfId="32825" xr:uid="{1E056875-7A4E-4AB7-8F4F-99AC157215D2}"/>
    <cellStyle name="Comma 14 4 4 4" xfId="11969" xr:uid="{18721146-96CD-4420-88FF-EE4FE220BFFE}"/>
    <cellStyle name="Comma 14 4 4 4 2" xfId="21375" xr:uid="{095AE0D0-F8EF-4F0C-BC3F-A93FCB805132}"/>
    <cellStyle name="Comma 14 4 4 4 2 2" xfId="43671" xr:uid="{FDF7E566-199B-47A1-9085-39811FA47DC7}"/>
    <cellStyle name="Comma 14 4 4 4 3" xfId="34349" xr:uid="{5FD61F9E-46ED-4CFB-8CC2-451F863E50A9}"/>
    <cellStyle name="Comma 14 4 4 5" xfId="14310" xr:uid="{DAEF6A0E-95FC-498D-AD10-C05A15591D90}"/>
    <cellStyle name="Comma 14 4 4 5 2" xfId="36676" xr:uid="{CBEB01B1-6BC0-4F13-84B2-CA43F8EC11B7}"/>
    <cellStyle name="Comma 14 4 4 6" xfId="27764" xr:uid="{1051274F-B6B5-455A-87CA-0FD6CF61EEFE}"/>
    <cellStyle name="Comma 14 4 5" xfId="4594" xr:uid="{D4E9F65F-1C00-43CF-BDFD-74F737A149EE}"/>
    <cellStyle name="Comma 14 4 5 2" xfId="15149" xr:uid="{4B1D2430-D071-4450-B6D1-0A6DFE80BD17}"/>
    <cellStyle name="Comma 14 4 5 2 2" xfId="37515" xr:uid="{98CB4D4C-5D12-4B3A-ACA0-7DA275B0A894}"/>
    <cellStyle name="Comma 14 4 5 3" xfId="28573" xr:uid="{F0D2A3D8-B0CA-4B6C-B93F-58137C96FBE4}"/>
    <cellStyle name="Comma 14 4 6" xfId="9599" xr:uid="{CBD534C1-0F8B-441C-B036-C7823D3AAAA1}"/>
    <cellStyle name="Comma 14 4 6 2" xfId="19014" xr:uid="{75DEB705-E6D9-49E3-BF4D-4FFD2C6F7A78}"/>
    <cellStyle name="Comma 14 4 6 2 2" xfId="41379" xr:uid="{31B462A0-D61B-4243-B509-9757115619BD}"/>
    <cellStyle name="Comma 14 4 6 3" xfId="32058" xr:uid="{7899A2AA-E6DD-48AA-A068-EFCEA2ACC0A5}"/>
    <cellStyle name="Comma 14 4 7" xfId="11188" xr:uid="{7EEB793D-C4D4-4491-AB65-2E5DEC7CFE84}"/>
    <cellStyle name="Comma 14 4 7 2" xfId="20595" xr:uid="{380FFEBD-0BEE-4453-873B-E6C170EA6C56}"/>
    <cellStyle name="Comma 14 4 7 2 2" xfId="42891" xr:uid="{C77E3EA5-50D7-4313-A714-BF4743E5EE1C}"/>
    <cellStyle name="Comma 14 4 7 3" xfId="33569" xr:uid="{83BE908D-F2F6-4266-8D19-4ACB0876A2A5}"/>
    <cellStyle name="Comma 14 4 8" xfId="12732" xr:uid="{F52BFED8-BC5C-433E-83FA-ED22E445FF44}"/>
    <cellStyle name="Comma 14 4 8 2" xfId="35108" xr:uid="{27626ED8-412E-4067-A311-2CB6DA0047B0}"/>
    <cellStyle name="Comma 14 4 9" xfId="26877" xr:uid="{63330180-38E0-48CE-B5E7-125F686B1250}"/>
    <cellStyle name="Comma 14 5" xfId="426" xr:uid="{25237C88-FEF5-4C1B-861F-D3B6F0F2D497}"/>
    <cellStyle name="Comma 14 5 2" xfId="1247" xr:uid="{53918A33-4F91-4405-BB13-E26559258C45}"/>
    <cellStyle name="Comma 14 5 2 2" xfId="3912" xr:uid="{C98CC0FE-611E-475D-BB00-304FB7FA66E1}"/>
    <cellStyle name="Comma 14 5 2 2 2" xfId="7187" xr:uid="{55607DA8-1513-4152-AA43-65A28C27BF11}"/>
    <cellStyle name="Comma 14 5 2 2 2 2" xfId="17198" xr:uid="{DD3A4D3C-FA9D-482A-8867-CCA9611D9BD4}"/>
    <cellStyle name="Comma 14 5 2 2 2 2 2" xfId="39563" xr:uid="{01172B59-4BDF-4500-8E67-DF0583B68406}"/>
    <cellStyle name="Comma 14 5 2 2 2 3" xfId="30447" xr:uid="{38E92A51-C7E2-4AD7-93F9-83979A6C612B}"/>
    <cellStyle name="Comma 14 5 2 2 3" xfId="10701" xr:uid="{34C57E21-72D9-4D08-AB01-63E8FCEF496D}"/>
    <cellStyle name="Comma 14 5 2 2 3 2" xfId="20115" xr:uid="{691573CF-F4D9-46D2-8244-B32902801962}"/>
    <cellStyle name="Comma 14 5 2 2 3 2 2" xfId="42411" xr:uid="{1DA25F60-D271-4C91-BE04-1BDD8473A0A6}"/>
    <cellStyle name="Comma 14 5 2 2 3 3" xfId="33090" xr:uid="{CEA9A5AC-DF52-4337-8109-F751C4D01096}"/>
    <cellStyle name="Comma 14 5 2 2 4" xfId="12233" xr:uid="{C4677841-7683-4363-A0B7-4BA30ECF0826}"/>
    <cellStyle name="Comma 14 5 2 2 4 2" xfId="21639" xr:uid="{2A2AEE41-38E3-4D11-80B7-227471D8CEB1}"/>
    <cellStyle name="Comma 14 5 2 2 4 2 2" xfId="43935" xr:uid="{907ECA94-704A-498C-92FE-4EAA109A3A9C}"/>
    <cellStyle name="Comma 14 5 2 2 4 3" xfId="34613" xr:uid="{9ED6CF4B-D92E-4825-8F31-6146A01B1D5D}"/>
    <cellStyle name="Comma 14 5 2 2 5" xfId="14575" xr:uid="{AC75410B-AA1E-4250-91BD-B0EDC420AFB1}"/>
    <cellStyle name="Comma 14 5 2 2 5 2" xfId="36941" xr:uid="{FED32CA3-F27B-44FD-9EC6-6056BA65D184}"/>
    <cellStyle name="Comma 14 5 2 2 6" xfId="28030" xr:uid="{3A61DAE0-3F7A-4B28-A678-BC8372461B02}"/>
    <cellStyle name="Comma 14 5 2 3" xfId="5324" xr:uid="{00309690-DD77-4D86-ABE6-48771E9D2F79}"/>
    <cellStyle name="Comma 14 5 2 3 2" xfId="15719" xr:uid="{7B4AE4BB-1A48-428E-86D4-B4CC817E0E00}"/>
    <cellStyle name="Comma 14 5 2 3 2 2" xfId="38085" xr:uid="{24FF4305-9DC6-4840-B793-C7F71B7C1E3D}"/>
    <cellStyle name="Comma 14 5 2 3 3" xfId="29090" xr:uid="{7A0AF1BE-7E53-475F-AD49-4908DCD982C1}"/>
    <cellStyle name="Comma 14 5 2 4" xfId="9862" xr:uid="{65F52B39-7427-4D1B-9E3F-B4BDEE832EB9}"/>
    <cellStyle name="Comma 14 5 2 4 2" xfId="19276" xr:uid="{A1C52EE1-620E-4DA7-86B7-B45D3D2DA208}"/>
    <cellStyle name="Comma 14 5 2 4 2 2" xfId="41641" xr:uid="{416571F0-015D-44C3-A813-0CA44FB13E53}"/>
    <cellStyle name="Comma 14 5 2 4 3" xfId="32320" xr:uid="{2EA01B80-3E7B-4244-AEF8-FB1B75C2FB67}"/>
    <cellStyle name="Comma 14 5 2 5" xfId="11458" xr:uid="{452B8395-1ED2-45EC-9C9B-2A4A08F8CC70}"/>
    <cellStyle name="Comma 14 5 2 5 2" xfId="20864" xr:uid="{D68524AC-A909-4304-A4B1-D17ACB65D0FE}"/>
    <cellStyle name="Comma 14 5 2 5 2 2" xfId="43160" xr:uid="{6166828E-0DF7-46CE-AE71-E3D8460FE8A8}"/>
    <cellStyle name="Comma 14 5 2 5 3" xfId="33838" xr:uid="{21A30BF4-924A-41E9-8651-CEDFF269E6F8}"/>
    <cellStyle name="Comma 14 5 2 6" xfId="13220" xr:uid="{53FE21D5-C17C-4C46-8356-08520AE1F0AA}"/>
    <cellStyle name="Comma 14 5 2 6 2" xfId="35591" xr:uid="{513E0DE2-F231-41D4-835E-575ED7D7F502}"/>
    <cellStyle name="Comma 14 5 2 7" xfId="27148" xr:uid="{A261EA05-C352-4DC6-8EAC-5E30BACA2A75}"/>
    <cellStyle name="Comma 14 5 3" xfId="3696" xr:uid="{75F33F5B-8B94-4029-BB27-BA506D12CFFB}"/>
    <cellStyle name="Comma 14 5 3 2" xfId="6972" xr:uid="{2B230D05-A962-4609-A4D7-2069BC2F2981}"/>
    <cellStyle name="Comma 14 5 3 2 2" xfId="16984" xr:uid="{05E82D44-4D8A-4959-A51C-7A1BE08FC40E}"/>
    <cellStyle name="Comma 14 5 3 2 2 2" xfId="39349" xr:uid="{FBC74016-B0D9-446A-81E2-DF7EA88341E2}"/>
    <cellStyle name="Comma 14 5 3 2 3" xfId="30233" xr:uid="{C99FAF63-033B-4D91-BA33-6FC8E5E7FC21}"/>
    <cellStyle name="Comma 14 5 3 3" xfId="10493" xr:uid="{71CC84A7-229F-4518-9F48-E1DBE0DF66FC}"/>
    <cellStyle name="Comma 14 5 3 3 2" xfId="19907" xr:uid="{9DFEE298-2181-4D7C-9841-F985F01DB3C0}"/>
    <cellStyle name="Comma 14 5 3 3 2 2" xfId="42203" xr:uid="{EC266DF2-94F6-4FDD-83DA-F5F8A34B452E}"/>
    <cellStyle name="Comma 14 5 3 3 3" xfId="32882" xr:uid="{BF8A40A8-D7AB-40B0-A8F1-1066FDDB684E}"/>
    <cellStyle name="Comma 14 5 3 4" xfId="12026" xr:uid="{6C63A29B-9B1C-4087-9675-A2D6AF2F6FCA}"/>
    <cellStyle name="Comma 14 5 3 4 2" xfId="21432" xr:uid="{B93DFD7D-4ADF-4364-BC52-5B7B9680CADF}"/>
    <cellStyle name="Comma 14 5 3 4 2 2" xfId="43728" xr:uid="{EC362903-DC4A-440A-A006-796B043A77AA}"/>
    <cellStyle name="Comma 14 5 3 4 3" xfId="34406" xr:uid="{27722628-7E2A-413D-AEBB-5DA9554599C9}"/>
    <cellStyle name="Comma 14 5 3 5" xfId="14367" xr:uid="{C7AFF0B9-0DDF-44BE-A84B-D0B84E6F6117}"/>
    <cellStyle name="Comma 14 5 3 5 2" xfId="36733" xr:uid="{605259E3-5CC3-4632-B903-E1B7171530CE}"/>
    <cellStyle name="Comma 14 5 3 6" xfId="27821" xr:uid="{3006612B-F933-4E3D-BDA7-937C9FCAE635}"/>
    <cellStyle name="Comma 14 5 4" xfId="4784" xr:uid="{5384137E-8860-46A2-89F5-B58FF2DBAEB8}"/>
    <cellStyle name="Comma 14 5 4 2" xfId="15295" xr:uid="{1A24D062-83E5-413A-92B1-12D16A4556A2}"/>
    <cellStyle name="Comma 14 5 4 2 2" xfId="37661" xr:uid="{4441C0EA-B4C7-4AD1-ABD2-0317D0D7EEE4}"/>
    <cellStyle name="Comma 14 5 4 3" xfId="28702" xr:uid="{4A95A872-E44C-4803-9F61-596A297BEE2D}"/>
    <cellStyle name="Comma 14 5 5" xfId="9655" xr:uid="{C506F734-7F29-4D81-9225-D02AF109A35A}"/>
    <cellStyle name="Comma 14 5 5 2" xfId="19069" xr:uid="{613BC60A-CAEA-4204-8724-0A624C4065B5}"/>
    <cellStyle name="Comma 14 5 5 2 2" xfId="41434" xr:uid="{7B1584A6-EFC5-48BE-A495-1FB4A02405E9}"/>
    <cellStyle name="Comma 14 5 5 3" xfId="32113" xr:uid="{A1714FE7-B9FA-4512-98F0-C68898176170}"/>
    <cellStyle name="Comma 14 5 6" xfId="11247" xr:uid="{E477C5E6-7FC3-4896-A7E3-9798A315700C}"/>
    <cellStyle name="Comma 14 5 6 2" xfId="20653" xr:uid="{A5A0D077-B555-4D42-B00E-37EDBACFEC50}"/>
    <cellStyle name="Comma 14 5 6 2 2" xfId="42949" xr:uid="{AA717F20-5636-4BDC-9209-4C6907E23669}"/>
    <cellStyle name="Comma 14 5 6 3" xfId="33627" xr:uid="{F513CD90-ECA8-4735-8A10-829A4E3397A1}"/>
    <cellStyle name="Comma 14 5 7" xfId="12848" xr:uid="{12271741-BFAC-4F96-A383-6490D6DDE9CA}"/>
    <cellStyle name="Comma 14 5 7 2" xfId="35221" xr:uid="{3DE1D869-7895-44F8-AFB8-607A3B02D872}"/>
    <cellStyle name="Comma 14 5 8" xfId="26934" xr:uid="{4D953265-C44C-4950-AEEF-DC7D014C3C28}"/>
    <cellStyle name="Comma 14 6" xfId="1148" xr:uid="{D9A5732F-FE78-4951-9A95-020B75AE44CC}"/>
    <cellStyle name="Comma 14 6 2" xfId="3821" xr:uid="{405B69BA-7968-4E4D-B22A-474DC53D6BFF}"/>
    <cellStyle name="Comma 14 6 2 2" xfId="7096" xr:uid="{2DF7828E-9461-4A59-9AED-14F4EFDAF275}"/>
    <cellStyle name="Comma 14 6 2 2 2" xfId="17107" xr:uid="{EE70C361-6C89-440E-9CD0-65BFACF7D59B}"/>
    <cellStyle name="Comma 14 6 2 2 2 2" xfId="39472" xr:uid="{D2E6E901-120E-4D76-8B3C-8EE4D654FC11}"/>
    <cellStyle name="Comma 14 6 2 2 3" xfId="30356" xr:uid="{5C1254BF-BBB3-4AC8-830E-D21AAE89CAB3}"/>
    <cellStyle name="Comma 14 6 2 3" xfId="10614" xr:uid="{7952F6BA-7E7B-46F9-B182-70D1CE0D2294}"/>
    <cellStyle name="Comma 14 6 2 3 2" xfId="20028" xr:uid="{7C7FC895-4C4C-4825-BB92-BCBECC90FED9}"/>
    <cellStyle name="Comma 14 6 2 3 2 2" xfId="42324" xr:uid="{254CF69C-FDA1-4D8C-9AAA-0608E7BE2FED}"/>
    <cellStyle name="Comma 14 6 2 3 3" xfId="33003" xr:uid="{0DCFA5EF-B7D2-4486-A3E5-EDEF16789204}"/>
    <cellStyle name="Comma 14 6 2 4" xfId="12145" xr:uid="{922D9E01-89A8-4C86-9E3A-1B35C63D25D6}"/>
    <cellStyle name="Comma 14 6 2 4 2" xfId="21551" xr:uid="{47568CEB-7596-4B62-900D-947421A01592}"/>
    <cellStyle name="Comma 14 6 2 4 2 2" xfId="43847" xr:uid="{3EAF193A-60C1-4366-AC66-2808E0EE3BDA}"/>
    <cellStyle name="Comma 14 6 2 4 3" xfId="34525" xr:uid="{02D761D7-459D-4AF4-B876-23DCC3DACA08}"/>
    <cellStyle name="Comma 14 6 2 5" xfId="14487" xr:uid="{46A24D7A-8873-4038-9989-9EF3FE114ADE}"/>
    <cellStyle name="Comma 14 6 2 5 2" xfId="36853" xr:uid="{8E987D70-92C4-4BE6-8AEB-A7926E6A0B98}"/>
    <cellStyle name="Comma 14 6 2 6" xfId="27942" xr:uid="{7B0C7390-78D9-455A-BF3C-BA5851BBE872}"/>
    <cellStyle name="Comma 14 6 3" xfId="5231" xr:uid="{914594F7-3E0D-4586-BC6B-A5E730D8B9A1}"/>
    <cellStyle name="Comma 14 6 3 2" xfId="15626" xr:uid="{E14FB17B-EDB3-44A7-805B-8D4DD02E7F4E}"/>
    <cellStyle name="Comma 14 6 3 2 2" xfId="37992" xr:uid="{F2B3C066-0B6D-4121-8A0A-0822B6F313D3}"/>
    <cellStyle name="Comma 14 6 3 3" xfId="28997" xr:uid="{8BC9A29F-D021-475C-9B12-D29A4BC281FB}"/>
    <cellStyle name="Comma 14 6 4" xfId="9774" xr:uid="{2AF238BA-6658-435A-BDDA-EA43FE2A6C17}"/>
    <cellStyle name="Comma 14 6 4 2" xfId="19188" xr:uid="{AB01FDE6-DFBD-4715-A1A1-3B25C81EBB23}"/>
    <cellStyle name="Comma 14 6 4 2 2" xfId="41553" xr:uid="{9A8F090E-CEFB-4FEE-8180-05C14A15CD64}"/>
    <cellStyle name="Comma 14 6 4 3" xfId="32232" xr:uid="{5457622E-02E4-41F2-BCC4-D647042CA922}"/>
    <cellStyle name="Comma 14 6 5" xfId="11373" xr:uid="{EA2677D7-1C25-4183-A14B-FAC80ED98B5D}"/>
    <cellStyle name="Comma 14 6 5 2" xfId="20779" xr:uid="{497E4DB8-A2E6-4D99-A544-A1B9C028CB48}"/>
    <cellStyle name="Comma 14 6 5 2 2" xfId="43075" xr:uid="{F93AFB43-B0C8-41F6-AD4B-FB6560B3F295}"/>
    <cellStyle name="Comma 14 6 5 3" xfId="33753" xr:uid="{03B50C7E-F818-40A1-AC19-44A8DCA2C188}"/>
    <cellStyle name="Comma 14 6 6" xfId="13129" xr:uid="{5DE0902E-606A-4FE6-B0FA-DFA89BEDC0FD}"/>
    <cellStyle name="Comma 14 6 6 2" xfId="35500" xr:uid="{5F0BDBD1-807B-4E78-892C-D1D0083E992E}"/>
    <cellStyle name="Comma 14 6 7" xfId="27060" xr:uid="{851483AA-5F8A-4F77-8ADE-BC53F685C239}"/>
    <cellStyle name="Comma 14 7" xfId="3606" xr:uid="{1C40E0B7-192A-4268-B547-1D51453E5161}"/>
    <cellStyle name="Comma 14 7 2" xfId="6883" xr:uid="{57B96FFA-0E0B-42CF-84FB-DABCBEA7ABD8}"/>
    <cellStyle name="Comma 14 7 2 2" xfId="16896" xr:uid="{3CBFA095-87F1-47A2-B915-E70FD5C60F0C}"/>
    <cellStyle name="Comma 14 7 2 2 2" xfId="39261" xr:uid="{04A82000-FC1F-4D16-9E10-D5AC6935C744}"/>
    <cellStyle name="Comma 14 7 2 3" xfId="30145" xr:uid="{6DDD4DF6-37E4-4A85-9CDF-DBDEE08F126D}"/>
    <cellStyle name="Comma 14 7 3" xfId="10406" xr:uid="{3D975F06-80BC-444D-8FC8-A501E7FA70AB}"/>
    <cellStyle name="Comma 14 7 3 2" xfId="19820" xr:uid="{49233D29-DBF6-4ADE-A969-794789FCCFAF}"/>
    <cellStyle name="Comma 14 7 3 2 2" xfId="42116" xr:uid="{BFC1DF07-4EC5-42AD-8E6E-035F83D861E3}"/>
    <cellStyle name="Comma 14 7 3 3" xfId="32795" xr:uid="{CACAC781-780A-4CF7-A746-AAE97ED3666D}"/>
    <cellStyle name="Comma 14 7 4" xfId="11939" xr:uid="{778612C7-6B0B-4C94-BC8C-94A47DA98193}"/>
    <cellStyle name="Comma 14 7 4 2" xfId="21345" xr:uid="{C4A019CA-ABEB-4259-9F16-2DEEF10E25AD}"/>
    <cellStyle name="Comma 14 7 4 2 2" xfId="43641" xr:uid="{A1572CFE-CB1C-420F-82BE-0630230CB019}"/>
    <cellStyle name="Comma 14 7 4 3" xfId="34319" xr:uid="{C03A6BB1-585C-4C80-8D5C-11A942C5A24D}"/>
    <cellStyle name="Comma 14 7 5" xfId="14280" xr:uid="{F5DC67E3-015B-40C4-9381-13549D6816FD}"/>
    <cellStyle name="Comma 14 7 5 2" xfId="36646" xr:uid="{BFDEE08D-A971-4AEC-8F89-CD269E1566F8}"/>
    <cellStyle name="Comma 14 7 6" xfId="27734" xr:uid="{3ACC615D-CE30-4ACA-9BBF-7416951E02D3}"/>
    <cellStyle name="Comma 14 8" xfId="4531" xr:uid="{3CEBC87F-A0D9-4E27-B146-DAB4C7E0DCDD}"/>
    <cellStyle name="Comma 14 8 2" xfId="15096" xr:uid="{F39AA60A-7FED-4740-B07D-9E46947A455E}"/>
    <cellStyle name="Comma 14 8 2 2" xfId="37462" xr:uid="{FBE21CE7-6D36-4C34-A56E-7E61AC788679}"/>
    <cellStyle name="Comma 14 8 3" xfId="28524" xr:uid="{2E1E126F-D525-473D-9149-253023C40648}"/>
    <cellStyle name="Comma 14 9" xfId="9569" xr:uid="{BDB04037-DFD4-46E8-86E5-3A1180C24AEB}"/>
    <cellStyle name="Comma 14 9 2" xfId="18984" xr:uid="{729C8C6F-05DC-4915-B7B0-012759DFBCE0}"/>
    <cellStyle name="Comma 14 9 2 2" xfId="41349" xr:uid="{D37306DF-2EA3-4695-8FB7-3F8DD49612A8}"/>
    <cellStyle name="Comma 14 9 3" xfId="32028" xr:uid="{BEC708F1-D924-4762-A864-6880C16FE303}"/>
    <cellStyle name="Comma 140" xfId="48503" xr:uid="{B43CDF31-BD74-49E8-9BA7-8BE2BB6A3E62}"/>
    <cellStyle name="Comma 141" xfId="48510" xr:uid="{6ABB8D07-78FB-41B0-8347-245618EBE125}"/>
    <cellStyle name="Comma 142" xfId="48512" xr:uid="{D7D8D8F8-5980-4D66-969C-B0942E1FB8F2}"/>
    <cellStyle name="Comma 143" xfId="48514" xr:uid="{99C2AAD9-EC2E-4BD9-A4AE-D6AF3D4A83EC}"/>
    <cellStyle name="Comma 144" xfId="48518" xr:uid="{E2203684-50F4-4234-B673-B1B10E90EC7B}"/>
    <cellStyle name="Comma 145" xfId="48526" xr:uid="{6364B081-ADDC-443E-A40C-8D5F98DB4261}"/>
    <cellStyle name="Comma 15" xfId="161" xr:uid="{33E5ED73-52D8-4AD3-B933-69BA99E2E88B}"/>
    <cellStyle name="Comma 15 10" xfId="12728" xr:uid="{B3717642-BE40-4BBB-8856-1C712CBDE8EE}"/>
    <cellStyle name="Comma 15 10 2" xfId="35104" xr:uid="{E015D2D0-49BC-460D-8B57-46E2727CFE1A}"/>
    <cellStyle name="Comma 15 11" xfId="26873" xr:uid="{7A7AD472-C6BE-4C75-8894-93E17236C550}"/>
    <cellStyle name="Comma 15 2" xfId="211" xr:uid="{D07C1F12-257C-4142-934A-EC115124FF64}"/>
    <cellStyle name="Comma 15 2 2" xfId="476" xr:uid="{E4DDB298-9696-4BEA-A156-5326D75E5AF3}"/>
    <cellStyle name="Comma 15 2 2 2" xfId="1294" xr:uid="{30344F1D-A8D5-4C2B-ABA8-8760993888AC}"/>
    <cellStyle name="Comma 15 2 2 2 2" xfId="3959" xr:uid="{204B6FCA-C702-4185-954B-A368764116EA}"/>
    <cellStyle name="Comma 15 2 2 2 2 2" xfId="7234" xr:uid="{0703BF8B-CDDF-4650-ABA5-D2A6CFB2D8CF}"/>
    <cellStyle name="Comma 15 2 2 2 2 2 2" xfId="17245" xr:uid="{505405A5-ED4F-4992-B57E-8700F1552FCD}"/>
    <cellStyle name="Comma 15 2 2 2 2 2 2 2" xfId="39610" xr:uid="{B74C735F-5CF4-40A4-940B-D08B9F56B5BF}"/>
    <cellStyle name="Comma 15 2 2 2 2 2 3" xfId="30494" xr:uid="{1F3352E7-3B1A-4286-9840-F58B1C98B867}"/>
    <cellStyle name="Comma 15 2 2 2 2 3" xfId="10748" xr:uid="{BB583FCF-95C6-4810-B9C2-8D66BB204D1D}"/>
    <cellStyle name="Comma 15 2 2 2 2 3 2" xfId="20162" xr:uid="{432535D1-3FB9-4F1D-BA95-1AED96CA68BB}"/>
    <cellStyle name="Comma 15 2 2 2 2 3 2 2" xfId="42458" xr:uid="{18C27C8A-599F-4393-A50B-7EEB91BF3D97}"/>
    <cellStyle name="Comma 15 2 2 2 2 3 3" xfId="33137" xr:uid="{B6B37180-A153-4D29-8D89-BB853ABCE889}"/>
    <cellStyle name="Comma 15 2 2 2 2 4" xfId="12280" xr:uid="{9232823B-5EF5-4E4C-A53F-79149ACB09A1}"/>
    <cellStyle name="Comma 15 2 2 2 2 4 2" xfId="21686" xr:uid="{EC16144D-1C19-4481-B571-EB1388245374}"/>
    <cellStyle name="Comma 15 2 2 2 2 4 2 2" xfId="43982" xr:uid="{0D4FB261-A3CC-420C-8718-2C9B67007D62}"/>
    <cellStyle name="Comma 15 2 2 2 2 4 3" xfId="34660" xr:uid="{44BC569C-E675-454E-83DE-040020C538E3}"/>
    <cellStyle name="Comma 15 2 2 2 2 5" xfId="14622" xr:uid="{5F786275-75A4-4317-8410-D3C5693262A2}"/>
    <cellStyle name="Comma 15 2 2 2 2 5 2" xfId="36988" xr:uid="{D1262DE0-69CC-44D1-9AF8-1AEC7770C03B}"/>
    <cellStyle name="Comma 15 2 2 2 2 6" xfId="28077" xr:uid="{B8F08C57-A9C9-40E6-B8C9-C3A167CD5DAE}"/>
    <cellStyle name="Comma 15 2 2 2 3" xfId="5371" xr:uid="{32D5DFB8-DAA8-425A-9062-3744B0DF3246}"/>
    <cellStyle name="Comma 15 2 2 2 3 2" xfId="15766" xr:uid="{1A411373-10A3-434F-88C3-597599D8B5B7}"/>
    <cellStyle name="Comma 15 2 2 2 3 2 2" xfId="38132" xr:uid="{F0B64FBB-B6B3-4F72-9B6F-5B0D34A2469A}"/>
    <cellStyle name="Comma 15 2 2 2 3 3" xfId="29137" xr:uid="{F72CDCA0-92EE-4ADC-844E-09199E0684F0}"/>
    <cellStyle name="Comma 15 2 2 2 4" xfId="9909" xr:uid="{F72AEBD7-151E-4729-B8F0-C22E2A080303}"/>
    <cellStyle name="Comma 15 2 2 2 4 2" xfId="19323" xr:uid="{E7A77D36-D9E1-4995-98F5-7B210D2FD3B7}"/>
    <cellStyle name="Comma 15 2 2 2 4 2 2" xfId="41688" xr:uid="{D97BDA38-55D9-44C4-9651-DAE4E39CC7E4}"/>
    <cellStyle name="Comma 15 2 2 2 4 3" xfId="32367" xr:uid="{67CF2C35-6FE6-4F99-BEE5-D53CC0383AC1}"/>
    <cellStyle name="Comma 15 2 2 2 5" xfId="11505" xr:uid="{47205354-BDE2-4D96-BB74-D8F4CF90CD29}"/>
    <cellStyle name="Comma 15 2 2 2 5 2" xfId="20911" xr:uid="{AAA68A74-5896-4DDB-A1B4-887C6472B1AD}"/>
    <cellStyle name="Comma 15 2 2 2 5 2 2" xfId="43207" xr:uid="{2DB4C734-883B-4286-AD74-32DFD0331360}"/>
    <cellStyle name="Comma 15 2 2 2 5 3" xfId="33885" xr:uid="{D94CCE92-F8F0-4A2C-A403-2551FED2FC30}"/>
    <cellStyle name="Comma 15 2 2 2 6" xfId="13267" xr:uid="{0595E27B-6E51-4B9A-9761-1FF9774A066D}"/>
    <cellStyle name="Comma 15 2 2 2 6 2" xfId="35638" xr:uid="{85B08EDE-E27B-4BB9-9D52-5EF9B2E8C3A1}"/>
    <cellStyle name="Comma 15 2 2 2 7" xfId="27195" xr:uid="{F54969DC-246E-4C8D-B988-D9B0400208DF}"/>
    <cellStyle name="Comma 15 2 2 3" xfId="3743" xr:uid="{EE0DCCFC-9658-4A39-92B7-81242922E585}"/>
    <cellStyle name="Comma 15 2 2 3 2" xfId="7019" xr:uid="{AC644B48-204E-4745-9A73-277EFBDF64E3}"/>
    <cellStyle name="Comma 15 2 2 3 2 2" xfId="17031" xr:uid="{C81CA094-7267-4EDC-A030-3BA45B9A17B5}"/>
    <cellStyle name="Comma 15 2 2 3 2 2 2" xfId="39396" xr:uid="{B8E0F6F7-1951-450A-9228-7872E187BB38}"/>
    <cellStyle name="Comma 15 2 2 3 2 3" xfId="30280" xr:uid="{95E90C76-0965-457B-A3D1-B34FC4F63A5F}"/>
    <cellStyle name="Comma 15 2 2 3 3" xfId="10540" xr:uid="{B34FA5E8-90BE-4A32-8CEC-5C902C9B6FD2}"/>
    <cellStyle name="Comma 15 2 2 3 3 2" xfId="19954" xr:uid="{4D8AAF50-FF40-4AAE-89DE-750C0ED895E2}"/>
    <cellStyle name="Comma 15 2 2 3 3 2 2" xfId="42250" xr:uid="{B08C87A8-F7EB-44D9-B58E-588688A13D71}"/>
    <cellStyle name="Comma 15 2 2 3 3 3" xfId="32929" xr:uid="{072E4BCD-8CC4-4EC1-A6FD-247BF8A820A2}"/>
    <cellStyle name="Comma 15 2 2 3 4" xfId="12073" xr:uid="{32F7490B-74A0-408A-909B-695B42212B82}"/>
    <cellStyle name="Comma 15 2 2 3 4 2" xfId="21479" xr:uid="{F12D2412-74B6-4B10-8CBE-0212CA5038B7}"/>
    <cellStyle name="Comma 15 2 2 3 4 2 2" xfId="43775" xr:uid="{4098F053-17B6-43AA-9FC4-6BF6387BA17A}"/>
    <cellStyle name="Comma 15 2 2 3 4 3" xfId="34453" xr:uid="{8D685162-6E49-4FD0-AF08-59F80B648187}"/>
    <cellStyle name="Comma 15 2 2 3 5" xfId="14414" xr:uid="{6E4D4FD6-8A29-4C65-8408-B32839FEFCA6}"/>
    <cellStyle name="Comma 15 2 2 3 5 2" xfId="36780" xr:uid="{06F03D63-DEBC-45A5-86A9-9BE4193CF896}"/>
    <cellStyle name="Comma 15 2 2 3 6" xfId="27868" xr:uid="{AE1DA5EF-7567-4225-9A9D-B5505824ED88}"/>
    <cellStyle name="Comma 15 2 2 4" xfId="4832" xr:uid="{442E177F-B13C-4D16-9D48-789419E843B1}"/>
    <cellStyle name="Comma 15 2 2 4 2" xfId="15342" xr:uid="{E35CC0B6-A546-4369-BF09-37E0F7982AC9}"/>
    <cellStyle name="Comma 15 2 2 4 2 2" xfId="37708" xr:uid="{C8ED9A0E-9742-4985-A53B-5C83D6A584A2}"/>
    <cellStyle name="Comma 15 2 2 4 3" xfId="28749" xr:uid="{A95931E4-1308-4452-A74E-58D01CD365F4}"/>
    <cellStyle name="Comma 15 2 2 5" xfId="9702" xr:uid="{05B6E1BA-34EB-4BDB-A9B9-20D1DF7E3975}"/>
    <cellStyle name="Comma 15 2 2 5 2" xfId="19116" xr:uid="{4481A21B-7743-481C-9709-66720023C550}"/>
    <cellStyle name="Comma 15 2 2 5 2 2" xfId="41481" xr:uid="{B9EF453A-429D-4BDF-ADB4-4C85C8D9C008}"/>
    <cellStyle name="Comma 15 2 2 5 3" xfId="32160" xr:uid="{89B8F7FE-AAB2-4E62-95F2-067A661A2572}"/>
    <cellStyle name="Comma 15 2 2 6" xfId="11294" xr:uid="{1728F198-0110-4ADB-A338-B65C8680C811}"/>
    <cellStyle name="Comma 15 2 2 6 2" xfId="20700" xr:uid="{81F13A4B-2A8B-4F3C-8F31-A573890CB651}"/>
    <cellStyle name="Comma 15 2 2 6 2 2" xfId="42996" xr:uid="{C6004E7D-A901-4A20-9BE7-38311D34E5F1}"/>
    <cellStyle name="Comma 15 2 2 6 3" xfId="33674" xr:uid="{F81943E9-7436-4E76-9AC3-D56B541174D2}"/>
    <cellStyle name="Comma 15 2 2 7" xfId="12896" xr:uid="{A503117D-14B1-43C7-A4B1-B6E4B9D77B18}"/>
    <cellStyle name="Comma 15 2 2 7 2" xfId="35269" xr:uid="{82BB2424-B3E6-408F-B2D9-53F7DE3FA142}"/>
    <cellStyle name="Comma 15 2 2 8" xfId="26981" xr:uid="{BD9C81EC-C10A-45D6-BF38-4764A62516D9}"/>
    <cellStyle name="Comma 15 2 3" xfId="1197" xr:uid="{D6302F46-21C0-4746-9872-5C948C9123DF}"/>
    <cellStyle name="Comma 15 2 3 2" xfId="3869" xr:uid="{CC4D92FF-76D7-484F-BF7E-72EB92498FD5}"/>
    <cellStyle name="Comma 15 2 3 2 2" xfId="7144" xr:uid="{E7E4FB5E-A80E-4A72-ACCE-A2095E820E99}"/>
    <cellStyle name="Comma 15 2 3 2 2 2" xfId="17155" xr:uid="{364801CA-E49C-4A9C-BCD1-3F343304A33E}"/>
    <cellStyle name="Comma 15 2 3 2 2 2 2" xfId="39520" xr:uid="{2613F3F0-9E83-4DF0-9A4C-D76B92DC231C}"/>
    <cellStyle name="Comma 15 2 3 2 2 3" xfId="30404" xr:uid="{B9E09355-5719-49C7-930C-108ECCF7622C}"/>
    <cellStyle name="Comma 15 2 3 2 3" xfId="10661" xr:uid="{63A14EBC-CCE2-4CAD-98DC-40E7A3120903}"/>
    <cellStyle name="Comma 15 2 3 2 3 2" xfId="20075" xr:uid="{76180AC9-9960-4D87-BABC-0827596AE917}"/>
    <cellStyle name="Comma 15 2 3 2 3 2 2" xfId="42371" xr:uid="{236F2E59-E0FA-49A1-BD21-A59F8B1AB721}"/>
    <cellStyle name="Comma 15 2 3 2 3 3" xfId="33050" xr:uid="{2C7524CA-C561-4661-9DA4-03D3B4681D93}"/>
    <cellStyle name="Comma 15 2 3 2 4" xfId="12193" xr:uid="{E51B631D-E87B-4E69-993E-DA08474888DA}"/>
    <cellStyle name="Comma 15 2 3 2 4 2" xfId="21599" xr:uid="{3FD40F34-E841-4BE2-A7F1-2BC2F2CEA6CF}"/>
    <cellStyle name="Comma 15 2 3 2 4 2 2" xfId="43895" xr:uid="{4BE20E78-C5CF-44F8-A209-C4E64CF9C458}"/>
    <cellStyle name="Comma 15 2 3 2 4 3" xfId="34573" xr:uid="{53AC1E69-63D1-492B-B630-B1CE02D8B439}"/>
    <cellStyle name="Comma 15 2 3 2 5" xfId="14535" xr:uid="{84A7740B-1E2E-4DCA-AF7C-16BE195DCDB3}"/>
    <cellStyle name="Comma 15 2 3 2 5 2" xfId="36901" xr:uid="{74862EB5-27CE-4370-8678-536EDC9D19BC}"/>
    <cellStyle name="Comma 15 2 3 2 6" xfId="27989" xr:uid="{85C0AA18-21E5-43E9-B366-3216DA5DE56F}"/>
    <cellStyle name="Comma 15 2 3 3" xfId="5279" xr:uid="{4262BEEC-C2BA-4D87-8A14-E25689F22720}"/>
    <cellStyle name="Comma 15 2 3 3 2" xfId="15674" xr:uid="{74CC54AA-D6F0-466A-ABDB-9A2F1F70F07F}"/>
    <cellStyle name="Comma 15 2 3 3 2 2" xfId="38040" xr:uid="{A2447094-6F27-4626-891B-1C794923F31B}"/>
    <cellStyle name="Comma 15 2 3 3 3" xfId="29045" xr:uid="{951CECCF-4E35-4340-895A-235AA117AC8F}"/>
    <cellStyle name="Comma 15 2 3 4" xfId="9822" xr:uid="{01AE8BAC-434B-4EC6-BC30-907B0224CC68}"/>
    <cellStyle name="Comma 15 2 3 4 2" xfId="19236" xr:uid="{09D152B5-77CA-404A-AD76-1867BC2BC303}"/>
    <cellStyle name="Comma 15 2 3 4 2 2" xfId="41601" xr:uid="{D6678E27-B375-4E42-809A-F359748ACFE5}"/>
    <cellStyle name="Comma 15 2 3 4 3" xfId="32280" xr:uid="{2AB57365-95E5-477B-B90B-FDEF89E1B0A0}"/>
    <cellStyle name="Comma 15 2 3 5" xfId="11420" xr:uid="{649AB736-E550-46FB-B0EC-1BAF1A82ACE8}"/>
    <cellStyle name="Comma 15 2 3 5 2" xfId="20826" xr:uid="{FE9D7274-6228-4CD7-8EA5-5146AE9BAF47}"/>
    <cellStyle name="Comma 15 2 3 5 2 2" xfId="43122" xr:uid="{2B34F12C-B5B0-44FA-9848-BF97E926EFE1}"/>
    <cellStyle name="Comma 15 2 3 5 3" xfId="33800" xr:uid="{EC9C7737-F153-463A-BD81-FA10B0FAD3FA}"/>
    <cellStyle name="Comma 15 2 3 6" xfId="13177" xr:uid="{D1A3C25B-D418-42B0-8220-E9765CDFD609}"/>
    <cellStyle name="Comma 15 2 3 6 2" xfId="35548" xr:uid="{C41284CC-BDA6-4278-BCAD-34D7CD118A1F}"/>
    <cellStyle name="Comma 15 2 3 7" xfId="27108" xr:uid="{7778BE83-6799-4D86-9F0A-FFD1178447DF}"/>
    <cellStyle name="Comma 15 2 4" xfId="3653" xr:uid="{E539CAE3-ED02-45F6-BFE4-152C22A2399B}"/>
    <cellStyle name="Comma 15 2 4 2" xfId="6930" xr:uid="{544B9A65-5B92-4E01-B9F4-6CEE825CE9C2}"/>
    <cellStyle name="Comma 15 2 4 2 2" xfId="16943" xr:uid="{94422354-6E07-4A51-BC3E-C648FB9B39AE}"/>
    <cellStyle name="Comma 15 2 4 2 2 2" xfId="39308" xr:uid="{9CABB604-C32A-433F-B43E-CEB2AB0AF1E5}"/>
    <cellStyle name="Comma 15 2 4 2 3" xfId="30192" xr:uid="{2BB9A4F9-1135-4FFA-BEDD-603BA175A479}"/>
    <cellStyle name="Comma 15 2 4 3" xfId="10453" xr:uid="{246C80FC-44AA-49D7-9299-6B5BA276C253}"/>
    <cellStyle name="Comma 15 2 4 3 2" xfId="19867" xr:uid="{16ABFCAC-96C6-443A-9337-09D5C347C975}"/>
    <cellStyle name="Comma 15 2 4 3 2 2" xfId="42163" xr:uid="{0056F30B-E8DF-4FC0-BC66-AE9DEC010F06}"/>
    <cellStyle name="Comma 15 2 4 3 3" xfId="32842" xr:uid="{D3774B93-EFC0-4568-88FA-3677F2DC1151}"/>
    <cellStyle name="Comma 15 2 4 4" xfId="11986" xr:uid="{A0D683D9-039A-480F-BD1E-9468054FEB20}"/>
    <cellStyle name="Comma 15 2 4 4 2" xfId="21392" xr:uid="{E9C09C60-5D22-4233-9940-AB763B7A2C59}"/>
    <cellStyle name="Comma 15 2 4 4 2 2" xfId="43688" xr:uid="{90662D68-F576-457B-883A-66E3B78F75AD}"/>
    <cellStyle name="Comma 15 2 4 4 3" xfId="34366" xr:uid="{43BBB111-5B1B-40FA-BFD7-8F1E558BF131}"/>
    <cellStyle name="Comma 15 2 4 5" xfId="14327" xr:uid="{FAABA193-6A67-4DF0-B48F-4802D7A1E3D0}"/>
    <cellStyle name="Comma 15 2 4 5 2" xfId="36693" xr:uid="{598BBBB0-EF4C-41BA-9AB8-E93C22EE2C20}"/>
    <cellStyle name="Comma 15 2 4 6" xfId="27781" xr:uid="{328D0FFA-7CF5-489E-A557-F417CCBE8CEF}"/>
    <cellStyle name="Comma 15 2 5" xfId="4628" xr:uid="{09760261-630F-47CE-95E6-B015C18749B5}"/>
    <cellStyle name="Comma 15 2 5 2" xfId="15176" xr:uid="{60630AD8-9C1C-4E0F-B12D-EE8336872F82}"/>
    <cellStyle name="Comma 15 2 5 2 2" xfId="37542" xr:uid="{4A93590C-C39D-4B81-8E47-456DA1751B95}"/>
    <cellStyle name="Comma 15 2 5 3" xfId="28599" xr:uid="{94823C3E-DC1E-4B41-9CCA-38630B4E9176}"/>
    <cellStyle name="Comma 15 2 6" xfId="9616" xr:uid="{04B4D1A2-D563-422F-962A-19531374EE55}"/>
    <cellStyle name="Comma 15 2 6 2" xfId="19031" xr:uid="{307B5D7F-DCFA-4E39-9909-AFF19A73B04E}"/>
    <cellStyle name="Comma 15 2 6 2 2" xfId="41396" xr:uid="{4C0AAA4A-734F-4B33-A8E5-783986BF5659}"/>
    <cellStyle name="Comma 15 2 6 3" xfId="32075" xr:uid="{620EA287-3FD4-4F6F-8C55-55E3315FF880}"/>
    <cellStyle name="Comma 15 2 7" xfId="11205" xr:uid="{22C56F1C-B70F-4C79-AE59-337BFF813F74}"/>
    <cellStyle name="Comma 15 2 7 2" xfId="20612" xr:uid="{410CAE5C-D582-4082-8C06-A6FB33D04A1C}"/>
    <cellStyle name="Comma 15 2 7 2 2" xfId="42908" xr:uid="{182CD9A9-11F3-4B1F-99FF-67E671C00786}"/>
    <cellStyle name="Comma 15 2 7 3" xfId="33586" xr:uid="{F0126DF0-3B45-4D18-BDF9-FB75EB0797B9}"/>
    <cellStyle name="Comma 15 2 8" xfId="12752" xr:uid="{641CC36B-751B-49B1-9D84-D6138865979C}"/>
    <cellStyle name="Comma 15 2 8 2" xfId="35128" xr:uid="{3F199888-D286-43C1-B146-F9030D0F5989}"/>
    <cellStyle name="Comma 15 2 9" xfId="26894" xr:uid="{8160422E-E371-4F02-989D-19B077431948}"/>
    <cellStyle name="Comma 15 3" xfId="407" xr:uid="{E86FDB26-9792-49EF-93E3-61E3428E33EE}"/>
    <cellStyle name="Comma 15 3 2" xfId="513" xr:uid="{CA175555-0FCC-4515-9D92-E472506D6B83}"/>
    <cellStyle name="Comma 15 3 2 2" xfId="1316" xr:uid="{B906F3B4-0F9B-429E-8CA5-E754119C89F5}"/>
    <cellStyle name="Comma 15 3 2 2 2" xfId="3981" xr:uid="{0CEE407F-3273-497E-B513-6E6CE77BEE97}"/>
    <cellStyle name="Comma 15 3 2 2 2 2" xfId="7256" xr:uid="{DE4BD7AE-2867-48E8-A02B-D196F09BD28B}"/>
    <cellStyle name="Comma 15 3 2 2 2 2 2" xfId="17267" xr:uid="{1ABC680C-2C4F-4162-BBE5-E8DC4C77B050}"/>
    <cellStyle name="Comma 15 3 2 2 2 2 2 2" xfId="39632" xr:uid="{2E969121-207F-420E-88AB-71872804F3D3}"/>
    <cellStyle name="Comma 15 3 2 2 2 2 3" xfId="30516" xr:uid="{A05033A5-593A-4B1B-9ACC-FAB555917C9E}"/>
    <cellStyle name="Comma 15 3 2 2 2 3" xfId="10770" xr:uid="{29AC6EC1-761F-4424-9D8F-1B9CF8B95ACF}"/>
    <cellStyle name="Comma 15 3 2 2 2 3 2" xfId="20184" xr:uid="{C28CDBD3-1A51-4E8E-9F1F-47614B4FD29D}"/>
    <cellStyle name="Comma 15 3 2 2 2 3 2 2" xfId="42480" xr:uid="{196CE9D6-186F-43A3-815D-0C231CDE1F8A}"/>
    <cellStyle name="Comma 15 3 2 2 2 3 3" xfId="33159" xr:uid="{4A7BE1AF-281F-4BCE-A25D-662C17A7C2A9}"/>
    <cellStyle name="Comma 15 3 2 2 2 4" xfId="12302" xr:uid="{4B99DD8F-67D2-47BC-8511-AA21812BF654}"/>
    <cellStyle name="Comma 15 3 2 2 2 4 2" xfId="21708" xr:uid="{AD7662A9-4DA0-43C5-8078-E36F0B3131D9}"/>
    <cellStyle name="Comma 15 3 2 2 2 4 2 2" xfId="44004" xr:uid="{E90658BA-A99A-4C09-8B67-68A3183FD7BE}"/>
    <cellStyle name="Comma 15 3 2 2 2 4 3" xfId="34682" xr:uid="{F89B2BB5-540B-4C55-AD0B-7C3B5B711269}"/>
    <cellStyle name="Comma 15 3 2 2 2 5" xfId="14644" xr:uid="{C5370EBF-3C9B-47DA-AAD8-4F7BA87F31B8}"/>
    <cellStyle name="Comma 15 3 2 2 2 5 2" xfId="37010" xr:uid="{48BD6DA3-AC4C-4B9A-B080-225BABBC78B7}"/>
    <cellStyle name="Comma 15 3 2 2 2 6" xfId="28099" xr:uid="{8452CD88-F17A-4A9A-AB23-C8607B5151C8}"/>
    <cellStyle name="Comma 15 3 2 2 3" xfId="5393" xr:uid="{239BB870-F656-4B3C-B291-D86E4B41C660}"/>
    <cellStyle name="Comma 15 3 2 2 3 2" xfId="15788" xr:uid="{0903FC03-F7B9-4CCE-92B2-253DE495522C}"/>
    <cellStyle name="Comma 15 3 2 2 3 2 2" xfId="38154" xr:uid="{ABEF7DEC-03A5-43F4-B9AF-4BB701AB1B3A}"/>
    <cellStyle name="Comma 15 3 2 2 3 3" xfId="29159" xr:uid="{74849E1C-D067-4872-AB46-EC8A701693B3}"/>
    <cellStyle name="Comma 15 3 2 2 4" xfId="9931" xr:uid="{5FDA084F-8576-4297-87EB-931962C0BDAD}"/>
    <cellStyle name="Comma 15 3 2 2 4 2" xfId="19345" xr:uid="{7A34BBDD-BDAF-491B-9587-009FE607A000}"/>
    <cellStyle name="Comma 15 3 2 2 4 2 2" xfId="41710" xr:uid="{82A19CF3-EC39-4417-A874-0761BE3158E1}"/>
    <cellStyle name="Comma 15 3 2 2 4 3" xfId="32389" xr:uid="{5DB8D25D-196C-48C2-8C8F-353470A62038}"/>
    <cellStyle name="Comma 15 3 2 2 5" xfId="11527" xr:uid="{4C5A2F1C-9A84-46FD-955B-8C1306276774}"/>
    <cellStyle name="Comma 15 3 2 2 5 2" xfId="20933" xr:uid="{E7CE8C10-ED70-4587-95B3-A706B5025527}"/>
    <cellStyle name="Comma 15 3 2 2 5 2 2" xfId="43229" xr:uid="{5FC28C5F-20A7-4192-8EF4-42816A628C20}"/>
    <cellStyle name="Comma 15 3 2 2 5 3" xfId="33907" xr:uid="{40826493-7EA7-4277-BB38-7675FA014534}"/>
    <cellStyle name="Comma 15 3 2 2 6" xfId="13289" xr:uid="{883C3FF1-355F-41F8-905E-5D3E101F61DB}"/>
    <cellStyle name="Comma 15 3 2 2 6 2" xfId="35660" xr:uid="{8A038F7B-B4BA-45CF-BF6B-BB0975A4A9BF}"/>
    <cellStyle name="Comma 15 3 2 2 7" xfId="27217" xr:uid="{CB8A74E8-96FE-48FE-BEFF-C338E66CB545}"/>
    <cellStyle name="Comma 15 3 2 3" xfId="3765" xr:uid="{EBC448AA-0E27-478D-AA08-DC9D028D5488}"/>
    <cellStyle name="Comma 15 3 2 3 2" xfId="7041" xr:uid="{86B5B106-49E1-4296-A266-03668FCA2F16}"/>
    <cellStyle name="Comma 15 3 2 3 2 2" xfId="17053" xr:uid="{87274F1D-1FCF-4CF3-8295-544096878F5F}"/>
    <cellStyle name="Comma 15 3 2 3 2 2 2" xfId="39418" xr:uid="{3F61645F-7EB4-4BD6-9DE6-4D83661E8431}"/>
    <cellStyle name="Comma 15 3 2 3 2 3" xfId="30302" xr:uid="{67555503-2A62-45E9-8896-6FA91D88B146}"/>
    <cellStyle name="Comma 15 3 2 3 3" xfId="10562" xr:uid="{395160D0-8972-43E1-8F9A-E1CC26B5995E}"/>
    <cellStyle name="Comma 15 3 2 3 3 2" xfId="19976" xr:uid="{4968AC0B-0E32-4AFA-BF3F-FF67FE77BEF3}"/>
    <cellStyle name="Comma 15 3 2 3 3 2 2" xfId="42272" xr:uid="{8C82118F-1D34-42E2-919E-F6B6A5F3A5A1}"/>
    <cellStyle name="Comma 15 3 2 3 3 3" xfId="32951" xr:uid="{29BF7932-C1F1-4E72-9E7C-2E08C567ED9A}"/>
    <cellStyle name="Comma 15 3 2 3 4" xfId="12095" xr:uid="{FC5240E0-A290-4086-9D5F-236CB0FE60B2}"/>
    <cellStyle name="Comma 15 3 2 3 4 2" xfId="21501" xr:uid="{3E418A18-8DF7-46DF-86E1-685C6C516CAB}"/>
    <cellStyle name="Comma 15 3 2 3 4 2 2" xfId="43797" xr:uid="{758DA52A-7D73-4519-BF0D-0557D009A3A1}"/>
    <cellStyle name="Comma 15 3 2 3 4 3" xfId="34475" xr:uid="{B6370C8B-1FCD-4DD7-9731-B1839E9A0EF7}"/>
    <cellStyle name="Comma 15 3 2 3 5" xfId="14436" xr:uid="{FC9DD7AB-D441-4C59-95EF-AED035D0460B}"/>
    <cellStyle name="Comma 15 3 2 3 5 2" xfId="36802" xr:uid="{7871E642-E970-416D-BE38-4CA468A88D60}"/>
    <cellStyle name="Comma 15 3 2 3 6" xfId="27890" xr:uid="{03AE39D6-F369-445E-9D8F-3BCB2883EEBB}"/>
    <cellStyle name="Comma 15 3 2 4" xfId="4863" xr:uid="{974A1932-6D3A-4956-A92A-F0415E386C5A}"/>
    <cellStyle name="Comma 15 3 2 4 2" xfId="15370" xr:uid="{195228B6-214B-4117-B71D-110F01447F12}"/>
    <cellStyle name="Comma 15 3 2 4 2 2" xfId="37736" xr:uid="{8C468187-C651-4053-BC28-DDEC8C5526FE}"/>
    <cellStyle name="Comma 15 3 2 4 3" xfId="28775" xr:uid="{A7E4CA5E-58C7-4744-92D6-91F35377CF41}"/>
    <cellStyle name="Comma 15 3 2 5" xfId="9724" xr:uid="{ECBF2E0C-3FDC-44A7-8090-2E87072CD416}"/>
    <cellStyle name="Comma 15 3 2 5 2" xfId="19138" xr:uid="{4B190D76-80A6-4604-B7AD-CD5EC5BFCBD8}"/>
    <cellStyle name="Comma 15 3 2 5 2 2" xfId="41503" xr:uid="{18147495-52E1-4E94-8CAC-7CEA6A849275}"/>
    <cellStyle name="Comma 15 3 2 5 3" xfId="32182" xr:uid="{9EBEDF53-295D-4B9D-A796-391543AAE446}"/>
    <cellStyle name="Comma 15 3 2 6" xfId="11316" xr:uid="{54A76CDD-4E05-4E2F-9C78-3E2F5F162B02}"/>
    <cellStyle name="Comma 15 3 2 6 2" xfId="20722" xr:uid="{8E336945-C905-4969-9B50-F6CC04605E84}"/>
    <cellStyle name="Comma 15 3 2 6 2 2" xfId="43018" xr:uid="{EF33FDB3-39CD-4E28-9F0A-844BD8C15089}"/>
    <cellStyle name="Comma 15 3 2 6 3" xfId="33696" xr:uid="{E3BA4C0D-3483-448C-BCE4-B091DC7287F8}"/>
    <cellStyle name="Comma 15 3 2 7" xfId="12920" xr:uid="{44AEF7FB-51D2-4B7F-8935-33D7E224BEF6}"/>
    <cellStyle name="Comma 15 3 2 7 2" xfId="35293" xr:uid="{0B937E21-CA78-4B70-96E5-BBC6D10B208F}"/>
    <cellStyle name="Comma 15 3 2 8" xfId="27003" xr:uid="{04321599-57CA-4ABF-987C-76B9CB2823DC}"/>
    <cellStyle name="Comma 15 3 3" xfId="1233" xr:uid="{DEB64E44-6DF6-4B28-98B0-D0B87B0FE218}"/>
    <cellStyle name="Comma 15 3 3 2" xfId="3898" xr:uid="{FDA1EDEE-548C-4C7C-B5ED-3F8172DED180}"/>
    <cellStyle name="Comma 15 3 3 2 2" xfId="7173" xr:uid="{09D513CC-00E0-439D-8D93-759C94E23A9F}"/>
    <cellStyle name="Comma 15 3 3 2 2 2" xfId="17184" xr:uid="{2088EC45-606F-4401-AB30-A8B95C91D12F}"/>
    <cellStyle name="Comma 15 3 3 2 2 2 2" xfId="39549" xr:uid="{310C50EB-1FA0-421A-9502-F5086161DC18}"/>
    <cellStyle name="Comma 15 3 3 2 2 3" xfId="30433" xr:uid="{1F2CC54D-F8F9-4A47-9D47-515EFB49621E}"/>
    <cellStyle name="Comma 15 3 3 2 3" xfId="10687" xr:uid="{E665EFC9-85A1-442A-A8A4-97FA196913B5}"/>
    <cellStyle name="Comma 15 3 3 2 3 2" xfId="20101" xr:uid="{BCC0BFA8-B33A-4558-A8EE-BE8F9A895C6F}"/>
    <cellStyle name="Comma 15 3 3 2 3 2 2" xfId="42397" xr:uid="{B58CD3F7-ECCE-4BD7-9333-15AE5CCE0507}"/>
    <cellStyle name="Comma 15 3 3 2 3 3" xfId="33076" xr:uid="{FA30EDBD-328C-4AD2-8133-3F24C30AB8C5}"/>
    <cellStyle name="Comma 15 3 3 2 4" xfId="12219" xr:uid="{3AB661F1-D7A8-433A-B9D4-E3D9297787D1}"/>
    <cellStyle name="Comma 15 3 3 2 4 2" xfId="21625" xr:uid="{61335BA2-7D2E-4B66-B082-A3F5680B3476}"/>
    <cellStyle name="Comma 15 3 3 2 4 2 2" xfId="43921" xr:uid="{8E884C94-FF4E-4163-BA74-E6CB09AA2970}"/>
    <cellStyle name="Comma 15 3 3 2 4 3" xfId="34599" xr:uid="{0FE512DA-95CA-4F07-BBDF-9CE2BC73856B}"/>
    <cellStyle name="Comma 15 3 3 2 5" xfId="14561" xr:uid="{2CF9932F-924E-4702-9D51-564E7663FBB0}"/>
    <cellStyle name="Comma 15 3 3 2 5 2" xfId="36927" xr:uid="{5FC5EF7C-551D-42D3-BF0D-C75AEEB886A9}"/>
    <cellStyle name="Comma 15 3 3 2 6" xfId="28016" xr:uid="{C3071909-3FB9-4E89-822F-E2C2BC1E5791}"/>
    <cellStyle name="Comma 15 3 3 3" xfId="5310" xr:uid="{63497406-0197-4FB0-8003-27D27A071445}"/>
    <cellStyle name="Comma 15 3 3 3 2" xfId="15705" xr:uid="{DDF445D3-4C5B-4491-B470-D8633BCA2192}"/>
    <cellStyle name="Comma 15 3 3 3 2 2" xfId="38071" xr:uid="{B6226152-E950-4596-B6A1-FA3CD2C38E42}"/>
    <cellStyle name="Comma 15 3 3 3 3" xfId="29076" xr:uid="{F2176A18-0DB7-4C76-BE1F-52DECE0674A2}"/>
    <cellStyle name="Comma 15 3 3 4" xfId="9848" xr:uid="{54E34491-28CB-4BFA-AF23-AE26F355E548}"/>
    <cellStyle name="Comma 15 3 3 4 2" xfId="19262" xr:uid="{09049937-13C0-48CE-B941-5ECA9887BDE8}"/>
    <cellStyle name="Comma 15 3 3 4 2 2" xfId="41627" xr:uid="{2730B4C7-25AD-45F1-885B-88A27688C4A1}"/>
    <cellStyle name="Comma 15 3 3 4 3" xfId="32306" xr:uid="{2048F760-D04E-4DC8-AFFA-E5F6C18DC0DC}"/>
    <cellStyle name="Comma 15 3 3 5" xfId="11444" xr:uid="{D5D08B14-4529-482D-A39D-6541F5B42AF3}"/>
    <cellStyle name="Comma 15 3 3 5 2" xfId="20850" xr:uid="{A9E3CB4E-442C-4CB7-8F3B-8307F0426BD0}"/>
    <cellStyle name="Comma 15 3 3 5 2 2" xfId="43146" xr:uid="{D68D5DE8-D2FD-4D5F-8853-979796813E1D}"/>
    <cellStyle name="Comma 15 3 3 5 3" xfId="33824" xr:uid="{9D16BF1B-5B84-42E7-A8F1-564AB041C58A}"/>
    <cellStyle name="Comma 15 3 3 6" xfId="13206" xr:uid="{9FF7A11A-DCA9-4035-BF1D-3F5DFA41D28D}"/>
    <cellStyle name="Comma 15 3 3 6 2" xfId="35577" xr:uid="{4CB11C0D-6902-4CD6-BBB6-E7230DA7B362}"/>
    <cellStyle name="Comma 15 3 3 7" xfId="27134" xr:uid="{7CCF15C7-7E32-4121-805B-A514BA598CF9}"/>
    <cellStyle name="Comma 15 3 4" xfId="3682" xr:uid="{B92F2C75-92B1-43E0-A2CD-CFEB71FA3D8C}"/>
    <cellStyle name="Comma 15 3 4 2" xfId="6958" xr:uid="{B737A333-4CA4-4094-905F-60D3ADA6DAD3}"/>
    <cellStyle name="Comma 15 3 4 2 2" xfId="16970" xr:uid="{132FC83A-FE0E-4D2F-857A-40D3C04FA024}"/>
    <cellStyle name="Comma 15 3 4 2 2 2" xfId="39335" xr:uid="{6062D9C7-D1E4-4056-BF8B-C9365C7EAFF4}"/>
    <cellStyle name="Comma 15 3 4 2 3" xfId="30219" xr:uid="{F879B031-E4BF-4E26-8131-7F3AD9B662B0}"/>
    <cellStyle name="Comma 15 3 4 3" xfId="10479" xr:uid="{2550BF12-7839-45E5-BE62-804FE91C3B21}"/>
    <cellStyle name="Comma 15 3 4 3 2" xfId="19893" xr:uid="{C88D39EB-99FD-4350-A636-8FE073755F39}"/>
    <cellStyle name="Comma 15 3 4 3 2 2" xfId="42189" xr:uid="{F0C15D84-9202-4302-A049-00F94FE7FB92}"/>
    <cellStyle name="Comma 15 3 4 3 3" xfId="32868" xr:uid="{CEC42DE3-ADF7-4B04-98E3-5BE6D8CB14FB}"/>
    <cellStyle name="Comma 15 3 4 4" xfId="12012" xr:uid="{9E2444D4-3889-400E-AA3A-D953C6076627}"/>
    <cellStyle name="Comma 15 3 4 4 2" xfId="21418" xr:uid="{026ED8BC-9335-4F00-8F20-401ACC6F1BED}"/>
    <cellStyle name="Comma 15 3 4 4 2 2" xfId="43714" xr:uid="{D631BCB0-EEED-48BC-BADF-5C9F4FFF8C2E}"/>
    <cellStyle name="Comma 15 3 4 4 3" xfId="34392" xr:uid="{72812014-C2D7-4E49-8691-4CED5CC1E511}"/>
    <cellStyle name="Comma 15 3 4 5" xfId="14353" xr:uid="{B98967ED-4D84-4FBE-B837-80F2B84DE063}"/>
    <cellStyle name="Comma 15 3 4 5 2" xfId="36719" xr:uid="{5497DED6-12AE-4D45-97D2-FCB412A85BF0}"/>
    <cellStyle name="Comma 15 3 4 6" xfId="27807" xr:uid="{E2B591EE-8AA8-4302-82F1-ED728097C821}"/>
    <cellStyle name="Comma 15 3 5" xfId="4769" xr:uid="{7BE7EE9D-4CE3-48C8-98FE-603B00735C8D}"/>
    <cellStyle name="Comma 15 3 5 2" xfId="15280" xr:uid="{E4EC2F09-A95E-4EF9-863A-FF4CEAAA0013}"/>
    <cellStyle name="Comma 15 3 5 2 2" xfId="37646" xr:uid="{07186060-0BCF-404C-8783-9E724D8878DE}"/>
    <cellStyle name="Comma 15 3 5 3" xfId="28687" xr:uid="{A3DF8B92-0542-4C5C-83AA-ED80C09A012A}"/>
    <cellStyle name="Comma 15 3 6" xfId="9641" xr:uid="{24904747-77A4-40D1-9F7A-4F6C42D3EF13}"/>
    <cellStyle name="Comma 15 3 6 2" xfId="19055" xr:uid="{60476493-D37C-451F-9AAC-558AFC61EC17}"/>
    <cellStyle name="Comma 15 3 6 2 2" xfId="41420" xr:uid="{871D47BC-F9DC-492B-B4FF-84526D446CF9}"/>
    <cellStyle name="Comma 15 3 6 3" xfId="32099" xr:uid="{2C458AE6-84E4-40E5-A1B4-F4B5E1468E93}"/>
    <cellStyle name="Comma 15 3 7" xfId="11233" xr:uid="{9BFFF853-1214-4944-934D-C5AD0ABA689C}"/>
    <cellStyle name="Comma 15 3 7 2" xfId="20639" xr:uid="{AFCD9550-7E1B-46D9-8E0F-3891730A8638}"/>
    <cellStyle name="Comma 15 3 7 2 2" xfId="42935" xr:uid="{0A410B35-E2A7-46E3-87E6-D46A4DDD4C0C}"/>
    <cellStyle name="Comma 15 3 7 3" xfId="33613" xr:uid="{F2ED526B-0678-4F57-BD85-CAA1E2269F66}"/>
    <cellStyle name="Comma 15 3 8" xfId="12833" xr:uid="{B590E05F-25E5-478C-BF8F-713741FFD53A}"/>
    <cellStyle name="Comma 15 3 8 2" xfId="35206" xr:uid="{97F5542E-2A4E-4712-8377-AA20FB1A338C}"/>
    <cellStyle name="Comma 15 3 9" xfId="26920" xr:uid="{1B381C1E-0B4D-4D46-AA2E-794B43ACFE02}"/>
    <cellStyle name="Comma 15 4" xfId="452" xr:uid="{B402CEF0-DE63-4170-958E-BCC601A141B4}"/>
    <cellStyle name="Comma 15 4 2" xfId="1273" xr:uid="{A8B8C9B4-C998-41BA-9184-CBB22D2D17A9}"/>
    <cellStyle name="Comma 15 4 2 2" xfId="3938" xr:uid="{9AD9ECDC-04CB-403A-9EFA-B1EA521386AA}"/>
    <cellStyle name="Comma 15 4 2 2 2" xfId="7213" xr:uid="{C9B052CA-6D9D-445C-A500-22DFA2E05AEC}"/>
    <cellStyle name="Comma 15 4 2 2 2 2" xfId="17224" xr:uid="{461596E7-5BA1-44A3-92F4-FB73E3CC846D}"/>
    <cellStyle name="Comma 15 4 2 2 2 2 2" xfId="39589" xr:uid="{F9CD37E0-5A67-4315-8FBE-7A47E33A9FAC}"/>
    <cellStyle name="Comma 15 4 2 2 2 3" xfId="30473" xr:uid="{B457FDFC-E89B-427C-8FFE-268DF78F46CA}"/>
    <cellStyle name="Comma 15 4 2 2 3" xfId="10727" xr:uid="{5DFDC571-C945-48A7-B3CB-F77B890BAB79}"/>
    <cellStyle name="Comma 15 4 2 2 3 2" xfId="20141" xr:uid="{90EC0530-F19D-4E93-A626-CDA4FC596762}"/>
    <cellStyle name="Comma 15 4 2 2 3 2 2" xfId="42437" xr:uid="{E301835C-6E4C-465D-BBB9-E28297EC02A7}"/>
    <cellStyle name="Comma 15 4 2 2 3 3" xfId="33116" xr:uid="{15D3273C-35D1-4B6F-B685-81F8E6B4746F}"/>
    <cellStyle name="Comma 15 4 2 2 4" xfId="12259" xr:uid="{C7E48549-885C-460E-9932-426B0CEE380C}"/>
    <cellStyle name="Comma 15 4 2 2 4 2" xfId="21665" xr:uid="{0BBBE6EB-8783-4266-BCDC-D86142F8371F}"/>
    <cellStyle name="Comma 15 4 2 2 4 2 2" xfId="43961" xr:uid="{61FB76E2-017B-4900-B9D5-3B619C8F9C98}"/>
    <cellStyle name="Comma 15 4 2 2 4 3" xfId="34639" xr:uid="{421226DF-CA53-41EB-A321-F879E78C45F8}"/>
    <cellStyle name="Comma 15 4 2 2 5" xfId="14601" xr:uid="{AAA61D18-3C55-47B8-863D-FD18CD65960D}"/>
    <cellStyle name="Comma 15 4 2 2 5 2" xfId="36967" xr:uid="{AE7D9E1B-1148-40AA-8261-55F803185ECE}"/>
    <cellStyle name="Comma 15 4 2 2 6" xfId="28056" xr:uid="{CB74FFD2-C3B7-47BE-B6FC-FA5741CE787B}"/>
    <cellStyle name="Comma 15 4 2 3" xfId="5350" xr:uid="{82B74F8E-6F2B-4C38-9FCB-7288F2C312ED}"/>
    <cellStyle name="Comma 15 4 2 3 2" xfId="15745" xr:uid="{D512B679-0142-404C-9870-B9933443B0C0}"/>
    <cellStyle name="Comma 15 4 2 3 2 2" xfId="38111" xr:uid="{DEDC828D-DBCE-4F9A-96EA-8D54CAC0C7AB}"/>
    <cellStyle name="Comma 15 4 2 3 3" xfId="29116" xr:uid="{92CAA1AD-41A2-456E-A40F-6569F937650C}"/>
    <cellStyle name="Comma 15 4 2 4" xfId="9888" xr:uid="{AE55A45C-9467-4730-B348-E450D8EE154E}"/>
    <cellStyle name="Comma 15 4 2 4 2" xfId="19302" xr:uid="{D499FE07-8368-44C4-BAE4-615C999BE3C0}"/>
    <cellStyle name="Comma 15 4 2 4 2 2" xfId="41667" xr:uid="{0A600A26-2283-40D0-B397-B549FFDE4EC4}"/>
    <cellStyle name="Comma 15 4 2 4 3" xfId="32346" xr:uid="{8550A83A-5DD4-494F-B9C7-54B3DC18C706}"/>
    <cellStyle name="Comma 15 4 2 5" xfId="11484" xr:uid="{06732433-E45A-4AA5-A352-ED30019D6B85}"/>
    <cellStyle name="Comma 15 4 2 5 2" xfId="20890" xr:uid="{7BC062E0-5C59-48C0-B0E7-EBF82E06F203}"/>
    <cellStyle name="Comma 15 4 2 5 2 2" xfId="43186" xr:uid="{5DD48BBD-B852-4879-A9B5-627C07B45E26}"/>
    <cellStyle name="Comma 15 4 2 5 3" xfId="33864" xr:uid="{4D2BAE9D-9BB9-4DAA-9460-1421D6C94ACE}"/>
    <cellStyle name="Comma 15 4 2 6" xfId="13246" xr:uid="{EE020859-F7F9-4CBF-8065-68B88E769DC3}"/>
    <cellStyle name="Comma 15 4 2 6 2" xfId="35617" xr:uid="{911BAF9A-5DB8-474F-B725-31DE1BEF937E}"/>
    <cellStyle name="Comma 15 4 2 7" xfId="27174" xr:uid="{873CBE87-C90A-41B5-81D6-F964529DCD4C}"/>
    <cellStyle name="Comma 15 4 3" xfId="3722" xr:uid="{D513B162-50AC-4682-912D-506DCD8F8054}"/>
    <cellStyle name="Comma 15 4 3 2" xfId="6998" xr:uid="{8BB41590-C16E-4C9A-9A5E-E3292BFB4DF9}"/>
    <cellStyle name="Comma 15 4 3 2 2" xfId="17010" xr:uid="{CFC4F6BA-9A7D-42E4-9C29-6FEA723207B3}"/>
    <cellStyle name="Comma 15 4 3 2 2 2" xfId="39375" xr:uid="{8AC917B5-20D9-443C-864C-C48F898ABDC1}"/>
    <cellStyle name="Comma 15 4 3 2 3" xfId="30259" xr:uid="{7D55FFF4-879A-4870-B76E-8000481007E5}"/>
    <cellStyle name="Comma 15 4 3 3" xfId="10519" xr:uid="{4BB1F32B-517C-4567-958B-11D5AA15B7D7}"/>
    <cellStyle name="Comma 15 4 3 3 2" xfId="19933" xr:uid="{FF61EF4B-F497-4078-AFFD-7E26A31A0243}"/>
    <cellStyle name="Comma 15 4 3 3 2 2" xfId="42229" xr:uid="{1D721FF7-8ACF-45EE-A948-89DDCF8FC126}"/>
    <cellStyle name="Comma 15 4 3 3 3" xfId="32908" xr:uid="{763898C4-12F7-4442-9BA6-2840842D00C2}"/>
    <cellStyle name="Comma 15 4 3 4" xfId="12052" xr:uid="{CB330857-DE2A-4B1C-9879-0ED1D9739222}"/>
    <cellStyle name="Comma 15 4 3 4 2" xfId="21458" xr:uid="{4428E091-8C3E-457A-8FF5-F14247BF4D82}"/>
    <cellStyle name="Comma 15 4 3 4 2 2" xfId="43754" xr:uid="{A9D0A9E0-ACE1-4B0D-9B49-52E17A4C65A2}"/>
    <cellStyle name="Comma 15 4 3 4 3" xfId="34432" xr:uid="{8A3C8A02-A844-4236-B3B6-91393A1A054D}"/>
    <cellStyle name="Comma 15 4 3 5" xfId="14393" xr:uid="{8361C7E0-6511-4128-9C8B-6F8600F1011E}"/>
    <cellStyle name="Comma 15 4 3 5 2" xfId="36759" xr:uid="{831C1E7F-15C7-4529-8627-F9F37D24546D}"/>
    <cellStyle name="Comma 15 4 3 6" xfId="27847" xr:uid="{A77BADF2-C797-467D-BF37-336D96957A35}"/>
    <cellStyle name="Comma 15 4 4" xfId="4810" xr:uid="{49E651EB-3D53-47F2-BABC-5992781D6D91}"/>
    <cellStyle name="Comma 15 4 4 2" xfId="15321" xr:uid="{75A2CE21-503A-4E33-BDBE-6A6D21215C91}"/>
    <cellStyle name="Comma 15 4 4 2 2" xfId="37687" xr:uid="{15656B9A-57D8-4EE0-9F3F-5528851DC365}"/>
    <cellStyle name="Comma 15 4 4 3" xfId="28728" xr:uid="{1DF5E32D-B0D5-4D7F-9021-D937952D6289}"/>
    <cellStyle name="Comma 15 4 5" xfId="9681" xr:uid="{8A6167BC-BD46-4A88-817E-12D73F3FDB4C}"/>
    <cellStyle name="Comma 15 4 5 2" xfId="19095" xr:uid="{8FBE3445-6DFD-436E-B033-25103C300C3F}"/>
    <cellStyle name="Comma 15 4 5 2 2" xfId="41460" xr:uid="{AC9551CC-5EA5-4C5C-84D1-37C513D6E7FA}"/>
    <cellStyle name="Comma 15 4 5 3" xfId="32139" xr:uid="{88A4BD8E-3849-470D-83D8-5136B6655DD8}"/>
    <cellStyle name="Comma 15 4 6" xfId="11273" xr:uid="{E75D2466-4A9F-41F2-A895-491D988A1E18}"/>
    <cellStyle name="Comma 15 4 6 2" xfId="20679" xr:uid="{CAC8FE31-C1C9-45C2-9DA6-90867CA9632C}"/>
    <cellStyle name="Comma 15 4 6 2 2" xfId="42975" xr:uid="{0C9CCF2A-FFAE-4F4C-8E5E-635C25D08B82}"/>
    <cellStyle name="Comma 15 4 6 3" xfId="33653" xr:uid="{D71B84FD-D265-4EC8-BE12-41ED01B99B7A}"/>
    <cellStyle name="Comma 15 4 7" xfId="12874" xr:uid="{13FDD26B-32B9-4175-AF6B-6298038B3061}"/>
    <cellStyle name="Comma 15 4 7 2" xfId="35247" xr:uid="{C8F50087-6A2E-4664-877C-9685A372946C}"/>
    <cellStyle name="Comma 15 4 8" xfId="26960" xr:uid="{1AE0800C-5BE3-450A-B371-BEE2E8C6F44C}"/>
    <cellStyle name="Comma 15 5" xfId="1176" xr:uid="{AB40358C-C1E1-44C6-B4BB-A813E26F82E3}"/>
    <cellStyle name="Comma 15 5 2" xfId="3848" xr:uid="{DAB8EDE2-4EB6-4607-9B59-074E8CC6BAB9}"/>
    <cellStyle name="Comma 15 5 2 2" xfId="7123" xr:uid="{6F62B4B8-2358-4BE0-BD93-FADBC67E129E}"/>
    <cellStyle name="Comma 15 5 2 2 2" xfId="17134" xr:uid="{096EAF14-8194-401B-848D-A448FF75FC18}"/>
    <cellStyle name="Comma 15 5 2 2 2 2" xfId="39499" xr:uid="{0393190A-BF99-48AF-8831-18307EE33EFD}"/>
    <cellStyle name="Comma 15 5 2 2 3" xfId="30383" xr:uid="{8025767F-8CE3-4171-B4D3-62D0C804BA1C}"/>
    <cellStyle name="Comma 15 5 2 3" xfId="10640" xr:uid="{01909AF1-BF95-4BAA-8A41-A20AA76510B6}"/>
    <cellStyle name="Comma 15 5 2 3 2" xfId="20054" xr:uid="{496327CC-8985-401A-AA31-1BA3D29C4A9B}"/>
    <cellStyle name="Comma 15 5 2 3 2 2" xfId="42350" xr:uid="{E5ACEFF7-490D-4DB0-B0F3-E0479FF24771}"/>
    <cellStyle name="Comma 15 5 2 3 3" xfId="33029" xr:uid="{CECE7848-E66C-40CB-A454-B50B4784DB6A}"/>
    <cellStyle name="Comma 15 5 2 4" xfId="12172" xr:uid="{7481162A-2EBB-4101-B771-699813CE0674}"/>
    <cellStyle name="Comma 15 5 2 4 2" xfId="21578" xr:uid="{143893A2-45F0-479C-8934-5A6A98471EFA}"/>
    <cellStyle name="Comma 15 5 2 4 2 2" xfId="43874" xr:uid="{312E78F1-085A-48E6-B786-E1661DF0958F}"/>
    <cellStyle name="Comma 15 5 2 4 3" xfId="34552" xr:uid="{4193F916-DE0D-4E26-87CE-B1349CE1082F}"/>
    <cellStyle name="Comma 15 5 2 5" xfId="14514" xr:uid="{57DAC1DD-3D16-43BA-8697-89EA00641911}"/>
    <cellStyle name="Comma 15 5 2 5 2" xfId="36880" xr:uid="{B0926E7E-6910-4598-9D77-B584A9C27126}"/>
    <cellStyle name="Comma 15 5 2 6" xfId="27968" xr:uid="{240FCC8D-2C5E-4B75-ACE4-49AA13E0D268}"/>
    <cellStyle name="Comma 15 5 3" xfId="5258" xr:uid="{4D3A74E1-9C81-463B-907E-41B8B3720859}"/>
    <cellStyle name="Comma 15 5 3 2" xfId="15653" xr:uid="{2E9029EE-F773-4730-876B-16781A9DA7B3}"/>
    <cellStyle name="Comma 15 5 3 2 2" xfId="38019" xr:uid="{7E84A70A-A017-44C4-99A2-9959C3CA5772}"/>
    <cellStyle name="Comma 15 5 3 3" xfId="29024" xr:uid="{34B533A1-1AF1-42B7-B2BF-01DDD76EC8B8}"/>
    <cellStyle name="Comma 15 5 4" xfId="9801" xr:uid="{45AA8A22-5E7D-4A59-B84E-EBBA0B84A047}"/>
    <cellStyle name="Comma 15 5 4 2" xfId="19215" xr:uid="{75DD549B-E6BD-4A0D-9822-2722654B4CF7}"/>
    <cellStyle name="Comma 15 5 4 2 2" xfId="41580" xr:uid="{8690E007-B929-4B36-8ECE-C78910AAE30C}"/>
    <cellStyle name="Comma 15 5 4 3" xfId="32259" xr:uid="{B08D2228-64F1-4208-90C1-87A8056A8393}"/>
    <cellStyle name="Comma 15 5 5" xfId="11399" xr:uid="{E7D3A645-2C3F-4B83-A09D-046FD9AFAF0C}"/>
    <cellStyle name="Comma 15 5 5 2" xfId="20805" xr:uid="{2627ABCB-039F-4EC7-BD38-F560D0996B38}"/>
    <cellStyle name="Comma 15 5 5 2 2" xfId="43101" xr:uid="{075F5BFE-AE18-40E7-B641-A88AC665A6EB}"/>
    <cellStyle name="Comma 15 5 5 3" xfId="33779" xr:uid="{D551E988-24FE-44A5-9A8E-861EA62439D8}"/>
    <cellStyle name="Comma 15 5 6" xfId="13156" xr:uid="{E94A38E1-29D2-4F72-8200-5F46A116B956}"/>
    <cellStyle name="Comma 15 5 6 2" xfId="35527" xr:uid="{1CECF355-BE4D-464C-A6B7-F925C575EA36}"/>
    <cellStyle name="Comma 15 5 7" xfId="27087" xr:uid="{453BAB55-8804-42F1-A54E-01F44B11D48B}"/>
    <cellStyle name="Comma 15 6" xfId="3632" xr:uid="{DD84DE0B-5885-4D80-BD95-E4EC761EF07A}"/>
    <cellStyle name="Comma 15 6 2" xfId="6909" xr:uid="{406ED462-F5E1-4047-8927-8B5FF730A224}"/>
    <cellStyle name="Comma 15 6 2 2" xfId="16922" xr:uid="{6963E1B0-5D28-494F-AB9A-EEFC33470D0A}"/>
    <cellStyle name="Comma 15 6 2 2 2" xfId="39287" xr:uid="{9A42474C-0ED1-4906-90D3-3A5116A20789}"/>
    <cellStyle name="Comma 15 6 2 3" xfId="30171" xr:uid="{A7C0B07B-EA16-4C90-B9CD-FD6CFE528BE7}"/>
    <cellStyle name="Comma 15 6 3" xfId="10432" xr:uid="{35C29DE6-A17F-46F5-A2DD-970A0D913CB0}"/>
    <cellStyle name="Comma 15 6 3 2" xfId="19846" xr:uid="{C69B4813-3CC5-4940-80CA-ACAC6119D463}"/>
    <cellStyle name="Comma 15 6 3 2 2" xfId="42142" xr:uid="{4C2B9685-EC64-4FCE-99F4-178DDE4B5191}"/>
    <cellStyle name="Comma 15 6 3 3" xfId="32821" xr:uid="{02AEE5C0-8A81-4A14-A35C-82174F49CAC8}"/>
    <cellStyle name="Comma 15 6 4" xfId="11965" xr:uid="{4A34483B-9861-4A44-B953-EAB1A4EF4040}"/>
    <cellStyle name="Comma 15 6 4 2" xfId="21371" xr:uid="{1DFE47BB-C750-4477-B246-B00B789918D5}"/>
    <cellStyle name="Comma 15 6 4 2 2" xfId="43667" xr:uid="{33DC6275-6A77-4AAA-A4A4-D7A59BF72ED3}"/>
    <cellStyle name="Comma 15 6 4 3" xfId="34345" xr:uid="{E5814C92-07A9-448E-AC41-85272D72BD93}"/>
    <cellStyle name="Comma 15 6 5" xfId="14306" xr:uid="{1228C93A-5A56-4648-9F69-0B84847D9626}"/>
    <cellStyle name="Comma 15 6 5 2" xfId="36672" xr:uid="{EE632F96-AEFE-4C6B-800C-3B4E235317FD}"/>
    <cellStyle name="Comma 15 6 6" xfId="27760" xr:uid="{5CAE9024-A726-485D-A3FC-E809DBBAB44C}"/>
    <cellStyle name="Comma 15 7" xfId="4588" xr:uid="{8F8889DC-FBEC-4FDF-831D-3C53C15AE9F4}"/>
    <cellStyle name="Comma 15 7 2" xfId="15143" xr:uid="{6DE40F9D-50B3-4B07-9A85-3E11FB6EFE78}"/>
    <cellStyle name="Comma 15 7 2 2" xfId="37509" xr:uid="{E9232762-328C-4A7F-81D0-F0E5511ECE8D}"/>
    <cellStyle name="Comma 15 7 3" xfId="28567" xr:uid="{9CFD5518-C90F-49A4-9572-C6B4F16C3A60}"/>
    <cellStyle name="Comma 15 8" xfId="9595" xr:uid="{2DB49B4A-0B8F-4521-9A8D-5CC92B42961F}"/>
    <cellStyle name="Comma 15 8 2" xfId="19010" xr:uid="{6AB6EA2D-74C6-470A-AFE3-331CFBBA1221}"/>
    <cellStyle name="Comma 15 8 2 2" xfId="41375" xr:uid="{13746D13-F00E-465F-9998-06283291336F}"/>
    <cellStyle name="Comma 15 8 3" xfId="32054" xr:uid="{894ADE4B-6C2D-40A2-B528-B9D4E3019626}"/>
    <cellStyle name="Comma 15 9" xfId="11184" xr:uid="{23D0074B-F459-47BA-ACC9-4735E33FAEBC}"/>
    <cellStyle name="Comma 15 9 2" xfId="20591" xr:uid="{1B44E306-98D5-45D0-9C5D-63254537152C}"/>
    <cellStyle name="Comma 15 9 2 2" xfId="42887" xr:uid="{1A43F594-96C4-4A17-B623-D926A17D4F9A}"/>
    <cellStyle name="Comma 15 9 3" xfId="33565" xr:uid="{072B4D72-C004-4611-9742-75BDE206AFFE}"/>
    <cellStyle name="Comma 16" xfId="110" xr:uid="{F692F85B-DCF8-4718-9ABB-CFBBC30C6F19}"/>
    <cellStyle name="Comma 17" xfId="200" xr:uid="{EE296855-0A0E-49E6-92F1-48B98FF14125}"/>
    <cellStyle name="Comma 18" xfId="206" xr:uid="{26255438-BBD8-4C2B-A264-6934F40C66BF}"/>
    <cellStyle name="Comma 18 2" xfId="471" xr:uid="{2BDDECAB-478E-49D9-BF47-5EBED21BB275}"/>
    <cellStyle name="Comma 19" xfId="243" xr:uid="{CA7830C4-58D0-440F-94BD-9B486FD1A3DF}"/>
    <cellStyle name="Comma 19 2" xfId="499" xr:uid="{63EE3CEC-48D4-48EF-90A0-3F35EA6647AC}"/>
    <cellStyle name="Comma 19 2 2" xfId="1312" xr:uid="{39AF23FC-6A56-4666-A962-C75FCE306595}"/>
    <cellStyle name="Comma 19 2 2 2" xfId="3977" xr:uid="{C699E3F9-4533-48A7-9A89-EA1980777E2E}"/>
    <cellStyle name="Comma 19 2 2 2 2" xfId="7252" xr:uid="{116B5A46-FBE4-44C1-97AD-732E485BE106}"/>
    <cellStyle name="Comma 19 2 2 2 2 2" xfId="17263" xr:uid="{8CE93E7A-CC1C-42C2-8042-FE92A9760CDE}"/>
    <cellStyle name="Comma 19 2 2 2 2 2 2" xfId="39628" xr:uid="{71EFD0FF-FBEE-4FAF-B330-0A6D7DFAF8B9}"/>
    <cellStyle name="Comma 19 2 2 2 2 3" xfId="30512" xr:uid="{93BDB0F3-0C07-4D83-8E12-4F7857929A40}"/>
    <cellStyle name="Comma 19 2 2 2 3" xfId="10766" xr:uid="{0B23E5DB-1AB6-46BF-BA85-846EA7A597CA}"/>
    <cellStyle name="Comma 19 2 2 2 3 2" xfId="20180" xr:uid="{574D30C4-395D-4E73-9210-724A8BBC52D0}"/>
    <cellStyle name="Comma 19 2 2 2 3 2 2" xfId="42476" xr:uid="{C47D3104-E276-4BE5-8D8F-47E0FF781711}"/>
    <cellStyle name="Comma 19 2 2 2 3 3" xfId="33155" xr:uid="{C6F91D73-F6CB-45B2-8E82-2B78B5987698}"/>
    <cellStyle name="Comma 19 2 2 2 4" xfId="12298" xr:uid="{154CBEDE-3CDE-433E-9EC8-ECAB5EDE9402}"/>
    <cellStyle name="Comma 19 2 2 2 4 2" xfId="21704" xr:uid="{3A4F6F2D-8BD4-47E1-9102-F2B7CD10EE15}"/>
    <cellStyle name="Comma 19 2 2 2 4 2 2" xfId="44000" xr:uid="{9D6EDD74-75FE-4C31-88C7-63D4498AB022}"/>
    <cellStyle name="Comma 19 2 2 2 4 3" xfId="34678" xr:uid="{ABB0ECD7-E329-48F5-B490-9B9C00EFF49C}"/>
    <cellStyle name="Comma 19 2 2 2 5" xfId="14640" xr:uid="{08D21A8C-959F-4B82-8A3E-B4D4D5B14723}"/>
    <cellStyle name="Comma 19 2 2 2 5 2" xfId="37006" xr:uid="{7B73B9A6-80DD-4821-B85C-B1151555F71E}"/>
    <cellStyle name="Comma 19 2 2 2 6" xfId="28095" xr:uid="{FB04AB61-D29C-4D41-A87B-5C4700B8F68E}"/>
    <cellStyle name="Comma 19 2 2 3" xfId="5389" xr:uid="{628B09DE-5B71-40A8-85CB-E5DF9C4DF180}"/>
    <cellStyle name="Comma 19 2 2 3 2" xfId="15784" xr:uid="{6F549496-FE94-4762-81C2-708DFA09DDCB}"/>
    <cellStyle name="Comma 19 2 2 3 2 2" xfId="38150" xr:uid="{D746048D-B311-42B3-BEE9-79E902D3792A}"/>
    <cellStyle name="Comma 19 2 2 3 3" xfId="29155" xr:uid="{86784EC7-129F-4CA1-A946-701365500ECA}"/>
    <cellStyle name="Comma 19 2 2 4" xfId="9927" xr:uid="{4A831BD5-036F-4970-97DC-225A265A0A13}"/>
    <cellStyle name="Comma 19 2 2 4 2" xfId="19341" xr:uid="{5F291707-4286-4070-BE17-1BE8E35BADA1}"/>
    <cellStyle name="Comma 19 2 2 4 2 2" xfId="41706" xr:uid="{A9D54D00-3DFE-401C-94BF-3F7B497AB10F}"/>
    <cellStyle name="Comma 19 2 2 4 3" xfId="32385" xr:uid="{4A05C60F-5EC5-42E6-842E-B3947B99C00F}"/>
    <cellStyle name="Comma 19 2 2 5" xfId="11523" xr:uid="{DDB8826C-EF67-4A9B-8645-3A8B0AE624E6}"/>
    <cellStyle name="Comma 19 2 2 5 2" xfId="20929" xr:uid="{69ACFC36-91AA-4E84-BE7A-7C5E32D10E76}"/>
    <cellStyle name="Comma 19 2 2 5 2 2" xfId="43225" xr:uid="{DDE587E8-4E24-4B43-805C-753067965874}"/>
    <cellStyle name="Comma 19 2 2 5 3" xfId="33903" xr:uid="{C2078581-DC8F-4738-A3B4-EA01C8D30AC1}"/>
    <cellStyle name="Comma 19 2 2 6" xfId="13285" xr:uid="{28B17482-DD6A-4311-BADE-0E2560A5A707}"/>
    <cellStyle name="Comma 19 2 2 6 2" xfId="35656" xr:uid="{14E8F95F-AF80-49AE-B486-5EE23EED2375}"/>
    <cellStyle name="Comma 19 2 2 7" xfId="27213" xr:uid="{B61E6248-5CE3-4E14-88B7-123DBD8F1611}"/>
    <cellStyle name="Comma 19 2 3" xfId="3761" xr:uid="{6224D919-84EE-42F6-A41A-2ED0E9B5CB56}"/>
    <cellStyle name="Comma 19 2 3 2" xfId="7037" xr:uid="{F61A263C-5706-4104-8AAC-74AE10FB3FA2}"/>
    <cellStyle name="Comma 19 2 3 2 2" xfId="17049" xr:uid="{05B4E2BA-AE37-400E-BE24-F8ECCA1C95A3}"/>
    <cellStyle name="Comma 19 2 3 2 2 2" xfId="39414" xr:uid="{CE066727-20FD-46E9-AD68-871C38DB9347}"/>
    <cellStyle name="Comma 19 2 3 2 3" xfId="30298" xr:uid="{BDE30DDE-24A4-4EB4-B6F0-16AA6BEAB456}"/>
    <cellStyle name="Comma 19 2 3 3" xfId="10558" xr:uid="{53956C4E-C580-4464-9CEF-E19F87AECBC8}"/>
    <cellStyle name="Comma 19 2 3 3 2" xfId="19972" xr:uid="{4EBB4AD0-6BC6-4DF0-BB8C-FB798DE61C41}"/>
    <cellStyle name="Comma 19 2 3 3 2 2" xfId="42268" xr:uid="{7DB0BF2E-3AE9-4640-BD46-B62F6F526ACC}"/>
    <cellStyle name="Comma 19 2 3 3 3" xfId="32947" xr:uid="{5752A284-32F7-44DA-BE6F-76616AAC7AA2}"/>
    <cellStyle name="Comma 19 2 3 4" xfId="12091" xr:uid="{C9AE7127-49DF-4719-AA97-743BB10DB24F}"/>
    <cellStyle name="Comma 19 2 3 4 2" xfId="21497" xr:uid="{E38FE744-3DFE-4E03-9F69-22732387CBAF}"/>
    <cellStyle name="Comma 19 2 3 4 2 2" xfId="43793" xr:uid="{8A1B20A5-8D64-4F99-8747-6E730DF0D5A9}"/>
    <cellStyle name="Comma 19 2 3 4 3" xfId="34471" xr:uid="{9DD77F6E-92D4-4BCD-B6AF-143F0F06EA5D}"/>
    <cellStyle name="Comma 19 2 3 5" xfId="14432" xr:uid="{CFD63DE4-C136-47F7-B2D1-6C56AF5F024F}"/>
    <cellStyle name="Comma 19 2 3 5 2" xfId="36798" xr:uid="{4AFB2C28-4D15-4595-978C-6EA7BEE0B5F0}"/>
    <cellStyle name="Comma 19 2 3 6" xfId="27886" xr:uid="{C378E939-7A08-4E66-AEFF-66C288BC4F3B}"/>
    <cellStyle name="Comma 19 2 4" xfId="4853" xr:uid="{ED938D91-FBAF-44DE-82A0-6FF6C7797A19}"/>
    <cellStyle name="Comma 19 2 4 2" xfId="15362" xr:uid="{5DD50418-BFFE-4993-8027-BA4D4D27591A}"/>
    <cellStyle name="Comma 19 2 4 2 2" xfId="37728" xr:uid="{75D6831F-9B36-43FD-9274-7042D02CDC1F}"/>
    <cellStyle name="Comma 19 2 4 3" xfId="28768" xr:uid="{DBFABE8A-9BD9-4F98-A73C-1FD2BA8EAB06}"/>
    <cellStyle name="Comma 19 2 5" xfId="9720" xr:uid="{9D178534-B095-426B-8FF2-14EBAFCF275B}"/>
    <cellStyle name="Comma 19 2 5 2" xfId="19134" xr:uid="{1CC5DDB4-2135-4A94-8A42-1EF0D9035860}"/>
    <cellStyle name="Comma 19 2 5 2 2" xfId="41499" xr:uid="{37C5D07B-AE39-48C3-A09C-89B645341E70}"/>
    <cellStyle name="Comma 19 2 5 3" xfId="32178" xr:uid="{4F5DBDFC-259B-410E-A2B8-36B0DDCB7202}"/>
    <cellStyle name="Comma 19 2 6" xfId="11312" xr:uid="{ED2510B8-D05E-4A4F-A1DF-1537DE0A2D48}"/>
    <cellStyle name="Comma 19 2 6 2" xfId="20718" xr:uid="{F3DFB1D6-AF21-4A69-A939-DD1C7D465120}"/>
    <cellStyle name="Comma 19 2 6 2 2" xfId="43014" xr:uid="{3C7B72A6-95B9-4670-9343-01179B287F14}"/>
    <cellStyle name="Comma 19 2 6 3" xfId="33692" xr:uid="{1A0531CD-E4FD-4E8D-BC72-3E8128F32496}"/>
    <cellStyle name="Comma 19 2 7" xfId="12915" xr:uid="{D0447D47-2F66-42D6-A2E5-421054472A06}"/>
    <cellStyle name="Comma 19 2 7 2" xfId="35288" xr:uid="{2EDDCBB5-2B16-4196-95C4-A42EF9028759}"/>
    <cellStyle name="Comma 19 2 8" xfId="26999" xr:uid="{ED2707F9-28CA-420B-B2A1-477716DC3429}"/>
    <cellStyle name="Comma 19 3" xfId="1216" xr:uid="{CB048A8E-E2C6-4CC6-A3C5-E1B127FFEA26}"/>
    <cellStyle name="Comma 19 3 2" xfId="3888" xr:uid="{5EECF0A7-D314-4499-859A-8EAF071D3620}"/>
    <cellStyle name="Comma 19 3 2 2" xfId="7163" xr:uid="{B7A8FEB3-25D0-4B3B-9764-AF0DA40B61AE}"/>
    <cellStyle name="Comma 19 3 2 2 2" xfId="17174" xr:uid="{E04153E3-D03A-45AD-9277-DE04D00A76D0}"/>
    <cellStyle name="Comma 19 3 2 2 2 2" xfId="39539" xr:uid="{31F9E95A-670A-4E6A-906E-30E84F70568E}"/>
    <cellStyle name="Comma 19 3 2 2 3" xfId="30423" xr:uid="{B50125DE-E1A3-42F0-A62F-0C78BCF5BE90}"/>
    <cellStyle name="Comma 19 3 2 3" xfId="10679" xr:uid="{0CDCC450-BCAD-4DEE-BEF7-B4CF4ECD9302}"/>
    <cellStyle name="Comma 19 3 2 3 2" xfId="20093" xr:uid="{1B149B67-789D-4D52-976E-17AF13317421}"/>
    <cellStyle name="Comma 19 3 2 3 2 2" xfId="42389" xr:uid="{26F354A1-697F-4072-871B-FA34AEC0A9D0}"/>
    <cellStyle name="Comma 19 3 2 3 3" xfId="33068" xr:uid="{18503D6A-E8C3-4EE9-84E5-0E521B49CC47}"/>
    <cellStyle name="Comma 19 3 2 4" xfId="12211" xr:uid="{E0F1F884-D91F-4A0B-96A3-5815ADBD72C6}"/>
    <cellStyle name="Comma 19 3 2 4 2" xfId="21617" xr:uid="{27F92A3A-32C4-415F-B78B-B9DA4ECB17DA}"/>
    <cellStyle name="Comma 19 3 2 4 2 2" xfId="43913" xr:uid="{58A6AA57-6674-432A-B39E-5DFA389DC1CF}"/>
    <cellStyle name="Comma 19 3 2 4 3" xfId="34591" xr:uid="{2EABB176-CBD4-4DE6-8906-CAFB0EE7042D}"/>
    <cellStyle name="Comma 19 3 2 5" xfId="14554" xr:uid="{61B6F8B9-ECCA-450F-AB70-3260FAE6BB80}"/>
    <cellStyle name="Comma 19 3 2 5 2" xfId="36920" xr:uid="{7DF6A1FD-85F0-42B1-9C69-37F9DE687CC0}"/>
    <cellStyle name="Comma 19 3 2 6" xfId="28007" xr:uid="{FABD2F3E-9A99-47D6-A639-1827B9ADB341}"/>
    <cellStyle name="Comma 19 3 3" xfId="5298" xr:uid="{639B8F84-830A-4CE3-AB2D-57BED84E90F6}"/>
    <cellStyle name="Comma 19 3 3 2" xfId="15693" xr:uid="{880CD772-D059-4735-A693-436D2E2D870C}"/>
    <cellStyle name="Comma 19 3 3 2 2" xfId="38059" xr:uid="{BF8FFB8B-563A-4A96-A8F7-7AFE3459BDD4}"/>
    <cellStyle name="Comma 19 3 3 3" xfId="29064" xr:uid="{36261E42-4094-4BEC-860F-7A8A8DCAC691}"/>
    <cellStyle name="Comma 19 3 4" xfId="9840" xr:uid="{B09E906F-7DBC-4FDF-A5F8-FBB60C0D9E86}"/>
    <cellStyle name="Comma 19 3 4 2" xfId="19254" xr:uid="{133C57AB-1970-4D40-9145-7D882B4D12E1}"/>
    <cellStyle name="Comma 19 3 4 2 2" xfId="41619" xr:uid="{11FF486B-8F23-478A-8AA6-30D408BCB067}"/>
    <cellStyle name="Comma 19 3 4 3" xfId="32298" xr:uid="{94A5319D-CD22-4704-BCDF-978528EF1B48}"/>
    <cellStyle name="Comma 19 3 5" xfId="11438" xr:uid="{96AE6136-B1E0-44A6-9085-EE98EA27EAE5}"/>
    <cellStyle name="Comma 19 3 5 2" xfId="20844" xr:uid="{9DFB4345-FFC9-4A45-9AE5-469503B95285}"/>
    <cellStyle name="Comma 19 3 5 2 2" xfId="43140" xr:uid="{BFB1CDF9-9977-4FED-B458-EE1455CD309A}"/>
    <cellStyle name="Comma 19 3 5 3" xfId="33818" xr:uid="{6C9EE784-C74F-42BD-AE4F-0778DA279CF8}"/>
    <cellStyle name="Comma 19 3 6" xfId="13196" xr:uid="{F1B3B0AF-FC37-4DF2-9B82-D47408F292AA}"/>
    <cellStyle name="Comma 19 3 6 2" xfId="35567" xr:uid="{AE4BCD7D-99A2-4AC1-AAF1-B4B9CFADDA75}"/>
    <cellStyle name="Comma 19 3 7" xfId="27126" xr:uid="{8C7C43DE-9438-4CFC-B29A-3A0B2158AACB}"/>
    <cellStyle name="Comma 19 4" xfId="3673" xr:uid="{36953663-4C59-44AE-98DF-7F00AFE620DC}"/>
    <cellStyle name="Comma 19 4 2" xfId="6949" xr:uid="{1D43B850-B20A-4145-B591-FD5350B612A8}"/>
    <cellStyle name="Comma 19 4 2 2" xfId="16962" xr:uid="{E41A374C-0834-455C-BED8-C9955BE841B2}"/>
    <cellStyle name="Comma 19 4 2 2 2" xfId="39327" xr:uid="{47C29D5A-61C3-48C0-AC8B-ED89E20ADABC}"/>
    <cellStyle name="Comma 19 4 2 3" xfId="30211" xr:uid="{74DD90EA-7B03-48F1-89E7-8BB64336F9BA}"/>
    <cellStyle name="Comma 19 4 3" xfId="10472" xr:uid="{4FC003C2-3D71-4426-93FE-9CE1763C47CA}"/>
    <cellStyle name="Comma 19 4 3 2" xfId="19886" xr:uid="{FA99BAEF-FBA9-4979-A37A-09DAC869AE27}"/>
    <cellStyle name="Comma 19 4 3 2 2" xfId="42182" xr:uid="{6986FA8F-719F-480C-A826-FA724BF96D27}"/>
    <cellStyle name="Comma 19 4 3 3" xfId="32861" xr:uid="{4C77F537-FD53-4BCA-BF28-FE69E19BA65B}"/>
    <cellStyle name="Comma 19 4 4" xfId="12005" xr:uid="{4D380E41-C121-4775-A8AA-EEE87A512344}"/>
    <cellStyle name="Comma 19 4 4 2" xfId="21411" xr:uid="{2DA77894-54C7-48E9-8A9A-E04CE124D02C}"/>
    <cellStyle name="Comma 19 4 4 2 2" xfId="43707" xr:uid="{76B0F2AC-7A98-4C6E-9D4B-9F85724485F5}"/>
    <cellStyle name="Comma 19 4 4 3" xfId="34385" xr:uid="{6457E44F-6D88-41C3-A35A-67693D00D917}"/>
    <cellStyle name="Comma 19 4 5" xfId="14347" xr:uid="{EF48C936-E4B1-41F9-962D-A6DE7F028BCF}"/>
    <cellStyle name="Comma 19 4 5 2" xfId="36713" xr:uid="{A12967E4-9B46-4608-A544-D90DF99BA10C}"/>
    <cellStyle name="Comma 19 4 6" xfId="27799" xr:uid="{77B82955-3DD4-4E53-AB8A-691578842BC7}"/>
    <cellStyle name="Comma 19 5" xfId="4670" xr:uid="{62006BFC-951B-4FFA-AF32-EA573B148311}"/>
    <cellStyle name="Comma 19 5 2" xfId="15211" xr:uid="{42B38726-1A2F-43EB-8856-0F681AED8F1E}"/>
    <cellStyle name="Comma 19 5 2 2" xfId="37577" xr:uid="{9CFC5836-C1C9-4AFA-9E98-69E86DCA683F}"/>
    <cellStyle name="Comma 19 5 3" xfId="28633" xr:uid="{4A75F2C0-68E3-4C32-983D-B2ADA2F8130C}"/>
    <cellStyle name="Comma 19 6" xfId="9636" xr:uid="{08A785BB-8E63-461B-8C5B-CF76E7C07EB9}"/>
    <cellStyle name="Comma 19 6 2" xfId="19051" xr:uid="{EFC1A1EF-98E2-4D02-868C-75BD152355D8}"/>
    <cellStyle name="Comma 19 6 2 2" xfId="41416" xr:uid="{AEF7ED38-A12F-45E0-9625-D7A19068CA79}"/>
    <cellStyle name="Comma 19 6 3" xfId="32095" xr:uid="{5AD04380-621F-48B2-ADBE-80443E6DE1F8}"/>
    <cellStyle name="Comma 19 7" xfId="11225" xr:uid="{F7F7D47A-0D21-4C77-81FD-60DBD61EE5C8}"/>
    <cellStyle name="Comma 19 7 2" xfId="20632" xr:uid="{C1F9F880-BDCC-4540-A086-3221EEEAF49F}"/>
    <cellStyle name="Comma 19 7 2 2" xfId="42928" xr:uid="{156BC9D5-5337-4644-A400-F153D0C3A256}"/>
    <cellStyle name="Comma 19 7 3" xfId="33606" xr:uid="{B5F5739F-9723-43F2-B53B-3D5F6366F1F9}"/>
    <cellStyle name="Comma 19 8" xfId="12789" xr:uid="{246C244A-5E7D-4C74-9DB9-3712A5596F2D}"/>
    <cellStyle name="Comma 19 8 2" xfId="35165" xr:uid="{68FC77B7-CE4E-4BA2-A9B1-491F8986EFC9}"/>
    <cellStyle name="Comma 19 9" xfId="26913" xr:uid="{5C7EB01D-58D7-400B-B61B-F5DF1807A579}"/>
    <cellStyle name="Comma 2" xfId="9" xr:uid="{00000000-0005-0000-0000-000003000000}"/>
    <cellStyle name="Comma 2 2" xfId="57" xr:uid="{9E7F1EB1-85DB-4402-8336-1BC7773D3D9B}"/>
    <cellStyle name="Comma 2 3" xfId="91" xr:uid="{6550BED2-CDF5-4007-A195-57A87E500E5F}"/>
    <cellStyle name="Comma 2 4" xfId="104" xr:uid="{BDA24A84-01FE-40DA-8424-CBC7B4E9052E}"/>
    <cellStyle name="Comma 2 5" xfId="168" xr:uid="{366D7ACE-6765-4818-BB7B-8982F8F85042}"/>
    <cellStyle name="Comma 2 6" xfId="215" xr:uid="{A564742F-6863-4A6F-8905-19AC28146A48}"/>
    <cellStyle name="Comma 2*" xfId="707" xr:uid="{02285E37-CCC1-4C6E-8F7D-9895902605DF}"/>
    <cellStyle name="Comma 2__MasterJRComps" xfId="2536" xr:uid="{B397750B-1132-4E96-8442-72B4EF1F928A}"/>
    <cellStyle name="Comma 20" xfId="412" xr:uid="{C7509C79-D62D-4A54-9E3B-2EC16819A5C9}"/>
    <cellStyle name="Comma 21" xfId="1101" xr:uid="{2E98892B-7D86-4EFB-BFC5-DF86F7CB7FDB}"/>
    <cellStyle name="Comma 21 2" xfId="1381" xr:uid="{C898BEB8-0466-4C0A-BF50-66E549FF74C5}"/>
    <cellStyle name="Comma 21 2 2" xfId="4016" xr:uid="{55870C36-E4B3-4D0D-8EB3-95367E74E38E}"/>
    <cellStyle name="Comma 21 2 2 2" xfId="7289" xr:uid="{A2E49EF1-CCCB-40E0-81A0-94D6DBC2A826}"/>
    <cellStyle name="Comma 21 2 2 2 2" xfId="17298" xr:uid="{378EACE6-4B71-485B-A230-BCF759C92A56}"/>
    <cellStyle name="Comma 21 2 2 2 2 2" xfId="39663" xr:uid="{87A32F17-D808-43F6-B407-1A084E45B91E}"/>
    <cellStyle name="Comma 21 2 2 2 3" xfId="30547" xr:uid="{7F088EC1-E533-49C3-898D-B02A912A5661}"/>
    <cellStyle name="Comma 21 2 2 3" xfId="10791" xr:uid="{884C5270-F321-4C67-B0E5-4743168A8268}"/>
    <cellStyle name="Comma 21 2 2 3 2" xfId="20205" xr:uid="{805FB72C-1FFB-4970-A38B-9260CDA3EBC6}"/>
    <cellStyle name="Comma 21 2 2 3 2 2" xfId="42501" xr:uid="{79D34579-1938-48B0-A741-C8FC4047470E}"/>
    <cellStyle name="Comma 21 2 2 3 3" xfId="33180" xr:uid="{65D88655-6F2E-47DF-B958-1B2B9556F62D}"/>
    <cellStyle name="Comma 21 2 2 4" xfId="12326" xr:uid="{870CCC46-FA8A-4795-BEA8-C1B57860407F}"/>
    <cellStyle name="Comma 21 2 2 4 2" xfId="21732" xr:uid="{A707E570-F139-41F8-B9B3-3D742F6056BC}"/>
    <cellStyle name="Comma 21 2 2 4 2 2" xfId="44028" xr:uid="{5E2C5B83-7D2F-4591-82E5-C1893395ECC6}"/>
    <cellStyle name="Comma 21 2 2 4 3" xfId="34706" xr:uid="{345261E2-6A68-42CD-BD6D-E9A556B122A7}"/>
    <cellStyle name="Comma 21 2 2 5" xfId="14668" xr:uid="{CDBAA6A9-7AEC-4BF9-BC29-BE1A19153710}"/>
    <cellStyle name="Comma 21 2 2 5 2" xfId="37034" xr:uid="{50AEE5A0-BE7C-4A20-B872-3E2BF7A433EE}"/>
    <cellStyle name="Comma 21 2 2 6" xfId="28121" xr:uid="{A253E871-447F-418B-98CB-038B616DBB76}"/>
    <cellStyle name="Comma 21 2 3" xfId="5448" xr:uid="{4A7A1882-CB50-45F6-9636-E13DFE7EB7E4}"/>
    <cellStyle name="Comma 21 2 3 2" xfId="15834" xr:uid="{6827C43B-A785-4743-ACDF-2C7BF5C1BA97}"/>
    <cellStyle name="Comma 21 2 3 2 2" xfId="38200" xr:uid="{FC63B2FE-8CD8-4514-B381-2D2191799CFD}"/>
    <cellStyle name="Comma 21 2 3 3" xfId="29199" xr:uid="{BFA3D910-F998-4A00-A449-4AA04827E284}"/>
    <cellStyle name="Comma 21 2 4" xfId="9955" xr:uid="{A73CC278-BCEE-4941-9140-C9604B67E120}"/>
    <cellStyle name="Comma 21 2 4 2" xfId="19369" xr:uid="{605E55C3-838C-415B-84CB-87F168171E6C}"/>
    <cellStyle name="Comma 21 2 4 2 2" xfId="41734" xr:uid="{0109232F-38B1-4006-BCD0-E992C7F69DA7}"/>
    <cellStyle name="Comma 21 2 4 3" xfId="32413" xr:uid="{2DFDEC8E-5FA5-4AB8-879D-5D400347D9F3}"/>
    <cellStyle name="Comma 21 2 5" xfId="11551" xr:uid="{354D0324-D2D1-42A8-A42D-DD80801E27D9}"/>
    <cellStyle name="Comma 21 2 5 2" xfId="20957" xr:uid="{6BB8857B-3BDA-4EBF-940E-544985C117F6}"/>
    <cellStyle name="Comma 21 2 5 2 2" xfId="43253" xr:uid="{55EE85AC-1002-4AC0-8FA3-DA42A89420F9}"/>
    <cellStyle name="Comma 21 2 5 3" xfId="33931" xr:uid="{653460B5-EB35-4182-8388-7B9A60F1B815}"/>
    <cellStyle name="Comma 21 2 6" xfId="13333" xr:uid="{90D516FD-5F27-405D-97DF-38CC7A844309}"/>
    <cellStyle name="Comma 21 2 6 2" xfId="35704" xr:uid="{9C2DCA55-B922-4227-8681-64D4A7E58361}"/>
    <cellStyle name="Comma 21 2 7" xfId="27245" xr:uid="{0AC8B104-131C-4F42-9B6B-A72E02BB0FB9}"/>
    <cellStyle name="Comma 21 3" xfId="3785" xr:uid="{D4DCE2AB-2411-423D-BC27-0AC0F4938F68}"/>
    <cellStyle name="Comma 21 3 2" xfId="7061" xr:uid="{7C377A18-14DA-4BFE-B645-E558BD52819A}"/>
    <cellStyle name="Comma 21 3 2 2" xfId="17072" xr:uid="{FF75485B-537B-4288-9978-5268EFAD211D}"/>
    <cellStyle name="Comma 21 3 2 2 2" xfId="39437" xr:uid="{CAF59252-BCC4-4EA6-991E-7D482C483FE3}"/>
    <cellStyle name="Comma 21 3 2 3" xfId="30321" xr:uid="{70E680F2-9B98-4A4F-9AED-7C9A043367FE}"/>
    <cellStyle name="Comma 21 3 3" xfId="10579" xr:uid="{CA41CC62-0065-4131-88B7-64B867AC62A6}"/>
    <cellStyle name="Comma 21 3 3 2" xfId="19993" xr:uid="{F75AF497-F8B5-45E3-AC54-5ED7C6155991}"/>
    <cellStyle name="Comma 21 3 3 2 2" xfId="42289" xr:uid="{7ACEEB0C-0031-41D2-A5B8-6822D8F5BA78}"/>
    <cellStyle name="Comma 21 3 3 3" xfId="32968" xr:uid="{F794DA11-E645-42C2-857C-67FF5FDC379F}"/>
    <cellStyle name="Comma 21 3 4" xfId="12110" xr:uid="{44E5FDD2-ECBB-450F-9C64-E1958493ACF5}"/>
    <cellStyle name="Comma 21 3 4 2" xfId="21516" xr:uid="{166ADE2C-3037-4F8C-80D2-D2F8F8863D66}"/>
    <cellStyle name="Comma 21 3 4 2 2" xfId="43812" xr:uid="{4F0A309F-4A9B-48A6-8C33-7AD3771B85F8}"/>
    <cellStyle name="Comma 21 3 4 3" xfId="34490" xr:uid="{58EB610A-78B3-4CFD-9D72-085D7F958D79}"/>
    <cellStyle name="Comma 21 3 5" xfId="14452" xr:uid="{A6A0C1CF-E7CE-40B4-888F-46C8CFA97D39}"/>
    <cellStyle name="Comma 21 3 5 2" xfId="36818" xr:uid="{46EE82A2-3AB6-4B00-AF98-13BFD04567CB}"/>
    <cellStyle name="Comma 21 3 6" xfId="27907" xr:uid="{42D262FD-FF2D-4E0E-8E84-48B868D7A9B0}"/>
    <cellStyle name="Comma 21 4" xfId="5188" xr:uid="{6C82A28E-CB05-4D59-8C86-20EB954647EB}"/>
    <cellStyle name="Comma 21 4 2" xfId="15584" xr:uid="{9DAA7F88-27D5-4748-9589-DC46355A3F34}"/>
    <cellStyle name="Comma 21 4 2 2" xfId="37950" xr:uid="{339295C3-9077-49BA-AFC6-06A32BE5E1B2}"/>
    <cellStyle name="Comma 21 4 3" xfId="28956" xr:uid="{D4693E8F-9941-45AC-9B94-58D3AEE18902}"/>
    <cellStyle name="Comma 21 5" xfId="9739" xr:uid="{675ED6DE-E842-4D23-B902-86358845C2F8}"/>
    <cellStyle name="Comma 21 5 2" xfId="19153" xr:uid="{ABC5DD5E-26F1-48F8-B03E-9F35CF3112D9}"/>
    <cellStyle name="Comma 21 5 2 2" xfId="41518" xr:uid="{F2B2244E-AA96-4784-9EC7-20BDBB6331BC}"/>
    <cellStyle name="Comma 21 5 3" xfId="32197" xr:uid="{1D2B1429-0E17-48BC-A169-BDF5410C7B53}"/>
    <cellStyle name="Comma 21 6" xfId="11338" xr:uid="{0CB2A106-7023-4067-B126-BEAF25451FE7}"/>
    <cellStyle name="Comma 21 6 2" xfId="20744" xr:uid="{704AC1FF-8098-49B5-9CDD-E8B7925713AB}"/>
    <cellStyle name="Comma 21 6 2 2" xfId="43040" xr:uid="{B9CC7D4C-5396-4B14-A591-025B507C21B2}"/>
    <cellStyle name="Comma 21 6 3" xfId="33718" xr:uid="{27110A4D-6750-4990-9101-1A41C06BE5A1}"/>
    <cellStyle name="Comma 21 7" xfId="13092" xr:uid="{82B58454-6716-48E6-BF3F-4F6877406360}"/>
    <cellStyle name="Comma 21 7 2" xfId="35463" xr:uid="{02ADD40F-7FC3-431E-81F5-78E9DE3E5256}"/>
    <cellStyle name="Comma 21 8" xfId="27025" xr:uid="{AB297F67-AA54-46E9-9C9B-7E0A987C0D3A}"/>
    <cellStyle name="Comma 22" xfId="1103" xr:uid="{54AD2A4D-BA4D-49A7-ADE8-3C7BABD04CB3}"/>
    <cellStyle name="Comma 22 2" xfId="1383" xr:uid="{A922DE4C-CCDA-4CBF-8B73-4210A6CD2CFB}"/>
    <cellStyle name="Comma 22 2 2" xfId="4018" xr:uid="{01DF673D-689E-4108-A23E-7712BCF929CC}"/>
    <cellStyle name="Comma 22 2 2 2" xfId="7291" xr:uid="{624612D3-8D9F-48A7-B883-D6E967E824AF}"/>
    <cellStyle name="Comma 22 2 2 2 2" xfId="17300" xr:uid="{A6BADDCA-2EB2-4E1F-B86C-E37227ECB046}"/>
    <cellStyle name="Comma 22 2 2 2 2 2" xfId="39665" xr:uid="{297DFB50-5B53-44F6-B550-5E3C9559129F}"/>
    <cellStyle name="Comma 22 2 2 2 3" xfId="30549" xr:uid="{6500B6E1-398B-4D79-877C-18806D2C5C4E}"/>
    <cellStyle name="Comma 22 2 2 3" xfId="10793" xr:uid="{031E27DA-F697-401A-A6B2-9D8166000659}"/>
    <cellStyle name="Comma 22 2 2 3 2" xfId="20207" xr:uid="{300B2BA9-08A4-4AC1-AFFD-E5C1C94B7BF6}"/>
    <cellStyle name="Comma 22 2 2 3 2 2" xfId="42503" xr:uid="{885102C7-25E0-4C23-8914-702C0A15B673}"/>
    <cellStyle name="Comma 22 2 2 3 3" xfId="33182" xr:uid="{42A015E0-D5B8-473D-A4C2-D02B3B1E0049}"/>
    <cellStyle name="Comma 22 2 2 4" xfId="12328" xr:uid="{B3C547C6-95C2-4EC5-AC6A-817B04A7CDA2}"/>
    <cellStyle name="Comma 22 2 2 4 2" xfId="21734" xr:uid="{AD79334F-BEEB-41D3-8EA2-9534730CB9A3}"/>
    <cellStyle name="Comma 22 2 2 4 2 2" xfId="44030" xr:uid="{655EBCD1-BE20-4ED0-B472-2AF02FEFEBF0}"/>
    <cellStyle name="Comma 22 2 2 4 3" xfId="34708" xr:uid="{E07E7D9A-8C64-42FA-8569-231B76397742}"/>
    <cellStyle name="Comma 22 2 2 5" xfId="14670" xr:uid="{D2C1640B-C711-4B34-85BD-CE85AA745793}"/>
    <cellStyle name="Comma 22 2 2 5 2" xfId="37036" xr:uid="{F93F0B25-70FD-4A1F-9915-B327D44DC127}"/>
    <cellStyle name="Comma 22 2 2 6" xfId="28123" xr:uid="{8D0AF34B-7B62-47CB-B05B-9A8A7EE36D23}"/>
    <cellStyle name="Comma 22 2 3" xfId="5450" xr:uid="{61C3B506-B889-4384-BC89-969C3EF937EF}"/>
    <cellStyle name="Comma 22 2 3 2" xfId="15836" xr:uid="{E82D22DC-BFF1-4A9C-BBE8-0739B3E007C4}"/>
    <cellStyle name="Comma 22 2 3 2 2" xfId="38202" xr:uid="{6F5B9B4F-43FD-4B3E-84A6-30C8CE4C91A8}"/>
    <cellStyle name="Comma 22 2 3 3" xfId="29201" xr:uid="{33CCA7AA-E463-4699-A94F-261C9E846134}"/>
    <cellStyle name="Comma 22 2 4" xfId="9957" xr:uid="{064B2862-0441-460B-A12B-5C3A089EC260}"/>
    <cellStyle name="Comma 22 2 4 2" xfId="19371" xr:uid="{3251A59F-9313-4BFA-B5DD-6C6389D20744}"/>
    <cellStyle name="Comma 22 2 4 2 2" xfId="41736" xr:uid="{A589A052-5EF4-4245-8B05-2E76E3E66DCD}"/>
    <cellStyle name="Comma 22 2 4 3" xfId="32415" xr:uid="{8CD96852-3A9D-4B44-BE92-370AF6FD236D}"/>
    <cellStyle name="Comma 22 2 5" xfId="11553" xr:uid="{9C2D552B-B7D9-4539-A00B-945C8D24397E}"/>
    <cellStyle name="Comma 22 2 5 2" xfId="20959" xr:uid="{F2529534-6BCC-4448-90F8-AAF4BE0551B4}"/>
    <cellStyle name="Comma 22 2 5 2 2" xfId="43255" xr:uid="{2768E7EC-DDE1-4EB5-A266-0EEFBB040E1F}"/>
    <cellStyle name="Comma 22 2 5 3" xfId="33933" xr:uid="{83D085A8-D0E3-4EEA-9890-2DC46C3E6AA4}"/>
    <cellStyle name="Comma 22 2 6" xfId="13335" xr:uid="{ABC53C73-172E-4475-ACA6-5F9E5E54B97F}"/>
    <cellStyle name="Comma 22 2 6 2" xfId="35706" xr:uid="{945FA8FB-6E41-4790-B197-378C45F7BE08}"/>
    <cellStyle name="Comma 22 2 7" xfId="27247" xr:uid="{DC8C140B-EDC2-4829-8805-627389A7EAF6}"/>
    <cellStyle name="Comma 22 3" xfId="3787" xr:uid="{2E32D4FB-4FAA-49A7-A76F-A1928AE9CFC7}"/>
    <cellStyle name="Comma 22 3 2" xfId="7063" xr:uid="{75982090-7643-41FC-8590-1C3F85B931EB}"/>
    <cellStyle name="Comma 22 3 2 2" xfId="17074" xr:uid="{EB5706AD-6792-4EF8-8574-61BFB138B223}"/>
    <cellStyle name="Comma 22 3 2 2 2" xfId="39439" xr:uid="{14DA5AAE-F9D1-4072-9263-5E5586AFF0B5}"/>
    <cellStyle name="Comma 22 3 2 3" xfId="30323" xr:uid="{FDB25BF5-D6D2-468D-9352-3901270DF862}"/>
    <cellStyle name="Comma 22 3 3" xfId="10581" xr:uid="{E7F0B396-15FB-430E-93FD-EFABD9B9797C}"/>
    <cellStyle name="Comma 22 3 3 2" xfId="19995" xr:uid="{503BF954-C36B-4D58-801E-CBD7177C3CC9}"/>
    <cellStyle name="Comma 22 3 3 2 2" xfId="42291" xr:uid="{8DFE64C4-9DF2-4242-BE59-B413600F2564}"/>
    <cellStyle name="Comma 22 3 3 3" xfId="32970" xr:uid="{9CBFA022-E047-46D1-9DCE-1E12889F0876}"/>
    <cellStyle name="Comma 22 3 4" xfId="12112" xr:uid="{9C60B75B-F245-4F18-8535-383C9BD80815}"/>
    <cellStyle name="Comma 22 3 4 2" xfId="21518" xr:uid="{B2BE1329-D80A-484F-8D46-163A9199E947}"/>
    <cellStyle name="Comma 22 3 4 2 2" xfId="43814" xr:uid="{8A4E33E8-5790-405F-AAB2-EE4BD3CFD181}"/>
    <cellStyle name="Comma 22 3 4 3" xfId="34492" xr:uid="{1109F62B-DE79-44B2-A56A-6CCD29BAC44C}"/>
    <cellStyle name="Comma 22 3 5" xfId="14454" xr:uid="{7279A96D-13E9-478D-9634-927B7BEFF281}"/>
    <cellStyle name="Comma 22 3 5 2" xfId="36820" xr:uid="{9B8B33F1-D024-4E4D-A73C-C088AAD7F146}"/>
    <cellStyle name="Comma 22 3 6" xfId="27909" xr:uid="{9A6CE459-C469-4386-B6A5-34AD72DA3D68}"/>
    <cellStyle name="Comma 22 4" xfId="5190" xr:uid="{8138D69E-3C6D-4E5F-83DB-D0A158496D6F}"/>
    <cellStyle name="Comma 22 4 2" xfId="15586" xr:uid="{8B97C76F-C80F-467D-B7FD-176E21002698}"/>
    <cellStyle name="Comma 22 4 2 2" xfId="37952" xr:uid="{47FDC7FE-65D5-46FE-BEDA-E6AAE8208009}"/>
    <cellStyle name="Comma 22 4 3" xfId="28958" xr:uid="{EFE13434-65FF-46DD-984B-3A51CA82182E}"/>
    <cellStyle name="Comma 22 5" xfId="9741" xr:uid="{FD30D526-008A-4C3C-9685-7DECB83A2512}"/>
    <cellStyle name="Comma 22 5 2" xfId="19155" xr:uid="{F8653826-70B5-4DA4-8906-CAE5DC8DDFA9}"/>
    <cellStyle name="Comma 22 5 2 2" xfId="41520" xr:uid="{0331EEB2-CC2E-4108-B8E5-849F38980224}"/>
    <cellStyle name="Comma 22 5 3" xfId="32199" xr:uid="{9B8A492C-B848-4429-8E6C-4657D8045ABC}"/>
    <cellStyle name="Comma 22 6" xfId="11340" xr:uid="{410D9227-B886-4F49-9041-0544B5E2AF97}"/>
    <cellStyle name="Comma 22 6 2" xfId="20746" xr:uid="{EDA09F4E-A679-41AD-8741-A97D2122410C}"/>
    <cellStyle name="Comma 22 6 2 2" xfId="43042" xr:uid="{1676FE44-548E-47D0-9B58-FC625B995EE8}"/>
    <cellStyle name="Comma 22 6 3" xfId="33720" xr:uid="{450E1C26-A3F7-40C4-9C87-D25C9DDFC076}"/>
    <cellStyle name="Comma 22 7" xfId="13094" xr:uid="{7756FEC0-02CE-4278-9EB6-BE3715F25641}"/>
    <cellStyle name="Comma 22 7 2" xfId="35465" xr:uid="{FA54ED14-80EC-426B-BAC9-543681A9E4F1}"/>
    <cellStyle name="Comma 22 8" xfId="27027" xr:uid="{0F10F8DC-0FB7-4A90-B941-669A26C1DE1F}"/>
    <cellStyle name="Comma 23" xfId="1133" xr:uid="{F079533E-CBAE-448B-99DC-1A793347AE2E}"/>
    <cellStyle name="Comma 24" xfId="1376" xr:uid="{5C9AF800-44BC-417C-B194-EBAA9982930B}"/>
    <cellStyle name="Comma 25" xfId="1403" xr:uid="{C3D39982-A934-41D7-BEBE-AF72BEB23E7C}"/>
    <cellStyle name="Comma 26" xfId="1406" xr:uid="{BDDAE503-5DA0-4BD7-AF2A-595CE5B867A2}"/>
    <cellStyle name="Comma 27" xfId="1550" xr:uid="{E47E5CF0-6CA4-4F57-BFAC-DDEC02052BFE}"/>
    <cellStyle name="Comma 28" xfId="1551" xr:uid="{64BB1189-BC47-4BC8-84FF-D3B567A48C5F}"/>
    <cellStyle name="Comma 29" xfId="1774" xr:uid="{B77454C6-9196-4EB3-8A52-EE2EDE748007}"/>
    <cellStyle name="Comma 3" xfId="46" xr:uid="{560785F2-4C00-44F0-8776-57C003CDCD4F}"/>
    <cellStyle name="Comma 3 10" xfId="25982" xr:uid="{C1BF2126-16BF-4D9D-91A5-1D21712C72AA}"/>
    <cellStyle name="Comma 3 11" xfId="25983" xr:uid="{1761CB91-B2F6-4C51-B16D-A178A0E8CD89}"/>
    <cellStyle name="Comma 3 12" xfId="25984" xr:uid="{13D161D0-E8EB-4EBC-859A-197AF12A7CBD}"/>
    <cellStyle name="Comma 3 13" xfId="25985" xr:uid="{9138AC5B-27BF-49C9-AAD8-05CDC97158FE}"/>
    <cellStyle name="Comma 3 14" xfId="25986" xr:uid="{96279EA9-4C7E-4CAC-9AB1-AB55CDE95DA9}"/>
    <cellStyle name="Comma 3 15" xfId="25987" xr:uid="{118012F8-B32C-4799-A578-D960E03683E5}"/>
    <cellStyle name="Comma 3 16" xfId="25988" xr:uid="{5B2733AC-71A4-44F9-9E46-4DC758DD5379}"/>
    <cellStyle name="Comma 3 16 2" xfId="48483" xr:uid="{F4663CE4-25A1-4A2C-8A72-9C5589B9562F}"/>
    <cellStyle name="Comma 3 17" xfId="25989" xr:uid="{F7A99677-3865-42E3-A99E-A49AD6A9EA2C}"/>
    <cellStyle name="Comma 3 18" xfId="25990" xr:uid="{63C9ECAF-6042-418A-B69D-674E4CFEE938}"/>
    <cellStyle name="Comma 3 19" xfId="25991" xr:uid="{19B79C2D-AB0B-4245-B65F-BEC43F26C8AC}"/>
    <cellStyle name="Comma 3 2" xfId="93" xr:uid="{68A3FAE8-C0C9-48BA-8D7F-0E7CEE3114BA}"/>
    <cellStyle name="Comma 3 20" xfId="25992" xr:uid="{50D192E9-F43B-48AA-85F4-6916B7D3DBEB}"/>
    <cellStyle name="Comma 3 21" xfId="25993" xr:uid="{851B57C2-648A-4CA9-BD65-E04E681A8AD8}"/>
    <cellStyle name="Comma 3 22" xfId="25994" xr:uid="{796F3697-6AEE-4D85-A740-7DEC6A586CAB}"/>
    <cellStyle name="Comma 3 23" xfId="25995" xr:uid="{017AA60B-27C4-42E3-805D-0DBFAD41E5CE}"/>
    <cellStyle name="Comma 3 24" xfId="25996" xr:uid="{9EB02A9B-4CAB-4457-8916-61F944EEAEF1}"/>
    <cellStyle name="Comma 3 25" xfId="25997" xr:uid="{B49CF811-C294-4D64-8317-6A4DC366087F}"/>
    <cellStyle name="Comma 3 26" xfId="25998" xr:uid="{471319CE-F525-4BAB-9014-C4D29544589C}"/>
    <cellStyle name="Comma 3 27" xfId="25999" xr:uid="{41CCC2AF-D810-4C71-BE98-5094181094DF}"/>
    <cellStyle name="Comma 3 28" xfId="26000" xr:uid="{29E80DB7-BAB1-40CF-AA51-029E3E222720}"/>
    <cellStyle name="Comma 3 29" xfId="26001" xr:uid="{CC6A1E10-5090-4C37-86B7-790BD4F62C43}"/>
    <cellStyle name="Comma 3 3" xfId="111" xr:uid="{E6571BD1-7F3B-4FBB-959E-8885211152A1}"/>
    <cellStyle name="Comma 3 30" xfId="26002" xr:uid="{2DD643E6-29C6-4837-B574-224D5725FFF7}"/>
    <cellStyle name="Comma 3 31" xfId="26003" xr:uid="{06130D17-D5F6-4AFA-BB0A-AA512F8348A7}"/>
    <cellStyle name="Comma 3 32" xfId="26004" xr:uid="{EB79BB1A-3279-4F5B-A2A1-7AEEE3355946}"/>
    <cellStyle name="Comma 3 33" xfId="26005" xr:uid="{7D442537-AA5C-4B43-B58A-85A9D39E8534}"/>
    <cellStyle name="Comma 3 34" xfId="26006" xr:uid="{7256131C-B710-4178-8F35-1D3A263C987B}"/>
    <cellStyle name="Comma 3 35" xfId="26007" xr:uid="{FF9D3B4F-A799-488A-ACD3-32BB3ED4BE70}"/>
    <cellStyle name="Comma 3 36" xfId="26008" xr:uid="{666E708E-C0DB-4629-ABF9-DBE921A0213D}"/>
    <cellStyle name="Comma 3 37" xfId="26009" xr:uid="{7014C1F0-3396-4291-A8C0-CF7389BFE930}"/>
    <cellStyle name="Comma 3 38" xfId="26010" xr:uid="{3299CC22-BC2C-4FFE-A1E7-7A7853063CA2}"/>
    <cellStyle name="Comma 3 39" xfId="26011" xr:uid="{A73CE494-E306-45A5-803C-2B438C4585CD}"/>
    <cellStyle name="Comma 3 4" xfId="169" xr:uid="{2B1C2AD7-E03B-462F-A2E3-A436038627F6}"/>
    <cellStyle name="Comma 3 40" xfId="26012" xr:uid="{FD68A044-FA2B-49F0-9598-F8CDA6613E58}"/>
    <cellStyle name="Comma 3 41" xfId="26013" xr:uid="{580B6178-EEB5-4039-A2AA-01F16EEE7CBA}"/>
    <cellStyle name="Comma 3 42" xfId="26014" xr:uid="{C2659BFD-8D43-4045-8D95-EA7B89ED7805}"/>
    <cellStyle name="Comma 3 43" xfId="26015" xr:uid="{032A7782-21F6-455D-8034-130D4550469A}"/>
    <cellStyle name="Comma 3 44" xfId="26016" xr:uid="{00B82CEF-99C8-437A-96EF-61D2E2838ADB}"/>
    <cellStyle name="Comma 3 45" xfId="26017" xr:uid="{2E6E96D9-0932-4366-BAEA-82FB605708F0}"/>
    <cellStyle name="Comma 3 46" xfId="26018" xr:uid="{D68B492D-D7E7-44AA-99FF-4376C6AD2B84}"/>
    <cellStyle name="Comma 3 5" xfId="527" xr:uid="{2896D38B-62E3-41CE-97AB-AF20E627179A}"/>
    <cellStyle name="Comma 3 6" xfId="26019" xr:uid="{1F7367CC-36CD-4331-AEC9-04AC34AB7564}"/>
    <cellStyle name="Comma 3 7" xfId="26020" xr:uid="{8CBBDAF1-060B-4B74-9464-AB436CE3D34D}"/>
    <cellStyle name="Comma 3 8" xfId="26021" xr:uid="{172164E9-938E-49B3-B68D-5208498128EC}"/>
    <cellStyle name="Comma 3 9" xfId="26022" xr:uid="{38A3D2EB-7C49-476F-AE3C-61F19950B516}"/>
    <cellStyle name="Comma 3*" xfId="708" xr:uid="{7FA276AC-8B44-467E-9636-FB118B7BE646}"/>
    <cellStyle name="Comma 30" xfId="1782" xr:uid="{ABF54A91-5725-4A53-BCFC-11550EF56E9F}"/>
    <cellStyle name="Comma 31" xfId="1783" xr:uid="{26FDD969-3731-4A96-BB8D-AE966C719848}"/>
    <cellStyle name="Comma 32" xfId="1788" xr:uid="{DC6AD4E2-3BF2-41DB-80E5-F3C9CAC7AE64}"/>
    <cellStyle name="Comma 33" xfId="1795" xr:uid="{3C05243A-F808-4498-957D-33B344432B93}"/>
    <cellStyle name="Comma 34" xfId="1799" xr:uid="{09096D96-A910-4ED3-A71A-78D985A855E2}"/>
    <cellStyle name="Comma 35" xfId="1803" xr:uid="{811DA1D5-5F9B-4C9C-818A-3B7078AF9B9A}"/>
    <cellStyle name="Comma 36" xfId="1807" xr:uid="{086E07A2-B4A3-4237-A8A3-C2BB1210F75D}"/>
    <cellStyle name="Comma 37" xfId="1811" xr:uid="{D1DF58E6-2A65-4D17-8036-9F9836E0D35F}"/>
    <cellStyle name="Comma 38" xfId="1815" xr:uid="{B555D706-1FCE-4BB2-B2D9-44E84553CDD3}"/>
    <cellStyle name="Comma 39" xfId="1819" xr:uid="{24D4B0D5-05EE-4705-B761-30EBEAEE5F8A}"/>
    <cellStyle name="Comma 4" xfId="50" xr:uid="{8D23033F-7EF1-42B0-8F7E-56CB5A1E88EE}"/>
    <cellStyle name="Comma 4 10" xfId="26023" xr:uid="{3A27A822-0DF5-4C87-BAEB-2F7988CBB956}"/>
    <cellStyle name="Comma 4 11" xfId="26024" xr:uid="{5DC5A4A6-8AF8-423C-B9A4-AD19DA6337D3}"/>
    <cellStyle name="Comma 4 12" xfId="26025" xr:uid="{8C74D55E-E386-4E9F-B098-5365CF9ADFBD}"/>
    <cellStyle name="Comma 4 13" xfId="26026" xr:uid="{DFFAA6FE-DD6E-4173-8D35-BDA4655E922F}"/>
    <cellStyle name="Comma 4 14" xfId="26027" xr:uid="{A275AC68-9652-41BD-86E9-4FFD2A77297C}"/>
    <cellStyle name="Comma 4 15" xfId="26028" xr:uid="{C097A1D8-50F5-4351-AE5A-6C9599C8ABC7}"/>
    <cellStyle name="Comma 4 16" xfId="26029" xr:uid="{C547C434-BCE0-4175-AAAD-036AF900CD07}"/>
    <cellStyle name="Comma 4 17" xfId="26030" xr:uid="{9CF10B7C-873C-4656-BACC-90CAE29CB596}"/>
    <cellStyle name="Comma 4 18" xfId="26031" xr:uid="{29A2FCD2-30AE-4ECD-A8C4-A23BD7DF7E78}"/>
    <cellStyle name="Comma 4 19" xfId="26032" xr:uid="{7600DD89-A7DE-4A3C-A899-4C8E3419A1DC}"/>
    <cellStyle name="Comma 4 2" xfId="96" xr:uid="{7306BF0B-9A1C-4DAC-896C-0063B83156AA}"/>
    <cellStyle name="Comma 4 2 2" xfId="48457" xr:uid="{AD9394CE-3CEE-44F0-83B0-02C7DC9AE68C}"/>
    <cellStyle name="Comma 4 20" xfId="26033" xr:uid="{5EC85835-70DC-4D02-B024-23A36672112D}"/>
    <cellStyle name="Comma 4 21" xfId="26034" xr:uid="{5751FF4C-DABF-4CDD-8F16-5ED41A841FA4}"/>
    <cellStyle name="Comma 4 22" xfId="26035" xr:uid="{17D44E28-706E-4FD5-AB8F-8993014C204E}"/>
    <cellStyle name="Comma 4 23" xfId="26036" xr:uid="{43E18F48-1829-4D50-88F6-C6F05D945628}"/>
    <cellStyle name="Comma 4 24" xfId="26037" xr:uid="{27046934-AF88-4C9D-947D-3FC17F2ACC81}"/>
    <cellStyle name="Comma 4 25" xfId="26038" xr:uid="{752199A7-5934-493A-90C6-FD89EF3A8A26}"/>
    <cellStyle name="Comma 4 26" xfId="26039" xr:uid="{A46E98B6-D453-4E7B-9DCB-7790CC09743F}"/>
    <cellStyle name="Comma 4 27" xfId="26040" xr:uid="{FBC488C7-62D1-43CF-A8D9-AEDB0DF10378}"/>
    <cellStyle name="Comma 4 28" xfId="26041" xr:uid="{9DBF6475-ACAB-4BDF-9F0F-2F21201268C2}"/>
    <cellStyle name="Comma 4 29" xfId="26042" xr:uid="{8E65740D-8AB3-4BF1-AA1D-9EAE2E3FD77B}"/>
    <cellStyle name="Comma 4 3" xfId="102" xr:uid="{2E5B8921-5796-4D88-95AA-ED1687A15834}"/>
    <cellStyle name="Comma 4 30" xfId="26043" xr:uid="{35BDCFF4-41A7-4DCD-966E-F219B8ABF307}"/>
    <cellStyle name="Comma 4 31" xfId="26044" xr:uid="{CF937937-7AFA-4CE7-854B-FB6942D6EC21}"/>
    <cellStyle name="Comma 4 32" xfId="26045" xr:uid="{6D05078A-DDE6-447F-928E-87372ABAB1DD}"/>
    <cellStyle name="Comma 4 33" xfId="26046" xr:uid="{8A860032-E0CA-40AC-94C0-B981BCA51C33}"/>
    <cellStyle name="Comma 4 34" xfId="26047" xr:uid="{1AF714F0-4537-459E-8661-0EEE63581D11}"/>
    <cellStyle name="Comma 4 35" xfId="26048" xr:uid="{C1D6EA5B-B0BC-41CC-8702-CCC1C6F178E1}"/>
    <cellStyle name="Comma 4 36" xfId="26049" xr:uid="{461E9EDD-53B0-4EC6-B1B4-1F9DE05E053B}"/>
    <cellStyle name="Comma 4 37" xfId="26050" xr:uid="{50A3B924-7139-40A4-9B40-7D78D9FFD5D3}"/>
    <cellStyle name="Comma 4 38" xfId="26051" xr:uid="{0BE2776B-A66D-4462-9ACF-DC9E8D31933B}"/>
    <cellStyle name="Comma 4 39" xfId="26052" xr:uid="{C0C69D25-0346-483B-BA05-9E487DE37A0A}"/>
    <cellStyle name="Comma 4 4" xfId="170" xr:uid="{A8539347-8AC2-47F7-BE5A-BC5950F050E6}"/>
    <cellStyle name="Comma 4 40" xfId="26053" xr:uid="{39D9BBCD-59FF-4891-8A62-5685614BD984}"/>
    <cellStyle name="Comma 4 41" xfId="26054" xr:uid="{AE95E7C9-A222-4A60-B376-53CE651580A5}"/>
    <cellStyle name="Comma 4 42" xfId="26055" xr:uid="{A04F1DF9-48EF-463C-89C1-B6C1BF1B998F}"/>
    <cellStyle name="Comma 4 43" xfId="26056" xr:uid="{9B18CD44-D11B-4BC9-8B86-767AA279791A}"/>
    <cellStyle name="Comma 4 44" xfId="26057" xr:uid="{DB078D29-0FF7-43F6-83F5-E694282455AA}"/>
    <cellStyle name="Comma 4 45" xfId="26058" xr:uid="{77C3DC65-62AF-41D3-93EB-92ADA0FA1FD8}"/>
    <cellStyle name="Comma 4 46" xfId="26059" xr:uid="{8621E52C-2165-495D-ABBE-7C2E6DE89476}"/>
    <cellStyle name="Comma 4 5" xfId="26060" xr:uid="{0E59A8C2-2C02-4010-AE34-CFAA274691B5}"/>
    <cellStyle name="Comma 4 6" xfId="26061" xr:uid="{689FBE75-393E-4B25-9CD6-F22E08CBB907}"/>
    <cellStyle name="Comma 4 7" xfId="26062" xr:uid="{36F4A385-B11D-451F-8ED1-9C0393725AFF}"/>
    <cellStyle name="Comma 4 8" xfId="26063" xr:uid="{E7A33CDD-85FF-4EF9-9F11-7D97A8B62412}"/>
    <cellStyle name="Comma 4 9" xfId="26064" xr:uid="{601EBBC6-A3A6-4ED0-B969-7742B2BC8215}"/>
    <cellStyle name="Comma 40" xfId="1823" xr:uid="{0662912F-5B1F-4078-A467-E305E72F0994}"/>
    <cellStyle name="Comma 41" xfId="1827" xr:uid="{E2920E24-8711-4A5E-BDF5-D28DDB332FD8}"/>
    <cellStyle name="Comma 42" xfId="1831" xr:uid="{E39AF2BD-6114-41EA-821C-AEAFC1F0584C}"/>
    <cellStyle name="Comma 43" xfId="1835" xr:uid="{3D6FE8F5-A6BB-4D8A-9A2A-A9389F9A787D}"/>
    <cellStyle name="Comma 44" xfId="1839" xr:uid="{EFB4825B-215A-46C5-8814-217B2E384D7D}"/>
    <cellStyle name="Comma 45" xfId="1793" xr:uid="{DF9B4291-C7F3-4A25-A644-B392B7DC4CF6}"/>
    <cellStyle name="Comma 46" xfId="1847" xr:uid="{C9D41553-A753-45B7-9005-17151E4D194E}"/>
    <cellStyle name="Comma 47" xfId="1851" xr:uid="{4FB21492-3CFF-4EE1-8B6B-B89E8C50BAC7}"/>
    <cellStyle name="Comma 48" xfId="1855" xr:uid="{B78DA9B6-11AC-4AC5-B41C-0D2376EB1BBA}"/>
    <cellStyle name="Comma 49" xfId="1859" xr:uid="{F69A3C77-7396-41BE-A8DE-C775B170C343}"/>
    <cellStyle name="Comma 5" xfId="52" xr:uid="{53ADDEE5-E0CB-4CB1-94E4-F2E86692C88C}"/>
    <cellStyle name="Comma 50" xfId="1863" xr:uid="{69610A93-8EB4-4CBE-A9CB-4D2D4B12CBBB}"/>
    <cellStyle name="Comma 51" xfId="1867" xr:uid="{8E327DA8-2AEB-475F-8A58-5B4D72233843}"/>
    <cellStyle name="Comma 52" xfId="1871" xr:uid="{520258E5-3E2D-4AA5-966E-5BFED092CDA9}"/>
    <cellStyle name="Comma 53" xfId="1875" xr:uid="{08C07301-FDB2-42D5-8066-57A2517B814D}"/>
    <cellStyle name="Comma 54" xfId="1879" xr:uid="{ACFAC0D0-F3CA-4E2C-B47E-0A5258FFA5E0}"/>
    <cellStyle name="Comma 55" xfId="1883" xr:uid="{A7EE33C8-E080-4625-A079-87A550AAF8F2}"/>
    <cellStyle name="Comma 56" xfId="1887" xr:uid="{C8E3B21F-5299-4D8B-84D2-795A9F26B9C3}"/>
    <cellStyle name="Comma 57" xfId="1891" xr:uid="{C7158395-3299-479A-BFCC-9F8A9334D93B}"/>
    <cellStyle name="Comma 58" xfId="1895" xr:uid="{5C071149-8D24-431F-8437-52BCE2F8B5B1}"/>
    <cellStyle name="Comma 59" xfId="1899" xr:uid="{7B5FC99A-C33C-4D49-B138-101D484E5699}"/>
    <cellStyle name="Comma 6" xfId="58" xr:uid="{7B18194D-DC69-4545-B98A-ABB96DA1CA56}"/>
    <cellStyle name="Comma 6 2" xfId="83" xr:uid="{1CAF7D56-EF8A-46BD-AE89-172DAB97D674}"/>
    <cellStyle name="Comma 6 3" xfId="103" xr:uid="{B381FCB5-9DAF-4C11-B23C-1407154FB736}"/>
    <cellStyle name="Comma 6 4" xfId="136" xr:uid="{2C06D82D-C9A3-4E3B-B0CB-C0A0BBC8AC68}"/>
    <cellStyle name="Comma 6 5" xfId="171" xr:uid="{EE523EDD-C064-4AC8-B1D9-9CA0C80BF222}"/>
    <cellStyle name="Comma 60" xfId="1903" xr:uid="{7B0A3008-0A6D-468B-A650-9462DB52B2EB}"/>
    <cellStyle name="Comma 61" xfId="1907" xr:uid="{BDFEFD96-A124-4B2F-93EC-88FCF1889CA1}"/>
    <cellStyle name="Comma 62" xfId="1911" xr:uid="{91A5C6DF-B721-4C8F-B331-46336FC0636F}"/>
    <cellStyle name="Comma 63" xfId="1915" xr:uid="{EC44EED0-08ED-41FB-92CB-4EB525144676}"/>
    <cellStyle name="Comma 64" xfId="1919" xr:uid="{A941DCD7-8651-4EB3-8525-1D16B7BB6553}"/>
    <cellStyle name="Comma 65" xfId="1923" xr:uid="{93C7CE09-193C-4550-BE28-2766CECEC688}"/>
    <cellStyle name="Comma 66" xfId="1927" xr:uid="{AD91E424-AB07-446D-B6A7-F2F314C3E809}"/>
    <cellStyle name="Comma 67" xfId="1931" xr:uid="{8E1575F7-4835-4798-BC55-684D7D2C0406}"/>
    <cellStyle name="Comma 68" xfId="1935" xr:uid="{C9C336B7-C772-4088-8D32-1469A22A1392}"/>
    <cellStyle name="Comma 69" xfId="1939" xr:uid="{5DF910CD-8D32-4474-A7B0-19D9EC4BCCBD}"/>
    <cellStyle name="Comma 7" xfId="59" xr:uid="{3726328D-D7F4-480F-9819-39AAAB6F3785}"/>
    <cellStyle name="Comma 7 2" xfId="66" xr:uid="{E3778B94-49A4-4086-8E20-9CF830812CB3}"/>
    <cellStyle name="Comma 7 2 2" xfId="112" xr:uid="{30D82381-5F25-4AC0-807D-BC67C0125F2E}"/>
    <cellStyle name="Comma 7 2 3" xfId="141" xr:uid="{812AECCF-A54A-4941-9363-1AE2FE301D2E}"/>
    <cellStyle name="Comma 7 2 4" xfId="173" xr:uid="{31A3D234-C37A-4D34-A94E-5B9B1E247CBB}"/>
    <cellStyle name="Comma 7 3" xfId="105" xr:uid="{4E704C06-1F34-446D-8922-21CA3A16C0AD}"/>
    <cellStyle name="Comma 7 4" xfId="137" xr:uid="{86704160-2B08-4A77-88B2-736918CB896E}"/>
    <cellStyle name="Comma 7 5" xfId="172" xr:uid="{042A5958-D1DD-453F-8FC2-C918F4586DE8}"/>
    <cellStyle name="Comma 70" xfId="1943" xr:uid="{F53B3C61-FFEB-4AC9-9326-747CB163179B}"/>
    <cellStyle name="Comma 71" xfId="1947" xr:uid="{60F0CDEF-C682-4253-92F8-4E5F2C8C2F74}"/>
    <cellStyle name="Comma 72" xfId="1951" xr:uid="{284E24DA-EB22-4C57-BFA2-A9B0D8B8264D}"/>
    <cellStyle name="Comma 73" xfId="1955" xr:uid="{4430C811-67AC-4465-9E01-4103AAD87299}"/>
    <cellStyle name="Comma 74" xfId="1959" xr:uid="{81CD32DE-073F-487F-B257-B8172BEFB82D}"/>
    <cellStyle name="Comma 75" xfId="1963" xr:uid="{3D16C96A-6B8B-40DA-8A2C-B3C7B48D7C6A}"/>
    <cellStyle name="Comma 76" xfId="1967" xr:uid="{DB75CBFC-409B-403C-B66A-081BD5A19AE7}"/>
    <cellStyle name="Comma 77" xfId="1971" xr:uid="{41D5D3AE-0AC6-4F64-8912-80A7C7373A4C}"/>
    <cellStyle name="Comma 78" xfId="1975" xr:uid="{ABA7F381-492E-4C48-95BE-CFBE15D29D33}"/>
    <cellStyle name="Comma 79" xfId="1979" xr:uid="{C445FC42-E915-4882-B948-220EB9CB4C61}"/>
    <cellStyle name="Comma 8" xfId="68" xr:uid="{D0B0DDF4-5138-4BA1-9A10-77B8F87A2B82}"/>
    <cellStyle name="Comma 8 10" xfId="11149" xr:uid="{0CE2C122-AD43-4ACE-AF9F-5D896AFF6DB6}"/>
    <cellStyle name="Comma 8 10 2" xfId="20556" xr:uid="{E2DBA53E-A0BF-4FCA-BF33-DD2BF15A9DD1}"/>
    <cellStyle name="Comma 8 10 2 2" xfId="42852" xr:uid="{5BCEA1EB-B4DD-47AA-BAD5-896407D2D1FC}"/>
    <cellStyle name="Comma 8 10 3" xfId="33530" xr:uid="{26197BA5-5FFF-49E1-8BC4-53F171FA6E52}"/>
    <cellStyle name="Comma 8 11" xfId="12683" xr:uid="{6E412732-E3F3-4A10-99C5-2C7750994403}"/>
    <cellStyle name="Comma 8 11 2" xfId="35059" xr:uid="{14B178C4-CF95-4777-B494-310CCDE9A601}"/>
    <cellStyle name="Comma 8 12" xfId="26838" xr:uid="{DCC66D8C-D10F-496C-B3B0-67ADDB6D740D}"/>
    <cellStyle name="Comma 8 2" xfId="115" xr:uid="{AD5953FD-25DD-4053-B39D-9A8FAB756834}"/>
    <cellStyle name="Comma 8 2 2" xfId="429" xr:uid="{9439DAA6-B539-4EB8-AE53-977B28A13188}"/>
    <cellStyle name="Comma 8 2 2 2" xfId="1250" xr:uid="{5A62770A-D37D-4071-BF2D-9203C8413748}"/>
    <cellStyle name="Comma 8 2 2 2 2" xfId="3915" xr:uid="{39120324-F242-43FC-B798-20BD6236B548}"/>
    <cellStyle name="Comma 8 2 2 2 2 2" xfId="7190" xr:uid="{5D597070-1C0F-4EF6-8DFD-11A21C3668F2}"/>
    <cellStyle name="Comma 8 2 2 2 2 2 2" xfId="17201" xr:uid="{C5B359F2-7D46-4156-904A-1C96B1FF522C}"/>
    <cellStyle name="Comma 8 2 2 2 2 2 2 2" xfId="39566" xr:uid="{72365C9F-8AE9-4DE0-9174-D2E927139423}"/>
    <cellStyle name="Comma 8 2 2 2 2 2 3" xfId="30450" xr:uid="{4237CE45-8793-404F-A905-450E5C58A048}"/>
    <cellStyle name="Comma 8 2 2 2 2 3" xfId="10704" xr:uid="{1B7A6E4B-B56D-4845-AD8E-E0C4702972E0}"/>
    <cellStyle name="Comma 8 2 2 2 2 3 2" xfId="20118" xr:uid="{C896AF26-2326-4C77-ABC3-2BFCE85AD0D6}"/>
    <cellStyle name="Comma 8 2 2 2 2 3 2 2" xfId="42414" xr:uid="{1E6B558D-2A13-4286-8DE0-CD05A7466B2C}"/>
    <cellStyle name="Comma 8 2 2 2 2 3 3" xfId="33093" xr:uid="{15FC34B8-2311-46B8-BE34-FB77D66DD35F}"/>
    <cellStyle name="Comma 8 2 2 2 2 4" xfId="12236" xr:uid="{DCFAE8BF-246C-425B-8420-B00C8EEA3845}"/>
    <cellStyle name="Comma 8 2 2 2 2 4 2" xfId="21642" xr:uid="{E0C27ADE-A47A-400B-9D9E-D54F0EFB9E75}"/>
    <cellStyle name="Comma 8 2 2 2 2 4 2 2" xfId="43938" xr:uid="{AC926788-9AC9-4EFD-8426-E09F2D17D60D}"/>
    <cellStyle name="Comma 8 2 2 2 2 4 3" xfId="34616" xr:uid="{F86F7A00-BB40-4AFA-B9CA-346AC1D5CFDE}"/>
    <cellStyle name="Comma 8 2 2 2 2 5" xfId="14578" xr:uid="{14A6FD3A-BD37-4964-A80E-F5E0B9115D32}"/>
    <cellStyle name="Comma 8 2 2 2 2 5 2" xfId="36944" xr:uid="{83A8C4E3-4489-47AF-8456-317737D5E74A}"/>
    <cellStyle name="Comma 8 2 2 2 2 6" xfId="28033" xr:uid="{64059A3B-F055-4BAF-A441-E55E57DFEC06}"/>
    <cellStyle name="Comma 8 2 2 2 3" xfId="5327" xr:uid="{D922E4B3-B7EE-486F-AEE1-EE1FF190BC30}"/>
    <cellStyle name="Comma 8 2 2 2 3 2" xfId="15722" xr:uid="{F29943A7-3B08-4B68-9556-4BE02640FD8D}"/>
    <cellStyle name="Comma 8 2 2 2 3 2 2" xfId="38088" xr:uid="{E866D98E-A13F-435D-A904-6A29094BDF78}"/>
    <cellStyle name="Comma 8 2 2 2 3 3" xfId="29093" xr:uid="{5720C7AA-2C38-4DDF-9A0A-2875916A1A7B}"/>
    <cellStyle name="Comma 8 2 2 2 4" xfId="9865" xr:uid="{83625E4B-EB30-43D3-BCAE-CB1F9B837E7C}"/>
    <cellStyle name="Comma 8 2 2 2 4 2" xfId="19279" xr:uid="{15F1C366-8E92-44B7-A0D8-F9B02DBA40C6}"/>
    <cellStyle name="Comma 8 2 2 2 4 2 2" xfId="41644" xr:uid="{816E386C-51CB-4A3A-A0EC-DCDB301ED596}"/>
    <cellStyle name="Comma 8 2 2 2 4 3" xfId="32323" xr:uid="{AFCD2F4A-2539-4DB9-B4D7-836DE5A33539}"/>
    <cellStyle name="Comma 8 2 2 2 5" xfId="11461" xr:uid="{F67C52B8-E545-47CD-9BFB-CB20E860A6FF}"/>
    <cellStyle name="Comma 8 2 2 2 5 2" xfId="20867" xr:uid="{B51EC009-46C9-4848-9C6B-F2FFD0541569}"/>
    <cellStyle name="Comma 8 2 2 2 5 2 2" xfId="43163" xr:uid="{66F3A4FF-2904-4359-8498-3420C00A4964}"/>
    <cellStyle name="Comma 8 2 2 2 5 3" xfId="33841" xr:uid="{5873F1F8-D372-44E2-8592-2D8F86BD060C}"/>
    <cellStyle name="Comma 8 2 2 2 6" xfId="13223" xr:uid="{232B52BB-9CC4-4C47-B4D8-E92705CDE623}"/>
    <cellStyle name="Comma 8 2 2 2 6 2" xfId="35594" xr:uid="{9899202A-ED5B-4633-BC2F-732D9E62946F}"/>
    <cellStyle name="Comma 8 2 2 2 7" xfId="27151" xr:uid="{910E5DD7-CE31-4F93-9A74-79A5149D5F08}"/>
    <cellStyle name="Comma 8 2 2 3" xfId="3699" xr:uid="{732168BC-1D8E-43EC-BF5A-4DC26954682F}"/>
    <cellStyle name="Comma 8 2 2 3 2" xfId="6975" xr:uid="{C2221A5C-7C2E-4334-982D-69087D8ED417}"/>
    <cellStyle name="Comma 8 2 2 3 2 2" xfId="16987" xr:uid="{EF2A17BD-04D4-47BE-A99A-5B0A124DE5AC}"/>
    <cellStyle name="Comma 8 2 2 3 2 2 2" xfId="39352" xr:uid="{519A2E87-31A3-47D8-A528-6019FACFE750}"/>
    <cellStyle name="Comma 8 2 2 3 2 3" xfId="30236" xr:uid="{31751128-DB9A-4BFF-8519-86E128D5C25A}"/>
    <cellStyle name="Comma 8 2 2 3 3" xfId="10496" xr:uid="{787BF8FF-DD7D-43CD-B1A1-83606A342964}"/>
    <cellStyle name="Comma 8 2 2 3 3 2" xfId="19910" xr:uid="{460087B1-E616-4269-AC6A-91200E5AF569}"/>
    <cellStyle name="Comma 8 2 2 3 3 2 2" xfId="42206" xr:uid="{FED952CD-4EA1-4027-8F57-DC1A33C29234}"/>
    <cellStyle name="Comma 8 2 2 3 3 3" xfId="32885" xr:uid="{6CE29651-DFBF-493A-85E8-7810544E3270}"/>
    <cellStyle name="Comma 8 2 2 3 4" xfId="12029" xr:uid="{65F9A525-406B-413F-910E-CC32956F8FD4}"/>
    <cellStyle name="Comma 8 2 2 3 4 2" xfId="21435" xr:uid="{4E10895C-F237-44A5-AB99-2D97B884D64A}"/>
    <cellStyle name="Comma 8 2 2 3 4 2 2" xfId="43731" xr:uid="{3D0518AC-2C8A-4D1A-A63C-DC3864199263}"/>
    <cellStyle name="Comma 8 2 2 3 4 3" xfId="34409" xr:uid="{37AD3ED0-D735-4770-AC8F-2CC494F76CCB}"/>
    <cellStyle name="Comma 8 2 2 3 5" xfId="14370" xr:uid="{1D75FA61-729F-4DBC-B86A-4C96D1CC8909}"/>
    <cellStyle name="Comma 8 2 2 3 5 2" xfId="36736" xr:uid="{C9627F4E-9AF6-4E7C-84B5-8E60A6FB40D6}"/>
    <cellStyle name="Comma 8 2 2 3 6" xfId="27824" xr:uid="{15226BE7-474F-4CE3-8B11-927C17F62954}"/>
    <cellStyle name="Comma 8 2 2 4" xfId="4787" xr:uid="{BB548245-3A52-46C5-9361-427AD97BED74}"/>
    <cellStyle name="Comma 8 2 2 4 2" xfId="15298" xr:uid="{80794525-BFA8-4830-82F5-739807E754BA}"/>
    <cellStyle name="Comma 8 2 2 4 2 2" xfId="37664" xr:uid="{54C3A974-4650-4D66-A125-665FA388F4B7}"/>
    <cellStyle name="Comma 8 2 2 4 3" xfId="28705" xr:uid="{BF127022-DC53-41A8-B5B3-1C7F9705662C}"/>
    <cellStyle name="Comma 8 2 2 5" xfId="9658" xr:uid="{87EF8B92-4EBC-46D2-AB9B-8F28EAEDBA78}"/>
    <cellStyle name="Comma 8 2 2 5 2" xfId="19072" xr:uid="{FF5B9F22-3B32-4E01-B9A9-2C95A79050AC}"/>
    <cellStyle name="Comma 8 2 2 5 2 2" xfId="41437" xr:uid="{7EFF2056-5CA9-4A99-8A31-DAC59EF85DA4}"/>
    <cellStyle name="Comma 8 2 2 5 3" xfId="32116" xr:uid="{B5D53962-394C-4869-8156-D9A2014173E6}"/>
    <cellStyle name="Comma 8 2 2 6" xfId="11250" xr:uid="{E70C3E7E-D19D-4CAD-BF48-9320C494022C}"/>
    <cellStyle name="Comma 8 2 2 6 2" xfId="20656" xr:uid="{5CF0A1F7-099F-4859-A68C-9082AE96D657}"/>
    <cellStyle name="Comma 8 2 2 6 2 2" xfId="42952" xr:uid="{573D43EA-3C80-4F85-AEBE-96CF2BE00F84}"/>
    <cellStyle name="Comma 8 2 2 6 3" xfId="33630" xr:uid="{D8B99EEA-22A4-4804-91DC-86BCDDAE53D6}"/>
    <cellStyle name="Comma 8 2 2 7" xfId="12851" xr:uid="{C353F1ED-3FD3-4B3C-9243-A581FA9FD0F6}"/>
    <cellStyle name="Comma 8 2 2 7 2" xfId="35224" xr:uid="{BF4C1151-34A1-44E1-8BEE-6E86D0A537B9}"/>
    <cellStyle name="Comma 8 2 2 8" xfId="26937" xr:uid="{C06BE25D-B1F3-41AD-8CC3-5ED01ED72E88}"/>
    <cellStyle name="Comma 8 2 3" xfId="1153" xr:uid="{904B11A8-AF3C-4F68-B56E-434C42400F2E}"/>
    <cellStyle name="Comma 8 2 3 2" xfId="3825" xr:uid="{474658C2-F97C-4C0E-B8F4-F2F94E1D1433}"/>
    <cellStyle name="Comma 8 2 3 2 2" xfId="7100" xr:uid="{80396E31-13BF-48E7-8CAB-C6A7EB0138FA}"/>
    <cellStyle name="Comma 8 2 3 2 2 2" xfId="17111" xr:uid="{11D6A24B-8E4C-4903-A800-B24422C82C5F}"/>
    <cellStyle name="Comma 8 2 3 2 2 2 2" xfId="39476" xr:uid="{1DE167A0-A922-4EF3-842B-2F146856E8EC}"/>
    <cellStyle name="Comma 8 2 3 2 2 3" xfId="30360" xr:uid="{03AC4BE2-2D79-4B66-A4B2-DFD210A02D35}"/>
    <cellStyle name="Comma 8 2 3 2 3" xfId="10617" xr:uid="{23735F7B-8D16-404F-9BDC-B0ECD85805DD}"/>
    <cellStyle name="Comma 8 2 3 2 3 2" xfId="20031" xr:uid="{CC925A09-EB67-49B9-836C-006E99460AE7}"/>
    <cellStyle name="Comma 8 2 3 2 3 2 2" xfId="42327" xr:uid="{9F6D19C1-3CE2-42E0-B103-C6022E512B8E}"/>
    <cellStyle name="Comma 8 2 3 2 3 3" xfId="33006" xr:uid="{9617EAC0-94E6-4AAA-8997-05F57A2D5C34}"/>
    <cellStyle name="Comma 8 2 3 2 4" xfId="12149" xr:uid="{BF3078E0-D296-4A6B-8FF2-B584445E8102}"/>
    <cellStyle name="Comma 8 2 3 2 4 2" xfId="21555" xr:uid="{28A683C4-661B-427C-A992-E4828C0C40EF}"/>
    <cellStyle name="Comma 8 2 3 2 4 2 2" xfId="43851" xr:uid="{637E4EDA-8C7A-4EC1-8DC7-FC7E245EC97E}"/>
    <cellStyle name="Comma 8 2 3 2 4 3" xfId="34529" xr:uid="{BEE806BF-8E97-4544-B5B3-940B856D2264}"/>
    <cellStyle name="Comma 8 2 3 2 5" xfId="14491" xr:uid="{0301DD0F-C1DA-4692-8099-5CD9281D8FE2}"/>
    <cellStyle name="Comma 8 2 3 2 5 2" xfId="36857" xr:uid="{1BC254BF-3BBF-4F8E-8E00-D93CF74C2F33}"/>
    <cellStyle name="Comma 8 2 3 2 6" xfId="27945" xr:uid="{E95CA7C5-826D-445C-B62B-81D7D3E8C1C8}"/>
    <cellStyle name="Comma 8 2 3 3" xfId="5235" xr:uid="{CBA3F310-5B28-442F-ADCE-D13B60885E33}"/>
    <cellStyle name="Comma 8 2 3 3 2" xfId="15630" xr:uid="{8FB600F8-C3D2-4008-B020-BA0F7D6B9999}"/>
    <cellStyle name="Comma 8 2 3 3 2 2" xfId="37996" xr:uid="{DF19CFE7-1ADD-4245-BD6D-C522F64936F1}"/>
    <cellStyle name="Comma 8 2 3 3 3" xfId="29001" xr:uid="{B8B58786-BCE0-4754-A96D-0AE052065CC2}"/>
    <cellStyle name="Comma 8 2 3 4" xfId="9778" xr:uid="{B9DA0AC9-92F4-4355-B95B-9A03AD7E8047}"/>
    <cellStyle name="Comma 8 2 3 4 2" xfId="19192" xr:uid="{442FB2EA-7AE1-4D6D-9750-110647FEC20C}"/>
    <cellStyle name="Comma 8 2 3 4 2 2" xfId="41557" xr:uid="{63E9C638-8367-49E0-AE70-CFE68077C4BA}"/>
    <cellStyle name="Comma 8 2 3 4 3" xfId="32236" xr:uid="{EB1BECE1-BAD3-494D-9637-98BFA8AB48A5}"/>
    <cellStyle name="Comma 8 2 3 5" xfId="11376" xr:uid="{06933AFE-1278-4D65-930C-E3A1481F0899}"/>
    <cellStyle name="Comma 8 2 3 5 2" xfId="20782" xr:uid="{2E2DAA5D-50FA-4894-BC64-3AF5E38872F3}"/>
    <cellStyle name="Comma 8 2 3 5 2 2" xfId="43078" xr:uid="{BC649D5A-A357-4972-8F14-0CA7986F7E89}"/>
    <cellStyle name="Comma 8 2 3 5 3" xfId="33756" xr:uid="{EC415D3B-CFE3-4011-9191-9D4EF909BDDC}"/>
    <cellStyle name="Comma 8 2 3 6" xfId="13133" xr:uid="{5DF9D28E-3D59-43C9-B46F-CB126AD413E1}"/>
    <cellStyle name="Comma 8 2 3 6 2" xfId="35504" xr:uid="{0818C14F-FB32-4A2B-8E81-4B306E31F97C}"/>
    <cellStyle name="Comma 8 2 3 7" xfId="27064" xr:uid="{1F3F0990-5D8E-4833-A981-B12F8FCA1B6D}"/>
    <cellStyle name="Comma 8 2 4" xfId="3609" xr:uid="{15D62707-33F9-4C48-980A-8C3DEFBF8BD4}"/>
    <cellStyle name="Comma 8 2 4 2" xfId="6886" xr:uid="{8A0CF4F9-9F88-47A9-849D-BC8364E6BAF5}"/>
    <cellStyle name="Comma 8 2 4 2 2" xfId="16899" xr:uid="{CE69C906-018E-47DA-A6FE-F8546D51EF86}"/>
    <cellStyle name="Comma 8 2 4 2 2 2" xfId="39264" xr:uid="{6EC1B155-9225-4F3C-A4D8-67271D3733B4}"/>
    <cellStyle name="Comma 8 2 4 2 3" xfId="30148" xr:uid="{FCF4E775-90F5-4385-9239-5BB29BA3E979}"/>
    <cellStyle name="Comma 8 2 4 3" xfId="10409" xr:uid="{CAC05CDB-0954-41B3-A228-2DE426243D24}"/>
    <cellStyle name="Comma 8 2 4 3 2" xfId="19823" xr:uid="{C578A19C-7C53-471C-B93A-A7213AF9B568}"/>
    <cellStyle name="Comma 8 2 4 3 2 2" xfId="42119" xr:uid="{7986E985-6BED-44D1-A887-286759EE328B}"/>
    <cellStyle name="Comma 8 2 4 3 3" xfId="32798" xr:uid="{4645C027-3B84-4091-9C01-B6AB04DA84C8}"/>
    <cellStyle name="Comma 8 2 4 4" xfId="11942" xr:uid="{757F50DB-3C0B-469F-AF6E-4DD8975AC903}"/>
    <cellStyle name="Comma 8 2 4 4 2" xfId="21348" xr:uid="{26FC3854-AFEF-46E1-B77F-E03DD53D980F}"/>
    <cellStyle name="Comma 8 2 4 4 2 2" xfId="43644" xr:uid="{0E58D259-88DC-428A-9FD5-64B1E42CE33B}"/>
    <cellStyle name="Comma 8 2 4 4 3" xfId="34322" xr:uid="{D33A2929-6F5C-4E69-9E00-1FEC5FDD8A48}"/>
    <cellStyle name="Comma 8 2 4 5" xfId="14283" xr:uid="{CE16522C-A3F1-4AE5-94F2-A6BCE2FBA630}"/>
    <cellStyle name="Comma 8 2 4 5 2" xfId="36649" xr:uid="{9F2EE6BF-F952-45F5-B173-E8AE94BC0433}"/>
    <cellStyle name="Comma 8 2 4 6" xfId="27737" xr:uid="{C99CCFD2-A19C-413A-A645-BED1875505AF}"/>
    <cellStyle name="Comma 8 2 5" xfId="4551" xr:uid="{5FC32C31-B44C-4CE4-BB4C-F1609EC14C9F}"/>
    <cellStyle name="Comma 8 2 5 2" xfId="15109" xr:uid="{5D822BF5-74F2-4C4A-A54A-B67FD0F12B20}"/>
    <cellStyle name="Comma 8 2 5 2 2" xfId="37475" xr:uid="{C89E7D54-9B52-4F24-9D36-E1F885E7052E}"/>
    <cellStyle name="Comma 8 2 5 3" xfId="28536" xr:uid="{7D9CDCC2-0ED3-4EA2-96A1-488FD84708AF}"/>
    <cellStyle name="Comma 8 2 6" xfId="9572" xr:uid="{231D696F-A6A0-49DE-B056-F4BCBC5E6D03}"/>
    <cellStyle name="Comma 8 2 6 2" xfId="18987" xr:uid="{F97FE2A4-512B-4D02-A6B2-BEE09C54E888}"/>
    <cellStyle name="Comma 8 2 6 2 2" xfId="41352" xr:uid="{4FEAA17C-BC3A-4497-91E5-01D8EE539E1C}"/>
    <cellStyle name="Comma 8 2 6 3" xfId="32031" xr:uid="{157E12C1-E4FC-4FE0-A54A-A599D133518F}"/>
    <cellStyle name="Comma 8 2 7" xfId="11161" xr:uid="{52C8EAE6-80E9-4E7D-8A73-0135831203D2}"/>
    <cellStyle name="Comma 8 2 7 2" xfId="20568" xr:uid="{DC2CFA7D-46F8-47D7-B40E-6BCEADF9E438}"/>
    <cellStyle name="Comma 8 2 7 2 2" xfId="42864" xr:uid="{907D51C5-A0D8-4F27-86E6-FC3D99C9389C}"/>
    <cellStyle name="Comma 8 2 7 3" xfId="33542" xr:uid="{B8D65D77-54C7-4FE8-AF62-8A188B833728}"/>
    <cellStyle name="Comma 8 2 8" xfId="12703" xr:uid="{A37A6103-4913-40DC-BEC7-94E3778F5448}"/>
    <cellStyle name="Comma 8 2 8 2" xfId="35079" xr:uid="{C3574039-5BD8-4B63-A083-FB6BA390521C}"/>
    <cellStyle name="Comma 8 2 9" xfId="26850" xr:uid="{F1B4413A-5A77-41BF-88E3-E8B38298950C}"/>
    <cellStyle name="Comma 8 3" xfId="143" xr:uid="{CDDC153E-F7E4-4FB2-880F-65C65B30DF37}"/>
    <cellStyle name="Comma 8 3 2" xfId="441" xr:uid="{03626CEB-8FEE-4A04-8AEA-693EF18792F6}"/>
    <cellStyle name="Comma 8 3 2 2" xfId="1262" xr:uid="{C7460D73-3F71-4815-9214-CFF9C38F3131}"/>
    <cellStyle name="Comma 8 3 2 2 2" xfId="3927" xr:uid="{96AD023A-C790-410E-BFFE-4B8C09D91391}"/>
    <cellStyle name="Comma 8 3 2 2 2 2" xfId="7202" xr:uid="{8973F028-BCD8-461A-9E1C-E3CCB31556A6}"/>
    <cellStyle name="Comma 8 3 2 2 2 2 2" xfId="17213" xr:uid="{00BEAD47-8C9A-4229-A8A2-11ED016B307B}"/>
    <cellStyle name="Comma 8 3 2 2 2 2 2 2" xfId="39578" xr:uid="{7B1ED031-60A3-46AF-A71C-0CCC1DB8B693}"/>
    <cellStyle name="Comma 8 3 2 2 2 2 3" xfId="30462" xr:uid="{124F832F-0B6B-4407-A013-B60AFEF931BB}"/>
    <cellStyle name="Comma 8 3 2 2 2 3" xfId="10716" xr:uid="{FB7EB510-3E8A-4F97-AB2D-0FF04B794342}"/>
    <cellStyle name="Comma 8 3 2 2 2 3 2" xfId="20130" xr:uid="{DAAEE66D-1EA3-4A5E-94C3-C711FA4EC1B1}"/>
    <cellStyle name="Comma 8 3 2 2 2 3 2 2" xfId="42426" xr:uid="{32CC1C7D-3C14-45BF-8466-E7DF42D65C1D}"/>
    <cellStyle name="Comma 8 3 2 2 2 3 3" xfId="33105" xr:uid="{30B6AD4D-96DB-4927-BC58-92B4F01780F5}"/>
    <cellStyle name="Comma 8 3 2 2 2 4" xfId="12248" xr:uid="{F37789CF-2E50-4D4D-8518-CA71505C2904}"/>
    <cellStyle name="Comma 8 3 2 2 2 4 2" xfId="21654" xr:uid="{1AEC6FD7-FA8F-444A-B13D-525FFB03AB7A}"/>
    <cellStyle name="Comma 8 3 2 2 2 4 2 2" xfId="43950" xr:uid="{6E279324-C5DB-4F5E-8CBD-DD59AE2CD1D3}"/>
    <cellStyle name="Comma 8 3 2 2 2 4 3" xfId="34628" xr:uid="{8D825228-BB80-4DEE-BF53-829535641746}"/>
    <cellStyle name="Comma 8 3 2 2 2 5" xfId="14590" xr:uid="{3F0FBBF0-8363-4D1A-BDBD-D3773F120FC6}"/>
    <cellStyle name="Comma 8 3 2 2 2 5 2" xfId="36956" xr:uid="{62C1B950-C263-4C52-8B29-4C491FF8C8C2}"/>
    <cellStyle name="Comma 8 3 2 2 2 6" xfId="28045" xr:uid="{929B286B-7929-4555-B7D9-8214E83B91A8}"/>
    <cellStyle name="Comma 8 3 2 2 3" xfId="5339" xr:uid="{84D5BBED-BF92-4F8E-A07D-BF90BA2FEAD2}"/>
    <cellStyle name="Comma 8 3 2 2 3 2" xfId="15734" xr:uid="{96368CD7-3BE1-4F0D-97A5-B55BA066A5B8}"/>
    <cellStyle name="Comma 8 3 2 2 3 2 2" xfId="38100" xr:uid="{860ACDC4-5551-44B0-8BE4-4CA0AA73E1A2}"/>
    <cellStyle name="Comma 8 3 2 2 3 3" xfId="29105" xr:uid="{994ECB68-D16B-4B3A-8558-37627FCD0E3D}"/>
    <cellStyle name="Comma 8 3 2 2 4" xfId="9877" xr:uid="{D343445E-85B7-41E3-AA01-E30A28BB6773}"/>
    <cellStyle name="Comma 8 3 2 2 4 2" xfId="19291" xr:uid="{B2E96626-4188-4F05-87C3-1C7186ADD131}"/>
    <cellStyle name="Comma 8 3 2 2 4 2 2" xfId="41656" xr:uid="{FBC0F5E2-2531-4FB9-A2FE-478A841B8426}"/>
    <cellStyle name="Comma 8 3 2 2 4 3" xfId="32335" xr:uid="{1512EE36-70FA-4B42-8342-9005501D56F0}"/>
    <cellStyle name="Comma 8 3 2 2 5" xfId="11473" xr:uid="{FA50B1D7-99CA-490B-9B1F-43A0B00BE108}"/>
    <cellStyle name="Comma 8 3 2 2 5 2" xfId="20879" xr:uid="{3CB612D5-0F41-4066-87C8-FBE4AC052A6B}"/>
    <cellStyle name="Comma 8 3 2 2 5 2 2" xfId="43175" xr:uid="{CBA8C632-870F-4303-A380-3D1DEC47C157}"/>
    <cellStyle name="Comma 8 3 2 2 5 3" xfId="33853" xr:uid="{BE381860-500C-4F61-9EB7-F2F38CFE3F75}"/>
    <cellStyle name="Comma 8 3 2 2 6" xfId="13235" xr:uid="{04485BBF-0AFA-4E93-9474-6D6040151134}"/>
    <cellStyle name="Comma 8 3 2 2 6 2" xfId="35606" xr:uid="{D1A672A2-C34F-429C-A509-DADA7E282C59}"/>
    <cellStyle name="Comma 8 3 2 2 7" xfId="27163" xr:uid="{B30856AB-0449-41D7-B252-DB3934F4422C}"/>
    <cellStyle name="Comma 8 3 2 3" xfId="3711" xr:uid="{0A6EEE63-F37C-4D8E-A1EF-1C3F836CFAD9}"/>
    <cellStyle name="Comma 8 3 2 3 2" xfId="6987" xr:uid="{F5CCE7E1-F89F-48B3-83A5-D1386599396C}"/>
    <cellStyle name="Comma 8 3 2 3 2 2" xfId="16999" xr:uid="{BC13961A-59E4-4F34-AE20-6690FAE18B04}"/>
    <cellStyle name="Comma 8 3 2 3 2 2 2" xfId="39364" xr:uid="{5DD7E295-1415-4C2E-8060-877722A8E1D6}"/>
    <cellStyle name="Comma 8 3 2 3 2 3" xfId="30248" xr:uid="{04A5411F-49FD-4638-9518-B0A732429F6C}"/>
    <cellStyle name="Comma 8 3 2 3 3" xfId="10508" xr:uid="{255F9DE0-F20B-4E3D-8B13-3BD9F593596D}"/>
    <cellStyle name="Comma 8 3 2 3 3 2" xfId="19922" xr:uid="{567F025B-7B33-4E48-AEB2-1B87D4C5F7CB}"/>
    <cellStyle name="Comma 8 3 2 3 3 2 2" xfId="42218" xr:uid="{F1366674-C87E-438A-AE83-0B29E22B316C}"/>
    <cellStyle name="Comma 8 3 2 3 3 3" xfId="32897" xr:uid="{EAD4E9DF-2311-44C6-894F-6FB1A0BF3485}"/>
    <cellStyle name="Comma 8 3 2 3 4" xfId="12041" xr:uid="{E6BCFD57-BCBB-4779-B80D-5F67D74D9713}"/>
    <cellStyle name="Comma 8 3 2 3 4 2" xfId="21447" xr:uid="{19B306D4-0EE3-411F-AED4-2954396C9A8E}"/>
    <cellStyle name="Comma 8 3 2 3 4 2 2" xfId="43743" xr:uid="{F108925B-4EAA-4B89-984D-2E5972885097}"/>
    <cellStyle name="Comma 8 3 2 3 4 3" xfId="34421" xr:uid="{D3AEFECD-1EBA-4FD2-AC43-FB6E673050EB}"/>
    <cellStyle name="Comma 8 3 2 3 5" xfId="14382" xr:uid="{CBA56202-9E67-4936-8F49-25F2B4E4E2B3}"/>
    <cellStyle name="Comma 8 3 2 3 5 2" xfId="36748" xr:uid="{7E597C5C-4104-4331-9F28-A8EB044D3CD6}"/>
    <cellStyle name="Comma 8 3 2 3 6" xfId="27836" xr:uid="{E707A8E2-A2EC-4044-9C4F-1BA4A52FC0DE}"/>
    <cellStyle name="Comma 8 3 2 4" xfId="4799" xr:uid="{5B006EF2-ECD6-4541-82C3-32D129D09CC1}"/>
    <cellStyle name="Comma 8 3 2 4 2" xfId="15310" xr:uid="{378F540D-8FA0-4677-B634-CC67CA618B89}"/>
    <cellStyle name="Comma 8 3 2 4 2 2" xfId="37676" xr:uid="{985F131C-5BEF-4C30-8463-062FAD54C7AE}"/>
    <cellStyle name="Comma 8 3 2 4 3" xfId="28717" xr:uid="{90BFD688-FD9C-47C3-A7BD-1A5C7315A67F}"/>
    <cellStyle name="Comma 8 3 2 5" xfId="9670" xr:uid="{67013F3B-9DDF-470D-B5E5-913CCB46638E}"/>
    <cellStyle name="Comma 8 3 2 5 2" xfId="19084" xr:uid="{5AFBC050-E8E8-4B3E-B190-E376A765AA6A}"/>
    <cellStyle name="Comma 8 3 2 5 2 2" xfId="41449" xr:uid="{7335C109-F642-42DE-80ED-136B2ACDB2D0}"/>
    <cellStyle name="Comma 8 3 2 5 3" xfId="32128" xr:uid="{CEE27929-AB16-4FEC-BC1E-C5DE050B4F12}"/>
    <cellStyle name="Comma 8 3 2 6" xfId="11262" xr:uid="{2CE12751-ED2A-48D2-8B1F-0C3038DC1161}"/>
    <cellStyle name="Comma 8 3 2 6 2" xfId="20668" xr:uid="{CE85E677-90CE-4B8E-AA6D-FCDD46DAFF20}"/>
    <cellStyle name="Comma 8 3 2 6 2 2" xfId="42964" xr:uid="{6D516B05-4EA9-4594-BE02-202FE412A1E6}"/>
    <cellStyle name="Comma 8 3 2 6 3" xfId="33642" xr:uid="{3B6AE260-9CE8-42B7-A571-C65B858F86D8}"/>
    <cellStyle name="Comma 8 3 2 7" xfId="12863" xr:uid="{C24BB232-4D78-40F9-877A-DCD8F01C869C}"/>
    <cellStyle name="Comma 8 3 2 7 2" xfId="35236" xr:uid="{6B6ED025-DD7C-4133-8DD1-747F23C3AD0A}"/>
    <cellStyle name="Comma 8 3 2 8" xfId="26949" xr:uid="{BC9ACD58-BDB8-4A0B-A8C9-D7FDBE44FCB7}"/>
    <cellStyle name="Comma 8 3 3" xfId="1165" xr:uid="{1F1493FA-A2AE-4A91-9FAC-40FFBC17B376}"/>
    <cellStyle name="Comma 8 3 3 2" xfId="3837" xr:uid="{E2A3E939-342A-49C8-B9E9-C492035F961D}"/>
    <cellStyle name="Comma 8 3 3 2 2" xfId="7112" xr:uid="{FAA1E5FB-E767-49FA-8314-1E291F454ECC}"/>
    <cellStyle name="Comma 8 3 3 2 2 2" xfId="17123" xr:uid="{FC50C476-06F8-4080-9146-54779688D6ED}"/>
    <cellStyle name="Comma 8 3 3 2 2 2 2" xfId="39488" xr:uid="{F3BE356F-51F8-4EBE-8D1E-C8369AA45AE8}"/>
    <cellStyle name="Comma 8 3 3 2 2 3" xfId="30372" xr:uid="{193B6CDB-1AA8-4F21-BF62-2EB6723C80D6}"/>
    <cellStyle name="Comma 8 3 3 2 3" xfId="10629" xr:uid="{2EDDE40D-49F9-44F9-ADED-D90AA0496D62}"/>
    <cellStyle name="Comma 8 3 3 2 3 2" xfId="20043" xr:uid="{D5C7EC59-A5E4-4896-B3E6-07F97907BC40}"/>
    <cellStyle name="Comma 8 3 3 2 3 2 2" xfId="42339" xr:uid="{947E7AF7-866E-46AC-A8CC-5787CCAA9B0D}"/>
    <cellStyle name="Comma 8 3 3 2 3 3" xfId="33018" xr:uid="{8C22C402-D07C-4484-A93D-A737B4A91000}"/>
    <cellStyle name="Comma 8 3 3 2 4" xfId="12161" xr:uid="{03A281DA-67C8-4107-BC02-26CC209B0E48}"/>
    <cellStyle name="Comma 8 3 3 2 4 2" xfId="21567" xr:uid="{572CE42A-2851-4DE1-80E2-44702D48660C}"/>
    <cellStyle name="Comma 8 3 3 2 4 2 2" xfId="43863" xr:uid="{360B5952-C3F5-4D01-8EAB-36DBE672D15D}"/>
    <cellStyle name="Comma 8 3 3 2 4 3" xfId="34541" xr:uid="{57F368E9-AF5D-461C-B730-7D6CC1FB5B3E}"/>
    <cellStyle name="Comma 8 3 3 2 5" xfId="14503" xr:uid="{C96A85A7-70DC-4EA6-B6EF-9B8B9F934258}"/>
    <cellStyle name="Comma 8 3 3 2 5 2" xfId="36869" xr:uid="{081EE9A8-0565-4D5D-B126-EA12F5E53EAD}"/>
    <cellStyle name="Comma 8 3 3 2 6" xfId="27957" xr:uid="{BAC97ACE-B0DF-4242-9B0C-0F0757F471E2}"/>
    <cellStyle name="Comma 8 3 3 3" xfId="5247" xr:uid="{A2620A4A-B4FF-4001-9285-C12D61CD4132}"/>
    <cellStyle name="Comma 8 3 3 3 2" xfId="15642" xr:uid="{60CC767D-F84A-471C-BFD8-5A12A8C273A4}"/>
    <cellStyle name="Comma 8 3 3 3 2 2" xfId="38008" xr:uid="{DE01EE1F-FEE1-4697-A588-6D91CF5084E2}"/>
    <cellStyle name="Comma 8 3 3 3 3" xfId="29013" xr:uid="{194FCE2D-2DDF-4AB4-91B0-A472949F88D4}"/>
    <cellStyle name="Comma 8 3 3 4" xfId="9790" xr:uid="{B44818B0-6E85-4F02-9EF4-F0915B8DC6D0}"/>
    <cellStyle name="Comma 8 3 3 4 2" xfId="19204" xr:uid="{B1C67857-7E01-4480-900F-9F081EB85608}"/>
    <cellStyle name="Comma 8 3 3 4 2 2" xfId="41569" xr:uid="{8595D717-2A0F-4820-A109-8C1BBC9C8E4E}"/>
    <cellStyle name="Comma 8 3 3 4 3" xfId="32248" xr:uid="{E3C681FB-A7A7-47A7-B314-7916D5130B97}"/>
    <cellStyle name="Comma 8 3 3 5" xfId="11388" xr:uid="{D65E49CB-A1F6-4CDA-8E5A-48723BAE5185}"/>
    <cellStyle name="Comma 8 3 3 5 2" xfId="20794" xr:uid="{33CB8416-F104-4033-8854-7071BCFB6F12}"/>
    <cellStyle name="Comma 8 3 3 5 2 2" xfId="43090" xr:uid="{0CC5583E-ADCB-4537-9025-4EB3579AD7E9}"/>
    <cellStyle name="Comma 8 3 3 5 3" xfId="33768" xr:uid="{1027911E-D04D-4080-89C1-A624CCE60B9C}"/>
    <cellStyle name="Comma 8 3 3 6" xfId="13145" xr:uid="{664E485D-AC55-485F-B123-96BAA2066CFB}"/>
    <cellStyle name="Comma 8 3 3 6 2" xfId="35516" xr:uid="{32F03E05-453A-452E-B952-8D6CA08B75DF}"/>
    <cellStyle name="Comma 8 3 3 7" xfId="27076" xr:uid="{AB63C690-E6A8-44DD-92CA-46BF0EC13A86}"/>
    <cellStyle name="Comma 8 3 4" xfId="3621" xr:uid="{E185142B-74D2-4539-A1E7-2719D3C45EA7}"/>
    <cellStyle name="Comma 8 3 4 2" xfId="6898" xr:uid="{BF34CD2C-3AB9-4609-94F5-A4006461FBB4}"/>
    <cellStyle name="Comma 8 3 4 2 2" xfId="16911" xr:uid="{8C8B530C-C89B-4D35-9DA7-82CAF639AA2D}"/>
    <cellStyle name="Comma 8 3 4 2 2 2" xfId="39276" xr:uid="{4C9FCA05-7F42-4751-A225-7A9750E99C14}"/>
    <cellStyle name="Comma 8 3 4 2 3" xfId="30160" xr:uid="{FA82A593-7354-4F84-BEF1-8CEB50338DFB}"/>
    <cellStyle name="Comma 8 3 4 3" xfId="10421" xr:uid="{4F825FD3-B4D7-4AF3-B882-1E7F90B60F5A}"/>
    <cellStyle name="Comma 8 3 4 3 2" xfId="19835" xr:uid="{C7D794C2-DB65-4A9F-8BE9-BD0A7878B44F}"/>
    <cellStyle name="Comma 8 3 4 3 2 2" xfId="42131" xr:uid="{E2AF49C9-6C5B-47AF-9B8E-6A5B5276798F}"/>
    <cellStyle name="Comma 8 3 4 3 3" xfId="32810" xr:uid="{A0C885BF-55A9-4B74-A2BF-A5868B947366}"/>
    <cellStyle name="Comma 8 3 4 4" xfId="11954" xr:uid="{066D1C76-82B9-4223-96E1-EC0436D04A3D}"/>
    <cellStyle name="Comma 8 3 4 4 2" xfId="21360" xr:uid="{BD59800A-85EC-4F61-BC36-17E489BD757D}"/>
    <cellStyle name="Comma 8 3 4 4 2 2" xfId="43656" xr:uid="{B5EA2D79-AA24-4241-B525-F0D1D9E24934}"/>
    <cellStyle name="Comma 8 3 4 4 3" xfId="34334" xr:uid="{4DBD355E-FA09-407F-8FAA-7CC0A3922F3D}"/>
    <cellStyle name="Comma 8 3 4 5" xfId="14295" xr:uid="{EB341590-C971-44A6-82EE-4C84D46758AB}"/>
    <cellStyle name="Comma 8 3 4 5 2" xfId="36661" xr:uid="{E8DA6208-12AC-4F6E-8DC9-460CFA6A5AA4}"/>
    <cellStyle name="Comma 8 3 4 6" xfId="27749" xr:uid="{37FE3081-6BB7-4255-9632-BD1E1F5C0261}"/>
    <cellStyle name="Comma 8 3 5" xfId="4574" xr:uid="{A3036158-AF25-4D55-A2A7-51BCD5DD68B3}"/>
    <cellStyle name="Comma 8 3 5 2" xfId="15129" xr:uid="{BBA6059F-8528-4A16-A66C-527CFC2E190E}"/>
    <cellStyle name="Comma 8 3 5 2 2" xfId="37495" xr:uid="{59B108B5-4F06-4266-9319-21FDFED07933}"/>
    <cellStyle name="Comma 8 3 5 3" xfId="28554" xr:uid="{FA8EC811-4F3E-403F-ACA6-C4839FFE3331}"/>
    <cellStyle name="Comma 8 3 6" xfId="9584" xr:uid="{927B4A07-AD31-4931-B296-0D08BEF15963}"/>
    <cellStyle name="Comma 8 3 6 2" xfId="18999" xr:uid="{22CAC4AC-4B7B-4B50-A19B-6E34AFA79287}"/>
    <cellStyle name="Comma 8 3 6 2 2" xfId="41364" xr:uid="{28905BF5-FA48-4622-9884-2042BC339740}"/>
    <cellStyle name="Comma 8 3 6 3" xfId="32043" xr:uid="{FE91C190-D1AF-44F2-97D5-FAAB559E5089}"/>
    <cellStyle name="Comma 8 3 7" xfId="11173" xr:uid="{D85E0048-35EC-49F3-BDF8-22E4EF83387A}"/>
    <cellStyle name="Comma 8 3 7 2" xfId="20580" xr:uid="{FB354B28-1997-4C3B-8047-1C1BB23D83B0}"/>
    <cellStyle name="Comma 8 3 7 2 2" xfId="42876" xr:uid="{221C1474-36F9-484E-B370-F701DBBC1218}"/>
    <cellStyle name="Comma 8 3 7 3" xfId="33554" xr:uid="{6A2FAB73-21CC-4723-9700-720B1A42FA14}"/>
    <cellStyle name="Comma 8 3 8" xfId="12716" xr:uid="{F5E4855B-424E-4F7F-8DC4-722EEF1D319A}"/>
    <cellStyle name="Comma 8 3 8 2" xfId="35092" xr:uid="{010A600B-0A65-4638-8598-45A65DEA2943}"/>
    <cellStyle name="Comma 8 3 9" xfId="26862" xr:uid="{5BDA206F-179B-47B0-9778-ACB342A50BE7}"/>
    <cellStyle name="Comma 8 4" xfId="174" xr:uid="{62783B0B-A188-403D-B512-EE6107EA20B9}"/>
    <cellStyle name="Comma 8 4 2" xfId="457" xr:uid="{626AACBF-EE5E-4D0E-A0A5-3A00093C1CB6}"/>
    <cellStyle name="Comma 8 4 2 2" xfId="1278" xr:uid="{713D2017-6677-4D23-A5E7-B1CF21C1DB49}"/>
    <cellStyle name="Comma 8 4 2 2 2" xfId="3943" xr:uid="{D3B89518-A85A-4CEA-94AB-FB84A0AC9391}"/>
    <cellStyle name="Comma 8 4 2 2 2 2" xfId="7218" xr:uid="{F478C406-4DBF-460A-BBE0-30B3A4F6501C}"/>
    <cellStyle name="Comma 8 4 2 2 2 2 2" xfId="17229" xr:uid="{F145B8E8-2345-4BC0-B58F-CEC99CDB8148}"/>
    <cellStyle name="Comma 8 4 2 2 2 2 2 2" xfId="39594" xr:uid="{F81BD205-B29D-4027-88EA-5B3DED26B6A7}"/>
    <cellStyle name="Comma 8 4 2 2 2 2 3" xfId="30478" xr:uid="{E89AA471-E205-4D2D-A7FA-4E38F695D55E}"/>
    <cellStyle name="Comma 8 4 2 2 2 3" xfId="10732" xr:uid="{E59F4504-C90A-45C7-97C8-7CDD5436E3A7}"/>
    <cellStyle name="Comma 8 4 2 2 2 3 2" xfId="20146" xr:uid="{BEF16C85-677D-4106-BB4E-3490133D9380}"/>
    <cellStyle name="Comma 8 4 2 2 2 3 2 2" xfId="42442" xr:uid="{070D4698-B7A3-4339-B0EC-B701A035B91D}"/>
    <cellStyle name="Comma 8 4 2 2 2 3 3" xfId="33121" xr:uid="{DB044D89-CC33-4BB8-B704-6D27EEB6B8F9}"/>
    <cellStyle name="Comma 8 4 2 2 2 4" xfId="12264" xr:uid="{FABFF9A6-FDF0-4BED-8F59-125F9C19A7F9}"/>
    <cellStyle name="Comma 8 4 2 2 2 4 2" xfId="21670" xr:uid="{A4DAD4BB-5E55-451B-A1C6-679E25095A0C}"/>
    <cellStyle name="Comma 8 4 2 2 2 4 2 2" xfId="43966" xr:uid="{1EAB56FE-4ECF-4EAD-A9F9-5B49F0680934}"/>
    <cellStyle name="Comma 8 4 2 2 2 4 3" xfId="34644" xr:uid="{1844E2E0-16EC-4839-BE34-87E9A6F4EBA4}"/>
    <cellStyle name="Comma 8 4 2 2 2 5" xfId="14606" xr:uid="{C9B4457E-7879-42C6-91A4-2AA651AFA6A2}"/>
    <cellStyle name="Comma 8 4 2 2 2 5 2" xfId="36972" xr:uid="{38A8CC64-D9DD-4C2E-B947-D7FFDF34CECB}"/>
    <cellStyle name="Comma 8 4 2 2 2 6" xfId="28061" xr:uid="{E36D1A2C-BEC2-4EC9-84B6-C57E1B4FFD4C}"/>
    <cellStyle name="Comma 8 4 2 2 3" xfId="5355" xr:uid="{679B4C15-009E-4DC1-9739-B9FED0603187}"/>
    <cellStyle name="Comma 8 4 2 2 3 2" xfId="15750" xr:uid="{958B561D-0552-4DDE-A972-213662C60596}"/>
    <cellStyle name="Comma 8 4 2 2 3 2 2" xfId="38116" xr:uid="{B0B1997F-CD93-4F55-8597-CCC9AE0F7162}"/>
    <cellStyle name="Comma 8 4 2 2 3 3" xfId="29121" xr:uid="{BF1A92D6-E75D-4B74-B19D-FF8CB5567596}"/>
    <cellStyle name="Comma 8 4 2 2 4" xfId="9893" xr:uid="{4B00005D-6437-4E52-9127-085CD639E115}"/>
    <cellStyle name="Comma 8 4 2 2 4 2" xfId="19307" xr:uid="{9C752693-5801-4555-80BF-3D708B4793CA}"/>
    <cellStyle name="Comma 8 4 2 2 4 2 2" xfId="41672" xr:uid="{10522ABA-E35A-4F46-87FC-FDB0FB62A4BB}"/>
    <cellStyle name="Comma 8 4 2 2 4 3" xfId="32351" xr:uid="{19974741-15C8-4DA5-8D3B-4BFC9201F3BD}"/>
    <cellStyle name="Comma 8 4 2 2 5" xfId="11489" xr:uid="{C60424A8-56DE-42DA-A6E9-4CE6149B48A2}"/>
    <cellStyle name="Comma 8 4 2 2 5 2" xfId="20895" xr:uid="{F5CE6AA8-AF34-49F7-938F-0027DFF54298}"/>
    <cellStyle name="Comma 8 4 2 2 5 2 2" xfId="43191" xr:uid="{762F0DCA-7B68-4C4E-8E4F-CEFDF66C653C}"/>
    <cellStyle name="Comma 8 4 2 2 5 3" xfId="33869" xr:uid="{146B4567-C3A3-416A-9BE1-2AD3AEB1F997}"/>
    <cellStyle name="Comma 8 4 2 2 6" xfId="13251" xr:uid="{A413946F-9A72-4CC2-B1D9-6041578A571D}"/>
    <cellStyle name="Comma 8 4 2 2 6 2" xfId="35622" xr:uid="{956B2419-BDCE-4030-AD1B-61E55039E707}"/>
    <cellStyle name="Comma 8 4 2 2 7" xfId="27179" xr:uid="{26489CB4-5405-4FE9-9745-6CD565B09915}"/>
    <cellStyle name="Comma 8 4 2 3" xfId="3727" xr:uid="{1590BCA7-3D87-4866-A23A-1053F8EE89A9}"/>
    <cellStyle name="Comma 8 4 2 3 2" xfId="7003" xr:uid="{57E02963-E85A-46B3-BAF6-CADC55C2AEBA}"/>
    <cellStyle name="Comma 8 4 2 3 2 2" xfId="17015" xr:uid="{A8CCBEA6-D507-4FA9-9750-E24DFFEFFCBE}"/>
    <cellStyle name="Comma 8 4 2 3 2 2 2" xfId="39380" xr:uid="{F5BA3238-792C-4CA7-B623-C313815B3EF8}"/>
    <cellStyle name="Comma 8 4 2 3 2 3" xfId="30264" xr:uid="{1D1D2783-1DD7-400D-95A1-C96F34394450}"/>
    <cellStyle name="Comma 8 4 2 3 3" xfId="10524" xr:uid="{13BBDD88-EB88-4BD3-9BFF-BA1952579AE2}"/>
    <cellStyle name="Comma 8 4 2 3 3 2" xfId="19938" xr:uid="{3A11C7F3-8AE9-40E7-BA14-A18ED9A61B9C}"/>
    <cellStyle name="Comma 8 4 2 3 3 2 2" xfId="42234" xr:uid="{4F7CBA43-1113-4C53-A09A-8EF4A95AE4C6}"/>
    <cellStyle name="Comma 8 4 2 3 3 3" xfId="32913" xr:uid="{17B01783-2D46-4C73-96FE-80DC25EC8B44}"/>
    <cellStyle name="Comma 8 4 2 3 4" xfId="12057" xr:uid="{F6398620-F858-4A2F-BA8F-344CFD33C16F}"/>
    <cellStyle name="Comma 8 4 2 3 4 2" xfId="21463" xr:uid="{A9C1CCA8-0C1F-477B-84A2-9C23F82415FF}"/>
    <cellStyle name="Comma 8 4 2 3 4 2 2" xfId="43759" xr:uid="{53ABDD84-4FAD-468A-9FFD-3766A3BCB13C}"/>
    <cellStyle name="Comma 8 4 2 3 4 3" xfId="34437" xr:uid="{EE40A09B-4870-4718-902A-801B5094056D}"/>
    <cellStyle name="Comma 8 4 2 3 5" xfId="14398" xr:uid="{7A49228E-6D84-4C34-B4F0-B208993AE573}"/>
    <cellStyle name="Comma 8 4 2 3 5 2" xfId="36764" xr:uid="{0D68DEFE-0289-4F4D-A1B2-7E0F7C09D355}"/>
    <cellStyle name="Comma 8 4 2 3 6" xfId="27852" xr:uid="{7F06D778-D459-494A-BB92-5A1A5DB6AAD7}"/>
    <cellStyle name="Comma 8 4 2 4" xfId="4815" xr:uid="{ACBED9DB-E289-4C10-8D17-F39E75DA8EA7}"/>
    <cellStyle name="Comma 8 4 2 4 2" xfId="15326" xr:uid="{797A6620-22CD-406B-9AB4-7124948C1235}"/>
    <cellStyle name="Comma 8 4 2 4 2 2" xfId="37692" xr:uid="{3E86960E-80AD-4CC7-AD1F-FF47BCDDCA49}"/>
    <cellStyle name="Comma 8 4 2 4 3" xfId="28733" xr:uid="{2133ACB1-2238-413E-AE84-002EBACC28C8}"/>
    <cellStyle name="Comma 8 4 2 5" xfId="9686" xr:uid="{F3719DB9-D6F5-4101-BC3A-7EB54B6E17FC}"/>
    <cellStyle name="Comma 8 4 2 5 2" xfId="19100" xr:uid="{014DD189-2F40-4593-8FAE-E9F3E519BD46}"/>
    <cellStyle name="Comma 8 4 2 5 2 2" xfId="41465" xr:uid="{7BDE1B79-2124-4015-B10A-3D5ECEED36D1}"/>
    <cellStyle name="Comma 8 4 2 5 3" xfId="32144" xr:uid="{F4298934-D974-47B7-8E69-D521A5A79424}"/>
    <cellStyle name="Comma 8 4 2 6" xfId="11278" xr:uid="{8A13E4BB-7CA4-4018-84E8-AEA54BF662E9}"/>
    <cellStyle name="Comma 8 4 2 6 2" xfId="20684" xr:uid="{294AC1B3-49BE-4732-944E-0F5B74FEFF1B}"/>
    <cellStyle name="Comma 8 4 2 6 2 2" xfId="42980" xr:uid="{62AB4628-9BF6-4A44-9FE2-527E0ADBE643}"/>
    <cellStyle name="Comma 8 4 2 6 3" xfId="33658" xr:uid="{F0370A48-479F-4642-B908-85A0193CA290}"/>
    <cellStyle name="Comma 8 4 2 7" xfId="12879" xr:uid="{F925F6C6-9A9B-42D7-B08B-6C4B55142BBA}"/>
    <cellStyle name="Comma 8 4 2 7 2" xfId="35252" xr:uid="{F4AE2F07-7673-4403-AC73-64FB5C6B0C59}"/>
    <cellStyle name="Comma 8 4 2 8" xfId="26965" xr:uid="{67C95255-780C-435C-9E82-D19AE16DEC09}"/>
    <cellStyle name="Comma 8 4 3" xfId="1181" xr:uid="{15493B2E-1F3C-4031-9730-6C9754C898D6}"/>
    <cellStyle name="Comma 8 4 3 2" xfId="3853" xr:uid="{7D3E885E-634B-4F1B-B4CB-7AA279392191}"/>
    <cellStyle name="Comma 8 4 3 2 2" xfId="7128" xr:uid="{E89BDFCC-8E1C-463F-8303-70B238F85007}"/>
    <cellStyle name="Comma 8 4 3 2 2 2" xfId="17139" xr:uid="{23AAE39D-EED2-4D4F-9DEC-E163BBCBC8D2}"/>
    <cellStyle name="Comma 8 4 3 2 2 2 2" xfId="39504" xr:uid="{83E6BA70-831D-4B11-B16D-FC27F597B425}"/>
    <cellStyle name="Comma 8 4 3 2 2 3" xfId="30388" xr:uid="{6C11793F-AB73-496E-8169-393E5DB61452}"/>
    <cellStyle name="Comma 8 4 3 2 3" xfId="10645" xr:uid="{3847D49A-B28C-49B4-91F3-0A4AEBCFFF54}"/>
    <cellStyle name="Comma 8 4 3 2 3 2" xfId="20059" xr:uid="{76609EFD-07C3-4F32-ADF6-2A6142F58819}"/>
    <cellStyle name="Comma 8 4 3 2 3 2 2" xfId="42355" xr:uid="{D3AB119A-572D-4418-BB32-7E10AC3C9E6E}"/>
    <cellStyle name="Comma 8 4 3 2 3 3" xfId="33034" xr:uid="{332CE095-E3CD-4D7A-BFC8-B67169868B67}"/>
    <cellStyle name="Comma 8 4 3 2 4" xfId="12177" xr:uid="{09C61E36-4644-48AD-BE18-DAB0D9A01982}"/>
    <cellStyle name="Comma 8 4 3 2 4 2" xfId="21583" xr:uid="{786E40A9-4C0F-469E-B0CA-A80180A5563C}"/>
    <cellStyle name="Comma 8 4 3 2 4 2 2" xfId="43879" xr:uid="{4B639223-6A58-42F8-BD70-6B1A286DE3D7}"/>
    <cellStyle name="Comma 8 4 3 2 4 3" xfId="34557" xr:uid="{DF62A24C-9E41-4A75-8018-ED407A936064}"/>
    <cellStyle name="Comma 8 4 3 2 5" xfId="14519" xr:uid="{4FCBEC52-0662-4F11-AC73-C8FB9DD7C5C2}"/>
    <cellStyle name="Comma 8 4 3 2 5 2" xfId="36885" xr:uid="{75660BD2-3751-4C2F-8059-D02F93E24D48}"/>
    <cellStyle name="Comma 8 4 3 2 6" xfId="27973" xr:uid="{FA57CDAB-F885-4BCC-967E-30676D107A50}"/>
    <cellStyle name="Comma 8 4 3 3" xfId="5263" xr:uid="{CB7742A8-E70E-4A87-8C91-CB8F99EB3CFA}"/>
    <cellStyle name="Comma 8 4 3 3 2" xfId="15658" xr:uid="{DE3183A7-6E45-4FC0-9C94-A6DED43CFD70}"/>
    <cellStyle name="Comma 8 4 3 3 2 2" xfId="38024" xr:uid="{1FDCB983-614B-4A82-A465-126BD1CE24F5}"/>
    <cellStyle name="Comma 8 4 3 3 3" xfId="29029" xr:uid="{84F67E6A-1B16-4E1C-BDE8-2E3673F5A492}"/>
    <cellStyle name="Comma 8 4 3 4" xfId="9806" xr:uid="{B14234B7-DE53-4E3F-BFC6-EB77BC3AD8F8}"/>
    <cellStyle name="Comma 8 4 3 4 2" xfId="19220" xr:uid="{78EAA27F-6736-4FCC-917A-421BF1C26C76}"/>
    <cellStyle name="Comma 8 4 3 4 2 2" xfId="41585" xr:uid="{9319CFE1-F7A2-4AB5-8AEC-87B2B62E8398}"/>
    <cellStyle name="Comma 8 4 3 4 3" xfId="32264" xr:uid="{81A60CE3-BDCC-4447-9325-B1E5F7D70019}"/>
    <cellStyle name="Comma 8 4 3 5" xfId="11404" xr:uid="{5D9CAF22-A381-4A09-B0AD-193305FF8B0F}"/>
    <cellStyle name="Comma 8 4 3 5 2" xfId="20810" xr:uid="{9DA88FF0-36F1-4713-A7CD-8B47075DBFBF}"/>
    <cellStyle name="Comma 8 4 3 5 2 2" xfId="43106" xr:uid="{63C68670-F0E4-433A-A515-089EE385D259}"/>
    <cellStyle name="Comma 8 4 3 5 3" xfId="33784" xr:uid="{18B02ED1-9881-44CA-B418-CF0E1469D594}"/>
    <cellStyle name="Comma 8 4 3 6" xfId="13161" xr:uid="{72D8044D-72B9-4D88-BD39-E05AE052EE68}"/>
    <cellStyle name="Comma 8 4 3 6 2" xfId="35532" xr:uid="{C4D4423C-DB00-48A3-A5A8-EFEFA64C3BFF}"/>
    <cellStyle name="Comma 8 4 3 7" xfId="27092" xr:uid="{FC1B70ED-035F-4FAA-BAE8-AFD71B33881C}"/>
    <cellStyle name="Comma 8 4 4" xfId="3637" xr:uid="{64127264-8EEC-4074-822D-8157123563F2}"/>
    <cellStyle name="Comma 8 4 4 2" xfId="6914" xr:uid="{DD344FBB-548E-4C77-8897-0598F927BE45}"/>
    <cellStyle name="Comma 8 4 4 2 2" xfId="16927" xr:uid="{9E5A2033-97DD-42D1-A79F-09EFB8316B7D}"/>
    <cellStyle name="Comma 8 4 4 2 2 2" xfId="39292" xr:uid="{F21A9A97-7400-4E59-907D-EDC3563A5431}"/>
    <cellStyle name="Comma 8 4 4 2 3" xfId="30176" xr:uid="{FCDE8E87-3A84-4D5F-B074-A3B16BFC51C2}"/>
    <cellStyle name="Comma 8 4 4 3" xfId="10437" xr:uid="{0914483F-0B65-4DBD-8C27-6453A16684E5}"/>
    <cellStyle name="Comma 8 4 4 3 2" xfId="19851" xr:uid="{B1199CF9-6447-4B7F-B75A-06F952328558}"/>
    <cellStyle name="Comma 8 4 4 3 2 2" xfId="42147" xr:uid="{F3CC81EE-587F-4437-8627-645BFD8D09B8}"/>
    <cellStyle name="Comma 8 4 4 3 3" xfId="32826" xr:uid="{BF491CE0-3F93-42FB-AC5F-DF70B10AA79F}"/>
    <cellStyle name="Comma 8 4 4 4" xfId="11970" xr:uid="{160A4C99-A9E7-4164-B2AC-B513BB2A2883}"/>
    <cellStyle name="Comma 8 4 4 4 2" xfId="21376" xr:uid="{1A41007A-0F20-4FE6-81EE-DA1A8941FC1F}"/>
    <cellStyle name="Comma 8 4 4 4 2 2" xfId="43672" xr:uid="{371C981D-0159-4C0A-A9E5-F27BD5A4C416}"/>
    <cellStyle name="Comma 8 4 4 4 3" xfId="34350" xr:uid="{372CC8C1-13D8-41FB-9CEC-0D6DB4EE4181}"/>
    <cellStyle name="Comma 8 4 4 5" xfId="14311" xr:uid="{5046153A-EF89-4985-87BC-4E75161488A8}"/>
    <cellStyle name="Comma 8 4 4 5 2" xfId="36677" xr:uid="{C3AC0859-74BB-4646-B7B7-E136D1F0F099}"/>
    <cellStyle name="Comma 8 4 4 6" xfId="27765" xr:uid="{BFD512A8-7061-40AD-9034-F6ACEAFEDF27}"/>
    <cellStyle name="Comma 8 4 5" xfId="4599" xr:uid="{91ACFA2D-99A8-48D9-87BE-21ADA7958BB0}"/>
    <cellStyle name="Comma 8 4 5 2" xfId="15152" xr:uid="{F2584F43-A15C-43DB-8E7F-F180FB247B92}"/>
    <cellStyle name="Comma 8 4 5 2 2" xfId="37518" xr:uid="{A7618F99-53B6-4A06-9194-54A343DFE6B9}"/>
    <cellStyle name="Comma 8 4 5 3" xfId="28576" xr:uid="{9B6EF701-8439-4238-A81F-92245E2035A0}"/>
    <cellStyle name="Comma 8 4 6" xfId="9600" xr:uid="{B36271DF-C244-4ACB-A8C4-1E5D693B008E}"/>
    <cellStyle name="Comma 8 4 6 2" xfId="19015" xr:uid="{0C2E33F6-51F5-4090-A890-28BDD639C7A4}"/>
    <cellStyle name="Comma 8 4 6 2 2" xfId="41380" xr:uid="{C5971FD2-F4C4-4D47-BAE9-2ECEFD8C0CDA}"/>
    <cellStyle name="Comma 8 4 6 3" xfId="32059" xr:uid="{1CE4A136-3D57-4A9D-9330-BA50341EFCBF}"/>
    <cellStyle name="Comma 8 4 7" xfId="11189" xr:uid="{34B7E4E5-30B5-4F03-87DE-FD0477A2681E}"/>
    <cellStyle name="Comma 8 4 7 2" xfId="20596" xr:uid="{2956036C-5471-45B3-AD09-2C7F9BA5B4CF}"/>
    <cellStyle name="Comma 8 4 7 2 2" xfId="42892" xr:uid="{BC09B5A7-8A2F-4272-BCBE-FF194B6205EE}"/>
    <cellStyle name="Comma 8 4 7 3" xfId="33570" xr:uid="{F2BEF802-E5F5-40B8-AD89-394678692F9E}"/>
    <cellStyle name="Comma 8 4 8" xfId="12733" xr:uid="{449857DB-3FEA-4F2F-A10B-BBBB0771DCA9}"/>
    <cellStyle name="Comma 8 4 8 2" xfId="35109" xr:uid="{0CFFCC1C-CE2A-4812-A2E6-54A643846A3B}"/>
    <cellStyle name="Comma 8 4 9" xfId="26878" xr:uid="{39B55EFD-5A28-4D56-BD0D-FD65E5DF6EC7}"/>
    <cellStyle name="Comma 8 5" xfId="417" xr:uid="{68E5D26B-CD80-4C96-8526-041781634961}"/>
    <cellStyle name="Comma 8 5 2" xfId="1238" xr:uid="{7DD76685-50BE-4131-8D08-9139C76C3156}"/>
    <cellStyle name="Comma 8 5 2 2" xfId="3903" xr:uid="{8534F345-F717-4BC4-9878-D815F01E9F19}"/>
    <cellStyle name="Comma 8 5 2 2 2" xfId="7178" xr:uid="{6C4BE069-C298-4184-A06F-D5B4F7EF0833}"/>
    <cellStyle name="Comma 8 5 2 2 2 2" xfId="17189" xr:uid="{FE0725F9-0768-48F2-B9E2-652A92AAEF94}"/>
    <cellStyle name="Comma 8 5 2 2 2 2 2" xfId="39554" xr:uid="{A96AA4F0-F7CC-4C6F-9EBB-F0F4313D6826}"/>
    <cellStyle name="Comma 8 5 2 2 2 3" xfId="30438" xr:uid="{F22BF8F2-CD8E-424C-BB97-8497636FB9DC}"/>
    <cellStyle name="Comma 8 5 2 2 3" xfId="10692" xr:uid="{61D65C03-A4FA-461B-8DB3-6D3395EED702}"/>
    <cellStyle name="Comma 8 5 2 2 3 2" xfId="20106" xr:uid="{4172F779-A4EB-4ECA-80B0-4CDFE64BCF09}"/>
    <cellStyle name="Comma 8 5 2 2 3 2 2" xfId="42402" xr:uid="{8279C140-BFB6-42C9-9DF9-6C86F3B2054E}"/>
    <cellStyle name="Comma 8 5 2 2 3 3" xfId="33081" xr:uid="{128BD129-CD3F-41D2-B3AC-FC3C9D635B1E}"/>
    <cellStyle name="Comma 8 5 2 2 4" xfId="12224" xr:uid="{7574A9A3-9AE9-4D4E-84C1-0CD181D0AA0A}"/>
    <cellStyle name="Comma 8 5 2 2 4 2" xfId="21630" xr:uid="{E9E1CC0B-692A-428C-A64D-4B348905A50F}"/>
    <cellStyle name="Comma 8 5 2 2 4 2 2" xfId="43926" xr:uid="{09FA1595-0A11-480C-BAA6-9B8A36C2A64B}"/>
    <cellStyle name="Comma 8 5 2 2 4 3" xfId="34604" xr:uid="{7B6B60AC-D432-4C9C-99E4-7AA94A5911AF}"/>
    <cellStyle name="Comma 8 5 2 2 5" xfId="14566" xr:uid="{DED737D0-67C8-4002-B04D-5448A514C806}"/>
    <cellStyle name="Comma 8 5 2 2 5 2" xfId="36932" xr:uid="{31A875C5-2A1B-405A-B972-F370BF9D2787}"/>
    <cellStyle name="Comma 8 5 2 2 6" xfId="28021" xr:uid="{E64E9A48-38DC-4C11-BD28-353243B42742}"/>
    <cellStyle name="Comma 8 5 2 3" xfId="5315" xr:uid="{34B8396D-0AA5-4E6F-8C7A-D8003DDF3EE9}"/>
    <cellStyle name="Comma 8 5 2 3 2" xfId="15710" xr:uid="{4B8339EB-90A8-4B2B-BCCC-1B59C4DC72A0}"/>
    <cellStyle name="Comma 8 5 2 3 2 2" xfId="38076" xr:uid="{724EA7FC-EF58-44EB-AFB7-BA1F776CEC90}"/>
    <cellStyle name="Comma 8 5 2 3 3" xfId="29081" xr:uid="{3C4C39EE-FE9E-491D-8901-1D9148688839}"/>
    <cellStyle name="Comma 8 5 2 4" xfId="9853" xr:uid="{C742FD33-7836-490A-BF9A-B8D27C734163}"/>
    <cellStyle name="Comma 8 5 2 4 2" xfId="19267" xr:uid="{A6D29815-196C-4150-9D93-066FC15BF6B9}"/>
    <cellStyle name="Comma 8 5 2 4 2 2" xfId="41632" xr:uid="{D8633836-D940-483B-8E41-1E852D3FD885}"/>
    <cellStyle name="Comma 8 5 2 4 3" xfId="32311" xr:uid="{5F828FA5-FC87-490E-9BC7-A946E83DF731}"/>
    <cellStyle name="Comma 8 5 2 5" xfId="11449" xr:uid="{29263DCE-0E6F-4E66-A57D-A288F77A34D6}"/>
    <cellStyle name="Comma 8 5 2 5 2" xfId="20855" xr:uid="{24179E0D-F16E-4766-A454-1E0A4D1CFEE9}"/>
    <cellStyle name="Comma 8 5 2 5 2 2" xfId="43151" xr:uid="{D9D16CC5-9CCE-4302-AEB4-943F0A86542D}"/>
    <cellStyle name="Comma 8 5 2 5 3" xfId="33829" xr:uid="{D98AF3FE-232C-4BDC-86B7-9D031C090BED}"/>
    <cellStyle name="Comma 8 5 2 6" xfId="13211" xr:uid="{0B4ED578-ABF7-4009-8ADC-3AA1BA9A8D18}"/>
    <cellStyle name="Comma 8 5 2 6 2" xfId="35582" xr:uid="{1B41BEEB-2234-4E66-A6EC-011893A738C9}"/>
    <cellStyle name="Comma 8 5 2 7" xfId="27139" xr:uid="{F08A31AD-6FE8-4F8D-85D9-D4F373C5E945}"/>
    <cellStyle name="Comma 8 5 3" xfId="3687" xr:uid="{26CECDE0-9F03-4B7E-B3FA-74C03013D4C2}"/>
    <cellStyle name="Comma 8 5 3 2" xfId="6963" xr:uid="{BAFB010C-EB39-47F4-ACDD-6F222B4096F8}"/>
    <cellStyle name="Comma 8 5 3 2 2" xfId="16975" xr:uid="{D00A1198-6D1A-41A0-ADAD-FADF8AD4C5D6}"/>
    <cellStyle name="Comma 8 5 3 2 2 2" xfId="39340" xr:uid="{1CCFF005-8FAE-4AF2-BF57-39F737927564}"/>
    <cellStyle name="Comma 8 5 3 2 3" xfId="30224" xr:uid="{1D22F8C9-6A6D-4E90-BE91-1F5FBBBB0FC0}"/>
    <cellStyle name="Comma 8 5 3 3" xfId="10484" xr:uid="{22FBD7F5-9F54-4A2A-A13B-58BAA4B3A9FA}"/>
    <cellStyle name="Comma 8 5 3 3 2" xfId="19898" xr:uid="{B5DC3D44-353D-471F-8EF2-E3D9BA34A5F4}"/>
    <cellStyle name="Comma 8 5 3 3 2 2" xfId="42194" xr:uid="{414A634F-179B-4057-93E5-A51D40572C6E}"/>
    <cellStyle name="Comma 8 5 3 3 3" xfId="32873" xr:uid="{864026EC-A437-4042-8803-7B85C77C5DC6}"/>
    <cellStyle name="Comma 8 5 3 4" xfId="12017" xr:uid="{EA797B24-E96E-4BF6-9695-42F485190BE5}"/>
    <cellStyle name="Comma 8 5 3 4 2" xfId="21423" xr:uid="{0D29CE50-10F9-4E16-B30D-2F6E6A205778}"/>
    <cellStyle name="Comma 8 5 3 4 2 2" xfId="43719" xr:uid="{10FDFCE6-8C59-4BF4-BDE4-56AB225AA825}"/>
    <cellStyle name="Comma 8 5 3 4 3" xfId="34397" xr:uid="{B1724135-2B4B-4B69-AC97-3E0FB5C62758}"/>
    <cellStyle name="Comma 8 5 3 5" xfId="14358" xr:uid="{4B245AC4-306B-41E4-9F12-178A8918E365}"/>
    <cellStyle name="Comma 8 5 3 5 2" xfId="36724" xr:uid="{F774FED7-5446-4281-B38F-0B820C5C36BC}"/>
    <cellStyle name="Comma 8 5 3 6" xfId="27812" xr:uid="{C8914E64-9DCD-4E45-B81F-0A96D614578D}"/>
    <cellStyle name="Comma 8 5 4" xfId="4775" xr:uid="{C64852CE-F000-44D3-9954-D60748219B17}"/>
    <cellStyle name="Comma 8 5 4 2" xfId="15286" xr:uid="{569D8BED-9683-47E3-B007-96B9CC0B50B6}"/>
    <cellStyle name="Comma 8 5 4 2 2" xfId="37652" xr:uid="{750E4E5B-A025-44E4-97DD-44A6D5DDCFDF}"/>
    <cellStyle name="Comma 8 5 4 3" xfId="28693" xr:uid="{FE143414-63CC-45DA-825C-BE0944744C27}"/>
    <cellStyle name="Comma 8 5 5" xfId="9646" xr:uid="{E937697D-E556-42EA-BAC6-CF569D582C06}"/>
    <cellStyle name="Comma 8 5 5 2" xfId="19060" xr:uid="{CB134D85-F5CA-4E81-8B47-6834B1A454D4}"/>
    <cellStyle name="Comma 8 5 5 2 2" xfId="41425" xr:uid="{0B817EED-EC88-40EA-9E38-32B6D1DBEB58}"/>
    <cellStyle name="Comma 8 5 5 3" xfId="32104" xr:uid="{09B20B7F-C04A-410D-9B5C-9EBE5DF1673B}"/>
    <cellStyle name="Comma 8 5 6" xfId="11238" xr:uid="{DDC9D1F3-43CB-4A76-A140-77613D69B48B}"/>
    <cellStyle name="Comma 8 5 6 2" xfId="20644" xr:uid="{BBEDFDD9-B51A-4A45-A8EC-C4D6A46F198D}"/>
    <cellStyle name="Comma 8 5 6 2 2" xfId="42940" xr:uid="{B6021F34-5978-4B38-B241-E9D86C8E1FB2}"/>
    <cellStyle name="Comma 8 5 6 3" xfId="33618" xr:uid="{679A1836-08FD-4A83-AFA4-0EB3371420CC}"/>
    <cellStyle name="Comma 8 5 7" xfId="12839" xr:uid="{5219A4F6-D2EB-4B2D-9368-CAC3440375A3}"/>
    <cellStyle name="Comma 8 5 7 2" xfId="35212" xr:uid="{22860B07-64F4-41A8-BD3F-A25C276D569C}"/>
    <cellStyle name="Comma 8 5 8" xfId="26925" xr:uid="{B2D3E200-8C7A-4231-8634-3838EB78B212}"/>
    <cellStyle name="Comma 8 6" xfId="1139" xr:uid="{A07B4355-A4BD-4266-B61C-121F1AAC1191}"/>
    <cellStyle name="Comma 8 6 2" xfId="3812" xr:uid="{7C53E39D-019F-4DC3-924C-51D5C369F1F8}"/>
    <cellStyle name="Comma 8 6 2 2" xfId="7087" xr:uid="{1F05E3ED-5497-47A0-ABE6-43F1EE181155}"/>
    <cellStyle name="Comma 8 6 2 2 2" xfId="17098" xr:uid="{259CDE1C-6FD0-4250-8A99-795488103F48}"/>
    <cellStyle name="Comma 8 6 2 2 2 2" xfId="39463" xr:uid="{6BCF6E41-ACAC-4D52-B5F8-5FAF6E8F7FC2}"/>
    <cellStyle name="Comma 8 6 2 2 3" xfId="30347" xr:uid="{52BD575A-CE26-4EDB-9BC7-F7B132B57A29}"/>
    <cellStyle name="Comma 8 6 2 3" xfId="10605" xr:uid="{E468739F-339F-4231-B88F-AB25D2FEE015}"/>
    <cellStyle name="Comma 8 6 2 3 2" xfId="20019" xr:uid="{E103C533-B95B-459F-895C-20945591F2FA}"/>
    <cellStyle name="Comma 8 6 2 3 2 2" xfId="42315" xr:uid="{42801155-BE40-46DB-B01C-9CF5A1E84A76}"/>
    <cellStyle name="Comma 8 6 2 3 3" xfId="32994" xr:uid="{B3980DF1-A016-4FC5-8A70-CF7CBBBEA99E}"/>
    <cellStyle name="Comma 8 6 2 4" xfId="12136" xr:uid="{5B1EF7EE-7FAC-48FD-981C-61BE56A9B94E}"/>
    <cellStyle name="Comma 8 6 2 4 2" xfId="21542" xr:uid="{5568547D-AFEA-4911-9F55-C93D9ACCFFBD}"/>
    <cellStyle name="Comma 8 6 2 4 2 2" xfId="43838" xr:uid="{3ACE3C99-B44A-47A7-894D-23185FE42524}"/>
    <cellStyle name="Comma 8 6 2 4 3" xfId="34516" xr:uid="{CE76CE27-DBBF-4F6D-8357-D8B1631D8936}"/>
    <cellStyle name="Comma 8 6 2 5" xfId="14478" xr:uid="{7B599B02-2B11-44D2-8A50-DB3EBAB0D227}"/>
    <cellStyle name="Comma 8 6 2 5 2" xfId="36844" xr:uid="{75B82582-91D5-4E56-9EC1-660D4CCF57A4}"/>
    <cellStyle name="Comma 8 6 2 6" xfId="27933" xr:uid="{89C40F14-4B76-4E55-BF80-98315E633253}"/>
    <cellStyle name="Comma 8 6 3" xfId="5222" xr:uid="{6311A867-4897-4BE8-9D0A-C9426A3B4E4C}"/>
    <cellStyle name="Comma 8 6 3 2" xfId="15617" xr:uid="{A6873139-D89B-4B2D-A4F9-6DD52FFAF1A6}"/>
    <cellStyle name="Comma 8 6 3 2 2" xfId="37983" xr:uid="{723639B9-D60E-496D-9F1A-AEEA33454E3C}"/>
    <cellStyle name="Comma 8 6 3 3" xfId="28988" xr:uid="{8A341E67-679C-4CC4-A082-3F62C0482BCB}"/>
    <cellStyle name="Comma 8 6 4" xfId="9765" xr:uid="{4F22F06E-95F2-453F-BA44-B54F2133A275}"/>
    <cellStyle name="Comma 8 6 4 2" xfId="19179" xr:uid="{01FA5B10-0F02-429C-ABC8-D2A2700125C5}"/>
    <cellStyle name="Comma 8 6 4 2 2" xfId="41544" xr:uid="{BE7BBC57-2239-4410-BB4A-05572CEC2960}"/>
    <cellStyle name="Comma 8 6 4 3" xfId="32223" xr:uid="{6E9AC857-28C5-429D-AB89-7A8C28FB1E09}"/>
    <cellStyle name="Comma 8 6 5" xfId="11364" xr:uid="{A48805E1-46C7-417A-A43B-6EBAA33AC708}"/>
    <cellStyle name="Comma 8 6 5 2" xfId="20770" xr:uid="{12FE5924-CA61-44A2-80C0-290AF50ECC8E}"/>
    <cellStyle name="Comma 8 6 5 2 2" xfId="43066" xr:uid="{CE8BB239-1BC5-467F-A309-8B443E363071}"/>
    <cellStyle name="Comma 8 6 5 3" xfId="33744" xr:uid="{27827BA6-73DD-4946-902D-07E3DDE37958}"/>
    <cellStyle name="Comma 8 6 6" xfId="13120" xr:uid="{5F568724-3AB0-4BAB-848D-AB9C3108F233}"/>
    <cellStyle name="Comma 8 6 6 2" xfId="35491" xr:uid="{EF50E390-61A4-4805-89D0-FF4F92D5B334}"/>
    <cellStyle name="Comma 8 6 7" xfId="27051" xr:uid="{29F09C2A-D052-458D-9BE1-59869BEF209B}"/>
    <cellStyle name="Comma 8 7" xfId="3597" xr:uid="{9076D71B-78FA-4FBA-8335-95A300FA664B}"/>
    <cellStyle name="Comma 8 7 2" xfId="6874" xr:uid="{DAF75968-B1D8-4BAD-83A5-2916ACBC0919}"/>
    <cellStyle name="Comma 8 7 2 2" xfId="16887" xr:uid="{36DD1CDB-1FC6-4C16-AE0A-2722AB90AB5E}"/>
    <cellStyle name="Comma 8 7 2 2 2" xfId="39252" xr:uid="{05C4AE9D-23A0-497E-BFF3-D63DC904731D}"/>
    <cellStyle name="Comma 8 7 2 3" xfId="30136" xr:uid="{F0DCDB44-89BE-424B-A7D8-93CCFF16C258}"/>
    <cellStyle name="Comma 8 7 3" xfId="10397" xr:uid="{42FFFB74-C186-4F0C-A9B0-EE71B3A7478C}"/>
    <cellStyle name="Comma 8 7 3 2" xfId="19811" xr:uid="{C44C7352-3816-4039-A231-1F4D57267E92}"/>
    <cellStyle name="Comma 8 7 3 2 2" xfId="42107" xr:uid="{26C7A618-9B3B-4549-B624-4D5FB3DF373F}"/>
    <cellStyle name="Comma 8 7 3 3" xfId="32786" xr:uid="{DDEF4573-D767-4C76-897D-B6F0713A4E7E}"/>
    <cellStyle name="Comma 8 7 4" xfId="11930" xr:uid="{ECF31BBC-D1E5-4053-BB41-6EA36CFE9B9C}"/>
    <cellStyle name="Comma 8 7 4 2" xfId="21336" xr:uid="{4BB6050C-308B-41C6-9214-7929876E577E}"/>
    <cellStyle name="Comma 8 7 4 2 2" xfId="43632" xr:uid="{CE720A45-2659-4344-823F-DCA7DA60B783}"/>
    <cellStyle name="Comma 8 7 4 3" xfId="34310" xr:uid="{B0F2943E-6CF2-4A08-A17E-244F4F929D1F}"/>
    <cellStyle name="Comma 8 7 5" xfId="14271" xr:uid="{3F90200B-BA3C-4878-8D8B-A9623D298E78}"/>
    <cellStyle name="Comma 8 7 5 2" xfId="36637" xr:uid="{6B639CAF-BCAA-4690-9B13-0B281FF27337}"/>
    <cellStyle name="Comma 8 7 6" xfId="27725" xr:uid="{7363A109-C027-467B-B952-A0470C3111AB}"/>
    <cellStyle name="Comma 8 8" xfId="4519" xr:uid="{80BE5EE5-E45B-4C08-A442-E70D6E5CA094}"/>
    <cellStyle name="Comma 8 8 2" xfId="15086" xr:uid="{9A8B80B4-A06A-4F9B-AFF8-0A8D4446F000}"/>
    <cellStyle name="Comma 8 8 2 2" xfId="37452" xr:uid="{EF89C273-B805-4213-B8EB-664C624C905C}"/>
    <cellStyle name="Comma 8 8 3" xfId="28514" xr:uid="{5A4D1401-1A29-41E4-A327-383DC8BF5195}"/>
    <cellStyle name="Comma 8 9" xfId="9560" xr:uid="{B04D571D-7D2D-4D1F-811D-B6CBA281290A}"/>
    <cellStyle name="Comma 8 9 2" xfId="18975" xr:uid="{EBFA9752-EF22-4464-AC3E-B398CDA5BBB4}"/>
    <cellStyle name="Comma 8 9 2 2" xfId="41340" xr:uid="{6966FFCE-49A0-43F3-98D2-85EBAB1D1861}"/>
    <cellStyle name="Comma 8 9 3" xfId="32019" xr:uid="{5B1FD3D3-ACBD-44C6-8806-647C8CD66603}"/>
    <cellStyle name="Comma 80" xfId="1983" xr:uid="{CBF420EB-4E35-482C-83CE-B3C4C9619DD9}"/>
    <cellStyle name="Comma 81" xfId="1987" xr:uid="{C4E90EE0-3F15-49ED-BA7C-F3CF3FEBF06D}"/>
    <cellStyle name="Comma 82" xfId="1991" xr:uid="{A8131F8D-8365-4113-BE8E-C51162124314}"/>
    <cellStyle name="Comma 83" xfId="1995" xr:uid="{03959AF2-499C-43B5-AE61-132C5159A4AA}"/>
    <cellStyle name="Comma 84" xfId="1999" xr:uid="{E2561358-4384-4752-BFEC-4C1EBA80417B}"/>
    <cellStyle name="Comma 85" xfId="2003" xr:uid="{D2FA8F40-1F60-4A3B-A1B1-52D6CE61FA0D}"/>
    <cellStyle name="Comma 86" xfId="2007" xr:uid="{479AEE04-A297-4F2E-969A-80A4402EED09}"/>
    <cellStyle name="Comma 87" xfId="2011" xr:uid="{C078E8BF-45F9-4222-AA7F-A7F70B52E90E}"/>
    <cellStyle name="Comma 88" xfId="2015" xr:uid="{E7651217-1F75-48F7-9A5F-87DC53D8B2F9}"/>
    <cellStyle name="Comma 89" xfId="2019" xr:uid="{BFC8C88A-1024-4337-8A51-E09769F47712}"/>
    <cellStyle name="Comma 9" xfId="71" xr:uid="{AE3685D7-C758-4BF1-AB89-19E792E78C30}"/>
    <cellStyle name="Comma 9 2" xfId="118" xr:uid="{5E932526-DCD3-4508-9C00-9DA02EBC60B3}"/>
    <cellStyle name="Comma 9 3" xfId="146" xr:uid="{AB990D7E-69B7-45C8-9FB4-D237BEFC7645}"/>
    <cellStyle name="Comma 9 4" xfId="175" xr:uid="{B00AA40A-C608-4AC2-AFD2-3E4066F52864}"/>
    <cellStyle name="Comma 90" xfId="2023" xr:uid="{C12D4F9F-11EA-42A8-95D6-BA375CB55420}"/>
    <cellStyle name="Comma 91" xfId="2027" xr:uid="{AEDFB291-4969-44B7-8730-DF15638D1A4D}"/>
    <cellStyle name="Comma 92" xfId="2031" xr:uid="{9D68CD24-840C-4037-A4E8-953FEF9895EF}"/>
    <cellStyle name="Comma 93" xfId="2035" xr:uid="{6CB6ED3B-DA4B-4481-AB53-B404F3E1DB64}"/>
    <cellStyle name="Comma 94" xfId="1845" xr:uid="{32A1B15D-6E72-4606-95F9-CD2023F321F2}"/>
    <cellStyle name="Comma 95" xfId="2042" xr:uid="{3A50F9FA-EED0-46AA-BCC4-4214672E6F16}"/>
    <cellStyle name="Comma 96" xfId="2046" xr:uid="{D3883D0F-292D-490B-8A98-F05AEB6BBA18}"/>
    <cellStyle name="Comma 97" xfId="2050" xr:uid="{EB8794EF-8D5D-4792-A0CC-2DC3619E02B1}"/>
    <cellStyle name="Comma 98" xfId="3592" xr:uid="{C0BFE542-4B9F-424E-966D-32D18938EDA9}"/>
    <cellStyle name="Comma 99" xfId="4498" xr:uid="{2ADDBA9F-DEEC-46B6-9685-C6F732126E5D}"/>
    <cellStyle name="Comma Cents" xfId="709" xr:uid="{FE58483A-1293-497E-932E-879E9A2E19B0}"/>
    <cellStyle name="Comma Input" xfId="2537" xr:uid="{0CAC07B4-A24F-45DE-B0D6-0056E183CD0F}"/>
    <cellStyle name="Comma with Sum line" xfId="287" xr:uid="{61F9AE09-2155-4319-95A9-93D9FE71A6A9}"/>
    <cellStyle name="Comma with Sum line 2" xfId="1222" xr:uid="{9AF24EF9-D255-4DAD-A732-8E723097B5DF}"/>
    <cellStyle name="Comma with Sum line 2 2" xfId="8344" xr:uid="{09FFB85F-591F-4BBE-88CD-82F6950DFA54}"/>
    <cellStyle name="Comma with Sum line 2 2 2" xfId="31295" xr:uid="{80FBBEDD-E553-437A-9F53-07B3FDF33D9F}"/>
    <cellStyle name="Comma with Sum line 2_change in summary tables" xfId="8997" xr:uid="{226D3A7F-BC19-4F3A-9D3E-16AEC7945826}"/>
    <cellStyle name="Comma*" xfId="710" xr:uid="{11BB3076-53D0-45DB-9608-A1A71D1F2932}"/>
    <cellStyle name="Comma, 1 dec" xfId="2538" xr:uid="{E32E42E1-C246-463E-9B55-3F7A361D280B}"/>
    <cellStyle name="Comma[2]" xfId="2539" xr:uid="{C830C662-9D81-4E25-A1B8-7C494B5EBB1C}"/>
    <cellStyle name="Comma0" xfId="288" xr:uid="{A225E61F-F290-4E01-9B66-70894EC2CEE9}"/>
    <cellStyle name="Comma0 - Modelo1" xfId="2540" xr:uid="{4747CF67-321C-4D7E-A76B-49E427EE6121}"/>
    <cellStyle name="Comma0 - Style1" xfId="2541" xr:uid="{AA49F65D-D1AD-41D2-A627-AF8EB297E3ED}"/>
    <cellStyle name="Comma0 - Style2" xfId="2542" xr:uid="{712E71CC-F1B3-4A69-A67D-755684B6C0DB}"/>
    <cellStyle name="Comma0 - Style3" xfId="2543" xr:uid="{2E3DB91A-915E-4145-BD14-F65C3A0F54AF}"/>
    <cellStyle name="Comma0 - Style4" xfId="2544" xr:uid="{BE40233B-A672-42FC-AC11-08965D11A714}"/>
    <cellStyle name="Comma0 - Style5" xfId="535" xr:uid="{69634532-59F6-455D-9370-E81B71C5D822}"/>
    <cellStyle name="Comma0 - Style6" xfId="2545" xr:uid="{74DBFA8E-501A-4D83-BF9A-C04C59FEA033}"/>
    <cellStyle name="Comma0 10" xfId="7936" xr:uid="{E05F5DBC-18A4-497F-B4A7-5122B28C8E0B}"/>
    <cellStyle name="Comma0 11" xfId="8398" xr:uid="{882D4015-1CE1-4744-9837-EA1F29FC59E0}"/>
    <cellStyle name="Comma0 12" xfId="8570" xr:uid="{2A420049-5481-4F44-AA9E-4CED11534FAE}"/>
    <cellStyle name="Comma0 13" xfId="5061" xr:uid="{89DA623E-9929-4954-8FD8-24D31DC20332}"/>
    <cellStyle name="Comma0 14" xfId="7877" xr:uid="{7B84E1C0-C386-4435-86AA-27A9E0678A87}"/>
    <cellStyle name="Comma0 15" xfId="7785" xr:uid="{937A5A4B-38F8-4590-B5A3-F7D1A4CFC42A}"/>
    <cellStyle name="Comma0 16" xfId="8501" xr:uid="{273E64FD-3C32-4A86-949A-3273B0947F90}"/>
    <cellStyle name="Comma0 17" xfId="9637" xr:uid="{6DE71BBB-D9EA-4D44-B342-0DA9956F798B}"/>
    <cellStyle name="Comma0 18" xfId="11227" xr:uid="{F105D2A4-30DD-40B7-9163-4B8EB0AC519C}"/>
    <cellStyle name="Comma0 19" xfId="12797" xr:uid="{B2A35708-8358-49E8-AF3F-DDEE6F6824BD}"/>
    <cellStyle name="Comma0 2" xfId="504" xr:uid="{414480F2-CFCF-48FF-83C7-CF7FDA0FF91C}"/>
    <cellStyle name="Comma0 20" xfId="14078" xr:uid="{19726698-E638-487A-A678-982FB0FDF3D5}"/>
    <cellStyle name="Comma0 21" xfId="12960" xr:uid="{1FC0A2E6-9FA9-4E37-A243-7490F577B4D8}"/>
    <cellStyle name="Comma0 22" xfId="26914" xr:uid="{90E5B65A-61D6-49BE-B3FC-CD26D3A3147F}"/>
    <cellStyle name="Comma0 3" xfId="1223" xr:uid="{B4E171AE-BBC9-4AEC-BC42-18432F828FFF}"/>
    <cellStyle name="Comma0 4" xfId="1354" xr:uid="{08A5EFA2-1EC4-4273-9D40-E16CD6F1AFED}"/>
    <cellStyle name="Comma0 5" xfId="1359" xr:uid="{B1657C8B-1485-472A-A73D-14152D588C9D}"/>
    <cellStyle name="Comma0 6" xfId="1340" xr:uid="{FF3F5196-5A0C-47B2-A2A9-72EB8B1942AC}"/>
    <cellStyle name="Comma0 7" xfId="3675" xr:uid="{F421F8DB-395E-4F55-AFA8-B0676AEFF310}"/>
    <cellStyle name="Comma0 8" xfId="4697" xr:uid="{22E9FC2E-6B47-4EF0-AECA-BAF15EFF00CF}"/>
    <cellStyle name="Comma0 9" xfId="6606" xr:uid="{404C018C-DDC4-44E2-8CF2-6651D1677375}"/>
    <cellStyle name="Comma0_APU_FGP_v101" xfId="2546" xr:uid="{28816310-BF0C-49AB-9347-8B9F0A3117A6}"/>
    <cellStyle name="comma1" xfId="2547" xr:uid="{D1FD3A5F-FA30-4DEF-BF14-601E101DFFB4}"/>
    <cellStyle name="Comma1 - Modelo2" xfId="2548" xr:uid="{E088D09D-F186-4BCD-A9DC-5B474BF15DCC}"/>
    <cellStyle name="Comma1 - Style1" xfId="536" xr:uid="{4604F7C7-E0CE-4116-B02D-3ED3C2FD965C}"/>
    <cellStyle name="Comma1 - Style2" xfId="2549" xr:uid="{06221131-A1B5-49B2-9A5A-D6330C7E6641}"/>
    <cellStyle name="comma2" xfId="711" xr:uid="{A91C6089-C9CA-4E8C-811C-2B4B3A5880E7}"/>
    <cellStyle name="Comment" xfId="712" xr:uid="{3D6098D6-6793-414E-A0F7-9296EB344970}"/>
    <cellStyle name="Company" xfId="713" xr:uid="{AD4B53A4-012E-43D4-AF04-8121B88FF30D}"/>
    <cellStyle name="CompanyName" xfId="714" xr:uid="{39F82025-5401-497E-9E5F-2261A4D1EB06}"/>
    <cellStyle name="Copied" xfId="519" xr:uid="{1A1D82EE-97B6-4494-B981-4522D0263115}"/>
    <cellStyle name="Cover" xfId="2550" xr:uid="{EB8ED165-8707-4540-889A-C4E06C5F2721}"/>
    <cellStyle name="Cover 2" xfId="4273" xr:uid="{C1099971-C10A-4DAC-9263-64387C802229}"/>
    <cellStyle name="Cover 2 2" xfId="7505" xr:uid="{DAEFFBD3-A41B-49AD-80F3-283EF4C5C900}"/>
    <cellStyle name="Cover 2 2 2" xfId="17497" xr:uid="{4AC4D1C1-61EC-44CA-AA13-B20699D6473F}"/>
    <cellStyle name="Cover 2 2 2 2" xfId="39862" xr:uid="{6AC24B23-F80E-4EA7-963C-FC2A25E178BD}"/>
    <cellStyle name="Cover 2 2 3" xfId="30743" xr:uid="{4FC66E3F-9C26-47EE-AD8C-299438083EE2}"/>
    <cellStyle name="Cover 2 3" xfId="10944" xr:uid="{9006247A-F2EE-43C2-9BBC-07C7156B6C7C}"/>
    <cellStyle name="Cover 2 3 2" xfId="20358" xr:uid="{64577883-0D4F-4DEE-B210-778A13655C17}"/>
    <cellStyle name="Cover 2 3 2 2" xfId="42654" xr:uid="{7D726D09-CDAB-452A-A797-A5F61B7DDAE7}"/>
    <cellStyle name="Cover 2 3 3" xfId="33333" xr:uid="{814CECF9-2682-4E78-B64B-FA18FCC5C05B}"/>
    <cellStyle name="Cover 2 4" xfId="12471" xr:uid="{61657D0C-6322-45C4-ADE2-D71CA698C966}"/>
    <cellStyle name="Cover 2 4 2" xfId="21877" xr:uid="{224C6843-36F0-4A5B-9B62-D9E3F25CAC20}"/>
    <cellStyle name="Cover 2 4 2 2" xfId="44173" xr:uid="{2B009C0B-0705-44AA-A728-87C3FD6E3253}"/>
    <cellStyle name="Cover 2 4 3" xfId="34851" xr:uid="{528F7B28-DAFC-481F-AE29-62A55C65FADB}"/>
    <cellStyle name="Cover 2 5" xfId="14851" xr:uid="{94A64011-7A4A-47C9-ADFC-B5E3B617F314}"/>
    <cellStyle name="Cover 2 5 2" xfId="37217" xr:uid="{18E7CD71-04D6-4C29-8FE4-B5216B5B5EBC}"/>
    <cellStyle name="Cover 2 6" xfId="28278" xr:uid="{D9A1A970-E869-48CA-8C28-51871B2BF8AA}"/>
    <cellStyle name="Cover 3" xfId="6214" xr:uid="{1B824AFF-4A92-4A7B-AD08-82B329DFC31D}"/>
    <cellStyle name="Cover 3 2" xfId="16382" xr:uid="{9471B8B4-6106-4E47-A645-EBFD05F22FD7}"/>
    <cellStyle name="Cover 3 2 2" xfId="38747" xr:uid="{E899F26B-9CDF-4413-A521-9DB564369643}"/>
    <cellStyle name="Cover 3 3" xfId="29683" xr:uid="{0848843C-4BAE-4FF8-9875-0604DE97CB26}"/>
    <cellStyle name="Cover 4" xfId="10179" xr:uid="{0A30B898-1093-4DD6-ABD9-BBCC21B2ED60}"/>
    <cellStyle name="Cover 4 2" xfId="19593" xr:uid="{AD4F11D8-CC4E-41CE-86CD-2DD55A86CB7B}"/>
    <cellStyle name="Cover 4 2 2" xfId="41889" xr:uid="{48560E7F-B4A1-413B-B692-1A17D9575AE7}"/>
    <cellStyle name="Cover 4 3" xfId="32568" xr:uid="{691B87EA-77F2-45CA-8FCD-A92C4828F41E}"/>
    <cellStyle name="Cover 5" xfId="11721" xr:uid="{93169C44-68F4-4B70-9A88-335E39319608}"/>
    <cellStyle name="Cover 5 2" xfId="21127" xr:uid="{F53C350E-078C-44CC-B996-8C6E28E3C6D6}"/>
    <cellStyle name="Cover 5 2 2" xfId="43423" xr:uid="{4F5AE2AB-252E-49B6-8B26-303B53BD03AC}"/>
    <cellStyle name="Cover 5 3" xfId="34101" xr:uid="{EDEA6FAA-9386-4A37-8D1F-886D9182B706}"/>
    <cellStyle name="Cover 6" xfId="13787" xr:uid="{0EF257FF-C6C9-4B8C-A6F4-80E430DDE497}"/>
    <cellStyle name="Cover 6 2" xfId="36157" xr:uid="{5E0B391E-9716-470B-A705-D74247E1C450}"/>
    <cellStyle name="Cover 7" xfId="27450" xr:uid="{E684C717-CAB7-4A05-8B34-29E6C8FF7D77}"/>
    <cellStyle name="Cover Date" xfId="715" xr:uid="{4CEB7597-B63C-4479-AF18-D6EA9342A8B3}"/>
    <cellStyle name="Cover Subtitle" xfId="716" xr:uid="{85EE7C64-8CCF-4A68-B0E5-794CC3482E50}"/>
    <cellStyle name="Cover Title" xfId="717" xr:uid="{34B02E77-CB75-47FF-81A7-4AB63C101A37}"/>
    <cellStyle name="Cover_ETP-FGP Model v17" xfId="2551" xr:uid="{A907CF7D-630C-4BBB-8802-AD9090D9DB78}"/>
    <cellStyle name="cr" xfId="718" xr:uid="{C0F66339-9D9E-4948-8E0C-483106DDE4A0}"/>
    <cellStyle name="cu" xfId="719" xr:uid="{EAEB6AE0-0E94-42F3-90DD-84CAAAAEA5C7}"/>
    <cellStyle name="cu 2" xfId="1341" xr:uid="{BC1C6AE8-6C27-4CA7-8C15-73F69D41A540}"/>
    <cellStyle name="cu 2 2" xfId="8220" xr:uid="{C817364E-5227-4249-A06D-DBFB7F1ECFB0}"/>
    <cellStyle name="cu 2 2 2" xfId="31218" xr:uid="{D860911A-73EF-44E2-B144-382B755D2EEF}"/>
    <cellStyle name="cu 2_change in summary tables" xfId="5992" xr:uid="{CF09B188-237B-453F-AAC4-F8193368951B}"/>
    <cellStyle name="CurRatio" xfId="720" xr:uid="{F925311D-78BA-4B45-88A1-87AF3A512FA0}"/>
    <cellStyle name="Curren - Style1" xfId="2552" xr:uid="{63B916CD-A797-467F-AEA3-0E8F014EAD14}"/>
    <cellStyle name="Curren - Style2" xfId="537" xr:uid="{9931377F-E421-400A-BA76-E83A811077E2}"/>
    <cellStyle name="Curren - Style6" xfId="538" xr:uid="{0398C14A-93FB-44CC-A7D2-BAF5E8972995}"/>
    <cellStyle name="Currency" xfId="2" builtinId="4"/>
    <cellStyle name="Currency--" xfId="721" xr:uid="{D1FFBC3A-C4D6-4A1B-8D4B-B5966DF00446}"/>
    <cellStyle name="Currency (3)" xfId="289" xr:uid="{667A9AEE-6716-4F82-9E4A-05F1BA5EA6FF}"/>
    <cellStyle name="Currency (B)" xfId="722" xr:uid="{9A97024D-EBA2-42C4-BB89-4A6D9C74A01F}"/>
    <cellStyle name="Currency (B) 2" xfId="1342" xr:uid="{F2D2B47F-20C1-494F-88A9-261FD20B5B65}"/>
    <cellStyle name="Currency (B) 2 2" xfId="1552" xr:uid="{94466051-EC5B-4F36-ABEB-D2474FC837E8}"/>
    <cellStyle name="Currency (B) 2 2 10" xfId="5521" xr:uid="{4467959B-6B8D-46FF-B8B9-70911A64CAFC}"/>
    <cellStyle name="Currency (B) 2 2 10 2" xfId="15890" xr:uid="{9FEAC1AD-5F0F-495F-B066-6CD30CC76EB0}"/>
    <cellStyle name="Currency (B) 2 2 10 2 2" xfId="38256" xr:uid="{348A4732-B03E-4945-A9C9-A73D3AC5E211}"/>
    <cellStyle name="Currency (B) 2 2 10 3" xfId="22635" xr:uid="{52760580-4DA4-4F45-9DB9-64B096FE6E80}"/>
    <cellStyle name="Currency (B) 2 2 10 3 2" xfId="44931" xr:uid="{13DC424B-F4FB-43B0-955E-743E7C960808}"/>
    <cellStyle name="Currency (B) 2 2 10 4" xfId="12972" xr:uid="{51334FAB-F16B-4F5F-A1AB-1C37271F4B60}"/>
    <cellStyle name="Currency (B) 2 2 10 4 2" xfId="35343" xr:uid="{24780B0E-2C40-4167-AF47-97F693784001}"/>
    <cellStyle name="Currency (B) 2 2 10 5" xfId="29245" xr:uid="{8C1A0250-A111-45A3-9FC6-48F988BF406F}"/>
    <cellStyle name="Currency (B) 2 2 11" xfId="9442" xr:uid="{1F90F3A8-C891-4933-96BC-CE909D3749BF}"/>
    <cellStyle name="Currency (B) 2 2 11 2" xfId="18860" xr:uid="{7FC78686-5671-4279-ABD2-6B9060390778}"/>
    <cellStyle name="Currency (B) 2 2 11 2 2" xfId="41225" xr:uid="{0701132B-1277-4991-A05A-EA090C06B6CC}"/>
    <cellStyle name="Currency (B) 2 2 11 3" xfId="24650" xr:uid="{FCFFE5B1-8B11-45BC-9FDE-221E9208B784}"/>
    <cellStyle name="Currency (B) 2 2 11 3 2" xfId="46946" xr:uid="{A15F11B1-7E9D-467E-92F3-1215FDB7B409}"/>
    <cellStyle name="Currency (B) 2 2 11 4" xfId="12940" xr:uid="{189236B7-7B5B-4674-A380-1368D4C3C959}"/>
    <cellStyle name="Currency (B) 2 2 11 4 2" xfId="35313" xr:uid="{DE088205-57F6-4BC8-86DD-FB3480E6C3B7}"/>
    <cellStyle name="Currency (B) 2 2 11 5" xfId="31904" xr:uid="{07896020-516D-4E75-AF53-D1E89AD4223F}"/>
    <cellStyle name="Currency (B) 2 2 12" xfId="9984" xr:uid="{A943F1B3-1D15-42BE-A759-843EC159623F}"/>
    <cellStyle name="Currency (B) 2 2 12 2" xfId="19398" xr:uid="{83BCA88B-CA14-4D09-82CF-5270BF532FEB}"/>
    <cellStyle name="Currency (B) 2 2 12 2 2" xfId="41763" xr:uid="{12416EAC-9721-483D-B325-AB7C0D73BB4B}"/>
    <cellStyle name="Currency (B) 2 2 12 3" xfId="24863" xr:uid="{5C76CB73-0E3A-4091-8B8E-329D480A56ED}"/>
    <cellStyle name="Currency (B) 2 2 12 3 2" xfId="47159" xr:uid="{C4C5D9DF-6793-4B3A-A573-243C78A32BE9}"/>
    <cellStyle name="Currency (B) 2 2 12 4" xfId="25702" xr:uid="{E4D99502-561E-4978-A340-17C90FD66690}"/>
    <cellStyle name="Currency (B) 2 2 12 4 2" xfId="47998" xr:uid="{185BAE22-7DB9-46EC-AF82-2539DD18E230}"/>
    <cellStyle name="Currency (B) 2 2 12 5" xfId="32442" xr:uid="{462472E4-A1DE-472D-B31F-CE6D25767F2D}"/>
    <cellStyle name="Currency (B) 2 2 13" xfId="13381" xr:uid="{A7CB6CC5-16E8-4EAB-90D4-299B202CC182}"/>
    <cellStyle name="Currency (B) 2 2 13 2" xfId="35752" xr:uid="{0C970B55-4215-486D-A57A-626D9D5E5491}"/>
    <cellStyle name="Currency (B) 2 2 14" xfId="16334" xr:uid="{24D92D3D-E4FA-419F-B5F6-ED71DF8937BC}"/>
    <cellStyle name="Currency (B) 2 2 14 2" xfId="38699" xr:uid="{39E359A9-8371-42ED-8027-1801A9D2DE54}"/>
    <cellStyle name="Currency (B) 2 2 15" xfId="25634" xr:uid="{90A6797B-E9AB-4B64-89A6-85946EC42A5B}"/>
    <cellStyle name="Currency (B) 2 2 15 2" xfId="47930" xr:uid="{B6FEB988-9A30-4FFF-9CC5-CF5263B149B1}"/>
    <cellStyle name="Currency (B) 2 2 2" xfId="4053" xr:uid="{5DF9BC86-03F3-4289-B04C-0E9AD895D041}"/>
    <cellStyle name="Currency (B) 2 2 2 10" xfId="5167" xr:uid="{49A6C4E8-8AB4-46D7-BE7D-40284092176D}"/>
    <cellStyle name="Currency (B) 2 2 2 10 2" xfId="15568" xr:uid="{C797123F-EBC3-4FF0-8864-DBBFD0D96185}"/>
    <cellStyle name="Currency (B) 2 2 2 10 2 2" xfId="37934" xr:uid="{E4260CBE-E08D-43A9-B4CA-6DF00144EDA2}"/>
    <cellStyle name="Currency (B) 2 2 2 10 3" xfId="22490" xr:uid="{DA98BC07-7710-4B38-B00A-FD2BA99BDAAE}"/>
    <cellStyle name="Currency (B) 2 2 2 10 3 2" xfId="44786" xr:uid="{6070FAE2-A501-4D71-B2C9-A41109B33B9C}"/>
    <cellStyle name="Currency (B) 2 2 2 10 4" xfId="25406" xr:uid="{5512ADB7-2F58-48FF-8516-EA6FFE851212}"/>
    <cellStyle name="Currency (B) 2 2 2 10 4 2" xfId="47702" xr:uid="{0142840C-0405-4B2B-8130-B9C136FA394F}"/>
    <cellStyle name="Currency (B) 2 2 2 10 5" xfId="28943" xr:uid="{78D5551F-AF03-404C-BB75-02618CD5B628}"/>
    <cellStyle name="Currency (B) 2 2 2 11" xfId="10818" xr:uid="{E65096F9-3D56-4D0A-9D53-6B1F5DAB7311}"/>
    <cellStyle name="Currency (B) 2 2 2 11 2" xfId="20232" xr:uid="{74C0EC5F-4E1F-4529-B814-79E58C4FC50A}"/>
    <cellStyle name="Currency (B) 2 2 2 11 2 2" xfId="42528" xr:uid="{4441D56B-2356-40F6-AF20-3E3EF6738768}"/>
    <cellStyle name="Currency (B) 2 2 2 11 3" xfId="25100" xr:uid="{B70DE121-2FA6-4011-BEFB-B58152AB84EA}"/>
    <cellStyle name="Currency (B) 2 2 2 11 3 2" xfId="47396" xr:uid="{1E368C5E-07B1-45C2-8750-F934D5FB2E0D}"/>
    <cellStyle name="Currency (B) 2 2 2 11 4" xfId="25784" xr:uid="{BE66575C-A11A-433E-A93D-3A9502587888}"/>
    <cellStyle name="Currency (B) 2 2 2 11 4 2" xfId="48080" xr:uid="{A76DC172-F956-458F-8C58-2151903BED90}"/>
    <cellStyle name="Currency (B) 2 2 2 11 5" xfId="33207" xr:uid="{36E3A2B0-9328-4EA5-872A-21DE76F6EE0D}"/>
    <cellStyle name="Currency (B) 2 2 2 12" xfId="14696" xr:uid="{D6036270-3EDE-4256-9DE7-E860AC3721BE}"/>
    <cellStyle name="Currency (B) 2 2 2 12 2" xfId="37062" xr:uid="{9798D0F3-CD41-4AEF-8C4D-ED66B408E0F1}"/>
    <cellStyle name="Currency (B) 2 2 2 13" xfId="13619" xr:uid="{9445DE0E-C5D9-4D67-8F8D-856EABD0E95A}"/>
    <cellStyle name="Currency (B) 2 2 2 13 2" xfId="35990" xr:uid="{31D667F4-7426-4FC3-9706-421A587C4F2F}"/>
    <cellStyle name="Currency (B) 2 2 2 14" xfId="12756" xr:uid="{1FA2A5B4-2602-4036-94BF-6C90DBD8BF3C}"/>
    <cellStyle name="Currency (B) 2 2 2 14 2" xfId="35132" xr:uid="{A1F44B32-C650-4018-82B2-32F066667C27}"/>
    <cellStyle name="Currency (B) 2 2 2 2" xfId="7324" xr:uid="{B8CF5E93-ED09-44FA-B2C9-13C539301BAD}"/>
    <cellStyle name="Currency (B) 2 2 2 2 2" xfId="17332" xr:uid="{62CCD410-C646-40B7-B194-AECD3A7290A7}"/>
    <cellStyle name="Currency (B) 2 2 2 2 2 2" xfId="39697" xr:uid="{D7D98679-4615-4682-8B14-A2AA2E73654A}"/>
    <cellStyle name="Currency (B) 2 2 2 2 3" xfId="23487" xr:uid="{E3F51A48-FC7C-454C-8B99-7BA53480B549}"/>
    <cellStyle name="Currency (B) 2 2 2 2 3 2" xfId="45783" xr:uid="{0DF28693-0497-4E74-8A47-2FBCB6D9E560}"/>
    <cellStyle name="Currency (B) 2 2 2 2 4" xfId="13420" xr:uid="{A1C99711-FFE6-43F6-B280-75F84F8DDAAF}"/>
    <cellStyle name="Currency (B) 2 2 2 2 4 2" xfId="35791" xr:uid="{4945FBE9-3E4E-4AA4-8445-04865EB5682A}"/>
    <cellStyle name="Currency (B) 2 2 2 2 5" xfId="30581" xr:uid="{86258ABB-2797-4D2A-9C6E-942EDD3BD682}"/>
    <cellStyle name="Currency (B) 2 2 2 3" xfId="8402" xr:uid="{BB7E69E4-0319-43F6-A93A-7041C911C508}"/>
    <cellStyle name="Currency (B) 2 2 2 3 2" xfId="18176" xr:uid="{190401A8-1340-4B92-893A-3C442E230AF7}"/>
    <cellStyle name="Currency (B) 2 2 2 3 2 2" xfId="40541" xr:uid="{DC961DD4-9783-473D-AC8B-D5711323EFDE}"/>
    <cellStyle name="Currency (B) 2 2 2 3 3" xfId="24069" xr:uid="{09C41CCE-121B-4BB1-AA6E-8D3321D51553}"/>
    <cellStyle name="Currency (B) 2 2 2 3 3 2" xfId="46365" xr:uid="{D87AF95C-5F8D-44E4-921C-FEDF604EB9FF}"/>
    <cellStyle name="Currency (B) 2 2 2 3 4" xfId="25664" xr:uid="{F488BC4E-DFAF-4DA8-8C6F-D6C06606FB32}"/>
    <cellStyle name="Currency (B) 2 2 2 3 4 2" xfId="47960" xr:uid="{98E50A93-269E-4FE5-AE92-ED7BEDEF353A}"/>
    <cellStyle name="Currency (B) 2 2 2 3 5" xfId="31343" xr:uid="{15B55A5B-6E11-441E-8438-19BDA85D566F}"/>
    <cellStyle name="Currency (B) 2 2 2 4" xfId="8486" xr:uid="{54DEE31A-EECD-4561-8E0A-C009FB903105}"/>
    <cellStyle name="Currency (B) 2 2 2 4 2" xfId="18238" xr:uid="{A5733009-5F84-4A9E-A188-E03CCA87A1F4}"/>
    <cellStyle name="Currency (B) 2 2 2 4 2 2" xfId="40603" xr:uid="{D54D1FA7-1B4D-4580-8CE0-8DB8ED6D2A61}"/>
    <cellStyle name="Currency (B) 2 2 2 4 3" xfId="24124" xr:uid="{D9131364-77E1-46AA-921C-6081B219730F}"/>
    <cellStyle name="Currency (B) 2 2 2 4 3 2" xfId="46420" xr:uid="{D2B06136-8BC4-479B-B8E5-7A31D6CEB256}"/>
    <cellStyle name="Currency (B) 2 2 2 4 4" xfId="16643" xr:uid="{1D8DDF43-34FC-4A1D-A688-7752512F68B8}"/>
    <cellStyle name="Currency (B) 2 2 2 4 4 2" xfId="39008" xr:uid="{D17A73BF-887F-4594-A422-EF685659270D}"/>
    <cellStyle name="Currency (B) 2 2 2 4 5" xfId="31395" xr:uid="{844D7C22-6DA5-4312-8C89-710013A6DD58}"/>
    <cellStyle name="Currency (B) 2 2 2 5" xfId="5099" xr:uid="{9B24C521-CFE6-403F-B2B9-F3A840617E99}"/>
    <cellStyle name="Currency (B) 2 2 2 5 2" xfId="15519" xr:uid="{4401C051-4799-4B95-A1FC-C9002C0C7139}"/>
    <cellStyle name="Currency (B) 2 2 2 5 2 2" xfId="37885" xr:uid="{32811E10-4FBC-49AE-917B-88A8C781C536}"/>
    <cellStyle name="Currency (B) 2 2 2 5 3" xfId="22452" xr:uid="{345EFEE4-A50A-4152-BEAC-53B9891EA990}"/>
    <cellStyle name="Currency (B) 2 2 2 5 3 2" xfId="44748" xr:uid="{25DE151D-43BF-4BB6-9CD9-10B82E05B840}"/>
    <cellStyle name="Currency (B) 2 2 2 5 4" xfId="13558" xr:uid="{3901F9B8-6006-4B83-94D2-A9F40E201BCE}"/>
    <cellStyle name="Currency (B) 2 2 2 5 4 2" xfId="35929" xr:uid="{9C29B7A2-B77A-4EA6-867B-366EF1CA2BDA}"/>
    <cellStyle name="Currency (B) 2 2 2 5 5" xfId="28904" xr:uid="{DF22EB2D-A3AA-4067-8C88-F2CB1B8E2FBD}"/>
    <cellStyle name="Currency (B) 2 2 2 6" xfId="6358" xr:uid="{D9CB2B11-6538-4984-99BB-106829AD7730}"/>
    <cellStyle name="Currency (B) 2 2 2 6 2" xfId="16498" xr:uid="{55BE3156-8146-4D2F-AA94-11CBB7C02521}"/>
    <cellStyle name="Currency (B) 2 2 2 6 2 2" xfId="38863" xr:uid="{5C06A3CD-F4F0-499A-8C38-6798AA43A702}"/>
    <cellStyle name="Currency (B) 2 2 2 6 3" xfId="23107" xr:uid="{B6E8BD0E-5952-441F-B5FA-068D76ABB7E7}"/>
    <cellStyle name="Currency (B) 2 2 2 6 3 2" xfId="45403" xr:uid="{AFC09451-DDF4-4143-AA29-F7CCA6BED663}"/>
    <cellStyle name="Currency (B) 2 2 2 6 4" xfId="14766" xr:uid="{F7F949A2-B41B-4EA4-BC06-C98B70EE35CF}"/>
    <cellStyle name="Currency (B) 2 2 2 6 4 2" xfId="37132" xr:uid="{03648F83-4511-46EC-A2A6-13F1FF8A6F23}"/>
    <cellStyle name="Currency (B) 2 2 2 6 5" xfId="29791" xr:uid="{7DB3FD69-C99D-4DC1-86C4-9CC82C22E780}"/>
    <cellStyle name="Currency (B) 2 2 2 7" xfId="6637" xr:uid="{2A8227FE-86D5-4471-8641-C3F85FAC334F}"/>
    <cellStyle name="Currency (B) 2 2 2 7 2" xfId="16697" xr:uid="{F6043D55-2694-4C3D-A77D-086EDF2C6E5A}"/>
    <cellStyle name="Currency (B) 2 2 2 7 2 2" xfId="39062" xr:uid="{691FE083-7411-43F3-B78A-B2A0A0C93D56}"/>
    <cellStyle name="Currency (B) 2 2 2 7 3" xfId="23256" xr:uid="{A0A07F8F-FCF3-4E3E-B469-11D6F1D24072}"/>
    <cellStyle name="Currency (B) 2 2 2 7 3 2" xfId="45552" xr:uid="{D2EFEFF2-989E-4C06-BFD7-8FD75F4C8907}"/>
    <cellStyle name="Currency (B) 2 2 2 7 4" xfId="13746" xr:uid="{4601EC5F-93CE-47F2-AF93-71E591C29CF1}"/>
    <cellStyle name="Currency (B) 2 2 2 7 4 2" xfId="36117" xr:uid="{24ED0CE6-75E4-4651-847B-A6BA71E9F0EE}"/>
    <cellStyle name="Currency (B) 2 2 2 7 5" xfId="29962" xr:uid="{DC8D18C1-DE07-4E3B-9D93-879FB6F924EF}"/>
    <cellStyle name="Currency (B) 2 2 2 8" xfId="8179" xr:uid="{3C07B1D3-BCBE-434A-80C6-786AA0D052A3}"/>
    <cellStyle name="Currency (B) 2 2 2 8 2" xfId="18015" xr:uid="{737CC78F-FC70-4156-A18C-C769533A316B}"/>
    <cellStyle name="Currency (B) 2 2 2 8 2 2" xfId="40380" xr:uid="{834AEA02-2CDF-40DF-9B54-0810E91B7F5B}"/>
    <cellStyle name="Currency (B) 2 2 2 8 3" xfId="23922" xr:uid="{48C50076-085B-4399-AC46-AD8C2A1E61B3}"/>
    <cellStyle name="Currency (B) 2 2 2 8 3 2" xfId="46218" xr:uid="{121DDC97-C2FA-4881-B5F7-E8059F792A4D}"/>
    <cellStyle name="Currency (B) 2 2 2 8 4" xfId="22239" xr:uid="{A4690663-0D32-4024-A4E4-41FBE7E3D301}"/>
    <cellStyle name="Currency (B) 2 2 2 8 4 2" xfId="44535" xr:uid="{22AC14F5-EDAB-4D12-96C3-FC6BE2EFF273}"/>
    <cellStyle name="Currency (B) 2 2 2 8 5" xfId="31198" xr:uid="{2CE57064-D69F-407E-ACE3-6E8A34C5D36A}"/>
    <cellStyle name="Currency (B) 2 2 2 9" xfId="9470" xr:uid="{FE54B8E0-0AA3-4EC5-ABE3-76E16D692117}"/>
    <cellStyle name="Currency (B) 2 2 2 9 2" xfId="18888" xr:uid="{617A2C6D-9968-432E-882F-D886BF629903}"/>
    <cellStyle name="Currency (B) 2 2 2 9 2 2" xfId="41253" xr:uid="{CBE99361-029F-4680-A8F2-09C4950D6C7E}"/>
    <cellStyle name="Currency (B) 2 2 2 9 3" xfId="24678" xr:uid="{0AB0E5BE-51F6-405D-B170-6DB8FF3E439B}"/>
    <cellStyle name="Currency (B) 2 2 2 9 3 2" xfId="46974" xr:uid="{8A32484F-68D6-46EA-9444-51AFFDBA483B}"/>
    <cellStyle name="Currency (B) 2 2 2 9 4" xfId="25118" xr:uid="{559F961F-A422-49A3-BA7B-5980BAAAE09C}"/>
    <cellStyle name="Currency (B) 2 2 2 9 4 2" xfId="47414" xr:uid="{4F97E15C-8DBD-4FDC-AC63-81A97CB13B0F}"/>
    <cellStyle name="Currency (B) 2 2 2 9 5" xfId="31932" xr:uid="{98EB5AE5-35C7-44EE-BBFE-791B4524EC69}"/>
    <cellStyle name="Currency (B) 2 2 3" xfId="5569" xr:uid="{A463E95C-CFED-417E-A64A-107D0CBA5ABE}"/>
    <cellStyle name="Currency (B) 2 2 3 2" xfId="15932" xr:uid="{0C8450C9-74BD-4FE1-957B-B6BFDFD2B962}"/>
    <cellStyle name="Currency (B) 2 2 3 2 2" xfId="38298" xr:uid="{6FBD71D0-EC2A-4E76-B012-E9AA3B4E4D31}"/>
    <cellStyle name="Currency (B) 2 2 3 3" xfId="22669" xr:uid="{D1E81E10-5132-4925-AABE-7E0E2C6CB20F}"/>
    <cellStyle name="Currency (B) 2 2 3 3 2" xfId="44965" xr:uid="{4C796B85-B61F-4B9C-8F6D-04A340A7DED9}"/>
    <cellStyle name="Currency (B) 2 2 3 4" xfId="13844" xr:uid="{25400C1C-9BFE-4DD3-AB7C-0B64CA03382D}"/>
    <cellStyle name="Currency (B) 2 2 3 4 2" xfId="36214" xr:uid="{FBE0EC00-50C1-473A-98E5-F01C1F326611}"/>
    <cellStyle name="Currency (B) 2 2 3 5" xfId="29283" xr:uid="{863909F1-24A8-49E2-9C3E-F2B4980041F8}"/>
    <cellStyle name="Currency (B) 2 2 4" xfId="6357" xr:uid="{1F17E7F7-DEE4-4339-A6D2-C7B3C300A176}"/>
    <cellStyle name="Currency (B) 2 2 4 2" xfId="16497" xr:uid="{4D6B478D-FE79-4923-857E-1B186CB91AF9}"/>
    <cellStyle name="Currency (B) 2 2 4 2 2" xfId="38862" xr:uid="{D43B90DF-BCE5-4533-B38F-78B1891A5B08}"/>
    <cellStyle name="Currency (B) 2 2 4 3" xfId="23106" xr:uid="{65BDB3D7-A554-4424-8C14-04122167D5EE}"/>
    <cellStyle name="Currency (B) 2 2 4 3 2" xfId="45402" xr:uid="{F96AF246-5078-4253-B455-EEA620E19741}"/>
    <cellStyle name="Currency (B) 2 2 4 4" xfId="12829" xr:uid="{E6619A84-337F-42EB-8610-FCFA830C3C7D}"/>
    <cellStyle name="Currency (B) 2 2 4 4 2" xfId="35202" xr:uid="{5D66FF31-D782-4BF9-B57E-CF1C13B663B4}"/>
    <cellStyle name="Currency (B) 2 2 4 5" xfId="29790" xr:uid="{D0852B6B-6EF1-48C4-AD08-BA614D9E6885}"/>
    <cellStyle name="Currency (B) 2 2 5" xfId="5762" xr:uid="{27660285-7442-40D2-9050-0A739C38316D}"/>
    <cellStyle name="Currency (B) 2 2 5 2" xfId="16093" xr:uid="{0551CF74-5DB5-4977-A236-4C9116A19D91}"/>
    <cellStyle name="Currency (B) 2 2 5 2 2" xfId="38459" xr:uid="{A6F78DBA-37DC-4BBA-B054-038A1BC90A2C}"/>
    <cellStyle name="Currency (B) 2 2 5 3" xfId="22779" xr:uid="{5A705494-8C48-42FD-ABE3-CC70081D4872}"/>
    <cellStyle name="Currency (B) 2 2 5 3 2" xfId="45075" xr:uid="{EE149E50-51DB-424E-B11D-BF3521958543}"/>
    <cellStyle name="Currency (B) 2 2 5 4" xfId="25392" xr:uid="{3F47E9D1-59D2-4C98-9C67-E56770E7B68C}"/>
    <cellStyle name="Currency (B) 2 2 5 4 2" xfId="47688" xr:uid="{6499B6A5-1ADE-4B21-B11B-52A73DDA14B2}"/>
    <cellStyle name="Currency (B) 2 2 5 5" xfId="29435" xr:uid="{9F2EDD58-33D4-41D0-ADC8-BF59F728B410}"/>
    <cellStyle name="Currency (B) 2 2 6" xfId="5933" xr:uid="{6528ABBC-769A-4AAA-A382-F99E62AA8239}"/>
    <cellStyle name="Currency (B) 2 2 6 2" xfId="16193" xr:uid="{570F1028-2A1B-42D0-BAB2-779882DCE5D1}"/>
    <cellStyle name="Currency (B) 2 2 6 2 2" xfId="38558" xr:uid="{B2D46133-F082-4B7B-AB38-5CF3E677A20D}"/>
    <cellStyle name="Currency (B) 2 2 6 3" xfId="22869" xr:uid="{281A3BA7-14F3-41E8-B520-F6C8595E66CE}"/>
    <cellStyle name="Currency (B) 2 2 6 3 2" xfId="45165" xr:uid="{C9617876-19C6-4FE4-BE70-737A392E425C}"/>
    <cellStyle name="Currency (B) 2 2 6 4" xfId="13414" xr:uid="{EB2A7DC5-14C5-4964-AC0D-2FEE40D183CC}"/>
    <cellStyle name="Currency (B) 2 2 6 4 2" xfId="35785" xr:uid="{E9AED194-9F26-42F1-BF2E-F1975D30AB09}"/>
    <cellStyle name="Currency (B) 2 2 6 5" xfId="29515" xr:uid="{7DA84046-8055-40B1-ADCA-D1BD58EB927D}"/>
    <cellStyle name="Currency (B) 2 2 7" xfId="4636" xr:uid="{1CB9AB76-1D66-448A-AF69-C0169B59B9C2}"/>
    <cellStyle name="Currency (B) 2 2 7 2" xfId="15184" xr:uid="{C390C893-ADFE-4371-940F-EC615F2F29C0}"/>
    <cellStyle name="Currency (B) 2 2 7 2 2" xfId="37550" xr:uid="{6A049F49-9605-4615-AB31-69429789FDFF}"/>
    <cellStyle name="Currency (B) 2 2 7 3" xfId="22230" xr:uid="{E185E405-29FA-4A97-B815-93A1FB8B4747}"/>
    <cellStyle name="Currency (B) 2 2 7 3 2" xfId="44526" xr:uid="{7C2B67E5-0A0E-4516-AEAD-2E22CD5CAEA8}"/>
    <cellStyle name="Currency (B) 2 2 7 4" xfId="22632" xr:uid="{DDC2BBF2-A196-45D6-8DC7-02AD3B80E583}"/>
    <cellStyle name="Currency (B) 2 2 7 4 2" xfId="44928" xr:uid="{E57E8F24-1FC1-46AC-A8FA-86D8232FF10B}"/>
    <cellStyle name="Currency (B) 2 2 7 5" xfId="28606" xr:uid="{FD21BA88-3F8E-4B7E-8FD1-E5FBB539C2C6}"/>
    <cellStyle name="Currency (B) 2 2 8" xfId="6599" xr:uid="{016B252E-02D2-4925-ACC6-0AA20F094DDE}"/>
    <cellStyle name="Currency (B) 2 2 8 2" xfId="16675" xr:uid="{6E3C234B-0482-416C-A78E-126C67B90F08}"/>
    <cellStyle name="Currency (B) 2 2 8 2 2" xfId="39040" xr:uid="{8D8AD4A5-72E5-4EA1-AFD1-001D6F080687}"/>
    <cellStyle name="Currency (B) 2 2 8 3" xfId="23241" xr:uid="{783D6CEB-E6F5-4051-B7DD-D4AEC3AFD5F1}"/>
    <cellStyle name="Currency (B) 2 2 8 3 2" xfId="45537" xr:uid="{42D6C384-B893-457D-A9DD-666410D2359C}"/>
    <cellStyle name="Currency (B) 2 2 8 4" xfId="15501" xr:uid="{FB052AEA-E26B-4036-93BF-463B2E5E3B3C}"/>
    <cellStyle name="Currency (B) 2 2 8 4 2" xfId="37867" xr:uid="{C1F0D823-EDC7-49C8-841C-F75746411ECF}"/>
    <cellStyle name="Currency (B) 2 2 8 5" xfId="29943" xr:uid="{8799E9BB-3D09-4AE8-9405-13E73CEF3CF2}"/>
    <cellStyle name="Currency (B) 2 2 9" xfId="8018" xr:uid="{E912C3B9-B4FC-45E2-9C61-96C743B03824}"/>
    <cellStyle name="Currency (B) 2 2 9 2" xfId="17912" xr:uid="{D2CF0F0A-7E37-4F74-AFB7-8314B4541C20}"/>
    <cellStyle name="Currency (B) 2 2 9 2 2" xfId="40277" xr:uid="{1AACED45-4CC5-4C13-B8F1-9FEC1535DBA3}"/>
    <cellStyle name="Currency (B) 2 2 9 3" xfId="23838" xr:uid="{88E2D483-3D4D-4413-928B-0F9B2687AB19}"/>
    <cellStyle name="Currency (B) 2 2 9 3 2" xfId="46134" xr:uid="{E745D5CF-8EC3-4826-B1C5-FCE959F3D8FF}"/>
    <cellStyle name="Currency (B) 2 2 9 4" xfId="22318" xr:uid="{5753DAE7-D335-4DB9-B8FF-A734F474AFD7}"/>
    <cellStyle name="Currency (B) 2 2 9 4 2" xfId="44614" xr:uid="{299055C1-D8DB-4690-9B9A-AA1299FB9163}"/>
    <cellStyle name="Currency (B) 2 2 9 5" xfId="31121" xr:uid="{7A97AB5A-0C9E-4DC9-8F45-EFE7F8869BAC}"/>
    <cellStyle name="Currency (B) 2 3" xfId="3998" xr:uid="{CC358FE6-5341-49EE-B0D4-8A85159780D3}"/>
    <cellStyle name="Currency (B) 2 4" xfId="7392" xr:uid="{24D16C71-B7F8-4E23-A3A4-350FD370B8EA}"/>
    <cellStyle name="Currency (B) 2 4 2" xfId="17399" xr:uid="{48AC7848-93E2-4E17-ACF2-CEC9A4BA2F00}"/>
    <cellStyle name="Currency (B) 2 4 2 2" xfId="39764" xr:uid="{69AAF35E-7826-4EF9-BA12-E147C795E12F}"/>
    <cellStyle name="Currency (B) 2 4 3" xfId="23513" xr:uid="{E6CAB8D9-F382-4AB0-A19D-67D7390418D7}"/>
    <cellStyle name="Currency (B) 2 4 3 2" xfId="45809" xr:uid="{5ADD8839-28E7-4C21-B42A-2DA6A5814236}"/>
    <cellStyle name="Currency (B) 2 4 4" xfId="12757" xr:uid="{AE349E23-736A-4F19-9DDA-1C34FE6A13B4}"/>
    <cellStyle name="Currency (B) 2 4 4 2" xfId="35133" xr:uid="{1A5C0F5E-D143-4EAE-B7E3-80602FCC50B1}"/>
    <cellStyle name="Currency (B) 2 4 5" xfId="30648" xr:uid="{4E72880E-B922-4141-B075-36412D34859F}"/>
    <cellStyle name="Currency (B) 2 5" xfId="8551" xr:uid="{BC6AB435-85E6-42CE-8878-B5FCFD5A56F3}"/>
    <cellStyle name="Currency (B) 2 5 2" xfId="18285" xr:uid="{E29A0A4D-D2E3-4C51-8A00-44CC31C81197}"/>
    <cellStyle name="Currency (B) 2 5 2 2" xfId="40650" xr:uid="{D3623EBA-B434-48D4-B224-7F136B3563A5}"/>
    <cellStyle name="Currency (B) 2 5 3" xfId="24160" xr:uid="{1E299F0F-F729-4622-9FED-40A2F2FF57EA}"/>
    <cellStyle name="Currency (B) 2 5 3 2" xfId="46456" xr:uid="{472F2754-B1C1-4FC6-B6B6-61A9E20016EC}"/>
    <cellStyle name="Currency (B) 2 5 4" xfId="23807" xr:uid="{BC13CDFC-0C00-4D6C-803C-300C332683F3}"/>
    <cellStyle name="Currency (B) 2 5 4 2" xfId="46103" xr:uid="{302C50DE-37E4-4A72-8BCF-A7C83AF6C966}"/>
    <cellStyle name="Currency (B) 2 5 5" xfId="31431" xr:uid="{FBDF7C23-A86F-4E3A-AB97-0553BEE3A824}"/>
    <cellStyle name="Currency (B) 3" xfId="1339" xr:uid="{0AB0398D-C698-4E26-901E-34A9A0094903}"/>
    <cellStyle name="Currency (B) 3 2" xfId="1553" xr:uid="{A59F1B1F-D548-4E33-9465-A9BF08ECE7D2}"/>
    <cellStyle name="Currency (B) 3 2 10" xfId="5803" xr:uid="{7ACD1134-0155-4E18-A632-D74D43F9B102}"/>
    <cellStyle name="Currency (B) 3 2 10 2" xfId="16118" xr:uid="{650F8C3F-BD9B-48C5-913C-64F6297CB1BB}"/>
    <cellStyle name="Currency (B) 3 2 10 2 2" xfId="38484" xr:uid="{E55C0C10-2889-4400-9F6D-0442E2138CC1}"/>
    <cellStyle name="Currency (B) 3 2 10 3" xfId="22799" xr:uid="{B89C6F5F-7CFC-4664-9D56-610D35582DD2}"/>
    <cellStyle name="Currency (B) 3 2 10 3 2" xfId="45095" xr:uid="{FC26C864-6B79-40B8-B44C-8ED582A016CB}"/>
    <cellStyle name="Currency (B) 3 2 10 4" xfId="25391" xr:uid="{FEA93CB7-2721-4EE1-9762-88FB76692081}"/>
    <cellStyle name="Currency (B) 3 2 10 4 2" xfId="47687" xr:uid="{4A9B18B9-9D34-40AA-ACC4-20F3AD218DBA}"/>
    <cellStyle name="Currency (B) 3 2 10 5" xfId="29453" xr:uid="{5887C3B6-2C42-49C1-9913-5F09CF7B5644}"/>
    <cellStyle name="Currency (B) 3 2 11" xfId="5152" xr:uid="{8B4D506F-DECD-4909-87AE-CF4D14464337}"/>
    <cellStyle name="Currency (B) 3 2 11 2" xfId="15557" xr:uid="{A6562BA2-3512-48DA-9D19-7A4FFC67B472}"/>
    <cellStyle name="Currency (B) 3 2 11 2 2" xfId="37923" xr:uid="{15E29B3F-1E2A-4A80-8252-A9609DD88E0B}"/>
    <cellStyle name="Currency (B) 3 2 11 3" xfId="22485" xr:uid="{7716FF24-01A9-4A34-B529-6AF563BA6DCC}"/>
    <cellStyle name="Currency (B) 3 2 11 3 2" xfId="44781" xr:uid="{7C582AF8-17BA-48D7-8240-4AC4EA225022}"/>
    <cellStyle name="Currency (B) 3 2 11 4" xfId="14014" xr:uid="{89CBCAB8-01D5-42B4-9763-644627E3887A}"/>
    <cellStyle name="Currency (B) 3 2 11 4 2" xfId="36384" xr:uid="{5310357F-65EE-49D6-8FAE-D2D974C2D024}"/>
    <cellStyle name="Currency (B) 3 2 11 5" xfId="28935" xr:uid="{F62FFAA0-0C24-4BC1-8017-2489D61AD7D3}"/>
    <cellStyle name="Currency (B) 3 2 12" xfId="9985" xr:uid="{152F8E89-FBC0-46FA-BBDE-086A5C74DF66}"/>
    <cellStyle name="Currency (B) 3 2 12 2" xfId="19399" xr:uid="{6CACB18A-C344-4E4F-9F1B-19F24D224764}"/>
    <cellStyle name="Currency (B) 3 2 12 2 2" xfId="41764" xr:uid="{2FFF6A4E-199F-46E9-A4AB-D97B84384F4E}"/>
    <cellStyle name="Currency (B) 3 2 12 3" xfId="24864" xr:uid="{6AF76752-7B31-40E2-B0D2-F486B5A60931}"/>
    <cellStyle name="Currency (B) 3 2 12 3 2" xfId="47160" xr:uid="{ABBA772F-174E-4E42-8117-6D68FE944F59}"/>
    <cellStyle name="Currency (B) 3 2 12 4" xfId="25703" xr:uid="{096B9912-0430-494E-B5AB-DC2BF2689F70}"/>
    <cellStyle name="Currency (B) 3 2 12 4 2" xfId="47999" xr:uid="{2B1B33C6-58FD-458D-99F4-4BAC5FEFFA7D}"/>
    <cellStyle name="Currency (B) 3 2 12 5" xfId="32443" xr:uid="{4C014DF6-7F9F-41CE-8D19-E1EB7B44A5CE}"/>
    <cellStyle name="Currency (B) 3 2 13" xfId="13382" xr:uid="{211A7651-9B52-421C-849A-E431B5F72CB0}"/>
    <cellStyle name="Currency (B) 3 2 13 2" xfId="35753" xr:uid="{B8D6A86F-101E-4029-B233-00BC39AA6507}"/>
    <cellStyle name="Currency (B) 3 2 14" xfId="18466" xr:uid="{B23A2FFE-F0A3-4F5C-AA23-DDA6BB284D82}"/>
    <cellStyle name="Currency (B) 3 2 14 2" xfId="40831" xr:uid="{64D01788-42C1-491B-BE8F-7DCB820039E3}"/>
    <cellStyle name="Currency (B) 3 2 15" xfId="25173" xr:uid="{737DFEA4-971A-4BD8-924B-E70666C6A17B}"/>
    <cellStyle name="Currency (B) 3 2 15 2" xfId="47469" xr:uid="{6582BD73-6855-46CF-B8FF-ADCE2C6B182F}"/>
    <cellStyle name="Currency (B) 3 2 2" xfId="4054" xr:uid="{02403785-401D-4357-AADB-FED7684DE43B}"/>
    <cellStyle name="Currency (B) 3 2 2 10" xfId="4739" xr:uid="{7C4585AE-E146-494D-A7A8-E014AB1A5E50}"/>
    <cellStyle name="Currency (B) 3 2 2 10 2" xfId="15257" xr:uid="{7B1D3D9D-EA4F-41CD-AF4D-D11FBB828C0A}"/>
    <cellStyle name="Currency (B) 3 2 2 10 2 2" xfId="37623" xr:uid="{07EBAD8E-DA65-4A7B-931E-07FB8D401656}"/>
    <cellStyle name="Currency (B) 3 2 2 10 3" xfId="22287" xr:uid="{72D10CCB-82D9-4C56-8BDF-6F71A06B0E24}"/>
    <cellStyle name="Currency (B) 3 2 2 10 3 2" xfId="44583" xr:uid="{C50D2A12-3AC8-48AC-8CCF-C0A93B4598BB}"/>
    <cellStyle name="Currency (B) 3 2 2 10 4" xfId="25034" xr:uid="{26ACC9C5-BA67-4B16-A1FC-EF50F6027E93}"/>
    <cellStyle name="Currency (B) 3 2 2 10 4 2" xfId="47330" xr:uid="{57FF00C3-F4BC-425A-ACA9-A0E9E2AF05C7}"/>
    <cellStyle name="Currency (B) 3 2 2 10 5" xfId="28667" xr:uid="{341FDEBD-26D5-435D-908D-F7E7210EF13D}"/>
    <cellStyle name="Currency (B) 3 2 2 11" xfId="10819" xr:uid="{EE4D0379-58A1-4918-B64F-CE95D9DF7D21}"/>
    <cellStyle name="Currency (B) 3 2 2 11 2" xfId="20233" xr:uid="{E4B5784C-E817-44EA-88C0-82BD2C6AFB93}"/>
    <cellStyle name="Currency (B) 3 2 2 11 2 2" xfId="42529" xr:uid="{0745B57B-4163-4FF0-AA67-8E16343D51B3}"/>
    <cellStyle name="Currency (B) 3 2 2 11 3" xfId="25101" xr:uid="{D745D422-AD92-4D98-A2A1-9C7B9E6A5E51}"/>
    <cellStyle name="Currency (B) 3 2 2 11 3 2" xfId="47397" xr:uid="{73079B74-802F-4CAF-A54E-4C1AAF265E3C}"/>
    <cellStyle name="Currency (B) 3 2 2 11 4" xfId="25785" xr:uid="{550C829B-E290-4D63-ADF9-74629368B9E7}"/>
    <cellStyle name="Currency (B) 3 2 2 11 4 2" xfId="48081" xr:uid="{D80F7AFB-CDCA-4A1C-98E4-8E321C7396CD}"/>
    <cellStyle name="Currency (B) 3 2 2 11 5" xfId="33208" xr:uid="{405965AE-52AA-4091-9ED4-7962B333882C}"/>
    <cellStyle name="Currency (B) 3 2 2 12" xfId="14697" xr:uid="{8252C654-53E8-483B-8A13-4120E714EE99}"/>
    <cellStyle name="Currency (B) 3 2 2 12 2" xfId="37063" xr:uid="{ECF74182-5FEC-4017-80C5-D421A3D01B7D}"/>
    <cellStyle name="Currency (B) 3 2 2 13" xfId="13618" xr:uid="{AC765322-4EAC-48E0-BA94-0D22FDA58CAB}"/>
    <cellStyle name="Currency (B) 3 2 2 13 2" xfId="35989" xr:uid="{2E96EC00-35E3-408A-997F-7E093FACC192}"/>
    <cellStyle name="Currency (B) 3 2 2 14" xfId="23767" xr:uid="{C14E82C7-295C-4878-95B8-250DDC81C068}"/>
    <cellStyle name="Currency (B) 3 2 2 14 2" xfId="46063" xr:uid="{790F2380-0EF0-4590-B420-A88EE09F129B}"/>
    <cellStyle name="Currency (B) 3 2 2 2" xfId="7325" xr:uid="{AC657557-EBD9-421D-9AD8-AE42B2192020}"/>
    <cellStyle name="Currency (B) 3 2 2 2 2" xfId="17333" xr:uid="{8E8A627F-3586-44CD-8B6F-D44CA44C209E}"/>
    <cellStyle name="Currency (B) 3 2 2 2 2 2" xfId="39698" xr:uid="{01A1C2AC-BEB4-4E2F-A8A1-91859D23B72D}"/>
    <cellStyle name="Currency (B) 3 2 2 2 3" xfId="23488" xr:uid="{C9934F39-7C5F-4C9A-9AC4-BE5CE483DB87}"/>
    <cellStyle name="Currency (B) 3 2 2 2 3 2" xfId="45784" xr:uid="{BCA46C4D-CE34-42ED-9BBA-0316676A8C05}"/>
    <cellStyle name="Currency (B) 3 2 2 2 4" xfId="18585" xr:uid="{D3DDABFA-6C77-440F-B143-120623EEC2A7}"/>
    <cellStyle name="Currency (B) 3 2 2 2 4 2" xfId="40950" xr:uid="{736ED3C6-D573-46B9-86DF-F5237EDBAFD3}"/>
    <cellStyle name="Currency (B) 3 2 2 2 5" xfId="30582" xr:uid="{EE99E6CD-8CDE-4C0D-844A-B5C92BBC90DC}"/>
    <cellStyle name="Currency (B) 3 2 2 3" xfId="8403" xr:uid="{E7D76EBA-1674-44FC-A6C0-F094A865DB09}"/>
    <cellStyle name="Currency (B) 3 2 2 3 2" xfId="18177" xr:uid="{AFF08252-8AA8-4AE7-A9F0-74A9AC83DC80}"/>
    <cellStyle name="Currency (B) 3 2 2 3 2 2" xfId="40542" xr:uid="{04330419-746A-4851-90ED-343C26E01F9E}"/>
    <cellStyle name="Currency (B) 3 2 2 3 3" xfId="24070" xr:uid="{564FCBAA-F674-4C2D-AD62-C45C99D6047E}"/>
    <cellStyle name="Currency (B) 3 2 2 3 3 2" xfId="46366" xr:uid="{7E4DC3C5-BAD2-47D3-9220-582EE5B65140}"/>
    <cellStyle name="Currency (B) 3 2 2 3 4" xfId="25201" xr:uid="{E66B16D9-25C1-4C11-BF70-197EE61F6868}"/>
    <cellStyle name="Currency (B) 3 2 2 3 4 2" xfId="47497" xr:uid="{3957276E-A2A3-42ED-AB8C-73FEA17129D2}"/>
    <cellStyle name="Currency (B) 3 2 2 3 5" xfId="31344" xr:uid="{9C59A16F-FDF0-4939-BD90-CDD242E3391C}"/>
    <cellStyle name="Currency (B) 3 2 2 4" xfId="4964" xr:uid="{8799F637-7ADD-40AA-B5AD-793F47A4368B}"/>
    <cellStyle name="Currency (B) 3 2 2 4 2" xfId="15435" xr:uid="{FD6BB349-B276-461F-96D4-177239FA5A0F}"/>
    <cellStyle name="Currency (B) 3 2 2 4 2 2" xfId="37801" xr:uid="{59C6FEE0-62AA-4A87-A857-5EE8978B5C74}"/>
    <cellStyle name="Currency (B) 3 2 2 4 3" xfId="22374" xr:uid="{E1C250AC-AFED-4B0C-943A-8A31CC1908D9}"/>
    <cellStyle name="Currency (B) 3 2 2 4 3 2" xfId="44670" xr:uid="{12BA001B-85B9-4E8B-96A1-74E999B1FAD5}"/>
    <cellStyle name="Currency (B) 3 2 2 4 4" xfId="23163" xr:uid="{F4D966A1-4817-42B5-8E99-A31089ACE170}"/>
    <cellStyle name="Currency (B) 3 2 2 4 4 2" xfId="45459" xr:uid="{B9E0C30E-5BF8-4278-AC15-883D75BED48C}"/>
    <cellStyle name="Currency (B) 3 2 2 4 5" xfId="28829" xr:uid="{63488BE0-F352-4BBD-8055-3BAD51D21040}"/>
    <cellStyle name="Currency (B) 3 2 2 5" xfId="8667" xr:uid="{61C379EE-6212-4632-BFF7-F30EB25DF016}"/>
    <cellStyle name="Currency (B) 3 2 2 5 2" xfId="18364" xr:uid="{13DF5296-EF33-4716-B166-2F2F724082C6}"/>
    <cellStyle name="Currency (B) 3 2 2 5 2 2" xfId="40729" xr:uid="{4CB9714B-A999-4B47-B57B-A8E03C2C6DDF}"/>
    <cellStyle name="Currency (B) 3 2 2 5 3" xfId="24230" xr:uid="{15327356-E98D-4A73-B0AC-373E2CCB3D70}"/>
    <cellStyle name="Currency (B) 3 2 2 5 3 2" xfId="46526" xr:uid="{97CB4AAD-5B0F-49CF-B21E-8E9A059C9E17}"/>
    <cellStyle name="Currency (B) 3 2 2 5 4" xfId="24107" xr:uid="{E353CB81-313E-4BDD-9672-763A15BFEB98}"/>
    <cellStyle name="Currency (B) 3 2 2 5 4 2" xfId="46403" xr:uid="{4110BBA9-8D99-443B-850D-A94B9D5DF7EF}"/>
    <cellStyle name="Currency (B) 3 2 2 5 5" xfId="31498" xr:uid="{36EC07F1-FCDF-434F-92B7-D01953AD3E27}"/>
    <cellStyle name="Currency (B) 3 2 2 6" xfId="4600" xr:uid="{E4F9FA01-3DC5-40C7-9CFD-0CEA3F85A9D3}"/>
    <cellStyle name="Currency (B) 3 2 2 6 2" xfId="15153" xr:uid="{9D774174-FB5D-480A-9AED-132DF2D3A6A6}"/>
    <cellStyle name="Currency (B) 3 2 2 6 2 2" xfId="37519" xr:uid="{2971B693-7B9D-4580-A783-1D58E29695C4}"/>
    <cellStyle name="Currency (B) 3 2 2 6 3" xfId="22219" xr:uid="{E75E8320-F005-4C09-8631-814A39E11895}"/>
    <cellStyle name="Currency (B) 3 2 2 6 3 2" xfId="44515" xr:uid="{9A87E806-1E97-46FD-AECB-3504FCE8D118}"/>
    <cellStyle name="Currency (B) 3 2 2 6 4" xfId="25508" xr:uid="{5C3F800A-5C73-46DC-904B-2BA0B5C8780F}"/>
    <cellStyle name="Currency (B) 3 2 2 6 4 2" xfId="47804" xr:uid="{0EA6225D-64E8-484E-9360-23C1F2F3B404}"/>
    <cellStyle name="Currency (B) 3 2 2 6 5" xfId="28577" xr:uid="{947A5DFB-C39B-4C01-A83F-BCFB0596BE45}"/>
    <cellStyle name="Currency (B) 3 2 2 7" xfId="5869" xr:uid="{EAEF3F40-6542-4638-844A-E5FDC9156D6C}"/>
    <cellStyle name="Currency (B) 3 2 2 7 2" xfId="16154" xr:uid="{4AA18100-9BD9-45A9-98EF-1F2F6042708E}"/>
    <cellStyle name="Currency (B) 3 2 2 7 2 2" xfId="38520" xr:uid="{C2BDFE02-83B1-4DA0-95F1-BC263BFB87E5}"/>
    <cellStyle name="Currency (B) 3 2 2 7 3" xfId="22832" xr:uid="{5F8F2219-6AE5-496A-9E6C-57882B5AEA28}"/>
    <cellStyle name="Currency (B) 3 2 2 7 3 2" xfId="45128" xr:uid="{14C9073A-2B8C-4240-920B-E11D02DC4F52}"/>
    <cellStyle name="Currency (B) 3 2 2 7 4" xfId="13890" xr:uid="{57D7E70A-9F3B-4D47-AD30-C41A6439DC2B}"/>
    <cellStyle name="Currency (B) 3 2 2 7 4 2" xfId="36260" xr:uid="{0F7E297C-ADF2-4FC0-9EA9-5B4AC3585C4E}"/>
    <cellStyle name="Currency (B) 3 2 2 7 5" xfId="29483" xr:uid="{69AE14AA-A42F-497A-8B93-A40FC3B6EB87}"/>
    <cellStyle name="Currency (B) 3 2 2 8" xfId="9053" xr:uid="{CBF581EE-B5E7-4B8F-81A7-507DCB78F8A6}"/>
    <cellStyle name="Currency (B) 3 2 2 8 2" xfId="18579" xr:uid="{7D123E05-722F-450C-AB75-658DC645BD03}"/>
    <cellStyle name="Currency (B) 3 2 2 8 2 2" xfId="40944" xr:uid="{7D655153-BCB1-4899-8519-932764C9E6E3}"/>
    <cellStyle name="Currency (B) 3 2 2 8 3" xfId="24406" xr:uid="{FFA07090-1D55-4D42-853A-A8517B6345DD}"/>
    <cellStyle name="Currency (B) 3 2 2 8 3 2" xfId="46702" xr:uid="{303DA0FB-EB59-4B3D-9A82-9D4B76AD4F87}"/>
    <cellStyle name="Currency (B) 3 2 2 8 4" xfId="12997" xr:uid="{A3A900D5-8670-454F-8A66-F8486A2412F1}"/>
    <cellStyle name="Currency (B) 3 2 2 8 4 2" xfId="35368" xr:uid="{C5307190-4066-4908-8BEB-FD9202129AD9}"/>
    <cellStyle name="Currency (B) 3 2 2 8 5" xfId="31662" xr:uid="{ECFF7513-5700-418B-9507-CCD6560AF997}"/>
    <cellStyle name="Currency (B) 3 2 2 9" xfId="9471" xr:uid="{CE0A92D9-20FA-462D-9B57-5B3F8A77E49A}"/>
    <cellStyle name="Currency (B) 3 2 2 9 2" xfId="18889" xr:uid="{3792670B-CA8E-401D-84A0-93F8C5E0032A}"/>
    <cellStyle name="Currency (B) 3 2 2 9 2 2" xfId="41254" xr:uid="{12A2157C-C8F6-46B5-9073-1FD73A541594}"/>
    <cellStyle name="Currency (B) 3 2 2 9 3" xfId="24679" xr:uid="{7E27112E-3CDF-4E18-BFD8-C030A405701A}"/>
    <cellStyle name="Currency (B) 3 2 2 9 3 2" xfId="46975" xr:uid="{9FA0A7DD-978F-4A5F-BE9D-2D49BB65E02C}"/>
    <cellStyle name="Currency (B) 3 2 2 9 4" xfId="23541" xr:uid="{16F64359-1C1C-492C-A963-F61A6B2B11BB}"/>
    <cellStyle name="Currency (B) 3 2 2 9 4 2" xfId="45837" xr:uid="{8139240D-B9FD-48B5-BBFB-438A26684763}"/>
    <cellStyle name="Currency (B) 3 2 2 9 5" xfId="31933" xr:uid="{8D19AA77-8820-4E8A-83D3-7827838AA54D}"/>
    <cellStyle name="Currency (B) 3 2 3" xfId="5570" xr:uid="{AAB76558-E1BF-476F-AD71-775F9EA06338}"/>
    <cellStyle name="Currency (B) 3 2 3 2" xfId="15933" xr:uid="{5054B8FF-5E82-4B81-BF5E-DF22DC3DF666}"/>
    <cellStyle name="Currency (B) 3 2 3 2 2" xfId="38299" xr:uid="{D3EC4A78-B13C-4CA8-B0F9-793355208F78}"/>
    <cellStyle name="Currency (B) 3 2 3 3" xfId="22670" xr:uid="{F9AF3F16-59E6-4A0C-ACDA-913A816633C1}"/>
    <cellStyle name="Currency (B) 3 2 3 3 2" xfId="44966" xr:uid="{A30D77DF-7B4A-4F68-942A-B21FA3D281BE}"/>
    <cellStyle name="Currency (B) 3 2 3 4" xfId="13845" xr:uid="{CF4BD5BE-CE7A-4F79-BA33-B51700812429}"/>
    <cellStyle name="Currency (B) 3 2 3 4 2" xfId="36215" xr:uid="{616040B9-C007-4A7F-9F56-5185C91A1140}"/>
    <cellStyle name="Currency (B) 3 2 3 5" xfId="29284" xr:uid="{9027BB80-40EA-4C29-8341-2FF966F59A68}"/>
    <cellStyle name="Currency (B) 3 2 4" xfId="4712" xr:uid="{EF30BAD7-998C-4484-87F1-FC71748D06A0}"/>
    <cellStyle name="Currency (B) 3 2 4 2" xfId="15239" xr:uid="{F9B312CE-FF18-45E8-A151-4F2074880D42}"/>
    <cellStyle name="Currency (B) 3 2 4 2 2" xfId="37605" xr:uid="{28DF46E7-3E82-49FA-9DC0-3268690B1677}"/>
    <cellStyle name="Currency (B) 3 2 4 3" xfId="22271" xr:uid="{E94DC987-557E-4181-9B8E-04C34F1F5F12}"/>
    <cellStyle name="Currency (B) 3 2 4 3 2" xfId="44567" xr:uid="{0ABBEEDC-96E9-49DB-8189-9076A52DCD80}"/>
    <cellStyle name="Currency (B) 3 2 4 4" xfId="14005" xr:uid="{17C3FBEC-405F-48FC-AA0C-EB88276DCF08}"/>
    <cellStyle name="Currency (B) 3 2 4 4 2" xfId="36375" xr:uid="{7CB9AFA7-3905-4927-A410-16D0EAD0431F}"/>
    <cellStyle name="Currency (B) 3 2 4 5" xfId="28652" xr:uid="{4F858553-CC33-440E-BA74-C996CE64C988}"/>
    <cellStyle name="Currency (B) 3 2 5" xfId="8233" xr:uid="{C4CF9503-FF87-4430-971C-8FB904576F45}"/>
    <cellStyle name="Currency (B) 3 2 5 2" xfId="18048" xr:uid="{6F3DD075-87FC-49D4-B6D9-12174B803CE3}"/>
    <cellStyle name="Currency (B) 3 2 5 2 2" xfId="40413" xr:uid="{849B48FB-59E6-4576-BA10-F2F0C82ABCF5}"/>
    <cellStyle name="Currency (B) 3 2 5 3" xfId="23945" xr:uid="{A13F5FC4-AFB2-4BA0-A28B-90C80CEAA016}"/>
    <cellStyle name="Currency (B) 3 2 5 3 2" xfId="46241" xr:uid="{417CD622-0879-40A2-8F9B-DCF792E52A00}"/>
    <cellStyle name="Currency (B) 3 2 5 4" xfId="13742" xr:uid="{710352B5-E4E4-4E58-97B2-6604ADF38357}"/>
    <cellStyle name="Currency (B) 3 2 5 4 2" xfId="36113" xr:uid="{101B3518-F56B-4BC0-B1C3-D45FE532F31A}"/>
    <cellStyle name="Currency (B) 3 2 5 5" xfId="31226" xr:uid="{3C607DEF-A072-4D88-A7A4-F92012CA0E5D}"/>
    <cellStyle name="Currency (B) 3 2 6" xfId="4503" xr:uid="{D5C33A06-7B26-428E-92AA-AF720FE00AD3}"/>
    <cellStyle name="Currency (B) 3 2 6 2" xfId="15073" xr:uid="{9C60707E-86CF-4633-AD25-B2078A29A942}"/>
    <cellStyle name="Currency (B) 3 2 6 2 2" xfId="37439" xr:uid="{E992D1FE-F886-4A0E-8634-865C9F68D145}"/>
    <cellStyle name="Currency (B) 3 2 6 3" xfId="22185" xr:uid="{737CC99E-06ED-48FE-9504-AE3DA64BC39E}"/>
    <cellStyle name="Currency (B) 3 2 6 3 2" xfId="44481" xr:uid="{EFBC60A2-5E70-4B39-8EBB-771F3013B55B}"/>
    <cellStyle name="Currency (B) 3 2 6 4" xfId="16519" xr:uid="{62294FA5-C696-47FA-A531-34684B6C2CA1}"/>
    <cellStyle name="Currency (B) 3 2 6 4 2" xfId="38884" xr:uid="{0B0B7250-3563-4E42-AF76-2E6A8451D750}"/>
    <cellStyle name="Currency (B) 3 2 6 5" xfId="28504" xr:uid="{AF18DAD3-28BF-4F50-8544-EF2F650D8C3A}"/>
    <cellStyle name="Currency (B) 3 2 7" xfId="5935" xr:uid="{0B28F812-B453-4DC1-BE1B-908DA8277471}"/>
    <cellStyle name="Currency (B) 3 2 7 2" xfId="16195" xr:uid="{430E1C1D-CE10-465F-827D-9E4541F85BE2}"/>
    <cellStyle name="Currency (B) 3 2 7 2 2" xfId="38560" xr:uid="{EBC7257A-3C90-4C27-A598-4F38A03AC3C2}"/>
    <cellStyle name="Currency (B) 3 2 7 3" xfId="22871" xr:uid="{6B520F70-C6E4-4F53-9A59-1B5EE4C11DE0}"/>
    <cellStyle name="Currency (B) 3 2 7 3 2" xfId="45167" xr:uid="{1635CE36-9605-476C-A529-DD1AABB1FE9E}"/>
    <cellStyle name="Currency (B) 3 2 7 4" xfId="12983" xr:uid="{B881F4E8-A0A3-41BB-9A37-3421FCB7B196}"/>
    <cellStyle name="Currency (B) 3 2 7 4 2" xfId="35354" xr:uid="{ACC74A6D-02D5-4E45-91BB-2F036EDF232D}"/>
    <cellStyle name="Currency (B) 3 2 7 5" xfId="29517" xr:uid="{206AE97D-E37F-4B64-AADD-435E656C07B5}"/>
    <cellStyle name="Currency (B) 3 2 8" xfId="5042" xr:uid="{E4F31CDD-6D7B-40DE-AC07-E0442B6E7386}"/>
    <cellStyle name="Currency (B) 3 2 8 2" xfId="15489" xr:uid="{99419B01-5EBC-4DA3-9DA0-4AC5686273C1}"/>
    <cellStyle name="Currency (B) 3 2 8 2 2" xfId="37855" xr:uid="{DE3529C6-D468-45CB-999A-27A8C3821F22}"/>
    <cellStyle name="Currency (B) 3 2 8 3" xfId="22424" xr:uid="{F23EDB29-783D-4F9B-8CED-D3C1B1D36BF1}"/>
    <cellStyle name="Currency (B) 3 2 8 3 2" xfId="44720" xr:uid="{AFEFDCBE-8723-4025-B800-DC91F109BAAF}"/>
    <cellStyle name="Currency (B) 3 2 8 4" xfId="13552" xr:uid="{5A6D086A-EE0E-422B-87BD-9081940D44A9}"/>
    <cellStyle name="Currency (B) 3 2 8 4 2" xfId="35923" xr:uid="{9D0BB6B6-F8D2-414A-81E9-2801A7F77C9C}"/>
    <cellStyle name="Currency (B) 3 2 8 5" xfId="28875" xr:uid="{29333412-3189-4F50-902C-B13BCF6C487E}"/>
    <cellStyle name="Currency (B) 3 2 9" xfId="8015" xr:uid="{12FA34DC-554F-4F4D-B783-45E776ADE127}"/>
    <cellStyle name="Currency (B) 3 2 9 2" xfId="17911" xr:uid="{B2E16CCE-BFBD-48DF-97F1-EC60D6738EF2}"/>
    <cellStyle name="Currency (B) 3 2 9 2 2" xfId="40276" xr:uid="{4AF2DA0D-83A2-49F5-B772-FCB44810A98F}"/>
    <cellStyle name="Currency (B) 3 2 9 3" xfId="23837" xr:uid="{6A8C45F2-30B0-4D66-9424-BB998418F486}"/>
    <cellStyle name="Currency (B) 3 2 9 3 2" xfId="46133" xr:uid="{DAC581B3-5C68-4400-8617-983313C63539}"/>
    <cellStyle name="Currency (B) 3 2 9 4" xfId="23164" xr:uid="{884FDF11-C649-419D-A000-54582D4C6CED}"/>
    <cellStyle name="Currency (B) 3 2 9 4 2" xfId="45460" xr:uid="{E0CE5B17-F8CC-466D-9B65-0B78CA30A28E}"/>
    <cellStyle name="Currency (B) 3 2 9 5" xfId="31120" xr:uid="{7C7173EE-FEF9-4FCD-A464-2BA81E046157}"/>
    <cellStyle name="Currency (B) 3 3" xfId="3997" xr:uid="{B2CA4AEE-9F55-4EDA-BD88-6DB0A56B8039}"/>
    <cellStyle name="Currency (B) 4" xfId="1149" xr:uid="{8CE13D45-952B-4E9D-9EEE-522CEF33B8DB}"/>
    <cellStyle name="Currency (B) 4 2" xfId="1554" xr:uid="{3E005E81-EEEA-48CF-BA21-235F66D85211}"/>
    <cellStyle name="Currency (B) 4 2 10" xfId="5608" xr:uid="{96F44ABE-BB1E-484E-AF0F-F2F4DA34A969}"/>
    <cellStyle name="Currency (B) 4 2 10 2" xfId="15965" xr:uid="{5AACD55D-A361-47C1-A0B2-8A64AB65AE3F}"/>
    <cellStyle name="Currency (B) 4 2 10 2 2" xfId="38331" xr:uid="{8B58CF11-A533-44CE-A120-C6823CD5E608}"/>
    <cellStyle name="Currency (B) 4 2 10 3" xfId="22700" xr:uid="{CBC657E3-02AF-41ED-830D-D04A91011BA7}"/>
    <cellStyle name="Currency (B) 4 2 10 3 2" xfId="44996" xr:uid="{E6A234A1-B6FD-40B3-9F54-3A84B3D0B209}"/>
    <cellStyle name="Currency (B) 4 2 10 4" xfId="15393" xr:uid="{13F64DC9-6CC0-4F4A-A5CE-2E90AC4026B5}"/>
    <cellStyle name="Currency (B) 4 2 10 4 2" xfId="37759" xr:uid="{A5022883-4D00-4BB2-A929-753067015241}"/>
    <cellStyle name="Currency (B) 4 2 10 5" xfId="29313" xr:uid="{92F9141C-0B84-470E-A817-CCABBF5C84B4}"/>
    <cellStyle name="Currency (B) 4 2 11" xfId="5971" xr:uid="{4922031A-0A4D-4315-A768-E74D84F7FF5F}"/>
    <cellStyle name="Currency (B) 4 2 11 2" xfId="16222" xr:uid="{25B4872A-0E5B-4100-98FF-A3BD5DD2AD9B}"/>
    <cellStyle name="Currency (B) 4 2 11 2 2" xfId="38587" xr:uid="{9907DD1F-CA90-420F-A9AF-6B01110382FD}"/>
    <cellStyle name="Currency (B) 4 2 11 3" xfId="22884" xr:uid="{0FF949E0-DB11-4155-A092-C9EA197998A8}"/>
    <cellStyle name="Currency (B) 4 2 11 3 2" xfId="45180" xr:uid="{3C916CB4-28E4-452E-8168-1B7AE0D4AAC4}"/>
    <cellStyle name="Currency (B) 4 2 11 4" xfId="24767" xr:uid="{F58D2DCF-2198-4729-BFF3-3E97CC2C5BBB}"/>
    <cellStyle name="Currency (B) 4 2 11 4 2" xfId="47063" xr:uid="{16A21D4A-D56D-4763-BD3E-57DD9CCA218E}"/>
    <cellStyle name="Currency (B) 4 2 11 5" xfId="29543" xr:uid="{69229655-78C2-47C5-92FE-BE718B34C53D}"/>
    <cellStyle name="Currency (B) 4 2 12" xfId="9986" xr:uid="{AAFBCBD2-C232-406B-9014-565A7C405653}"/>
    <cellStyle name="Currency (B) 4 2 12 2" xfId="19400" xr:uid="{0A02E45D-1BFB-4814-8CA0-3B51018EDFB6}"/>
    <cellStyle name="Currency (B) 4 2 12 2 2" xfId="41765" xr:uid="{C805F13D-5007-4A00-90DB-F2FE00C9B5AD}"/>
    <cellStyle name="Currency (B) 4 2 12 3" xfId="24865" xr:uid="{5EFE9486-5302-410E-9964-255A2A0BAF0C}"/>
    <cellStyle name="Currency (B) 4 2 12 3 2" xfId="47161" xr:uid="{74BDD789-FA94-4369-BA9E-83E3FB45ED39}"/>
    <cellStyle name="Currency (B) 4 2 12 4" xfId="25704" xr:uid="{47F1B80B-787A-4BB6-9337-D6192EAB46B4}"/>
    <cellStyle name="Currency (B) 4 2 12 4 2" xfId="48000" xr:uid="{62036B23-83DC-414D-B898-8248DBFBEFB6}"/>
    <cellStyle name="Currency (B) 4 2 12 5" xfId="32444" xr:uid="{0447A3B2-CFDC-4DA4-8498-80FB1A1DA83E}"/>
    <cellStyle name="Currency (B) 4 2 13" xfId="13383" xr:uid="{16CB9E2D-F3E9-4DC7-9717-CFE6F8ED7BE1}"/>
    <cellStyle name="Currency (B) 4 2 13 2" xfId="35754" xr:uid="{C9025B1E-C34F-4AA5-8220-84F31B118E54}"/>
    <cellStyle name="Currency (B) 4 2 14" xfId="18429" xr:uid="{3A370A03-82A4-42CC-ADA1-DC782EE56A91}"/>
    <cellStyle name="Currency (B) 4 2 14 2" xfId="40794" xr:uid="{2377787B-05F4-42B2-AF76-51A1560C63D5}"/>
    <cellStyle name="Currency (B) 4 2 15" xfId="23608" xr:uid="{09FC4309-3A12-4134-8DCF-F3548BB147F0}"/>
    <cellStyle name="Currency (B) 4 2 15 2" xfId="45904" xr:uid="{C5F6B115-6933-44EF-BB6D-82B54EF83120}"/>
    <cellStyle name="Currency (B) 4 2 2" xfId="4055" xr:uid="{F5B28F0E-6611-4108-A5D9-F459CD8BC317}"/>
    <cellStyle name="Currency (B) 4 2 2 10" xfId="8656" xr:uid="{D4F3369E-2FAA-4DCF-8470-70963A6093D4}"/>
    <cellStyle name="Currency (B) 4 2 2 10 2" xfId="18355" xr:uid="{122CB145-8665-436B-84C2-63517E16DB22}"/>
    <cellStyle name="Currency (B) 4 2 2 10 2 2" xfId="40720" xr:uid="{C2D070A1-696C-4CB5-BC9E-38B67E06C099}"/>
    <cellStyle name="Currency (B) 4 2 2 10 3" xfId="24223" xr:uid="{F8B951DF-72E4-4B6C-A1B3-01837DFCA972}"/>
    <cellStyle name="Currency (B) 4 2 2 10 3 2" xfId="46519" xr:uid="{7B2519BC-6A33-4E61-A4BC-72D03AC21961}"/>
    <cellStyle name="Currency (B) 4 2 2 10 4" xfId="12794" xr:uid="{53D1E486-B9E8-4443-955E-83E1CF70782D}"/>
    <cellStyle name="Currency (B) 4 2 2 10 4 2" xfId="35170" xr:uid="{8EDF4AE2-068C-448C-B4DD-AC4DFD0721D4}"/>
    <cellStyle name="Currency (B) 4 2 2 10 5" xfId="31490" xr:uid="{229C75BC-B8C2-470D-8D3D-4CAFC18FC07F}"/>
    <cellStyle name="Currency (B) 4 2 2 11" xfId="10820" xr:uid="{CF1C5988-14E8-42ED-984A-051AF297FE25}"/>
    <cellStyle name="Currency (B) 4 2 2 11 2" xfId="20234" xr:uid="{0193B52C-9C8F-4F75-B139-B7E5735594F7}"/>
    <cellStyle name="Currency (B) 4 2 2 11 2 2" xfId="42530" xr:uid="{BC532484-6F86-4AAA-B651-7B74E586C0C9}"/>
    <cellStyle name="Currency (B) 4 2 2 11 3" xfId="25102" xr:uid="{41BFA47E-3036-4ED3-90F8-811D18F7895F}"/>
    <cellStyle name="Currency (B) 4 2 2 11 3 2" xfId="47398" xr:uid="{768CAE5F-DF07-46D3-8B5B-15111D548E89}"/>
    <cellStyle name="Currency (B) 4 2 2 11 4" xfId="25786" xr:uid="{41954B0A-6F92-41B0-B38F-A9B32B6965CE}"/>
    <cellStyle name="Currency (B) 4 2 2 11 4 2" xfId="48082" xr:uid="{87826017-9049-460D-8FBD-FF3FAEDEE066}"/>
    <cellStyle name="Currency (B) 4 2 2 11 5" xfId="33209" xr:uid="{FEE08C51-7C01-4191-A620-DE0EAD88CD2F}"/>
    <cellStyle name="Currency (B) 4 2 2 12" xfId="14698" xr:uid="{EED6BE74-8034-4A73-AADC-E77417D7D19B}"/>
    <cellStyle name="Currency (B) 4 2 2 12 2" xfId="37064" xr:uid="{3B7875E2-7AB2-4A73-8C0C-CBB7C22A3C91}"/>
    <cellStyle name="Currency (B) 4 2 2 13" xfId="13617" xr:uid="{53C99DA9-3AF0-45EF-BCD2-B8580BA3CFBE}"/>
    <cellStyle name="Currency (B) 4 2 2 13 2" xfId="35988" xr:uid="{5EC7E5E2-D081-474D-8CBA-D69298686899}"/>
    <cellStyle name="Currency (B) 4 2 2 14" xfId="24885" xr:uid="{AD3D8E60-BDCB-43E7-88BA-7CF6D794AE31}"/>
    <cellStyle name="Currency (B) 4 2 2 14 2" xfId="47181" xr:uid="{F18EEBA7-4FFC-4B66-90E1-3D80D0D456CF}"/>
    <cellStyle name="Currency (B) 4 2 2 2" xfId="7326" xr:uid="{33E18101-E579-49ED-89C8-656A04A9D72A}"/>
    <cellStyle name="Currency (B) 4 2 2 2 2" xfId="17334" xr:uid="{B1BEE6C4-DEC2-4AAC-9870-7CEBD425B00E}"/>
    <cellStyle name="Currency (B) 4 2 2 2 2 2" xfId="39699" xr:uid="{527CD00C-0BCA-4798-9225-95426BE39AC7}"/>
    <cellStyle name="Currency (B) 4 2 2 2 3" xfId="23489" xr:uid="{EB8EFF57-CD66-4644-8DCF-31CA0E221C52}"/>
    <cellStyle name="Currency (B) 4 2 2 2 3 2" xfId="45785" xr:uid="{9212F613-4DF9-4DB9-BAE5-C039F11ADC03}"/>
    <cellStyle name="Currency (B) 4 2 2 2 4" xfId="17971" xr:uid="{BA63FC48-A7C7-4C17-AD84-0F9C6092FD6B}"/>
    <cellStyle name="Currency (B) 4 2 2 2 4 2" xfId="40336" xr:uid="{A75B7F76-357C-41C9-A864-0E30AC5F5A65}"/>
    <cellStyle name="Currency (B) 4 2 2 2 5" xfId="30583" xr:uid="{38352A8E-A6C4-4318-9720-A8B48F422CA9}"/>
    <cellStyle name="Currency (B) 4 2 2 3" xfId="8404" xr:uid="{4F62D725-1D2B-4E62-9A5C-45450D2F8BDD}"/>
    <cellStyle name="Currency (B) 4 2 2 3 2" xfId="18178" xr:uid="{521D8B48-9FFA-4CF8-807C-5A93902CAF4E}"/>
    <cellStyle name="Currency (B) 4 2 2 3 2 2" xfId="40543" xr:uid="{0725C386-8652-4EAB-BB0A-7127FE35CC21}"/>
    <cellStyle name="Currency (B) 4 2 2 3 3" xfId="24071" xr:uid="{46A1606C-FDBA-4DD6-96DE-9776BC0A698C}"/>
    <cellStyle name="Currency (B) 4 2 2 3 3 2" xfId="46367" xr:uid="{4F7F738E-0F42-4E20-98D9-D62EFA22CE59}"/>
    <cellStyle name="Currency (B) 4 2 2 3 4" xfId="23650" xr:uid="{3316E3BD-7167-48AD-BB02-620715941EB2}"/>
    <cellStyle name="Currency (B) 4 2 2 3 4 2" xfId="45946" xr:uid="{33F15BEF-63D5-4510-9852-D9127F0A7182}"/>
    <cellStyle name="Currency (B) 4 2 2 3 5" xfId="31345" xr:uid="{FA3F11CD-B594-423B-B6A2-1A7A2C728A69}"/>
    <cellStyle name="Currency (B) 4 2 2 4" xfId="6198" xr:uid="{56A72E63-2C8C-42C0-A375-8B27D5AB1C51}"/>
    <cellStyle name="Currency (B) 4 2 2 4 2" xfId="16372" xr:uid="{1A410E28-C531-4E8B-8EE8-B22959FD0A37}"/>
    <cellStyle name="Currency (B) 4 2 2 4 2 2" xfId="38737" xr:uid="{1A1783A4-6106-4D31-A8B2-F9F2B8D24F8E}"/>
    <cellStyle name="Currency (B) 4 2 2 4 3" xfId="23000" xr:uid="{47C42414-0BE2-43F1-8682-E3552AAC53C6}"/>
    <cellStyle name="Currency (B) 4 2 2 4 3 2" xfId="45296" xr:uid="{89A8EA2A-1381-4F5B-A1DE-4900DA523F87}"/>
    <cellStyle name="Currency (B) 4 2 2 4 4" xfId="13328" xr:uid="{56C1DD79-AFDC-4863-9331-94E54C742F62}"/>
    <cellStyle name="Currency (B) 4 2 2 4 4 2" xfId="35699" xr:uid="{E6371E19-4847-4A11-9E9A-043AF6D2B7BE}"/>
    <cellStyle name="Currency (B) 4 2 2 4 5" xfId="29673" xr:uid="{80D4FB46-7988-405E-BD38-39D373EA0153}"/>
    <cellStyle name="Currency (B) 4 2 2 5" xfId="5826" xr:uid="{DAB6059C-D321-4B73-8C55-FB058AC9DD74}"/>
    <cellStyle name="Currency (B) 4 2 2 5 2" xfId="16130" xr:uid="{1E1C2486-771D-487F-8653-27571C73F68C}"/>
    <cellStyle name="Currency (B) 4 2 2 5 2 2" xfId="38496" xr:uid="{665E8953-F561-4BD3-BD62-839EA00E4D55}"/>
    <cellStyle name="Currency (B) 4 2 2 5 3" xfId="22808" xr:uid="{FD723DFA-49F8-4C04-AE18-7432CD0FF270}"/>
    <cellStyle name="Currency (B) 4 2 2 5 3 2" xfId="45104" xr:uid="{048777F2-AA19-46C1-842A-E65FE0D5643E}"/>
    <cellStyle name="Currency (B) 4 2 2 5 4" xfId="13885" xr:uid="{B2FBD006-2F90-4109-A75D-2D8994AADF70}"/>
    <cellStyle name="Currency (B) 4 2 2 5 4 2" xfId="36255" xr:uid="{3598AC39-4A75-4D9D-AC93-3C7F505E64F8}"/>
    <cellStyle name="Currency (B) 4 2 2 5 5" xfId="29461" xr:uid="{C0816F64-97B8-4609-9528-D0F160C5991A}"/>
    <cellStyle name="Currency (B) 4 2 2 6" xfId="8247" xr:uid="{86668E83-4FB2-4C16-8F44-37C5A20C2E08}"/>
    <cellStyle name="Currency (B) 4 2 2 6 2" xfId="18061" xr:uid="{533F3D06-39C7-4F3B-8B85-90AE3627B137}"/>
    <cellStyle name="Currency (B) 4 2 2 6 2 2" xfId="40426" xr:uid="{B0CCC695-3958-4E30-83E4-5664396889B9}"/>
    <cellStyle name="Currency (B) 4 2 2 6 3" xfId="23958" xr:uid="{2B48D965-1117-4D5E-8074-0E10019CE112}"/>
    <cellStyle name="Currency (B) 4 2 2 6 3 2" xfId="46254" xr:uid="{D432101D-015E-47E9-B914-6B771D0F56BC}"/>
    <cellStyle name="Currency (B) 4 2 2 6 4" xfId="22543" xr:uid="{5FCCC750-E315-47D6-B8BD-41C9D1FADF0A}"/>
    <cellStyle name="Currency (B) 4 2 2 6 4 2" xfId="44839" xr:uid="{E8446B68-F797-465E-B72A-1E319C7F3FE4}"/>
    <cellStyle name="Currency (B) 4 2 2 6 5" xfId="31239" xr:uid="{467B378F-65D9-42DC-B2C7-6F1CF531D296}"/>
    <cellStyle name="Currency (B) 4 2 2 7" xfId="5071" xr:uid="{D9594228-B93E-42C3-9AE6-42F171603EEA}"/>
    <cellStyle name="Currency (B) 4 2 2 7 2" xfId="15503" xr:uid="{B37ECE15-29CB-4E97-8C74-EB7AAD2C7EA4}"/>
    <cellStyle name="Currency (B) 4 2 2 7 2 2" xfId="37869" xr:uid="{68D8D61E-25F3-4EFE-A295-3E5842A35915}"/>
    <cellStyle name="Currency (B) 4 2 2 7 3" xfId="22437" xr:uid="{28EA8660-5127-4D83-928E-7A2A5247F1B2}"/>
    <cellStyle name="Currency (B) 4 2 2 7 3 2" xfId="44733" xr:uid="{A105B5A4-9465-46DE-9F82-2DFCA41B230A}"/>
    <cellStyle name="Currency (B) 4 2 2 7 4" xfId="13555" xr:uid="{D206BB0D-031A-40C3-BC15-CD78E6F1F2C0}"/>
    <cellStyle name="Currency (B) 4 2 2 7 4 2" xfId="35926" xr:uid="{F484670E-814C-4EF3-9E2E-C81563F4C094}"/>
    <cellStyle name="Currency (B) 4 2 2 7 5" xfId="28889" xr:uid="{88E51783-527F-47BB-A071-676B5081A7C4}"/>
    <cellStyle name="Currency (B) 4 2 2 8" xfId="5558" xr:uid="{7CAF01AF-3B74-48EE-BFB9-521E54668EA9}"/>
    <cellStyle name="Currency (B) 4 2 2 8 2" xfId="15921" xr:uid="{BA3BBEB0-3CCA-4DF8-B3C6-86A84E0921F0}"/>
    <cellStyle name="Currency (B) 4 2 2 8 2 2" xfId="38287" xr:uid="{1B274733-ED06-4C65-94D8-EBC6FDD82200}"/>
    <cellStyle name="Currency (B) 4 2 2 8 3" xfId="22659" xr:uid="{1130D707-A86E-414D-9DC2-4379D59D2FF1}"/>
    <cellStyle name="Currency (B) 4 2 2 8 3 2" xfId="44955" xr:uid="{67204524-1963-45BC-95E4-2DC6609E6BBE}"/>
    <cellStyle name="Currency (B) 4 2 2 8 4" xfId="12802" xr:uid="{684E55B1-E75C-4F10-8726-8D79BB2F6E66}"/>
    <cellStyle name="Currency (B) 4 2 2 8 4 2" xfId="35175" xr:uid="{BC1EA875-58BC-42A4-91A7-4C881268E742}"/>
    <cellStyle name="Currency (B) 4 2 2 8 5" xfId="29273" xr:uid="{F9611274-D4DD-456D-8BC2-3192C8FC58C6}"/>
    <cellStyle name="Currency (B) 4 2 2 9" xfId="9472" xr:uid="{388D3276-0B53-4019-8D6B-B4294695C942}"/>
    <cellStyle name="Currency (B) 4 2 2 9 2" xfId="18890" xr:uid="{8CDBDFF2-46B4-41D8-B647-A1604571ECA4}"/>
    <cellStyle name="Currency (B) 4 2 2 9 2 2" xfId="41255" xr:uid="{E70A8EDD-D70D-4EDD-B1E2-D605360FAEEB}"/>
    <cellStyle name="Currency (B) 4 2 2 9 3" xfId="24680" xr:uid="{63D40BFB-9B52-4657-B17C-861CA8242A54}"/>
    <cellStyle name="Currency (B) 4 2 2 9 3 2" xfId="46976" xr:uid="{F0C60677-5A5C-4DAB-80ED-80C70F37AD5F}"/>
    <cellStyle name="Currency (B) 4 2 2 9 4" xfId="12941" xr:uid="{4B41223C-74AA-4DFD-BB05-B2BD0795CFF0}"/>
    <cellStyle name="Currency (B) 4 2 2 9 4 2" xfId="35314" xr:uid="{ECF4C56E-0C4C-4652-93A8-2F527612F03F}"/>
    <cellStyle name="Currency (B) 4 2 2 9 5" xfId="31934" xr:uid="{1D892D2B-4994-416C-A029-BA2ED9816D19}"/>
    <cellStyle name="Currency (B) 4 2 3" xfId="5571" xr:uid="{C65FDC87-005C-423F-AD4E-FDB41B699AC5}"/>
    <cellStyle name="Currency (B) 4 2 3 2" xfId="15934" xr:uid="{60AA8CB6-6877-4D73-89BE-C78301DE2D17}"/>
    <cellStyle name="Currency (B) 4 2 3 2 2" xfId="38300" xr:uid="{A2981BA6-DDE2-458E-ABD8-18AD0A6382AE}"/>
    <cellStyle name="Currency (B) 4 2 3 3" xfId="22671" xr:uid="{6677320E-5D6F-4A40-8CFF-A1318A7F26A0}"/>
    <cellStyle name="Currency (B) 4 2 3 3 2" xfId="44967" xr:uid="{466889CD-E669-473C-9F12-0310E1C0336A}"/>
    <cellStyle name="Currency (B) 4 2 3 4" xfId="12928" xr:uid="{C673670C-4DA9-4436-B320-C5735E08ED9A}"/>
    <cellStyle name="Currency (B) 4 2 3 4 2" xfId="35301" xr:uid="{146BA3C0-7201-4C11-80DE-A96F5B4AA0FE}"/>
    <cellStyle name="Currency (B) 4 2 3 5" xfId="29285" xr:uid="{C54F3339-2464-4FDD-9EF3-E87A50BA5EE0}"/>
    <cellStyle name="Currency (B) 4 2 4" xfId="4711" xr:uid="{1A31099A-3FF9-414C-ABA5-919B761305E0}"/>
    <cellStyle name="Currency (B) 4 2 4 2" xfId="15238" xr:uid="{DC1F5093-C547-4CD8-9B6F-923DCD6B189C}"/>
    <cellStyle name="Currency (B) 4 2 4 2 2" xfId="37604" xr:uid="{5DCA319E-950C-4C7E-BF7D-DEBB25FEE42A}"/>
    <cellStyle name="Currency (B) 4 2 4 3" xfId="22270" xr:uid="{0C048D14-DB21-4A04-BB76-0862F31F019E}"/>
    <cellStyle name="Currency (B) 4 2 4 3 2" xfId="44566" xr:uid="{CC294E27-860D-4F26-9E6F-4E83427CCD0B}"/>
    <cellStyle name="Currency (B) 4 2 4 4" xfId="13724" xr:uid="{E38D2DE0-6D9F-4DF4-94E8-5473588525C4}"/>
    <cellStyle name="Currency (B) 4 2 4 4 2" xfId="36095" xr:uid="{6928C92E-90F3-4017-A3CD-195AA08E24CD}"/>
    <cellStyle name="Currency (B) 4 2 4 5" xfId="28651" xr:uid="{5F3703C1-1900-4303-BDA9-CC18FA50BC27}"/>
    <cellStyle name="Currency (B) 4 2 5" xfId="8351" xr:uid="{48AE8709-B5D7-40BD-B102-2C335C63DB4B}"/>
    <cellStyle name="Currency (B) 4 2 5 2" xfId="18133" xr:uid="{493FDD5A-F556-4C5D-A887-1541D9332238}"/>
    <cellStyle name="Currency (B) 4 2 5 2 2" xfId="40498" xr:uid="{5D5549BC-1E67-4D01-A46D-574A64F2CE33}"/>
    <cellStyle name="Currency (B) 4 2 5 3" xfId="24025" xr:uid="{F4C6B0FC-23F4-4C93-AF93-D5489F570330}"/>
    <cellStyle name="Currency (B) 4 2 5 3 2" xfId="46321" xr:uid="{2777D6A6-FA0D-420C-A8BB-BD0FBF528524}"/>
    <cellStyle name="Currency (B) 4 2 5 4" xfId="24247" xr:uid="{D08FEDD6-A62C-4D4F-A7FA-C57D7E03E1AB}"/>
    <cellStyle name="Currency (B) 4 2 5 4 2" xfId="46543" xr:uid="{098BA112-AC1F-4B8D-89C0-83B746D773BA}"/>
    <cellStyle name="Currency (B) 4 2 5 5" xfId="31301" xr:uid="{E22CF6D4-7C1A-434F-9F3F-1F225DFBA0F7}"/>
    <cellStyle name="Currency (B) 4 2 6" xfId="4745" xr:uid="{921FCA35-874E-4D86-ABA5-1C024FB77021}"/>
    <cellStyle name="Currency (B) 4 2 6 2" xfId="15261" xr:uid="{DFFB43DC-3BE7-4AC5-A2B1-BEBF31CDCB37}"/>
    <cellStyle name="Currency (B) 4 2 6 2 2" xfId="37627" xr:uid="{3D0D40C6-D6C4-418F-88F8-F56C0993B3BA}"/>
    <cellStyle name="Currency (B) 4 2 6 3" xfId="22291" xr:uid="{F535E510-4055-4087-951A-B8602FE55714}"/>
    <cellStyle name="Currency (B) 4 2 6 3 2" xfId="44587" xr:uid="{ECF25513-315F-41F4-8F13-E409477A52BC}"/>
    <cellStyle name="Currency (B) 4 2 6 4" xfId="22547" xr:uid="{3CBD0155-0AC3-4860-A993-F1C53CA040E4}"/>
    <cellStyle name="Currency (B) 4 2 6 4 2" xfId="44843" xr:uid="{8377675D-51D5-436F-BCB3-4102C6207BBD}"/>
    <cellStyle name="Currency (B) 4 2 6 5" xfId="28671" xr:uid="{49E05929-35A0-4C01-867B-5CEEF8EC7429}"/>
    <cellStyle name="Currency (B) 4 2 7" xfId="6457" xr:uid="{BF43284A-CFF2-4761-8332-9FAE9FEEE199}"/>
    <cellStyle name="Currency (B) 4 2 7 2" xfId="16568" xr:uid="{C66AF1FE-ACD3-43F1-91C1-DDA6AA1D0B3E}"/>
    <cellStyle name="Currency (B) 4 2 7 2 2" xfId="38933" xr:uid="{1AB72C1A-12DC-4958-B59A-AEB311B7A2FA}"/>
    <cellStyle name="Currency (B) 4 2 7 3" xfId="23167" xr:uid="{1FFC6489-67FA-4505-8D93-A3002E9B8095}"/>
    <cellStyle name="Currency (B) 4 2 7 3 2" xfId="45463" xr:uid="{38953472-A2A3-4AB2-A21F-37CCE814DA37}"/>
    <cellStyle name="Currency (B) 4 2 7 4" xfId="17752" xr:uid="{448BF499-6DEA-49DC-83EF-65FB5B55A1D8}"/>
    <cellStyle name="Currency (B) 4 2 7 4 2" xfId="40117" xr:uid="{698BEB8E-9FD6-44B7-B460-260FBC1B3CE0}"/>
    <cellStyle name="Currency (B) 4 2 7 5" xfId="29852" xr:uid="{26D1A7B2-A14A-45B9-989F-27C0982B668B}"/>
    <cellStyle name="Currency (B) 4 2 8" xfId="6644" xr:uid="{0395B796-07AB-42D7-8F14-95991CA1C874}"/>
    <cellStyle name="Currency (B) 4 2 8 2" xfId="16701" xr:uid="{27DA9C0B-1A31-4609-A32A-80C1B6FA68CA}"/>
    <cellStyle name="Currency (B) 4 2 8 2 2" xfId="39066" xr:uid="{57408653-9F37-43C1-8F9E-89036B8D27C0}"/>
    <cellStyle name="Currency (B) 4 2 8 3" xfId="23260" xr:uid="{453FCA81-490F-4078-8BD9-BD3ECACEFBD6}"/>
    <cellStyle name="Currency (B) 4 2 8 3 2" xfId="45556" xr:uid="{BD583182-D441-43AB-904C-654AD5E68EDA}"/>
    <cellStyle name="Currency (B) 4 2 8 4" xfId="23382" xr:uid="{146D6349-D119-474D-95BD-0EE10038AFFC}"/>
    <cellStyle name="Currency (B) 4 2 8 4 2" xfId="45678" xr:uid="{919163BA-7B91-44AD-A71A-0E6747F8AC39}"/>
    <cellStyle name="Currency (B) 4 2 8 5" xfId="29966" xr:uid="{DE674567-FC93-4B27-AFC1-9FD7B800C35F}"/>
    <cellStyle name="Currency (B) 4 2 9" xfId="6650" xr:uid="{1C6EFC86-0A2D-446D-BCF8-E74DD8AB92CB}"/>
    <cellStyle name="Currency (B) 4 2 9 2" xfId="16704" xr:uid="{47940439-C414-4D10-8B95-E3C1A5C213FC}"/>
    <cellStyle name="Currency (B) 4 2 9 2 2" xfId="39069" xr:uid="{93A9C1AE-66A5-4811-BDD9-371019E3FDBF}"/>
    <cellStyle name="Currency (B) 4 2 9 3" xfId="23263" xr:uid="{57381BF3-64F2-4F0A-8486-042EAB334B20}"/>
    <cellStyle name="Currency (B) 4 2 9 3 2" xfId="45559" xr:uid="{0D9FF952-3D04-46ED-9B18-06953ED1AF2E}"/>
    <cellStyle name="Currency (B) 4 2 9 4" xfId="25070" xr:uid="{6E9F0F6A-B835-4BDA-B0A8-F27D9E5FDA33}"/>
    <cellStyle name="Currency (B) 4 2 9 4 2" xfId="47366" xr:uid="{93CBD5D7-5D3E-45CD-9886-0E5B2C8DADE1}"/>
    <cellStyle name="Currency (B) 4 2 9 5" xfId="29968" xr:uid="{A2F9798C-4BB1-4868-B804-A92F63D39065}"/>
    <cellStyle name="Currency (B) 4 3" xfId="8345" xr:uid="{2F489FCD-2790-4B80-8C4A-C3C2C3E92150}"/>
    <cellStyle name="Currency (B) 4 3 2" xfId="18128" xr:uid="{E557208B-11DA-4DB9-A4D8-B8B98F202939}"/>
    <cellStyle name="Currency (B) 4 3 2 2" xfId="40493" xr:uid="{284FB45F-9543-4111-A166-7DC2A75CDEAE}"/>
    <cellStyle name="Currency (B) 4 3 3" xfId="24020" xr:uid="{F1247BC7-941B-4E20-BE6B-DDA4E36F2CD7}"/>
    <cellStyle name="Currency (B) 4 3 3 2" xfId="46316" xr:uid="{C39DD2F2-9304-472D-9799-3079048F5164}"/>
    <cellStyle name="Currency (B) 4 3 4" xfId="13736" xr:uid="{E6BB4D3D-710D-476B-9408-9DA9D17A17D9}"/>
    <cellStyle name="Currency (B) 4 3 4 2" xfId="36107" xr:uid="{CB20F39C-8EC6-4EAE-9530-4B556CE7C52D}"/>
    <cellStyle name="Currency (B) 4 3 5" xfId="31296" xr:uid="{F0927499-110F-439C-916A-E7B7F1D22BB7}"/>
    <cellStyle name="Currency (B) 4 4" xfId="8861" xr:uid="{20D9C0BE-7795-4F5B-B28F-13F3A74BEBAD}"/>
    <cellStyle name="Currency (B) 4 4 2" xfId="18482" xr:uid="{4899A079-C0B8-4A1D-A402-3B8A94BCAC36}"/>
    <cellStyle name="Currency (B) 4 4 2 2" xfId="40847" xr:uid="{490FD609-A026-455F-85BF-EF9B5A579ADB}"/>
    <cellStyle name="Currency (B) 4 4 3" xfId="24323" xr:uid="{7160D278-23A9-4CBA-BDB8-C59A134C239C}"/>
    <cellStyle name="Currency (B) 4 4 3 2" xfId="46619" xr:uid="{3A6FE025-9B58-4A44-9D38-951B5BFE6622}"/>
    <cellStyle name="Currency (B) 4 4 4" xfId="23996" xr:uid="{54258C48-FA77-4891-AD3B-E4D958E340D2}"/>
    <cellStyle name="Currency (B) 4 4 4 2" xfId="46292" xr:uid="{864C07E5-30E8-4B06-9E63-0645ACB7784D}"/>
    <cellStyle name="Currency (B) 4 4 5" xfId="31586" xr:uid="{10E25436-480A-4F60-A45B-562397AAC6A3}"/>
    <cellStyle name="Currency (B) 4 5" xfId="4513" xr:uid="{2950D3E9-8235-4D0F-A34D-13B2B18D7D22}"/>
    <cellStyle name="Currency (B) 4 5 2" xfId="15080" xr:uid="{C1244966-8411-4F1E-A758-8E227DB21AAD}"/>
    <cellStyle name="Currency (B) 4 5 2 2" xfId="37446" xr:uid="{DEDDA48C-8BB2-4764-B375-92C41373805B}"/>
    <cellStyle name="Currency (B) 4 5 3" xfId="22192" xr:uid="{034DACE0-874A-46F5-B2B5-E375BEC4752C}"/>
    <cellStyle name="Currency (B) 4 5 3 2" xfId="44488" xr:uid="{0D6CD775-1EF8-43EC-B42B-AE1B93EA1D6A}"/>
    <cellStyle name="Currency (B) 4 5 4" xfId="25005" xr:uid="{74203692-47A3-4A63-B0D6-8D6DF1B43928}"/>
    <cellStyle name="Currency (B) 4 5 4 2" xfId="47301" xr:uid="{1C3D18AC-FEEA-4854-B9E0-1A3A53D99D32}"/>
    <cellStyle name="Currency (B) 4 5 5" xfId="28510" xr:uid="{E53BAD53-C79C-4F8D-A9ED-53D11B6195C8}"/>
    <cellStyle name="Currency (B) 5" xfId="1555" xr:uid="{873E2057-B91E-42D4-A682-C0E7CE9AB89D}"/>
    <cellStyle name="Currency (B) 5 10" xfId="8702" xr:uid="{AFB3E0C1-2B6F-411D-A082-91E45BB2C3C2}"/>
    <cellStyle name="Currency (B) 5 10 2" xfId="18383" xr:uid="{90947478-4ABC-42F3-8300-F48821C57653}"/>
    <cellStyle name="Currency (B) 5 10 2 2" xfId="40748" xr:uid="{13F47A6F-5E0C-4AD8-B381-CE6CB0F6190C}"/>
    <cellStyle name="Currency (B) 5 10 3" xfId="24245" xr:uid="{43B4D818-1B14-49C1-9707-3C7160DD335A}"/>
    <cellStyle name="Currency (B) 5 10 3 2" xfId="46541" xr:uid="{A2C468F2-7819-4434-8AB9-2D117FE86303}"/>
    <cellStyle name="Currency (B) 5 10 4" xfId="22922" xr:uid="{F350050D-2A58-4AD7-8FF7-414D276B03B4}"/>
    <cellStyle name="Currency (B) 5 10 4 2" xfId="45218" xr:uid="{2CD133F8-AD70-4FE4-9780-639215BFF444}"/>
    <cellStyle name="Currency (B) 5 10 5" xfId="31511" xr:uid="{240BE95B-B9C2-487A-8E88-4949C8A58E32}"/>
    <cellStyle name="Currency (B) 5 11" xfId="6236" xr:uid="{44CE9B74-4797-41FD-BD5F-61CC163522E3}"/>
    <cellStyle name="Currency (B) 5 11 2" xfId="16399" xr:uid="{52DD5ABC-CB48-4A28-A4D1-F73E338587E8}"/>
    <cellStyle name="Currency (B) 5 11 2 2" xfId="38764" xr:uid="{F2B3E1F3-1947-48F5-88CA-B21EC442192D}"/>
    <cellStyle name="Currency (B) 5 11 3" xfId="23021" xr:uid="{1417624F-DEC9-4D44-9CB2-94F006B69C4A}"/>
    <cellStyle name="Currency (B) 5 11 3 2" xfId="45317" xr:uid="{49C8E58E-7A87-4C5C-8C3B-8B69D61A36A2}"/>
    <cellStyle name="Currency (B) 5 11 4" xfId="25520" xr:uid="{1E23E3F5-051A-44EA-93D9-3B23834E3628}"/>
    <cellStyle name="Currency (B) 5 11 4 2" xfId="47816" xr:uid="{EDADAB97-12E4-4A69-A295-CC0AFD297575}"/>
    <cellStyle name="Currency (B) 5 11 5" xfId="29698" xr:uid="{735F38A1-896D-4AA1-85ED-54A11E2EEB9E}"/>
    <cellStyle name="Currency (B) 5 12" xfId="9987" xr:uid="{A8728918-CCF3-4C7C-88BB-D5E3BAEFEA72}"/>
    <cellStyle name="Currency (B) 5 12 2" xfId="19401" xr:uid="{5F56CC72-E384-4220-BE5C-7A9E840928B5}"/>
    <cellStyle name="Currency (B) 5 12 2 2" xfId="41766" xr:uid="{15AB606F-6653-43AC-8398-53802647FD1D}"/>
    <cellStyle name="Currency (B) 5 12 3" xfId="24866" xr:uid="{22EE6C1F-2446-4B2C-8094-DA6AE9AAC3C4}"/>
    <cellStyle name="Currency (B) 5 12 3 2" xfId="47162" xr:uid="{69A14EDC-6CC4-43AF-8864-CCF742999865}"/>
    <cellStyle name="Currency (B) 5 12 4" xfId="25705" xr:uid="{53557169-5AB4-46A1-8D6C-BE314AA4E50B}"/>
    <cellStyle name="Currency (B) 5 12 4 2" xfId="48001" xr:uid="{EAC3163F-F8FD-4325-8A6E-DE6817E8E659}"/>
    <cellStyle name="Currency (B) 5 12 5" xfId="32445" xr:uid="{59DD7D58-E637-4D71-A44E-DAD0E17DB69E}"/>
    <cellStyle name="Currency (B) 5 13" xfId="13384" xr:uid="{FB3A2773-0370-4988-B463-5374D5097825}"/>
    <cellStyle name="Currency (B) 5 13 2" xfId="35755" xr:uid="{251A7A7D-EEF1-4BD1-BBAB-F98AB30B0D7E}"/>
    <cellStyle name="Currency (B) 5 14" xfId="18215" xr:uid="{CA16D44F-C9FB-43F3-87C8-37AB8BBE7929}"/>
    <cellStyle name="Currency (B) 5 14 2" xfId="40580" xr:uid="{B844FF9E-656F-44FC-823E-B1991BF96332}"/>
    <cellStyle name="Currency (B) 5 15" xfId="22128" xr:uid="{BF1C8E19-82AA-41D1-B37B-BB1248F2661C}"/>
    <cellStyle name="Currency (B) 5 15 2" xfId="44424" xr:uid="{B0298F0C-660F-4058-8403-BBC05ADAFB7F}"/>
    <cellStyle name="Currency (B) 5 2" xfId="4056" xr:uid="{03CE115A-C76C-493E-8FEE-98CC8775393B}"/>
    <cellStyle name="Currency (B) 5 2 10" xfId="7426" xr:uid="{DCDEBB77-35A4-4B42-A47F-4CD35859762C}"/>
    <cellStyle name="Currency (B) 5 2 10 2" xfId="17424" xr:uid="{D74903B6-3359-4C22-9FD9-D12FA7BCEB8B}"/>
    <cellStyle name="Currency (B) 5 2 10 2 2" xfId="39789" xr:uid="{4180D842-A7AA-4776-A765-AEE630D0E64E}"/>
    <cellStyle name="Currency (B) 5 2 10 3" xfId="23537" xr:uid="{E33634DF-D219-4884-A572-42687D92558E}"/>
    <cellStyle name="Currency (B) 5 2 10 3 2" xfId="45833" xr:uid="{3E2274F7-3D6A-4316-87B8-3924EFF3978F}"/>
    <cellStyle name="Currency (B) 5 2 10 4" xfId="12808" xr:uid="{0D2AF048-B645-4A49-A751-7E1B918E623C}"/>
    <cellStyle name="Currency (B) 5 2 10 4 2" xfId="35181" xr:uid="{09E527C6-E098-4ACE-9C75-CE4B773C33EE}"/>
    <cellStyle name="Currency (B) 5 2 10 5" xfId="30669" xr:uid="{B3D8F91E-E544-4B68-8F5A-C88D9F23A636}"/>
    <cellStyle name="Currency (B) 5 2 11" xfId="10821" xr:uid="{0D49F4B5-589D-40E0-BA18-477994304B83}"/>
    <cellStyle name="Currency (B) 5 2 11 2" xfId="20235" xr:uid="{8EDD3435-107C-4FE5-8DEE-5E5860148B51}"/>
    <cellStyle name="Currency (B) 5 2 11 2 2" xfId="42531" xr:uid="{4DAF0C0E-43A3-41E5-95E1-4608284C3824}"/>
    <cellStyle name="Currency (B) 5 2 11 3" xfId="25103" xr:uid="{6A71427C-DC33-4A3A-928F-F4D4841508FA}"/>
    <cellStyle name="Currency (B) 5 2 11 3 2" xfId="47399" xr:uid="{5A315C6C-24C7-4F9F-8A1A-9169766B1AAE}"/>
    <cellStyle name="Currency (B) 5 2 11 4" xfId="25787" xr:uid="{33C78F20-8B88-4515-9AB3-2CFD820CDF22}"/>
    <cellStyle name="Currency (B) 5 2 11 4 2" xfId="48083" xr:uid="{C0E739BB-FDC6-475D-8C59-4A4A712E12E4}"/>
    <cellStyle name="Currency (B) 5 2 11 5" xfId="33210" xr:uid="{B7BFC78C-BC62-4678-9488-64C982A73292}"/>
    <cellStyle name="Currency (B) 5 2 12" xfId="14699" xr:uid="{5EC94E30-4F1F-47F2-9BB6-84A02425AB08}"/>
    <cellStyle name="Currency (B) 5 2 12 2" xfId="37065" xr:uid="{32B42C40-CB46-404F-B8A0-DB1A3A03A0FE}"/>
    <cellStyle name="Currency (B) 5 2 13" xfId="13616" xr:uid="{960AB434-8EF9-46EF-9FC7-4461096FD9F9}"/>
    <cellStyle name="Currency (B) 5 2 13 2" xfId="35987" xr:uid="{8D3F20EE-49C3-4940-A385-CE6EDA08C13E}"/>
    <cellStyle name="Currency (B) 5 2 14" xfId="13347" xr:uid="{93463C08-BD6E-4992-AABB-C05E65E7CF77}"/>
    <cellStyle name="Currency (B) 5 2 14 2" xfId="35718" xr:uid="{24DE9231-1282-4CD8-A7AA-52E3D4908366}"/>
    <cellStyle name="Currency (B) 5 2 2" xfId="7327" xr:uid="{0C3E3236-D54F-4EE3-AD40-BCE1A9305D33}"/>
    <cellStyle name="Currency (B) 5 2 2 2" xfId="17335" xr:uid="{5ED9105E-83E9-4354-A3B2-2C8AF60DB187}"/>
    <cellStyle name="Currency (B) 5 2 2 2 2" xfId="39700" xr:uid="{A619A9AF-6D21-409D-A4F5-0DB58618CD68}"/>
    <cellStyle name="Currency (B) 5 2 2 3" xfId="23490" xr:uid="{21449C1A-B904-4B31-9B67-C2ADE56118DF}"/>
    <cellStyle name="Currency (B) 5 2 2 3 2" xfId="45786" xr:uid="{DCEC9342-210D-4C90-850C-CB1ADE4EA1C5}"/>
    <cellStyle name="Currency (B) 5 2 2 4" xfId="13056" xr:uid="{E36C272A-B26F-4A33-B34A-B4AFA4B94448}"/>
    <cellStyle name="Currency (B) 5 2 2 4 2" xfId="35427" xr:uid="{95C522E8-ECA6-46A4-A7B5-39DC9F1483FE}"/>
    <cellStyle name="Currency (B) 5 2 2 5" xfId="30584" xr:uid="{0D33F8C4-A869-409D-A240-4C3E4EA876A0}"/>
    <cellStyle name="Currency (B) 5 2 3" xfId="8405" xr:uid="{8478D0CF-D212-45EE-8F57-CAD593A5E74C}"/>
    <cellStyle name="Currency (B) 5 2 3 2" xfId="18179" xr:uid="{5943F064-2D9C-4BA1-B1E6-39A7E9EE48C0}"/>
    <cellStyle name="Currency (B) 5 2 3 2 2" xfId="40544" xr:uid="{F64164AD-C135-4AE0-81B9-4B0307A57E42}"/>
    <cellStyle name="Currency (B) 5 2 3 3" xfId="24072" xr:uid="{8C042CC2-EA5D-4C55-AA77-4A40B1C48583}"/>
    <cellStyle name="Currency (B) 5 2 3 3 2" xfId="46368" xr:uid="{4B8EF851-4142-4EC5-8E8B-E16A30CCE207}"/>
    <cellStyle name="Currency (B) 5 2 3 4" xfId="22170" xr:uid="{1FA85C4D-F789-4C2A-9699-77445B778476}"/>
    <cellStyle name="Currency (B) 5 2 3 4 2" xfId="44466" xr:uid="{EE98DEDA-7CDC-40DC-9174-86856F5DFCBF}"/>
    <cellStyle name="Currency (B) 5 2 3 5" xfId="31346" xr:uid="{FAB63B4D-816E-4B9A-B000-42A7EF4677B6}"/>
    <cellStyle name="Currency (B) 5 2 4" xfId="4965" xr:uid="{361AD2FD-E255-47FE-A6CA-86B06C463B72}"/>
    <cellStyle name="Currency (B) 5 2 4 2" xfId="15436" xr:uid="{06F46274-C93D-4E80-B7C2-EEADB143B796}"/>
    <cellStyle name="Currency (B) 5 2 4 2 2" xfId="37802" xr:uid="{EB4E7DFF-3034-44C7-93ED-F60D8A28D161}"/>
    <cellStyle name="Currency (B) 5 2 4 3" xfId="22375" xr:uid="{5A1C0CD7-2C87-4DB4-B494-AB5E5CC865E2}"/>
    <cellStyle name="Currency (B) 5 2 4 3 2" xfId="44671" xr:uid="{05F6FE30-E8AF-47C3-8C39-4D1746916E67}"/>
    <cellStyle name="Currency (B) 5 2 4 4" xfId="25630" xr:uid="{C306AEC6-77ED-45F0-849E-C35B01626815}"/>
    <cellStyle name="Currency (B) 5 2 4 4 2" xfId="47926" xr:uid="{BD0DABFC-7C41-4922-AC88-749ADAE07AB3}"/>
    <cellStyle name="Currency (B) 5 2 4 5" xfId="28830" xr:uid="{76ED338D-6A41-4434-86EC-16B93B75CF4C}"/>
    <cellStyle name="Currency (B) 5 2 5" xfId="5487" xr:uid="{9E88ADE5-3C5B-438F-9594-184305E33959}"/>
    <cellStyle name="Currency (B) 5 2 5 2" xfId="15866" xr:uid="{3633D742-2FC9-47B4-80F5-E59BEC4AFDD5}"/>
    <cellStyle name="Currency (B) 5 2 5 2 2" xfId="38232" xr:uid="{5C530AE0-23FF-4B5F-BB64-D90BA256F964}"/>
    <cellStyle name="Currency (B) 5 2 5 3" xfId="22610" xr:uid="{E2C8511F-3DD0-473E-B7B9-F826AA183065}"/>
    <cellStyle name="Currency (B) 5 2 5 3 2" xfId="44906" xr:uid="{B87E4147-6D6F-444E-8729-C92764265304}"/>
    <cellStyle name="Currency (B) 5 2 5 4" xfId="13079" xr:uid="{98E6D0C8-F015-4AD9-B305-190575DD22F4}"/>
    <cellStyle name="Currency (B) 5 2 5 4 2" xfId="35450" xr:uid="{BCA0FE84-F80C-4B64-99C3-8D70C5809B2D}"/>
    <cellStyle name="Currency (B) 5 2 5 5" xfId="29224" xr:uid="{4F62E4FF-3519-4E5A-93CB-8582F4F6A397}"/>
    <cellStyle name="Currency (B) 5 2 6" xfId="7972" xr:uid="{1B52295B-4E52-48AE-B8A3-525971EA1594}"/>
    <cellStyle name="Currency (B) 5 2 6 2" xfId="17880" xr:uid="{4F29F5A2-310E-4866-B5D4-D5A4840B6238}"/>
    <cellStyle name="Currency (B) 5 2 6 2 2" xfId="40245" xr:uid="{C9CB8EBD-4F8C-436E-98B0-89C8F7D5B825}"/>
    <cellStyle name="Currency (B) 5 2 6 3" xfId="23811" xr:uid="{611649ED-A4DD-46D0-B0B0-B9BCC4FAE3D1}"/>
    <cellStyle name="Currency (B) 5 2 6 3 2" xfId="46107" xr:uid="{82675300-E86B-451F-BF67-6AE4CA0539BB}"/>
    <cellStyle name="Currency (B) 5 2 6 4" xfId="23641" xr:uid="{CF777D71-D16B-41C6-A22A-F0B1C184EA95}"/>
    <cellStyle name="Currency (B) 5 2 6 4 2" xfId="45937" xr:uid="{C46B79CD-4E05-419E-911A-5610A6258C3E}"/>
    <cellStyle name="Currency (B) 5 2 6 5" xfId="31093" xr:uid="{F575F669-668C-4EA2-B61A-44D457150A48}"/>
    <cellStyle name="Currency (B) 5 2 7" xfId="6823" xr:uid="{07E3E814-3C91-4CA9-9F15-7A23A00FAEEF}"/>
    <cellStyle name="Currency (B) 5 2 7 2" xfId="16840" xr:uid="{B01412BA-321E-400E-8D51-EB73F4F8D553}"/>
    <cellStyle name="Currency (B) 5 2 7 2 2" xfId="39205" xr:uid="{29FCC2E4-D2F5-4EF3-B865-0FB35710B5F0}"/>
    <cellStyle name="Currency (B) 5 2 7 3" xfId="23341" xr:uid="{674F3D60-CA28-41B7-8CF3-0F3620789259}"/>
    <cellStyle name="Currency (B) 5 2 7 3 2" xfId="45637" xr:uid="{EF937C95-90CD-4B10-BEE3-6B3A9C4B8DA8}"/>
    <cellStyle name="Currency (B) 5 2 7 4" xfId="22520" xr:uid="{349B4A1D-2B73-4032-8AEE-EBD36F12910C}"/>
    <cellStyle name="Currency (B) 5 2 7 4 2" xfId="44816" xr:uid="{869806DC-50CE-42B0-8740-CFD0E318EA2B}"/>
    <cellStyle name="Currency (B) 5 2 7 5" xfId="30092" xr:uid="{19B9CF6F-B26D-4689-BF49-C38CC11021F4}"/>
    <cellStyle name="Currency (B) 5 2 8" xfId="8630" xr:uid="{6B64AA81-EEC5-430B-9217-31618FE4C634}"/>
    <cellStyle name="Currency (B) 5 2 8 2" xfId="18336" xr:uid="{629A97BC-EB1A-4A53-BD80-E2C95BF4CAE3}"/>
    <cellStyle name="Currency (B) 5 2 8 2 2" xfId="40701" xr:uid="{443C40A2-DC38-4632-A1F1-A85ACC98BB2A}"/>
    <cellStyle name="Currency (B) 5 2 8 3" xfId="24205" xr:uid="{4559EE06-E923-4DE9-B446-C233C89B8847}"/>
    <cellStyle name="Currency (B) 5 2 8 3 2" xfId="46501" xr:uid="{93E5B284-9A07-4FD5-B179-70686A13B6B0}"/>
    <cellStyle name="Currency (B) 5 2 8 4" xfId="23331" xr:uid="{21AF4DD4-CC08-424E-800B-68A82965354B}"/>
    <cellStyle name="Currency (B) 5 2 8 4 2" xfId="45627" xr:uid="{77A69CA7-6F56-4E94-A4D4-EC61035C7C75}"/>
    <cellStyle name="Currency (B) 5 2 8 5" xfId="31474" xr:uid="{80768026-4CD1-42B4-A023-5480EC2EB61D}"/>
    <cellStyle name="Currency (B) 5 2 9" xfId="9473" xr:uid="{C5690C25-B373-4219-A241-7E0D8BC59E2A}"/>
    <cellStyle name="Currency (B) 5 2 9 2" xfId="18891" xr:uid="{AB43D9C9-26EE-4DC6-86ED-96888184A644}"/>
    <cellStyle name="Currency (B) 5 2 9 2 2" xfId="41256" xr:uid="{950DFFEE-4398-44D3-B206-C000ED560757}"/>
    <cellStyle name="Currency (B) 5 2 9 3" xfId="24681" xr:uid="{A2EA2CAF-576C-4543-B936-D11511584714}"/>
    <cellStyle name="Currency (B) 5 2 9 3 2" xfId="46977" xr:uid="{B4C763BE-82A9-4B3C-9A51-020F8794B341}"/>
    <cellStyle name="Currency (B) 5 2 9 4" xfId="18003" xr:uid="{3133A532-BF06-4670-AA8F-AF4DED837F6A}"/>
    <cellStyle name="Currency (B) 5 2 9 4 2" xfId="40368" xr:uid="{0EA742C6-8052-4A89-BE70-FFFC766BACB5}"/>
    <cellStyle name="Currency (B) 5 2 9 5" xfId="31935" xr:uid="{C3A47EAE-F5E5-4173-B6B7-B1002AA13E3E}"/>
    <cellStyle name="Currency (B) 5 3" xfId="5572" xr:uid="{29709B0B-55C6-4BF9-9277-1E9E98D99C8C}"/>
    <cellStyle name="Currency (B) 5 3 2" xfId="15935" xr:uid="{E5B29745-07D7-47FE-89B0-1D29D1A2BDDE}"/>
    <cellStyle name="Currency (B) 5 3 2 2" xfId="38301" xr:uid="{7040EDF5-B991-4B5A-B9F5-597F8E2D5071}"/>
    <cellStyle name="Currency (B) 5 3 3" xfId="22672" xr:uid="{ED88016F-2E06-48C1-B28B-E804CF3FB936}"/>
    <cellStyle name="Currency (B) 5 3 3 2" xfId="44968" xr:uid="{C5E4D56B-D327-4C54-909B-43510E68A029}"/>
    <cellStyle name="Currency (B) 5 3 4" xfId="12804" xr:uid="{EFA79ABF-35DE-4B5F-92B9-59888764FCD1}"/>
    <cellStyle name="Currency (B) 5 3 4 2" xfId="35177" xr:uid="{BBCE4B72-532F-462A-8C12-37E416D713F7}"/>
    <cellStyle name="Currency (B) 5 3 5" xfId="29286" xr:uid="{2F286FCD-080D-47A9-AF44-4AA98769BD36}"/>
    <cellStyle name="Currency (B) 5 4" xfId="4710" xr:uid="{F97A459A-402A-4EAF-AB4B-F4AB17B0E0FB}"/>
    <cellStyle name="Currency (B) 5 4 2" xfId="15237" xr:uid="{CE1AB23C-DAF2-4F26-968C-05B9583998B6}"/>
    <cellStyle name="Currency (B) 5 4 2 2" xfId="37603" xr:uid="{B82E157F-4412-46D2-9B2E-4366985CD674}"/>
    <cellStyle name="Currency (B) 5 4 3" xfId="22269" xr:uid="{9D66172E-34AA-4013-ADE8-95A52C74B710}"/>
    <cellStyle name="Currency (B) 5 4 3 2" xfId="44565" xr:uid="{554CAA2A-0451-47C2-A403-E94904A74A6F}"/>
    <cellStyle name="Currency (B) 5 4 4" xfId="23432" xr:uid="{139561A4-60B3-4243-B177-38CA952ED511}"/>
    <cellStyle name="Currency (B) 5 4 4 2" xfId="45728" xr:uid="{CA19AC40-DAB9-4889-93FC-0DF5D270BF3C}"/>
    <cellStyle name="Currency (B) 5 4 5" xfId="28650" xr:uid="{D60C5939-CE89-4E25-9D68-BA5AE7DAC2BC}"/>
    <cellStyle name="Currency (B) 5 5" xfId="6732" xr:uid="{25EDAB65-3EAB-457E-A3FB-452608D677C4}"/>
    <cellStyle name="Currency (B) 5 5 2" xfId="16764" xr:uid="{F286F91B-90C2-4FC6-B088-C72E0752B4E2}"/>
    <cellStyle name="Currency (B) 5 5 2 2" xfId="39129" xr:uid="{5610B0E0-AAC8-4E45-8DFD-9C62F8E91A0B}"/>
    <cellStyle name="Currency (B) 5 5 3" xfId="23307" xr:uid="{862513AC-FC20-4445-B479-3322C9ABA41E}"/>
    <cellStyle name="Currency (B) 5 5 3 2" xfId="45603" xr:uid="{7FD3529E-DA4D-4BE3-A71C-A164773627FC}"/>
    <cellStyle name="Currency (B) 5 5 4" xfId="12948" xr:uid="{CDB4DE2D-32CE-45B4-BB84-50533BAC86BF}"/>
    <cellStyle name="Currency (B) 5 5 4 2" xfId="35321" xr:uid="{663FE523-1751-4F5F-B2D8-E6A1A84B1596}"/>
    <cellStyle name="Currency (B) 5 5 5" xfId="30018" xr:uid="{BCF09B13-CBD7-40C4-A838-DCC9A0D44E69}"/>
    <cellStyle name="Currency (B) 5 6" xfId="8079" xr:uid="{CDCCE7F8-800C-4F02-AE9A-C052C5DF4C9F}"/>
    <cellStyle name="Currency (B) 5 6 2" xfId="17946" xr:uid="{CC2FCAD5-7295-4061-82C9-6D26C6B360F8}"/>
    <cellStyle name="Currency (B) 5 6 2 2" xfId="40311" xr:uid="{A7ED7D1C-CA22-4A06-89BC-A1987ED25036}"/>
    <cellStyle name="Currency (B) 5 6 3" xfId="23867" xr:uid="{BFEBC755-D1CB-4361-B0C1-BFF923EE2ACF}"/>
    <cellStyle name="Currency (B) 5 6 3 2" xfId="46163" xr:uid="{0CA91C51-417C-4D96-B79A-9382563F501D}"/>
    <cellStyle name="Currency (B) 5 6 4" xfId="24119" xr:uid="{6B1CE4FC-617E-43BF-BF64-B564FDCF7C0E}"/>
    <cellStyle name="Currency (B) 5 6 4 2" xfId="46415" xr:uid="{1C889B48-D87B-4D38-9900-278B2005622F}"/>
    <cellStyle name="Currency (B) 5 6 5" xfId="31148" xr:uid="{D2BE879D-8FE2-41B3-B999-A9FA7055E29C}"/>
    <cellStyle name="Currency (B) 5 7" xfId="7794" xr:uid="{69A576AE-B13B-418F-A8FA-3FD32FED3295}"/>
    <cellStyle name="Currency (B) 5 7 2" xfId="17760" xr:uid="{559A8CF1-35A8-4617-AC89-87E1ACC20BFA}"/>
    <cellStyle name="Currency (B) 5 7 2 2" xfId="40125" xr:uid="{EF5042CE-D7AC-42B4-8C2C-26A6AE89A9EE}"/>
    <cellStyle name="Currency (B) 5 7 3" xfId="23703" xr:uid="{3821603F-B71F-4152-9324-B6E14F452F48}"/>
    <cellStyle name="Currency (B) 5 7 3 2" xfId="45999" xr:uid="{0B1B1D90-2DCC-475F-9790-A6E5DBFDC278}"/>
    <cellStyle name="Currency (B) 5 7 4" xfId="12820" xr:uid="{726DD9D7-4E08-43BB-8D9A-B4636D749161}"/>
    <cellStyle name="Currency (B) 5 7 4 2" xfId="35193" xr:uid="{A115C101-C562-4411-B81F-08F0F8BB89B8}"/>
    <cellStyle name="Currency (B) 5 7 5" xfId="30996" xr:uid="{F9229579-907D-4A0B-A985-39FB15470D20}"/>
    <cellStyle name="Currency (B) 5 8" xfId="8724" xr:uid="{87347076-8503-4E89-B160-916A85517069}"/>
    <cellStyle name="Currency (B) 5 8 2" xfId="18393" xr:uid="{7A02D623-943B-4325-800C-BB5FF265504E}"/>
    <cellStyle name="Currency (B) 5 8 2 2" xfId="40758" xr:uid="{42848D95-3BE0-4061-B74B-9FDF697EC3FE}"/>
    <cellStyle name="Currency (B) 5 8 3" xfId="24255" xr:uid="{FDD6D1A7-7572-4911-82C7-4AE959598028}"/>
    <cellStyle name="Currency (B) 5 8 3 2" xfId="46551" xr:uid="{41875135-D3DA-4C72-B94D-8456750AE339}"/>
    <cellStyle name="Currency (B) 5 8 4" xfId="23647" xr:uid="{5E548E5F-CF81-4C75-937A-1658831E1FCB}"/>
    <cellStyle name="Currency (B) 5 8 4 2" xfId="45943" xr:uid="{FBD458C2-9F5C-4FEF-BC39-A7D89A357107}"/>
    <cellStyle name="Currency (B) 5 8 5" xfId="31519" xr:uid="{0F9FCDC6-C265-41F6-BF35-332374483CDE}"/>
    <cellStyle name="Currency (B) 5 9" xfId="5184" xr:uid="{E3AD3BA1-9E72-4610-B706-4C2F6BFD331A}"/>
    <cellStyle name="Currency (B) 5 9 2" xfId="15580" xr:uid="{4E13C53D-0837-4B4C-9085-70F405C650C3}"/>
    <cellStyle name="Currency (B) 5 9 2 2" xfId="37946" xr:uid="{6EB6F488-736F-4B3F-9840-BD7484AD3844}"/>
    <cellStyle name="Currency (B) 5 9 3" xfId="22501" xr:uid="{46FC1C26-8AB7-47C8-A054-FFDA2E5214EA}"/>
    <cellStyle name="Currency (B) 5 9 3 2" xfId="44797" xr:uid="{9C37F580-9AF4-4A18-9553-1571392E7CD5}"/>
    <cellStyle name="Currency (B) 5 9 4" xfId="16566" xr:uid="{4F2E4A69-C1C5-4B7C-887E-C8B1F492AC6B}"/>
    <cellStyle name="Currency (B) 5 9 4 2" xfId="38931" xr:uid="{BFDEB073-C515-4AD4-A956-6DEC95D69C10}"/>
    <cellStyle name="Currency (B) 5 9 5" xfId="28952" xr:uid="{A519AA8E-338A-4E49-AAFE-1C419B3CFB85}"/>
    <cellStyle name="Currency [0] Total" xfId="2553" xr:uid="{C48661FB-7BC1-42FE-A158-8B6F9017DB7E}"/>
    <cellStyle name="Currency [0] Total 10" xfId="11722" xr:uid="{0F8C100A-2B35-4456-8BFA-054305F92765}"/>
    <cellStyle name="Currency [0] Total 10 2" xfId="21128" xr:uid="{1CAC59B7-C100-408D-AA35-2B277DA755B7}"/>
    <cellStyle name="Currency [0] Total 10 2 2" xfId="43424" xr:uid="{31548384-A81D-4A26-90CD-3D02CD711D78}"/>
    <cellStyle name="Currency [0] Total 10 3" xfId="25383" xr:uid="{AAA90819-0E43-41E8-B71D-DF13DC7AE3EF}"/>
    <cellStyle name="Currency [0] Total 10 3 2" xfId="47679" xr:uid="{9F683EAA-76A7-4138-A4D0-1568A69CB3D3}"/>
    <cellStyle name="Currency [0] Total 10 4" xfId="25898" xr:uid="{F38B4BA1-B527-4597-9893-E3DE5E9B3F9C}"/>
    <cellStyle name="Currency [0] Total 10 4 2" xfId="48194" xr:uid="{3DE5F1F0-4B9F-43D4-99EF-E3A889A2FB4E}"/>
    <cellStyle name="Currency [0] Total 10 5" xfId="34102" xr:uid="{5C0B6649-5B70-484C-9896-ACB44C7345F0}"/>
    <cellStyle name="Currency [0] Total 11" xfId="13788" xr:uid="{4FC56860-64CB-453E-BC39-6D5906479B29}"/>
    <cellStyle name="Currency [0] Total 11 2" xfId="36158" xr:uid="{9ADBB478-2728-447D-A559-53BA29FC0C13}"/>
    <cellStyle name="Currency [0] Total 12" xfId="15360" xr:uid="{FE6F5E64-952F-41D4-81EC-DDD0676610B1}"/>
    <cellStyle name="Currency [0] Total 12 2" xfId="37726" xr:uid="{644B556C-B793-49C0-900F-B177AE423217}"/>
    <cellStyle name="Currency [0] Total 13" xfId="27451" xr:uid="{4713054A-5D1F-49A8-B4C7-4DDF5AB876A7}"/>
    <cellStyle name="Currency [0] Total 2" xfId="4274" xr:uid="{D1E9AD74-6146-418A-BD85-1612953BB44B}"/>
    <cellStyle name="Currency [0] Total 2 10" xfId="14852" xr:uid="{26F24748-DA24-4322-B1A2-E469AF6DDA0E}"/>
    <cellStyle name="Currency [0] Total 2 10 2" xfId="37218" xr:uid="{F573A186-30FD-4377-A9A6-0670B7045EB7}"/>
    <cellStyle name="Currency [0] Total 2 11" xfId="22092" xr:uid="{BFD4CC13-73F2-43EA-992D-0C2D4B7F5292}"/>
    <cellStyle name="Currency [0] Total 2 11 2" xfId="44388" xr:uid="{5F52D38A-F464-4889-9DBD-6BB0EBC6045B}"/>
    <cellStyle name="Currency [0] Total 2 12" xfId="28279" xr:uid="{CD5D795C-93F9-441E-AD88-435D81E2A9DE}"/>
    <cellStyle name="Currency [0] Total 2 2" xfId="7506" xr:uid="{F2DA6B5C-EFB5-429D-ADF1-0A97F0DA9D51}"/>
    <cellStyle name="Currency [0] Total 2 2 2" xfId="17498" xr:uid="{A0C00593-645C-49A3-9F8D-17531C37C914}"/>
    <cellStyle name="Currency [0] Total 2 2 2 2" xfId="39863" xr:uid="{9A9F386C-44A5-45C5-8123-77C6DF0042AD}"/>
    <cellStyle name="Currency [0] Total 2 2 3" xfId="23573" xr:uid="{4F1E76B0-63E8-4401-B9B8-B84F2D0FDA01}"/>
    <cellStyle name="Currency [0] Total 2 2 3 2" xfId="45869" xr:uid="{92A92C6F-424E-4A2E-8BF1-909464F53C1C}"/>
    <cellStyle name="Currency [0] Total 2 2 4" xfId="22806" xr:uid="{95648427-B93B-4850-A300-11A3DF2B0053}"/>
    <cellStyle name="Currency [0] Total 2 2 4 2" xfId="45102" xr:uid="{192B6E75-A045-4E9E-9D28-9652BF22290B}"/>
    <cellStyle name="Currency [0] Total 2 2 5" xfId="30744" xr:uid="{B861CC89-4163-4002-ABF0-94B48148F542}"/>
    <cellStyle name="Currency [0] Total 2 3" xfId="8527" xr:uid="{72FA6121-7C31-4F2E-A991-12C6FCCA774A}"/>
    <cellStyle name="Currency [0] Total 2 3 2" xfId="18268" xr:uid="{DA547AC3-F86C-42E9-8677-7F5E70795964}"/>
    <cellStyle name="Currency [0] Total 2 3 2 2" xfId="40633" xr:uid="{F0EC6923-75BB-4878-9D82-F5E0F627323B}"/>
    <cellStyle name="Currency [0] Total 2 3 3" xfId="24145" xr:uid="{F2296E6D-DDE7-45BA-88C5-6ADEDCF8863E}"/>
    <cellStyle name="Currency [0] Total 2 3 3 2" xfId="46441" xr:uid="{458421D3-4E7F-424E-8E4C-678D4FB04529}"/>
    <cellStyle name="Currency [0] Total 2 3 4" xfId="24395" xr:uid="{FF368B8A-626A-495B-8FF1-D8679883B030}"/>
    <cellStyle name="Currency [0] Total 2 3 4 2" xfId="46691" xr:uid="{9A45002E-A726-4FB7-98FE-978AE444AEB6}"/>
    <cellStyle name="Currency [0] Total 2 3 5" xfId="31416" xr:uid="{DEF0F5DE-DCC1-453D-9145-9E8F34D2A3BA}"/>
    <cellStyle name="Currency [0] Total 2 4" xfId="8051" xr:uid="{90B0F02E-E094-4B73-B9AE-51F6776619FF}"/>
    <cellStyle name="Currency [0] Total 2 4 2" xfId="17930" xr:uid="{9E3D5099-DB14-4D63-976D-8CB77B0829E2}"/>
    <cellStyle name="Currency [0] Total 2 4 2 2" xfId="40295" xr:uid="{C3BB100F-48F6-42F2-AB72-CA7E8C6868D3}"/>
    <cellStyle name="Currency [0] Total 2 4 3" xfId="23852" xr:uid="{506C2761-9002-4466-99FE-0058E670D22F}"/>
    <cellStyle name="Currency [0] Total 2 4 3 2" xfId="46148" xr:uid="{1A445E43-3C89-4748-BF7D-EDD06C30E191}"/>
    <cellStyle name="Currency [0] Total 2 4 4" xfId="25210" xr:uid="{0595FCC1-1FFC-4E54-B8B9-E67B71B8FB85}"/>
    <cellStyle name="Currency [0] Total 2 4 4 2" xfId="47506" xr:uid="{6513A4EC-A050-4D5B-A7B9-D84A7013AC79}"/>
    <cellStyle name="Currency [0] Total 2 4 5" xfId="31134" xr:uid="{4CC66FA7-B051-438B-935E-2A01E171CB55}"/>
    <cellStyle name="Currency [0] Total 2 5" xfId="9097" xr:uid="{F99440DA-EAA2-48C7-9609-8F57BFFB1BD0}"/>
    <cellStyle name="Currency [0] Total 2 5 2" xfId="18597" xr:uid="{5B130A60-8413-4DA8-BD4E-9448489DA845}"/>
    <cellStyle name="Currency [0] Total 2 5 2 2" xfId="40962" xr:uid="{8C56A463-428B-4255-94C9-ED70AB37CCB0}"/>
    <cellStyle name="Currency [0] Total 2 5 3" xfId="24423" xr:uid="{D188DB70-BC02-4256-A8B3-F058B7345389}"/>
    <cellStyle name="Currency [0] Total 2 5 3 2" xfId="46719" xr:uid="{F48354F8-87F1-4D89-8BAD-05AF5B95945E}"/>
    <cellStyle name="Currency [0] Total 2 5 4" xfId="13941" xr:uid="{3B8BB73F-A500-4C7F-8D38-C3F4B6EFF5BA}"/>
    <cellStyle name="Currency [0] Total 2 5 4 2" xfId="36311" xr:uid="{6EE06595-DC48-4767-AD2B-1E696AA4C261}"/>
    <cellStyle name="Currency [0] Total 2 5 5" xfId="31675" xr:uid="{990C92BF-1A2A-48BC-9A83-53744522F744}"/>
    <cellStyle name="Currency [0] Total 2 6" xfId="9216" xr:uid="{EBB4FA2A-434A-4313-BB6B-1708C2A20D08}"/>
    <cellStyle name="Currency [0] Total 2 6 2" xfId="18666" xr:uid="{CBC5D008-ED1C-44F5-ABF6-21F671ECC61E}"/>
    <cellStyle name="Currency [0] Total 2 6 2 2" xfId="41031" xr:uid="{16C73CFA-8580-44A6-BCF9-DF2297BAACA3}"/>
    <cellStyle name="Currency [0] Total 2 6 3" xfId="24488" xr:uid="{64CB8D7B-EF7A-4138-8DC6-E1B72EC62A80}"/>
    <cellStyle name="Currency [0] Total 2 6 3 2" xfId="46784" xr:uid="{3C6CBAF4-E151-41B1-8F70-5DC8FBFED31C}"/>
    <cellStyle name="Currency [0] Total 2 6 4" xfId="13001" xr:uid="{E8ED2114-99C1-4CA0-BF2A-47040A2643C9}"/>
    <cellStyle name="Currency [0] Total 2 6 4 2" xfId="35372" xr:uid="{084837EF-3F7F-448C-B13D-A06599D511B1}"/>
    <cellStyle name="Currency [0] Total 2 6 5" xfId="31733" xr:uid="{C3DEAA8C-3FFF-415E-9C8F-5CB212A17F30}"/>
    <cellStyle name="Currency [0] Total 2 7" xfId="7319" xr:uid="{FE592764-BB98-4C9F-B57B-2D0B0E9B6EC3}"/>
    <cellStyle name="Currency [0] Total 2 7 2" xfId="17328" xr:uid="{2604AF6B-578D-4B2B-B181-935A5A8562A3}"/>
    <cellStyle name="Currency [0] Total 2 7 2 2" xfId="39693" xr:uid="{E718C68C-7375-4E61-85EF-5FC1763BB4DB}"/>
    <cellStyle name="Currency [0] Total 2 7 3" xfId="23483" xr:uid="{6034CDA5-70EB-4D56-B85B-DC9C8637E2CE}"/>
    <cellStyle name="Currency [0] Total 2 7 3 2" xfId="45779" xr:uid="{78734A93-307F-4D76-9C7B-39D10B973725}"/>
    <cellStyle name="Currency [0] Total 2 7 4" xfId="13054" xr:uid="{E712A176-F90E-4906-A067-B56E8D42004E}"/>
    <cellStyle name="Currency [0] Total 2 7 4 2" xfId="35425" xr:uid="{51AF8B21-FEB9-4E65-A666-46929276154F}"/>
    <cellStyle name="Currency [0] Total 2 7 5" xfId="30577" xr:uid="{E0C9123F-BFDE-4BE6-8AB5-2B1DB80CB001}"/>
    <cellStyle name="Currency [0] Total 2 8" xfId="10945" xr:uid="{40304C9A-4F95-4750-9559-4C81250999BD}"/>
    <cellStyle name="Currency [0] Total 2 8 2" xfId="20359" xr:uid="{7B6E4302-E460-48D5-87EF-F9E2B579AFE3}"/>
    <cellStyle name="Currency [0] Total 2 8 2 2" xfId="42655" xr:uid="{0EA68314-200D-4676-BBB1-D9812D8B552B}"/>
    <cellStyle name="Currency [0] Total 2 8 3" xfId="25144" xr:uid="{7F9CF996-25BD-40CD-A89B-62D7E987EBD5}"/>
    <cellStyle name="Currency [0] Total 2 8 3 2" xfId="47440" xr:uid="{D0F4DBE1-440C-4C63-8536-D0CFC41AB62B}"/>
    <cellStyle name="Currency [0] Total 2 8 4" xfId="25806" xr:uid="{65A3713D-AC54-41EC-96BC-9931877AA7A3}"/>
    <cellStyle name="Currency [0] Total 2 8 4 2" xfId="48102" xr:uid="{F8C09D2A-1DE7-40E3-AB90-ED1EE9F7DFD0}"/>
    <cellStyle name="Currency [0] Total 2 8 5" xfId="33334" xr:uid="{36C2ED28-BACD-4177-8610-12F219B07831}"/>
    <cellStyle name="Currency [0] Total 2 9" xfId="12472" xr:uid="{917A05EB-F106-458B-A59B-23BDBD54EA52}"/>
    <cellStyle name="Currency [0] Total 2 9 2" xfId="21878" xr:uid="{35DB6619-D4D6-4D51-AE79-8387614F468E}"/>
    <cellStyle name="Currency [0] Total 2 9 2 2" xfId="44174" xr:uid="{5A2DFDBF-F245-4896-9E87-F45C52E709BE}"/>
    <cellStyle name="Currency [0] Total 2 9 3" xfId="25600" xr:uid="{1B3DA6E2-2621-4EDF-A010-1417707AAA97}"/>
    <cellStyle name="Currency [0] Total 2 9 3 2" xfId="47896" xr:uid="{0677B5EA-F703-4F3A-98A0-ECD15EA08322}"/>
    <cellStyle name="Currency [0] Total 2 9 4" xfId="25965" xr:uid="{7C337BBF-8FC9-4B14-837C-EBBCE18A0112}"/>
    <cellStyle name="Currency [0] Total 2 9 4 2" xfId="48261" xr:uid="{0332CE2F-24C0-4B3C-8430-5BD64E99FDCE}"/>
    <cellStyle name="Currency [0] Total 2 9 5" xfId="34852" xr:uid="{CE2EC2C0-FF2E-45E1-BC2A-5E4F1348E043}"/>
    <cellStyle name="Currency [0] Total 2_change in summary tables" xfId="9130" xr:uid="{2E78BD3D-8FBB-440C-A044-2DC207E33DB0}"/>
    <cellStyle name="Currency [0] Total 3" xfId="6216" xr:uid="{528EB277-A042-482B-9C32-22203FABD87A}"/>
    <cellStyle name="Currency [0] Total 3 2" xfId="16383" xr:uid="{0CA4F1D7-7C1B-49ED-A302-39B7B394D1F4}"/>
    <cellStyle name="Currency [0] Total 3 2 2" xfId="38748" xr:uid="{8827E437-9759-47C6-AFB7-75E7A4C962CA}"/>
    <cellStyle name="Currency [0] Total 3 3" xfId="23009" xr:uid="{11BEEC7E-8D46-4D1E-A9D8-471EC3E7C69A}"/>
    <cellStyle name="Currency [0] Total 3 3 2" xfId="45305" xr:uid="{42C1E396-BB2B-452E-A442-C24221B14141}"/>
    <cellStyle name="Currency [0] Total 3 4" xfId="23356" xr:uid="{54B51551-5FFB-4CA9-84FB-E97141083625}"/>
    <cellStyle name="Currency [0] Total 3 4 2" xfId="45652" xr:uid="{37378B43-E080-41D7-B7AC-A5404229F10B}"/>
    <cellStyle name="Currency [0] Total 3 5" xfId="29684" xr:uid="{3083B303-28E1-4A29-BF17-42E2C91C7CB9}"/>
    <cellStyle name="Currency [0] Total 4" xfId="6025" xr:uid="{548934FC-76B5-4F15-944C-CB0F37DB7C89}"/>
    <cellStyle name="Currency [0] Total 4 2" xfId="16261" xr:uid="{79C804BD-93DD-40CD-9EAF-874AF427DC2E}"/>
    <cellStyle name="Currency [0] Total 4 2 2" xfId="38626" xr:uid="{12F19E3D-E912-4055-97CF-15844A05D2A3}"/>
    <cellStyle name="Currency [0] Total 4 3" xfId="22917" xr:uid="{1672733A-DF09-4450-8703-145BDA9FB2E2}"/>
    <cellStyle name="Currency [0] Total 4 3 2" xfId="45213" xr:uid="{21845560-411C-4552-AE03-CEB59E92302C}"/>
    <cellStyle name="Currency [0] Total 4 4" xfId="14102" xr:uid="{19387603-FB9B-4357-BFBF-71FA86E33378}"/>
    <cellStyle name="Currency [0] Total 4 4 2" xfId="36471" xr:uid="{D6C6606F-33D4-4DEA-B92D-BFF54FE2C80B}"/>
    <cellStyle name="Currency [0] Total 4 5" xfId="29576" xr:uid="{94E7146A-79F8-47D2-B3A0-6B5B356C4FE9}"/>
    <cellStyle name="Currency [0] Total 5" xfId="6243" xr:uid="{B7738770-F04C-46AD-BB44-C567C5264679}"/>
    <cellStyle name="Currency [0] Total 5 2" xfId="16405" xr:uid="{6D727728-E592-46DB-B270-6FBE382DD9D6}"/>
    <cellStyle name="Currency [0] Total 5 2 2" xfId="38770" xr:uid="{AFDE8C5A-4F09-4DAB-8B5A-B7E179636C95}"/>
    <cellStyle name="Currency [0] Total 5 3" xfId="23027" xr:uid="{69C7DD07-6261-43AD-AC9D-070226CE7D83}"/>
    <cellStyle name="Currency [0] Total 5 3 2" xfId="45323" xr:uid="{111DE28B-D6F7-4684-97B7-9810F2EA2D53}"/>
    <cellStyle name="Currency [0] Total 5 4" xfId="24765" xr:uid="{E19244BD-7028-4FBE-88D6-48444F07475F}"/>
    <cellStyle name="Currency [0] Total 5 4 2" xfId="47061" xr:uid="{F3C51572-729D-42F3-BF42-D35E509E4AEC}"/>
    <cellStyle name="Currency [0] Total 5 5" xfId="29704" xr:uid="{3F7F15E5-85E5-48F7-9B54-F488714301BC}"/>
    <cellStyle name="Currency [0] Total 6" xfId="5911" xr:uid="{A38D0A59-5D6F-4141-8F43-30AA87D161DB}"/>
    <cellStyle name="Currency [0] Total 6 2" xfId="16173" xr:uid="{0360DEB1-7105-4E54-AB38-ECF4A00B2F1C}"/>
    <cellStyle name="Currency [0] Total 6 2 2" xfId="38539" xr:uid="{7C3DA696-8A7F-4A2B-AB9F-F7893CCC3365}"/>
    <cellStyle name="Currency [0] Total 6 3" xfId="22853" xr:uid="{367B6032-A7B8-4527-9D4D-30750D083C4D}"/>
    <cellStyle name="Currency [0] Total 6 3 2" xfId="45149" xr:uid="{03346163-53B5-4FFF-AE5B-1C92FC74613B}"/>
    <cellStyle name="Currency [0] Total 6 4" xfId="25149" xr:uid="{DA8D7071-58A8-474D-9C5D-B331D14A86E2}"/>
    <cellStyle name="Currency [0] Total 6 4 2" xfId="47445" xr:uid="{9F73A893-2B93-403C-AFCC-702463DCE71B}"/>
    <cellStyle name="Currency [0] Total 6 5" xfId="29500" xr:uid="{FAB3C9CA-B97F-4213-ACF6-B805C30411A3}"/>
    <cellStyle name="Currency [0] Total 7" xfId="5896" xr:uid="{92F8A2B4-8733-4A2F-B7B5-321E1C26AA04}"/>
    <cellStyle name="Currency [0] Total 7 2" xfId="16166" xr:uid="{692BAD72-DE2B-4428-8BA2-96E9EC175F37}"/>
    <cellStyle name="Currency [0] Total 7 2 2" xfId="38532" xr:uid="{D644CED2-334E-4ED1-80B1-81FD00016B8A}"/>
    <cellStyle name="Currency [0] Total 7 3" xfId="22845" xr:uid="{37801E14-8994-4BD5-AA50-B2E1DFB4FD34}"/>
    <cellStyle name="Currency [0] Total 7 3 2" xfId="45141" xr:uid="{1333D734-9BB2-4C4E-B0EE-E1A120A92081}"/>
    <cellStyle name="Currency [0] Total 7 4" xfId="23579" xr:uid="{8CA7F859-9262-4636-A314-00A2CBC973C5}"/>
    <cellStyle name="Currency [0] Total 7 4 2" xfId="45875" xr:uid="{FBC757F6-C08D-4CDB-913A-CE4F4827D6DF}"/>
    <cellStyle name="Currency [0] Total 7 5" xfId="29494" xr:uid="{17F6C093-6874-40E4-BA65-64FBB526F255}"/>
    <cellStyle name="Currency [0] Total 8" xfId="9507" xr:uid="{8B0627D7-548E-409A-B03C-F67F209766DB}"/>
    <cellStyle name="Currency [0] Total 8 2" xfId="18925" xr:uid="{BD3B4047-B194-4236-A06C-EEF31FD75D1F}"/>
    <cellStyle name="Currency [0] Total 8 2 2" xfId="41290" xr:uid="{1350CFEB-585E-43CF-BE35-0FA0FA037BFE}"/>
    <cellStyle name="Currency [0] Total 8 3" xfId="24715" xr:uid="{86F421BD-6203-4190-BB2F-CFC4B0E42FB3}"/>
    <cellStyle name="Currency [0] Total 8 3 2" xfId="47011" xr:uid="{4586CBCE-65A8-4432-A1DC-15B63C5C585A}"/>
    <cellStyle name="Currency [0] Total 8 4" xfId="18078" xr:uid="{8FE5355A-29FA-4F4E-9212-1FE036246877}"/>
    <cellStyle name="Currency [0] Total 8 4 2" xfId="40443" xr:uid="{71E34B64-80EE-4E5F-BCED-90D93E3F8539}"/>
    <cellStyle name="Currency [0] Total 8 5" xfId="31969" xr:uid="{468F7C7A-F778-4F7A-8C23-DB73A4213478}"/>
    <cellStyle name="Currency [0] Total 9" xfId="10180" xr:uid="{DD3521F9-D8E1-4302-9DAC-3BB9931D8146}"/>
    <cellStyle name="Currency [0] Total 9 2" xfId="19594" xr:uid="{73F8106D-D262-41DC-8092-26B13DF6E3D3}"/>
    <cellStyle name="Currency [0] Total 9 2 2" xfId="41890" xr:uid="{50E373F7-78B7-49D2-8C7D-89DCD9A5F1BE}"/>
    <cellStyle name="Currency [0] Total 9 3" xfId="24912" xr:uid="{C8732CD3-84E8-4EB1-A61A-EAFAD2BBB22A}"/>
    <cellStyle name="Currency [0] Total 9 3 2" xfId="47208" xr:uid="{350063A1-D946-443B-827F-017EA26333B9}"/>
    <cellStyle name="Currency [0] Total 9 4" xfId="25724" xr:uid="{0C98C6AB-B4B4-4295-A028-A9FD0A63EDF9}"/>
    <cellStyle name="Currency [0] Total 9 4 2" xfId="48020" xr:uid="{758C8C24-8E54-494F-B58A-6631DD7527BF}"/>
    <cellStyle name="Currency [0] Total 9 5" xfId="32569" xr:uid="{9F28452B-47A0-46D2-BF75-FF743AB62DE6}"/>
    <cellStyle name="Currency [0] Total_change in summary tables" xfId="8648" xr:uid="{A50851DC-8FC9-45D2-8088-EA8146E30AC8}"/>
    <cellStyle name="Currency [0]; --" xfId="2554" xr:uid="{5E04E51C-5533-4450-B532-F7969BA3782F}"/>
    <cellStyle name="Currency [00]" xfId="2555" xr:uid="{2B3555F3-4B4B-4663-85F9-EA4BEB561E74}"/>
    <cellStyle name="Currency [1]" xfId="290" xr:uid="{3DF6FAAA-E876-425F-B97C-96D2C3C9FB76}"/>
    <cellStyle name="Currency [1] Total" xfId="2556" xr:uid="{B8A39DD5-240A-43BB-8471-F297576D622B}"/>
    <cellStyle name="Currency [1] Total 10" xfId="11723" xr:uid="{474B54C4-3061-4875-95C6-FB3B7C6B87A6}"/>
    <cellStyle name="Currency [1] Total 10 2" xfId="21129" xr:uid="{CB7FC62B-81D8-42A3-B98B-427736B858DE}"/>
    <cellStyle name="Currency [1] Total 10 2 2" xfId="43425" xr:uid="{09220458-12C8-4D21-B667-BEA170D939E4}"/>
    <cellStyle name="Currency [1] Total 10 3" xfId="25384" xr:uid="{19AC319E-8C3E-47A1-B9F0-A17E9BE00698}"/>
    <cellStyle name="Currency [1] Total 10 3 2" xfId="47680" xr:uid="{651BCB91-822D-4AB4-8F4B-DBDEA894C1A6}"/>
    <cellStyle name="Currency [1] Total 10 4" xfId="25899" xr:uid="{23172007-EC1A-4DB8-9DB1-2759D35E0682}"/>
    <cellStyle name="Currency [1] Total 10 4 2" xfId="48195" xr:uid="{3E0EEAD9-E827-4D70-B25A-B7B1290C38D8}"/>
    <cellStyle name="Currency [1] Total 10 5" xfId="34103" xr:uid="{B15CC629-C762-45BD-8CC7-6A600CA6550C}"/>
    <cellStyle name="Currency [1] Total 11" xfId="12985" xr:uid="{A5014408-2A56-47A3-9D3E-1F902B678C07}"/>
    <cellStyle name="Currency [1] Total 11 2" xfId="35356" xr:uid="{CE36D106-A50D-4627-A2F0-8F753D433372}"/>
    <cellStyle name="Currency [1] Total 12" xfId="27452" xr:uid="{0EAD2E01-3408-45E9-9E32-0E3D49A9A3C5}"/>
    <cellStyle name="Currency [1] Total 2" xfId="4275" xr:uid="{B96B596F-5C6C-4C18-B7E7-DCBE6FF9EBEC}"/>
    <cellStyle name="Currency [1] Total 2 10" xfId="22093" xr:uid="{0D7DDD4F-819B-4752-93FB-1AC1745D101E}"/>
    <cellStyle name="Currency [1] Total 2 10 2" xfId="44389" xr:uid="{6911E9AB-7CA7-42F0-8C9E-190575021115}"/>
    <cellStyle name="Currency [1] Total 2 11" xfId="28280" xr:uid="{7296B8E4-EF23-4747-B839-DB28BDBA83E9}"/>
    <cellStyle name="Currency [1] Total 2 2" xfId="7507" xr:uid="{F34D7E05-B7B2-4DB3-BB3E-C45681D3A458}"/>
    <cellStyle name="Currency [1] Total 2 2 2" xfId="17499" xr:uid="{87488538-018B-4269-A14B-239683B4ED4B}"/>
    <cellStyle name="Currency [1] Total 2 2 2 2" xfId="39864" xr:uid="{D7D168F3-5514-44CF-9485-B3372BB1C606}"/>
    <cellStyle name="Currency [1] Total 2 2 3" xfId="23574" xr:uid="{D73BA014-ED2D-4EB3-8082-0BC70CD3714B}"/>
    <cellStyle name="Currency [1] Total 2 2 3 2" xfId="45870" xr:uid="{DDA52171-608D-4CC2-A4E4-E4843AC1D6A2}"/>
    <cellStyle name="Currency [1] Total 2 2 4" xfId="23258" xr:uid="{34199E0F-CFEE-47A4-ADB2-2C37A86D850B}"/>
    <cellStyle name="Currency [1] Total 2 2 4 2" xfId="45554" xr:uid="{AEC58439-30BB-4BB8-AC7A-65511E880485}"/>
    <cellStyle name="Currency [1] Total 2 2 5" xfId="30745" xr:uid="{F418BC95-B462-4D72-A456-1DCB5F8E94B3}"/>
    <cellStyle name="Currency [1] Total 2 3" xfId="8528" xr:uid="{6EFB7A43-A66C-44ED-BC67-167ED4185B2E}"/>
    <cellStyle name="Currency [1] Total 2 3 2" xfId="18269" xr:uid="{B0B4D0CE-FC77-4DB7-B2B9-51340680362F}"/>
    <cellStyle name="Currency [1] Total 2 3 2 2" xfId="40634" xr:uid="{1B64574C-A37A-40FB-B631-5EDB9AAA2760}"/>
    <cellStyle name="Currency [1] Total 2 3 3" xfId="24146" xr:uid="{76862625-E5B4-4771-8894-6C3C288BAE68}"/>
    <cellStyle name="Currency [1] Total 2 3 3 2" xfId="46442" xr:uid="{B1A98E2E-6CA4-4E04-A553-BC6760B2A0D2}"/>
    <cellStyle name="Currency [1] Total 2 3 4" xfId="25438" xr:uid="{ED508D91-62C0-4683-99B3-1C3ACA001C2F}"/>
    <cellStyle name="Currency [1] Total 2 3 4 2" xfId="47734" xr:uid="{E1197F75-833A-4532-B4BE-36883AF3C53A}"/>
    <cellStyle name="Currency [1] Total 2 3 5" xfId="31417" xr:uid="{B6241F6D-F355-487A-BBDB-7CED9EED521C}"/>
    <cellStyle name="Currency [1] Total 2 4" xfId="8653" xr:uid="{8857DF04-7F8E-485E-974E-038FB33C2701}"/>
    <cellStyle name="Currency [1] Total 2 4 2" xfId="18353" xr:uid="{C0AE8EBA-2B69-4869-8103-376D9C8F6F03}"/>
    <cellStyle name="Currency [1] Total 2 4 2 2" xfId="40718" xr:uid="{273D2201-E854-4EF5-9F5B-7EA9842ECB59}"/>
    <cellStyle name="Currency [1] Total 2 4 3" xfId="24221" xr:uid="{4D2A6E02-C300-40E4-8A88-EE8317F8F50C}"/>
    <cellStyle name="Currency [1] Total 2 4 3 2" xfId="46517" xr:uid="{4726AE73-F053-4F49-B652-6688882C9C20}"/>
    <cellStyle name="Currency [1] Total 2 4 4" xfId="25182" xr:uid="{F36EE566-31AF-4F89-AC73-7656BE8D43E0}"/>
    <cellStyle name="Currency [1] Total 2 4 4 2" xfId="47478" xr:uid="{CEDFBB3A-8504-485D-A66D-F1F2A87A6D82}"/>
    <cellStyle name="Currency [1] Total 2 4 5" xfId="31488" xr:uid="{0F5834F0-F486-4CFE-A656-7728DA53F075}"/>
    <cellStyle name="Currency [1] Total 2 5" xfId="9098" xr:uid="{761228C8-AD7A-4118-AF64-AFEBDA9A325A}"/>
    <cellStyle name="Currency [1] Total 2 5 2" xfId="18598" xr:uid="{D9342B75-5025-495B-A96A-F27C2CF33733}"/>
    <cellStyle name="Currency [1] Total 2 5 2 2" xfId="40963" xr:uid="{21389928-49F8-497F-8058-D7DCD3032A4D}"/>
    <cellStyle name="Currency [1] Total 2 5 3" xfId="24424" xr:uid="{6F8B7D38-3DD4-4146-8143-6D1AC5613EF5}"/>
    <cellStyle name="Currency [1] Total 2 5 3 2" xfId="46720" xr:uid="{1571F734-4135-4902-9339-79F24CF7054D}"/>
    <cellStyle name="Currency [1] Total 2 5 4" xfId="16086" xr:uid="{1BB81407-5123-4DFF-AF38-86821E46BE83}"/>
    <cellStyle name="Currency [1] Total 2 5 4 2" xfId="38452" xr:uid="{17BDF9BE-583D-4E6C-BFB2-9297D8424D34}"/>
    <cellStyle name="Currency [1] Total 2 5 5" xfId="31676" xr:uid="{81763931-02D5-4806-B89A-80EE37AE2150}"/>
    <cellStyle name="Currency [1] Total 2 6" xfId="9217" xr:uid="{5A8DC00F-9C1F-49E7-8A83-0DC11CCBAACF}"/>
    <cellStyle name="Currency [1] Total 2 6 2" xfId="18667" xr:uid="{5362E676-05C4-44C6-90C7-EA7553D6E4B2}"/>
    <cellStyle name="Currency [1] Total 2 6 2 2" xfId="41032" xr:uid="{32F9F168-518C-4AFD-9B64-627197001DCC}"/>
    <cellStyle name="Currency [1] Total 2 6 3" xfId="24489" xr:uid="{36C69F09-C44F-4610-BC7D-C34CCD130E4A}"/>
    <cellStyle name="Currency [1] Total 2 6 3 2" xfId="46785" xr:uid="{FDA99890-BE2D-4EF5-BADE-69071B970EBA}"/>
    <cellStyle name="Currency [1] Total 2 6 4" xfId="13002" xr:uid="{6335C3A8-078B-4384-A2EB-CFC12DCCAA30}"/>
    <cellStyle name="Currency [1] Total 2 6 4 2" xfId="35373" xr:uid="{2F98D23A-72FC-49C8-B352-E18789C765DA}"/>
    <cellStyle name="Currency [1] Total 2 6 5" xfId="31734" xr:uid="{7B33AEAB-D313-4C2B-8194-3B56F7C0BD9A}"/>
    <cellStyle name="Currency [1] Total 2 7" xfId="8673" xr:uid="{27F6C99A-E6B6-4A49-8858-1D3F77D7BD2B}"/>
    <cellStyle name="Currency [1] Total 2 7 2" xfId="18368" xr:uid="{7BC49C02-7D30-47D2-9989-EB936B973676}"/>
    <cellStyle name="Currency [1] Total 2 7 2 2" xfId="40733" xr:uid="{C71B49AC-9E3C-4AEF-A291-83C4C93534AC}"/>
    <cellStyle name="Currency [1] Total 2 7 3" xfId="24233" xr:uid="{EB1434C3-B188-4620-AEF4-736EB1D5AFE8}"/>
    <cellStyle name="Currency [1] Total 2 7 3 2" xfId="46529" xr:uid="{50D857A4-6418-4808-AFDB-D8BA7C859AAE}"/>
    <cellStyle name="Currency [1] Total 2 7 4" xfId="25052" xr:uid="{18FBB680-0222-494A-A4AF-FE45577F34F0}"/>
    <cellStyle name="Currency [1] Total 2 7 4 2" xfId="47348" xr:uid="{676DA6F4-7ABE-42DA-9305-AE8D4F71B61D}"/>
    <cellStyle name="Currency [1] Total 2 7 5" xfId="31501" xr:uid="{EA1410E5-6235-4F5F-909E-03469D8B38EE}"/>
    <cellStyle name="Currency [1] Total 2 8" xfId="10946" xr:uid="{DC188A7D-C967-4924-A166-F99F160D85E7}"/>
    <cellStyle name="Currency [1] Total 2 8 2" xfId="20360" xr:uid="{C8A7E111-D78E-462C-9034-DCB165AB640D}"/>
    <cellStyle name="Currency [1] Total 2 8 2 2" xfId="42656" xr:uid="{FED3EE92-140D-45C2-A9FE-1E6FF606787E}"/>
    <cellStyle name="Currency [1] Total 2 8 3" xfId="25145" xr:uid="{443CF997-8F53-422B-9004-927BD0FFBF9F}"/>
    <cellStyle name="Currency [1] Total 2 8 3 2" xfId="47441" xr:uid="{CCE3D994-D019-464D-9C67-44EE6736780B}"/>
    <cellStyle name="Currency [1] Total 2 8 4" xfId="25807" xr:uid="{91629C9F-CFA6-4A20-A3BE-2904480D4C3B}"/>
    <cellStyle name="Currency [1] Total 2 8 4 2" xfId="48103" xr:uid="{A6030726-FB95-4C31-9777-49D8F31A9F89}"/>
    <cellStyle name="Currency [1] Total 2 8 5" xfId="33335" xr:uid="{1AA436F9-BDE6-4C53-BAD0-1F41C628911F}"/>
    <cellStyle name="Currency [1] Total 2 9" xfId="12473" xr:uid="{95FFA22F-15B2-4735-BB75-E24D7992BB39}"/>
    <cellStyle name="Currency [1] Total 2 9 2" xfId="21879" xr:uid="{D292EED0-2746-40D1-8DD0-A4DFC681631A}"/>
    <cellStyle name="Currency [1] Total 2 9 2 2" xfId="44175" xr:uid="{3B9347FC-FFCA-461F-AB2F-25E03539F88E}"/>
    <cellStyle name="Currency [1] Total 2 9 3" xfId="25601" xr:uid="{7F4765C3-5D88-40D0-BCC4-5944F37FC5C5}"/>
    <cellStyle name="Currency [1] Total 2 9 3 2" xfId="47897" xr:uid="{31E3E967-7613-4F00-A800-235866B23055}"/>
    <cellStyle name="Currency [1] Total 2 9 4" xfId="25966" xr:uid="{CAF9E9A0-AEA1-4452-BF63-3CCEB8553DFB}"/>
    <cellStyle name="Currency [1] Total 2 9 4 2" xfId="48262" xr:uid="{38474347-E5CA-49F7-903D-EFCFB6D49F5B}"/>
    <cellStyle name="Currency [1] Total 2 9 5" xfId="34853" xr:uid="{E7D503A7-BBC7-41CF-A493-DB0D8FE5A9BB}"/>
    <cellStyle name="Currency [1] Total 2_change in summary tables" xfId="8975" xr:uid="{D0AF3E7E-DB7C-422D-96EB-8A78925F57B4}"/>
    <cellStyle name="Currency [1] Total 3" xfId="6219" xr:uid="{BC5FA35D-35AC-44A1-8D92-7A5567289997}"/>
    <cellStyle name="Currency [1] Total 3 2" xfId="16384" xr:uid="{3A2D9B56-3EB1-4132-B8DD-6D016EE17777}"/>
    <cellStyle name="Currency [1] Total 3 2 2" xfId="38749" xr:uid="{AE2C4222-BAB0-42E2-96CD-D308823E8EB7}"/>
    <cellStyle name="Currency [1] Total 3 3" xfId="23011" xr:uid="{29480BB6-3ED1-445B-80AC-E6F1DB7B5088}"/>
    <cellStyle name="Currency [1] Total 3 3 2" xfId="45307" xr:uid="{293B032F-13D8-441E-88C0-9634ACC800AA}"/>
    <cellStyle name="Currency [1] Total 3 4" xfId="24798" xr:uid="{FA501BE2-E22A-48E6-9363-3A3E87BB9E59}"/>
    <cellStyle name="Currency [1] Total 3 4 2" xfId="47094" xr:uid="{1F2024AE-8B3D-44C7-8E85-D2EB773D26F9}"/>
    <cellStyle name="Currency [1] Total 3 5" xfId="29685" xr:uid="{2733BDE8-0EF0-439A-8F90-1B29DC6EF1E0}"/>
    <cellStyle name="Currency [1] Total 4" xfId="6020" xr:uid="{16F39FCC-68F0-4F68-A6A6-DD4049184FAD}"/>
    <cellStyle name="Currency [1] Total 4 2" xfId="16256" xr:uid="{142841C3-5FA3-4591-9806-41DBD3322A22}"/>
    <cellStyle name="Currency [1] Total 4 2 2" xfId="38621" xr:uid="{9A5C3506-1E4C-4B9F-BD4C-554CFB838D46}"/>
    <cellStyle name="Currency [1] Total 4 3" xfId="22913" xr:uid="{C6589752-F5A8-4D57-B8EA-F6AC563155AC}"/>
    <cellStyle name="Currency [1] Total 4 3 2" xfId="45209" xr:uid="{2B6FF256-A9B1-43BB-A4FD-87D1D479F7D3}"/>
    <cellStyle name="Currency [1] Total 4 4" xfId="18694" xr:uid="{153AEB5E-85A8-45ED-A99D-C9F17E22A871}"/>
    <cellStyle name="Currency [1] Total 4 4 2" xfId="41059" xr:uid="{C8BDE9C5-D135-47EB-8A61-868D92D564B4}"/>
    <cellStyle name="Currency [1] Total 4 5" xfId="29571" xr:uid="{A542EB9C-8111-4534-BB1E-65F20B3DDD83}"/>
    <cellStyle name="Currency [1] Total 5" xfId="7884" xr:uid="{05028DE6-D711-439C-A69B-9E87A25EB2A8}"/>
    <cellStyle name="Currency [1] Total 5 2" xfId="17821" xr:uid="{7C437C15-DC04-42CE-B69F-0678CDCD500A}"/>
    <cellStyle name="Currency [1] Total 5 2 2" xfId="40186" xr:uid="{8AE7FF1B-D0CF-47DD-B978-1C8274746EE7}"/>
    <cellStyle name="Currency [1] Total 5 3" xfId="23759" xr:uid="{5C5A9644-9B94-46CF-A362-F1EB0929ABD9}"/>
    <cellStyle name="Currency [1] Total 5 3 2" xfId="46055" xr:uid="{C2861A7C-18F0-4825-A1EA-71963F827FEA}"/>
    <cellStyle name="Currency [1] Total 5 4" xfId="12784" xr:uid="{EE4626AF-AEBA-4E2F-86BC-5620AB851EAD}"/>
    <cellStyle name="Currency [1] Total 5 4 2" xfId="35160" xr:uid="{70B11E86-C02D-4673-88A5-47B4A1AC5CCE}"/>
    <cellStyle name="Currency [1] Total 5 5" xfId="31044" xr:uid="{8FAA1145-742D-4D94-8717-659C59692F98}"/>
    <cellStyle name="Currency [1] Total 6" xfId="5607" xr:uid="{8E33524A-3669-4A4A-A6CE-786CFFBDA80A}"/>
    <cellStyle name="Currency [1] Total 6 2" xfId="15964" xr:uid="{CC418D5F-0447-47F1-BE93-1D856A0E8CCC}"/>
    <cellStyle name="Currency [1] Total 6 2 2" xfId="38330" xr:uid="{50634EF1-2860-40F6-BE4A-4F5E75F4D7D0}"/>
    <cellStyle name="Currency [1] Total 6 3" xfId="22699" xr:uid="{DEECFE7D-F7C5-4121-A0E2-18E07184225D}"/>
    <cellStyle name="Currency [1] Total 6 3 2" xfId="44995" xr:uid="{59D90223-DB8E-443A-A065-726C7CA44836}"/>
    <cellStyle name="Currency [1] Total 6 4" xfId="14072" xr:uid="{3F855E96-8222-4A83-8585-03405FF44209}"/>
    <cellStyle name="Currency [1] Total 6 4 2" xfId="36442" xr:uid="{C7FFA431-ED2A-470E-A606-B363240BC462}"/>
    <cellStyle name="Currency [1] Total 6 5" xfId="29312" xr:uid="{695C6F8C-2B74-4FDE-8B99-1FDBBF8B60DA}"/>
    <cellStyle name="Currency [1] Total 7" xfId="8927" xr:uid="{64DD093E-2C09-42C3-87CE-5762E12B6951}"/>
    <cellStyle name="Currency [1] Total 7 2" xfId="18520" xr:uid="{6651C951-A3E8-453D-AD4C-8C9763E82A23}"/>
    <cellStyle name="Currency [1] Total 7 2 2" xfId="40885" xr:uid="{11E596E0-0ADE-4156-A9CD-28F0F57185DE}"/>
    <cellStyle name="Currency [1] Total 7 3" xfId="24354" xr:uid="{516FB500-EDD5-42B6-BF27-2B1855C6AE0C}"/>
    <cellStyle name="Currency [1] Total 7 3 2" xfId="46650" xr:uid="{7E6B3A28-2E75-48BA-A32E-08D318D424A2}"/>
    <cellStyle name="Currency [1] Total 7 4" xfId="23955" xr:uid="{8207B108-6FC9-40EC-87BE-B7DC1D9995BF}"/>
    <cellStyle name="Currency [1] Total 7 4 2" xfId="46251" xr:uid="{3BE7CD67-8150-420E-BD90-6A694265C257}"/>
    <cellStyle name="Currency [1] Total 7 5" xfId="31618" xr:uid="{DCFE5DE6-C1A6-4FFC-999C-363BFAF36354}"/>
    <cellStyle name="Currency [1] Total 8" xfId="9347" xr:uid="{EBE499ED-056B-452C-84A4-E3DC79179120}"/>
    <cellStyle name="Currency [1] Total 8 2" xfId="18768" xr:uid="{26E2B585-B328-49B0-AEC0-BC8CCE37931B}"/>
    <cellStyle name="Currency [1] Total 8 2 2" xfId="41133" xr:uid="{16FD544F-3D9E-4D3F-B6FC-5D620A92E399}"/>
    <cellStyle name="Currency [1] Total 8 3" xfId="24566" xr:uid="{03CC6042-AE7E-448D-90D8-AFCF766EC4F2}"/>
    <cellStyle name="Currency [1] Total 8 3 2" xfId="46862" xr:uid="{3AAD8237-9D2C-41B4-B699-4506FA2213D9}"/>
    <cellStyle name="Currency [1] Total 8 4" xfId="16624" xr:uid="{6879D132-2245-4F96-852B-543D681664AB}"/>
    <cellStyle name="Currency [1] Total 8 4 2" xfId="38989" xr:uid="{9BD29978-016D-41E2-9951-CC7ADC9C8A4A}"/>
    <cellStyle name="Currency [1] Total 8 5" xfId="31814" xr:uid="{3DD235E0-34FD-482A-9D14-900881C25EBF}"/>
    <cellStyle name="Currency [1] Total 9" xfId="10181" xr:uid="{7AC71C3C-05CC-479C-86B2-1FF3E0C9D888}"/>
    <cellStyle name="Currency [1] Total 9 2" xfId="19595" xr:uid="{78B7BA22-7430-493F-8BED-C5181D010E7C}"/>
    <cellStyle name="Currency [1] Total 9 2 2" xfId="41891" xr:uid="{CA3AC038-BB63-41A7-B8D7-47884C96C0D9}"/>
    <cellStyle name="Currency [1] Total 9 3" xfId="24913" xr:uid="{42FB43E1-5210-4B0A-8FE1-EC2D724C9356}"/>
    <cellStyle name="Currency [1] Total 9 3 2" xfId="47209" xr:uid="{B0813984-AB46-4BC9-A1E2-50D9232A3EE8}"/>
    <cellStyle name="Currency [1] Total 9 4" xfId="25725" xr:uid="{EF0B1254-A854-4931-879F-21E941EF196C}"/>
    <cellStyle name="Currency [1] Total 9 4 2" xfId="48021" xr:uid="{6676B31B-7FA4-4FA7-B1B1-F9BA330EAC5A}"/>
    <cellStyle name="Currency [1] Total 9 5" xfId="32570" xr:uid="{D036366A-9516-490E-B468-8129B30A7FFC}"/>
    <cellStyle name="Currency [1] Total_change in summary tables" xfId="9196" xr:uid="{205333B2-FA5A-449E-AED2-410532D5EA99}"/>
    <cellStyle name="Currency [1]_!Master Backup_v70" xfId="2557" xr:uid="{B4FAB36A-6DC7-4D5E-9619-4111F1C7EBC7}"/>
    <cellStyle name="Currency [2]" xfId="291" xr:uid="{38E08DEC-2305-437E-8E17-EFE36D857EB5}"/>
    <cellStyle name="Currency [2] Total" xfId="2558" xr:uid="{03DD13A5-3799-445B-8B3C-279A8D26D471}"/>
    <cellStyle name="Currency [2] Total 10" xfId="11724" xr:uid="{10B57FA6-41E1-4B68-966E-CB5EC13FC0CD}"/>
    <cellStyle name="Currency [2] Total 10 2" xfId="21130" xr:uid="{7C0BE222-20D5-425C-8CCB-9B9391CD3EF2}"/>
    <cellStyle name="Currency [2] Total 10 2 2" xfId="43426" xr:uid="{3CC38BDB-1012-4975-9C55-29B567860234}"/>
    <cellStyle name="Currency [2] Total 10 3" xfId="25385" xr:uid="{B35D9860-7A6C-4EA7-AD38-BB2C376BD3F9}"/>
    <cellStyle name="Currency [2] Total 10 3 2" xfId="47681" xr:uid="{E4D3CDA6-5C64-4282-A74A-E9FFA08E768E}"/>
    <cellStyle name="Currency [2] Total 10 4" xfId="25900" xr:uid="{01481681-66E3-45ED-A300-8737ABDE9CDC}"/>
    <cellStyle name="Currency [2] Total 10 4 2" xfId="48196" xr:uid="{EDE092D2-3DC7-45D0-9924-78558E31422A}"/>
    <cellStyle name="Currency [2] Total 10 5" xfId="34104" xr:uid="{68EF3837-2589-4F6C-A508-E6E34B41D1A5}"/>
    <cellStyle name="Currency [2] Total 11" xfId="13898" xr:uid="{80B93D42-6009-49BC-AE02-0A3AFFE1DB37}"/>
    <cellStyle name="Currency [2] Total 11 2" xfId="36268" xr:uid="{B934D2F7-0DC4-4335-870C-B3D43391DE14}"/>
    <cellStyle name="Currency [2] Total 12" xfId="27453" xr:uid="{E3614BBB-A0D9-4FAD-97C1-A19BD5917786}"/>
    <cellStyle name="Currency [2] Total 2" xfId="4276" xr:uid="{7C79B86E-23E6-4614-9B72-C5B0C1DA59FB}"/>
    <cellStyle name="Currency [2] Total 2 10" xfId="22094" xr:uid="{4D89741F-37D9-4027-8829-AA367F220F06}"/>
    <cellStyle name="Currency [2] Total 2 10 2" xfId="44390" xr:uid="{708114BA-D8A8-4657-A006-16D9708880C3}"/>
    <cellStyle name="Currency [2] Total 2 11" xfId="28281" xr:uid="{B3FA4204-EADA-4727-8E64-FC0B08AB2F65}"/>
    <cellStyle name="Currency [2] Total 2 2" xfId="7508" xr:uid="{E98A573D-04A7-409F-BE23-B868CC4DB60D}"/>
    <cellStyle name="Currency [2] Total 2 2 2" xfId="17500" xr:uid="{690B1404-8811-4FC6-8F9D-14A6DDED6194}"/>
    <cellStyle name="Currency [2] Total 2 2 2 2" xfId="39865" xr:uid="{8BB07BAE-7AB4-4593-AA4C-914E0020F010}"/>
    <cellStyle name="Currency [2] Total 2 2 3" xfId="23575" xr:uid="{99D065EE-7630-4EA4-B67B-72E163DC680B}"/>
    <cellStyle name="Currency [2] Total 2 2 3 2" xfId="45871" xr:uid="{DA0BC4D0-D1B8-4CDD-A133-558BCD898CDF}"/>
    <cellStyle name="Currency [2] Total 2 2 4" xfId="22369" xr:uid="{56387689-DD7C-4572-A836-50EFBAA692F8}"/>
    <cellStyle name="Currency [2] Total 2 2 4 2" xfId="44665" xr:uid="{9DA62E5E-47DC-4862-9A85-6C8EDF1546E3}"/>
    <cellStyle name="Currency [2] Total 2 2 5" xfId="30746" xr:uid="{5DE27D0F-A8C7-488E-85EA-2A2E059CB9A1}"/>
    <cellStyle name="Currency [2] Total 2 3" xfId="8529" xr:uid="{7EE365FB-E73E-4BD6-A5A4-F9C4A431E00E}"/>
    <cellStyle name="Currency [2] Total 2 3 2" xfId="18270" xr:uid="{0091CA80-8748-4B8D-BD75-0CE3C3E1703D}"/>
    <cellStyle name="Currency [2] Total 2 3 2 2" xfId="40635" xr:uid="{8F53F140-EAF8-4889-9239-DE55E79D77F8}"/>
    <cellStyle name="Currency [2] Total 2 3 3" xfId="24147" xr:uid="{83BC534F-3BB8-45C0-BB2F-31C24FF646DD}"/>
    <cellStyle name="Currency [2] Total 2 3 3 2" xfId="46443" xr:uid="{59F391BB-5306-4694-8BEC-62B8CE5C7BDA}"/>
    <cellStyle name="Currency [2] Total 2 3 4" xfId="24978" xr:uid="{7D74595F-77EE-4299-B290-B0B101264496}"/>
    <cellStyle name="Currency [2] Total 2 3 4 2" xfId="47274" xr:uid="{E8792F21-E67F-4811-872F-4D1A47C9EFBB}"/>
    <cellStyle name="Currency [2] Total 2 3 5" xfId="31418" xr:uid="{683AD798-78CF-46A4-95E7-2F8B9E4CC036}"/>
    <cellStyle name="Currency [2] Total 2 4" xfId="5932" xr:uid="{BA304B00-FCED-44F1-BE25-14E45FF9915E}"/>
    <cellStyle name="Currency [2] Total 2 4 2" xfId="16192" xr:uid="{8839D050-1F9B-4408-88B6-FF8E7800F196}"/>
    <cellStyle name="Currency [2] Total 2 4 2 2" xfId="38557" xr:uid="{7B8576D4-EB64-4F7A-9D82-E924E068D30B}"/>
    <cellStyle name="Currency [2] Total 2 4 3" xfId="22868" xr:uid="{E16C4148-2F18-40E6-B2DE-8F028D7FAD83}"/>
    <cellStyle name="Currency [2] Total 2 4 3 2" xfId="45164" xr:uid="{E3321865-796F-4B3D-94C5-F5EBC7EE0012}"/>
    <cellStyle name="Currency [2] Total 2 4 4" xfId="13049" xr:uid="{71E654B0-570D-420D-9A73-CA0E0E6490EA}"/>
    <cellStyle name="Currency [2] Total 2 4 4 2" xfId="35420" xr:uid="{9DD078E4-5B3D-47AD-A611-49A2B5F6E743}"/>
    <cellStyle name="Currency [2] Total 2 4 5" xfId="29514" xr:uid="{8BC624B4-6B02-423A-B91E-B598E67BFA53}"/>
    <cellStyle name="Currency [2] Total 2 5" xfId="9099" xr:uid="{0E92167D-A468-4251-B3D1-55635CFAE0CB}"/>
    <cellStyle name="Currency [2] Total 2 5 2" xfId="18599" xr:uid="{87A424BA-0BC4-4970-945D-5566AA88FAB2}"/>
    <cellStyle name="Currency [2] Total 2 5 2 2" xfId="40964" xr:uid="{499256CB-AD0C-4821-8A14-FC41A655B55F}"/>
    <cellStyle name="Currency [2] Total 2 5 3" xfId="24425" xr:uid="{A47E15A1-B47E-4DE6-A42E-A7D40A2E0A24}"/>
    <cellStyle name="Currency [2] Total 2 5 3 2" xfId="46721" xr:uid="{CD9966E1-10C9-4CCA-9E1D-CF58D2650BD1}"/>
    <cellStyle name="Currency [2] Total 2 5 4" xfId="16563" xr:uid="{BED04CAF-AA2E-4057-99C2-8F5DAC654B63}"/>
    <cellStyle name="Currency [2] Total 2 5 4 2" xfId="38928" xr:uid="{D1C55678-C343-4257-8A99-7AEF65538329}"/>
    <cellStyle name="Currency [2] Total 2 5 5" xfId="31677" xr:uid="{A4C23708-C808-4102-98EA-CE376701A0FC}"/>
    <cellStyle name="Currency [2] Total 2 6" xfId="9218" xr:uid="{A1E94AC0-1722-4788-A5A7-D6C498A42164}"/>
    <cellStyle name="Currency [2] Total 2 6 2" xfId="18668" xr:uid="{97ACBB3C-A219-4684-8FEF-A64D28059CD2}"/>
    <cellStyle name="Currency [2] Total 2 6 2 2" xfId="41033" xr:uid="{94EAC2EB-7606-4CB7-98D2-2A1D8BC3AF54}"/>
    <cellStyle name="Currency [2] Total 2 6 3" xfId="24490" xr:uid="{5FBE346E-3BF3-4F31-9891-6B68808EBC83}"/>
    <cellStyle name="Currency [2] Total 2 6 3 2" xfId="46786" xr:uid="{4C853804-96A5-4A5E-ABBA-F9C998112996}"/>
    <cellStyle name="Currency [2] Total 2 6 4" xfId="12813" xr:uid="{75C7C67E-CE5A-4F9F-9A94-6FEF8AF2D225}"/>
    <cellStyle name="Currency [2] Total 2 6 4 2" xfId="35186" xr:uid="{F4E57F04-F22B-48EB-A294-D57981FA85FB}"/>
    <cellStyle name="Currency [2] Total 2 6 5" xfId="31735" xr:uid="{AE4FBBF6-2155-4631-BFC7-5E1C66624D88}"/>
    <cellStyle name="Currency [2] Total 2 7" xfId="5194" xr:uid="{00A4E95A-D54B-49B0-AACA-579EA42D5561}"/>
    <cellStyle name="Currency [2] Total 2 7 2" xfId="15589" xr:uid="{C489B250-5740-4B8D-86DB-D48905B75B0F}"/>
    <cellStyle name="Currency [2] Total 2 7 2 2" xfId="37955" xr:uid="{4DA0A022-AE46-49A3-A2FD-E0631F323B5C}"/>
    <cellStyle name="Currency [2] Total 2 7 3" xfId="22505" xr:uid="{25DDAFA9-492F-47DB-A8CC-BF3BD9083DA9}"/>
    <cellStyle name="Currency [2] Total 2 7 3 2" xfId="44801" xr:uid="{4E7BAF1B-7FEE-4A78-BEDC-4C7672E97365}"/>
    <cellStyle name="Currency [2] Total 2 7 4" xfId="12949" xr:uid="{E0F9F528-BB1B-43A4-80A4-BC9B4E2D261F}"/>
    <cellStyle name="Currency [2] Total 2 7 4 2" xfId="35322" xr:uid="{3CD38F6E-52BC-4B08-B1B8-3E64E88C9AD3}"/>
    <cellStyle name="Currency [2] Total 2 7 5" xfId="28961" xr:uid="{EEF90F01-F654-4EEE-A0DC-FB7BF3312042}"/>
    <cellStyle name="Currency [2] Total 2 8" xfId="10947" xr:uid="{E615A514-73D3-40D0-B0FB-F7F2E295A88A}"/>
    <cellStyle name="Currency [2] Total 2 8 2" xfId="20361" xr:uid="{85F92096-0355-4002-B0E9-67F0FA2E4307}"/>
    <cellStyle name="Currency [2] Total 2 8 2 2" xfId="42657" xr:uid="{E1D0E88C-7FD7-4360-B017-5EEE6C960700}"/>
    <cellStyle name="Currency [2] Total 2 8 3" xfId="25146" xr:uid="{DB75092F-2FA3-429E-B461-633054B5E883}"/>
    <cellStyle name="Currency [2] Total 2 8 3 2" xfId="47442" xr:uid="{BE74C55D-8746-4268-A5FB-49D4CB4F01B8}"/>
    <cellStyle name="Currency [2] Total 2 8 4" xfId="25808" xr:uid="{A55106CB-2DD4-445B-8940-BC54DD336FBF}"/>
    <cellStyle name="Currency [2] Total 2 8 4 2" xfId="48104" xr:uid="{ABFA5849-C1E0-4013-B046-ECEC82EDFCEE}"/>
    <cellStyle name="Currency [2] Total 2 8 5" xfId="33336" xr:uid="{6B71F6ED-BAA8-4370-9588-00D72141C398}"/>
    <cellStyle name="Currency [2] Total 2 9" xfId="12474" xr:uid="{3E97A23D-A3D3-4549-B897-2203D3423089}"/>
    <cellStyle name="Currency [2] Total 2 9 2" xfId="21880" xr:uid="{9A8F86D0-1E3D-4BD0-B47B-A4F90553B7F5}"/>
    <cellStyle name="Currency [2] Total 2 9 2 2" xfId="44176" xr:uid="{72A0E5B5-06C5-4FE4-8FFD-4C872101D784}"/>
    <cellStyle name="Currency [2] Total 2 9 3" xfId="25602" xr:uid="{1AF88027-6B86-428B-BDF9-AD406F04840F}"/>
    <cellStyle name="Currency [2] Total 2 9 3 2" xfId="47898" xr:uid="{3104132A-4642-46A9-8D23-0A17F02BF33E}"/>
    <cellStyle name="Currency [2] Total 2 9 4" xfId="25967" xr:uid="{03D57C16-B0B7-4A92-9D63-D424ED643F0C}"/>
    <cellStyle name="Currency [2] Total 2 9 4 2" xfId="48263" xr:uid="{F52810C5-F15D-4F8A-85A6-35E71DFB0240}"/>
    <cellStyle name="Currency [2] Total 2 9 5" xfId="34854" xr:uid="{C2A062EC-4F6B-4554-906D-3927C3FA85ED}"/>
    <cellStyle name="Currency [2] Total 2_change in summary tables" xfId="9150" xr:uid="{8D1B9080-B05D-4CA9-98EB-CE32531D8D0D}"/>
    <cellStyle name="Currency [2] Total 3" xfId="6220" xr:uid="{604BD65C-EF49-47A8-B7C9-0258C8C4EC06}"/>
    <cellStyle name="Currency [2] Total 3 2" xfId="16385" xr:uid="{A5F01C1D-397D-4288-A5F3-705CAA38130C}"/>
    <cellStyle name="Currency [2] Total 3 2 2" xfId="38750" xr:uid="{3EC8D709-B732-4AED-A825-16F51A3212F4}"/>
    <cellStyle name="Currency [2] Total 3 3" xfId="23012" xr:uid="{ABB1D8FF-EF0F-45B7-8C6E-A64FD5B7282F}"/>
    <cellStyle name="Currency [2] Total 3 3 2" xfId="45308" xr:uid="{3BE389AA-0EDB-428D-B58A-5B207D1771B1}"/>
    <cellStyle name="Currency [2] Total 3 4" xfId="22512" xr:uid="{1D2ED54C-6D23-4D36-A55E-2FF519DD483E}"/>
    <cellStyle name="Currency [2] Total 3 4 2" xfId="44808" xr:uid="{BB2B0480-3418-4460-974D-D0E923739020}"/>
    <cellStyle name="Currency [2] Total 3 5" xfId="29686" xr:uid="{6E1E158B-DA2E-414A-A2DC-1303BD1F15A3}"/>
    <cellStyle name="Currency [2] Total 4" xfId="7460" xr:uid="{B18FF864-90B6-4285-B750-FDB0874AD514}"/>
    <cellStyle name="Currency [2] Total 4 2" xfId="17453" xr:uid="{CBD13D5D-34C7-48E8-B89B-99F29C336E25}"/>
    <cellStyle name="Currency [2] Total 4 2 2" xfId="39818" xr:uid="{C9DEE6A9-6979-4BC4-8FDE-AD81C2A7B45A}"/>
    <cellStyle name="Currency [2] Total 4 3" xfId="23551" xr:uid="{F64CF0FD-CE77-4378-B154-35D56DD65074}"/>
    <cellStyle name="Currency [2] Total 4 3 2" xfId="45847" xr:uid="{9C466915-8539-40D6-8C47-8AE024E15572}"/>
    <cellStyle name="Currency [2] Total 4 4" xfId="13623" xr:uid="{BBEE590A-2895-476F-9670-1D12B0EEA4D4}"/>
    <cellStyle name="Currency [2] Total 4 4 2" xfId="35994" xr:uid="{59B8D68B-AB7F-4891-8BC4-ACC15F768149}"/>
    <cellStyle name="Currency [2] Total 4 5" xfId="30698" xr:uid="{D3F4882F-7D46-46DD-B593-7059AE539816}"/>
    <cellStyle name="Currency [2] Total 5" xfId="7883" xr:uid="{294854FE-0D4A-42FB-BD40-7095851C5E9B}"/>
    <cellStyle name="Currency [2] Total 5 2" xfId="17820" xr:uid="{B1971ECE-808B-4477-AA6C-A3010B6D5D44}"/>
    <cellStyle name="Currency [2] Total 5 2 2" xfId="40185" xr:uid="{A4F0AE7A-3384-4516-B01D-B4A46846F286}"/>
    <cellStyle name="Currency [2] Total 5 3" xfId="23758" xr:uid="{84B18B92-F236-4EAA-B2A6-066AF473175B}"/>
    <cellStyle name="Currency [2] Total 5 3 2" xfId="46054" xr:uid="{EFA39458-5230-44BD-A435-6C83D034F69B}"/>
    <cellStyle name="Currency [2] Total 5 4" xfId="22150" xr:uid="{AFFF3303-BA62-4C25-A8BA-47565C08400E}"/>
    <cellStyle name="Currency [2] Total 5 4 2" xfId="44446" xr:uid="{84ABE6EE-ABC6-4C2E-8A89-D5F281E8FC88}"/>
    <cellStyle name="Currency [2] Total 5 5" xfId="31043" xr:uid="{8D3AA097-5ED6-407C-AE42-0E43D116A3CB}"/>
    <cellStyle name="Currency [2] Total 6" xfId="8342" xr:uid="{011FFA96-5861-4074-AF05-648F0EEA730D}"/>
    <cellStyle name="Currency [2] Total 6 2" xfId="18126" xr:uid="{888EEA6E-FE9B-4AAA-BB1C-50BBC608878E}"/>
    <cellStyle name="Currency [2] Total 6 2 2" xfId="40491" xr:uid="{06110880-9644-496E-B911-FEBA968B6EEE}"/>
    <cellStyle name="Currency [2] Total 6 3" xfId="24017" xr:uid="{FA2C02D0-5A0A-467A-8771-95F9910ADE43}"/>
    <cellStyle name="Currency [2] Total 6 3 2" xfId="46313" xr:uid="{D9758D57-67BA-457E-B8C1-7A7DD6821825}"/>
    <cellStyle name="Currency [2] Total 6 4" xfId="25514" xr:uid="{490BC6D1-0A4B-4770-B8F4-2D227782F8F4}"/>
    <cellStyle name="Currency [2] Total 6 4 2" xfId="47810" xr:uid="{B5F8FEC7-FF0D-4994-93ED-4512B2977582}"/>
    <cellStyle name="Currency [2] Total 6 5" xfId="31293" xr:uid="{951CF960-ED10-4127-8E97-487E0B53F77E}"/>
    <cellStyle name="Currency [2] Total 7" xfId="5597" xr:uid="{A60527CC-AD5F-450F-91D3-35F399FE1C9B}"/>
    <cellStyle name="Currency [2] Total 7 2" xfId="15954" xr:uid="{8235D593-14FC-4E5D-A7D1-E290A38EA957}"/>
    <cellStyle name="Currency [2] Total 7 2 2" xfId="38320" xr:uid="{8E2EE24A-7CC6-47B1-9B27-BFADAC8CA807}"/>
    <cellStyle name="Currency [2] Total 7 3" xfId="22692" xr:uid="{F8E22430-8DBC-4EC9-B497-CDD1C3E3BEF7}"/>
    <cellStyle name="Currency [2] Total 7 3 2" xfId="44988" xr:uid="{DDFC0D3B-36DC-4033-B3F2-3FAF419CE436}"/>
    <cellStyle name="Currency [2] Total 7 4" xfId="22370" xr:uid="{EAB8DF41-ADAC-43AB-82E2-ADE529CAB405}"/>
    <cellStyle name="Currency [2] Total 7 4 2" xfId="44666" xr:uid="{B96D2FFA-9856-4BD5-B3A7-4D03C8C2FC7A}"/>
    <cellStyle name="Currency [2] Total 7 5" xfId="29304" xr:uid="{4DDFBF4B-BE18-4B52-A913-5FD4DB8AD67C}"/>
    <cellStyle name="Currency [2] Total 8" xfId="9346" xr:uid="{4966189F-0765-4943-8558-CD7ECD6C7CF0}"/>
    <cellStyle name="Currency [2] Total 8 2" xfId="18767" xr:uid="{91CCE5F6-2300-404F-99B2-21740B042DAE}"/>
    <cellStyle name="Currency [2] Total 8 2 2" xfId="41132" xr:uid="{9A4A262F-D65C-49FD-B63D-63C9CC018E2C}"/>
    <cellStyle name="Currency [2] Total 8 3" xfId="24565" xr:uid="{F0D1C31E-F12F-4CAF-831B-D2F332FBA41D}"/>
    <cellStyle name="Currency [2] Total 8 3 2" xfId="46861" xr:uid="{B3572052-1DC5-4EC6-9964-1B836A91C590}"/>
    <cellStyle name="Currency [2] Total 8 4" xfId="15225" xr:uid="{073D207A-80B0-4807-9E04-0C0B694725D8}"/>
    <cellStyle name="Currency [2] Total 8 4 2" xfId="37591" xr:uid="{E4C14AEE-47E7-489D-B316-D5609ADFDF40}"/>
    <cellStyle name="Currency [2] Total 8 5" xfId="31813" xr:uid="{D4559607-969E-4FB3-A56F-B6A481AAEF01}"/>
    <cellStyle name="Currency [2] Total 9" xfId="10182" xr:uid="{9203626B-C219-488A-A515-17C00058B89A}"/>
    <cellStyle name="Currency [2] Total 9 2" xfId="19596" xr:uid="{52F9E87B-FE99-4ECE-A605-471641746180}"/>
    <cellStyle name="Currency [2] Total 9 2 2" xfId="41892" xr:uid="{9635360C-9898-4103-8B60-BB0148422629}"/>
    <cellStyle name="Currency [2] Total 9 3" xfId="24914" xr:uid="{26485493-D5FD-46A4-B8CC-5FE2DB82487E}"/>
    <cellStyle name="Currency [2] Total 9 3 2" xfId="47210" xr:uid="{056E835A-6026-4E4B-9C96-72EC1C6FBF28}"/>
    <cellStyle name="Currency [2] Total 9 4" xfId="25726" xr:uid="{17276257-E4A3-494C-936C-F32E6F237310}"/>
    <cellStyle name="Currency [2] Total 9 4 2" xfId="48022" xr:uid="{14F9A29D-8E97-48BD-8F2D-4CDEE466B181}"/>
    <cellStyle name="Currency [2] Total 9 5" xfId="32571" xr:uid="{299384C5-5663-4304-8C40-368434F8E5AA}"/>
    <cellStyle name="Currency [2] Total_change in summary tables" xfId="8671" xr:uid="{47FE6427-8BE7-4735-B952-25EF273AE12F}"/>
    <cellStyle name="Currency [2]_!Master Backup_v70" xfId="2559" xr:uid="{FE20B358-9A99-4710-989E-5685BEEC2129}"/>
    <cellStyle name="Currency [3]" xfId="292" xr:uid="{46C30E11-1711-4539-BA38-67AE16489977}"/>
    <cellStyle name="Currency 0" xfId="539" xr:uid="{132EA770-C834-49C2-BC05-62DDE0FAE31C}"/>
    <cellStyle name="Currency 10" xfId="216" xr:uid="{3F378108-67E7-428E-A690-B4A016A3AEEB}"/>
    <cellStyle name="Currency 100" xfId="8027" xr:uid="{2584125F-E97D-448A-AC6E-CCBB8B7A5279}"/>
    <cellStyle name="Currency 101" xfId="8610" xr:uid="{424D8C9D-9D72-4C64-8885-C3618E62AB49}"/>
    <cellStyle name="Currency 102" xfId="4681" xr:uid="{CF6B8F94-543C-4B99-85EB-F0DEDB4A0603}"/>
    <cellStyle name="Currency 103" xfId="8463" xr:uid="{CF5A3C01-701C-4B7D-A621-F2F4DD650954}"/>
    <cellStyle name="Currency 104" xfId="5019" xr:uid="{10FA764F-3D73-4F87-AD34-AF501AA1B0DB}"/>
    <cellStyle name="Currency 105" xfId="4661" xr:uid="{D3ABFBB8-8AE3-4448-8293-FAD55D07554B}"/>
    <cellStyle name="Currency 106" xfId="9389" xr:uid="{2040FCB0-2993-41BA-9BAD-F61CF646F9EF}"/>
    <cellStyle name="Currency 107" xfId="9557" xr:uid="{00A6440B-8C15-4A50-AAE3-924EB2BD2222}"/>
    <cellStyle name="Currency 108" xfId="11146" xr:uid="{537B63A7-D664-471E-80B1-B349C2FF30A8}"/>
    <cellStyle name="Currency 109" xfId="12677" xr:uid="{BCA1E267-B788-4557-9E3F-8B9BE0172BB6}"/>
    <cellStyle name="Currency 11" xfId="414" xr:uid="{5F1E7A4E-ADC6-411F-8CC0-966F64CD127E}"/>
    <cellStyle name="Currency 11 2" xfId="48371" xr:uid="{67312314-1431-479D-A052-7F5FA32CBCC8}"/>
    <cellStyle name="Currency 110" xfId="14112" xr:uid="{82199684-E2E2-4D76-99A9-CB7BB731E72A}"/>
    <cellStyle name="Currency 111" xfId="12796" xr:uid="{7B0ADA1B-E7AD-451C-8834-821530E89D30}"/>
    <cellStyle name="Currency 112" xfId="26835" xr:uid="{3CB004F1-582A-4516-8793-61424B9358C9}"/>
    <cellStyle name="Currency 113" xfId="48300" xr:uid="{D6B1279B-7BE6-4242-816F-FCA3C8ECC704}"/>
    <cellStyle name="Currency 114" xfId="48303" xr:uid="{024930AC-2662-4BCA-8134-852DA662D8F7}"/>
    <cellStyle name="Currency 115" xfId="48306" xr:uid="{995075FA-8E91-429C-A700-8BE0CB65A603}"/>
    <cellStyle name="Currency 116" xfId="48336" xr:uid="{BB26CBCC-0B4C-448E-9370-C578B9BEBF32}"/>
    <cellStyle name="Currency 117" xfId="48442" xr:uid="{A5790AA7-3085-41E9-9413-1A88E9F98563}"/>
    <cellStyle name="Currency 118" xfId="48449" xr:uid="{B286D9EC-2130-4280-911B-38074F8912F2}"/>
    <cellStyle name="Currency 119" xfId="48454" xr:uid="{E087018D-3FDD-4BFB-93E9-200D124C396D}"/>
    <cellStyle name="Currency 12" xfId="1135" xr:uid="{57E78C4A-3227-4E2A-A01F-A8AB1E9CE2FE}"/>
    <cellStyle name="Currency 120" xfId="48470" xr:uid="{063567F6-CA72-4D4A-86FF-F284EFF00F0C}"/>
    <cellStyle name="Currency 121" xfId="48474" xr:uid="{29B296C4-5B4A-4505-ADDB-03B85E2206CB}"/>
    <cellStyle name="Currency 122" xfId="48477" xr:uid="{0A95F844-BF7D-4FBF-9EEC-96718A9A7259}"/>
    <cellStyle name="Currency 123" xfId="48480" xr:uid="{4E6F1E2E-8036-48F9-ADBA-5E13529D50D1}"/>
    <cellStyle name="Currency 124" xfId="48495" xr:uid="{3D6256FE-508E-4E54-9563-64956C6CB9AD}"/>
    <cellStyle name="Currency 125" xfId="48498" xr:uid="{25CDD7E2-7E14-4FA5-AA90-83B7E7EB4922}"/>
    <cellStyle name="Currency 126" xfId="48504" xr:uid="{16BFABBF-910E-4A86-9FAA-0FF0F9FE8332}"/>
    <cellStyle name="Currency 127" xfId="48513" xr:uid="{413DF98F-BE18-4099-91C4-1F1FF569B982}"/>
    <cellStyle name="Currency 128" xfId="48519" xr:uid="{9166E609-69B4-4B62-A5E3-EF0D7DD17747}"/>
    <cellStyle name="Currency 129" xfId="48" xr:uid="{31AEA617-7854-485D-B9F2-AC333CC1A846}"/>
    <cellStyle name="Currency 13" xfId="1375" xr:uid="{24EE3982-26AE-411B-A3BA-9629DCFC4E84}"/>
    <cellStyle name="Currency 14" xfId="1327" xr:uid="{F97ADA3B-CE03-4D23-A055-A09BCF9473DA}"/>
    <cellStyle name="Currency 15" xfId="1351" xr:uid="{6849D3A9-03A3-47B1-8839-C809D4F8578A}"/>
    <cellStyle name="Currency 16" xfId="1556" xr:uid="{4A383039-2DEE-4C50-8D72-9D8F7E912281}"/>
    <cellStyle name="Currency 17" xfId="1557" xr:uid="{E0FF59DD-3EC1-4444-83AB-D230B89A8B45}"/>
    <cellStyle name="Currency 18" xfId="1744" xr:uid="{D4220A83-9DEC-4854-8DF5-F3BB0563EA12}"/>
    <cellStyle name="Currency 19" xfId="1747" xr:uid="{8F22CF51-CB8F-458C-BF1E-31BE5020F7F1}"/>
    <cellStyle name="Currency 2" xfId="49" xr:uid="{5854B69A-B694-4C95-B18B-871C5A8654BD}"/>
    <cellStyle name="Currency 2 10" xfId="26065" xr:uid="{7929BEE9-0ADC-4E5F-9C18-9CB18D35FB97}"/>
    <cellStyle name="Currency 2 11" xfId="26066" xr:uid="{55BAF0ED-D7E0-49DD-8687-453EF7368B03}"/>
    <cellStyle name="Currency 2 12" xfId="26067" xr:uid="{3C686487-D5E1-4501-9EC6-0436BA503A08}"/>
    <cellStyle name="Currency 2 13" xfId="26068" xr:uid="{655BF9B3-0AD5-4804-BAA3-27DD24A29B9E}"/>
    <cellStyle name="Currency 2 14" xfId="26069" xr:uid="{518F58DF-38E8-4717-A0F5-6D39557723C9}"/>
    <cellStyle name="Currency 2 15" xfId="26070" xr:uid="{983F8B0C-5F7A-43FA-A734-FC90749B8ED0}"/>
    <cellStyle name="Currency 2 16" xfId="26071" xr:uid="{BB8E3C3A-E693-4B5E-BB48-4D8775BF4A76}"/>
    <cellStyle name="Currency 2 17" xfId="26072" xr:uid="{079A6433-2398-4F8C-B3A4-29DEB970ECFC}"/>
    <cellStyle name="Currency 2 18" xfId="26073" xr:uid="{E81052BE-46EE-4CC3-8790-EA66C906B9EA}"/>
    <cellStyle name="Currency 2 19" xfId="26074" xr:uid="{FCE83EC7-7537-4E64-B55D-143A6E2F1D3B}"/>
    <cellStyle name="Currency 2 2" xfId="54" xr:uid="{49E2FAE9-A8BA-4310-AE1B-1D79E08102F8}"/>
    <cellStyle name="Currency 2 20" xfId="26075" xr:uid="{E2C33A61-7D61-4CF5-80D0-86D7FF3F29B6}"/>
    <cellStyle name="Currency 2 21" xfId="26076" xr:uid="{14DBABC2-ABE9-4BB2-89F2-3BF26CF78AF9}"/>
    <cellStyle name="Currency 2 22" xfId="26077" xr:uid="{FA6A6AD0-A8BA-4BD0-BDFC-20B4AAE6F53F}"/>
    <cellStyle name="Currency 2 23" xfId="26078" xr:uid="{663E976D-930A-49D1-81B2-AC3B7ADE6621}"/>
    <cellStyle name="Currency 2 24" xfId="26079" xr:uid="{13DADA85-EE64-4E9C-A96A-5910C7C2068D}"/>
    <cellStyle name="Currency 2 25" xfId="26080" xr:uid="{208946F6-E4E3-4A3E-8D8C-5171CC72E394}"/>
    <cellStyle name="Currency 2 26" xfId="26081" xr:uid="{E29A2318-05BA-4769-811C-4405B9BA44D5}"/>
    <cellStyle name="Currency 2 27" xfId="26082" xr:uid="{E40089D4-78D7-426C-9E6C-83573EBC681A}"/>
    <cellStyle name="Currency 2 28" xfId="26083" xr:uid="{47BBF77A-FEFD-4007-8929-1542D2FE042E}"/>
    <cellStyle name="Currency 2 29" xfId="26084" xr:uid="{24E71612-AC48-4249-8750-DA1574E9606E}"/>
    <cellStyle name="Currency 2 3" xfId="63" xr:uid="{899026B7-BF8E-467C-9F2A-C3BEB471EC9B}"/>
    <cellStyle name="Currency 2 3 2" xfId="108" xr:uid="{59F84BA5-2706-4BFF-BBC0-A82CE772DD3E}"/>
    <cellStyle name="Currency 2 3 3" xfId="140" xr:uid="{260169BF-3A63-495A-902B-7C24FF2018FE}"/>
    <cellStyle name="Currency 2 3 4" xfId="176" xr:uid="{032A6FDA-560F-47D0-8363-ADAD9116BFFE}"/>
    <cellStyle name="Currency 2 30" xfId="26085" xr:uid="{8B2B147F-77AE-4485-952D-9D240563BCAC}"/>
    <cellStyle name="Currency 2 31" xfId="26086" xr:uid="{7AB04D9D-BF72-4947-9D8C-5C1F89C7A585}"/>
    <cellStyle name="Currency 2 32" xfId="26087" xr:uid="{0F48B210-7699-4D0B-B78C-FF1CE4DFC763}"/>
    <cellStyle name="Currency 2 33" xfId="26088" xr:uid="{7979BA1E-8C96-43BC-8DE0-520485ACDF8A}"/>
    <cellStyle name="Currency 2 34" xfId="26089" xr:uid="{68ECA1F1-2696-4D76-900C-F266866FDD96}"/>
    <cellStyle name="Currency 2 35" xfId="26090" xr:uid="{423C5626-484E-4DE6-9A26-6E8CC7FC4FED}"/>
    <cellStyle name="Currency 2 36" xfId="26091" xr:uid="{A264D0C7-F68B-4224-AD74-5C0D90978894}"/>
    <cellStyle name="Currency 2 37" xfId="26092" xr:uid="{C6EDDEFA-51A3-43E9-A52B-4C9BDFD5CB41}"/>
    <cellStyle name="Currency 2 38" xfId="26093" xr:uid="{5663A085-7321-4C8D-889C-EA1ABA0D012A}"/>
    <cellStyle name="Currency 2 39" xfId="26094" xr:uid="{B454BF9B-3B86-4246-A89C-FC117B1A37D7}"/>
    <cellStyle name="Currency 2 4" xfId="529" xr:uid="{5211FF95-D2CA-41F4-8753-2D60675265CC}"/>
    <cellStyle name="Currency 2 40" xfId="26095" xr:uid="{DC8DEC72-0585-4AA7-803C-6400A9F94E14}"/>
    <cellStyle name="Currency 2 41" xfId="26096" xr:uid="{91009191-5978-4288-BB96-50A10EA2DF7F}"/>
    <cellStyle name="Currency 2 42" xfId="26097" xr:uid="{A046CD6C-2944-4208-AC2E-51939AA3219A}"/>
    <cellStyle name="Currency 2 43" xfId="26098" xr:uid="{F4616903-C1B8-4D30-BF0C-2D0C58772EB8}"/>
    <cellStyle name="Currency 2 44" xfId="26099" xr:uid="{4FC6FDEC-B806-44A7-AEA7-EE3F40CA32EE}"/>
    <cellStyle name="Currency 2 45" xfId="26100" xr:uid="{BA71BA80-2DF9-42E2-86A8-50ECAAEE3933}"/>
    <cellStyle name="Currency 2 46" xfId="26101" xr:uid="{D07C7D84-99FA-40F1-8760-2319963618E4}"/>
    <cellStyle name="Currency 2 47" xfId="26102" xr:uid="{632947C4-CFAB-4375-8E90-11AA7A42F788}"/>
    <cellStyle name="Currency 2 48" xfId="26103" xr:uid="{2F1F98A7-FAC5-4A12-AC70-01F8FCBF8F24}"/>
    <cellStyle name="Currency 2 49" xfId="48308" xr:uid="{2863F24F-A2A9-4D75-8CC4-61552F791869}"/>
    <cellStyle name="Currency 2 5" xfId="26104" xr:uid="{4487C652-D033-454C-91F8-713CD9177029}"/>
    <cellStyle name="Currency 2 6" xfId="26105" xr:uid="{637A5BCE-39DC-40FE-A223-2CBF053FE562}"/>
    <cellStyle name="Currency 2 7" xfId="26106" xr:uid="{3D09037A-9256-47E1-B18B-E492CB176444}"/>
    <cellStyle name="Currency 2 8" xfId="26107" xr:uid="{2D274F8A-0511-46E2-B9D7-759F015291E5}"/>
    <cellStyle name="Currency 2 9" xfId="26108" xr:uid="{9416D2EA-9166-434F-B627-458E67AA342D}"/>
    <cellStyle name="Currency 2 Total" xfId="2560" xr:uid="{7C6BFB81-6CD2-48CF-9233-2CD2084C6114}"/>
    <cellStyle name="Currency 2 Total 10" xfId="11725" xr:uid="{7A48BD51-C199-483D-A9CC-45A75488A150}"/>
    <cellStyle name="Currency 2 Total 10 2" xfId="21131" xr:uid="{A08B0397-1761-4C9B-927A-E6DF2EB95BA7}"/>
    <cellStyle name="Currency 2 Total 10 2 2" xfId="43427" xr:uid="{AD310D24-AAD6-440C-AA06-B1100084867A}"/>
    <cellStyle name="Currency 2 Total 10 3" xfId="25386" xr:uid="{44BBB3D7-D2C2-4754-9439-5C6D8E9699C2}"/>
    <cellStyle name="Currency 2 Total 10 3 2" xfId="47682" xr:uid="{17959B2F-6C7A-46C4-9CBA-400522EA5D19}"/>
    <cellStyle name="Currency 2 Total 10 4" xfId="25901" xr:uid="{3D8941CC-7A94-4B4E-99E1-F73126973614}"/>
    <cellStyle name="Currency 2 Total 10 4 2" xfId="48197" xr:uid="{4AAA65E2-ED4F-4287-A69C-C29580EC08CB}"/>
    <cellStyle name="Currency 2 Total 10 5" xfId="34105" xr:uid="{C14D5F57-342E-4C0A-8606-83BF80CD01C4}"/>
    <cellStyle name="Currency 2 Total 11" xfId="12984" xr:uid="{FE120FE5-2D4D-498B-B1A5-1EA770C45B71}"/>
    <cellStyle name="Currency 2 Total 11 2" xfId="35355" xr:uid="{A3DF4386-FECF-4F84-B1FF-CFB948E2283D}"/>
    <cellStyle name="Currency 2 Total 12" xfId="27454" xr:uid="{B3698939-E6D7-41A5-9B61-477DC844E756}"/>
    <cellStyle name="Currency 2 Total 2" xfId="4277" xr:uid="{1079A92E-E78F-439A-8277-9D1BB540E07C}"/>
    <cellStyle name="Currency 2 Total 2 10" xfId="22095" xr:uid="{DDDDA792-C086-4689-8D7A-9C723C480D4B}"/>
    <cellStyle name="Currency 2 Total 2 10 2" xfId="44391" xr:uid="{19C1055F-E08E-4913-9017-4C35F4EE3976}"/>
    <cellStyle name="Currency 2 Total 2 11" xfId="28282" xr:uid="{B7F48E30-0BA9-4580-84C2-23C14B87445D}"/>
    <cellStyle name="Currency 2 Total 2 2" xfId="7509" xr:uid="{D7D273C3-5F2A-41F4-B0D4-DC66B2B63103}"/>
    <cellStyle name="Currency 2 Total 2 2 2" xfId="17501" xr:uid="{318447EF-4C04-4199-A5EB-204033737871}"/>
    <cellStyle name="Currency 2 Total 2 2 2 2" xfId="39866" xr:uid="{3A260A44-580F-4E77-9458-056C5CBBE74C}"/>
    <cellStyle name="Currency 2 Total 2 2 3" xfId="23576" xr:uid="{7609F926-9ADA-4FCA-9E65-7BEB53DCC162}"/>
    <cellStyle name="Currency 2 Total 2 2 3 2" xfId="45872" xr:uid="{2DC2FACA-3545-488A-B85E-4DD20A0D9885}"/>
    <cellStyle name="Currency 2 Total 2 2 4" xfId="23561" xr:uid="{91A109E5-63DD-4F32-BB4A-F6E21D1E59C0}"/>
    <cellStyle name="Currency 2 Total 2 2 4 2" xfId="45857" xr:uid="{A2356433-92D3-4436-B635-6BFA3A650348}"/>
    <cellStyle name="Currency 2 Total 2 2 5" xfId="30747" xr:uid="{5C859F2A-F206-4CFA-BD22-EC9342023787}"/>
    <cellStyle name="Currency 2 Total 2 3" xfId="8530" xr:uid="{EAC7B6B4-29F3-4659-A019-A3CD0ED918D2}"/>
    <cellStyle name="Currency 2 Total 2 3 2" xfId="18271" xr:uid="{1FE18C55-1C1F-4459-9AF0-1956DE8375C0}"/>
    <cellStyle name="Currency 2 Total 2 3 2 2" xfId="40636" xr:uid="{FDF34010-6AA5-4EDD-BCCA-930F4EE2078C}"/>
    <cellStyle name="Currency 2 Total 2 3 3" xfId="24148" xr:uid="{5472AFB7-1A79-4AA4-A991-EC8A487CE0D7}"/>
    <cellStyle name="Currency 2 Total 2 3 3 2" xfId="46444" xr:uid="{D602F0B7-1BE4-49FA-8BB2-7FB9B6634187}"/>
    <cellStyle name="Currency 2 Total 2 3 4" xfId="23328" xr:uid="{6E08C7DD-3F9D-4584-9AE6-9CB4FF81685D}"/>
    <cellStyle name="Currency 2 Total 2 3 4 2" xfId="45624" xr:uid="{EBD435EF-1903-4FB7-971C-7258A0C0F1EA}"/>
    <cellStyle name="Currency 2 Total 2 3 5" xfId="31419" xr:uid="{B717A44F-E50F-4F93-8A43-B3F4BDEF91D4}"/>
    <cellStyle name="Currency 2 Total 2 4" xfId="7799" xr:uid="{9D500FAC-6BBF-49C8-95BB-8B75B9B1B1F8}"/>
    <cellStyle name="Currency 2 Total 2 4 2" xfId="17765" xr:uid="{70C7470B-9217-447C-8257-E08ECF2D05BD}"/>
    <cellStyle name="Currency 2 Total 2 4 2 2" xfId="40130" xr:uid="{71793862-6C12-4E64-938A-0D1BE4AE00A9}"/>
    <cellStyle name="Currency 2 Total 2 4 3" xfId="23707" xr:uid="{9414AADA-A32C-4D3D-A60E-35A57DD16A1B}"/>
    <cellStyle name="Currency 2 Total 2 4 3 2" xfId="46003" xr:uid="{E467E16A-5197-4BC1-AD8B-D56B192F0FC0}"/>
    <cellStyle name="Currency 2 Total 2 4 4" xfId="22638" xr:uid="{BB3C9AFB-D708-4466-8086-46CFF044C639}"/>
    <cellStyle name="Currency 2 Total 2 4 4 2" xfId="44934" xr:uid="{116DE04B-5F33-4764-BAFD-259CD1BEDEAF}"/>
    <cellStyle name="Currency 2 Total 2 4 5" xfId="31000" xr:uid="{324C740F-F6DB-4DA7-A606-6BFE552D618A}"/>
    <cellStyle name="Currency 2 Total 2 5" xfId="9100" xr:uid="{12239C1E-D82A-4E68-B27D-FA9DE8F16CCB}"/>
    <cellStyle name="Currency 2 Total 2 5 2" xfId="18600" xr:uid="{72452277-BF93-44FA-93DA-A8F6E50A2704}"/>
    <cellStyle name="Currency 2 Total 2 5 2 2" xfId="40965" xr:uid="{EF4C756A-E26A-4691-BDD6-FEF89CB61165}"/>
    <cellStyle name="Currency 2 Total 2 5 3" xfId="24426" xr:uid="{239FDFE5-2483-48D7-8CEF-CE2633F90782}"/>
    <cellStyle name="Currency 2 Total 2 5 3 2" xfId="46722" xr:uid="{42E34D14-898C-4500-A539-454F7014EED5}"/>
    <cellStyle name="Currency 2 Total 2 5 4" xfId="13943" xr:uid="{F8389773-3E47-4159-BA88-69FFF69DD9B6}"/>
    <cellStyle name="Currency 2 Total 2 5 4 2" xfId="36313" xr:uid="{190A0CA0-6DFB-4E6E-9B20-857F540089AA}"/>
    <cellStyle name="Currency 2 Total 2 5 5" xfId="31678" xr:uid="{63CC80EE-50FA-4D25-A35F-08FBA7922D36}"/>
    <cellStyle name="Currency 2 Total 2 6" xfId="9219" xr:uid="{C2D9EE3E-28E9-4638-AFAF-C5820E98EA82}"/>
    <cellStyle name="Currency 2 Total 2 6 2" xfId="18669" xr:uid="{4DF16152-56DF-48AB-808C-09A41E8176EE}"/>
    <cellStyle name="Currency 2 Total 2 6 2 2" xfId="41034" xr:uid="{77720F29-6ABE-4909-9A68-B9EA1D03C613}"/>
    <cellStyle name="Currency 2 Total 2 6 3" xfId="24491" xr:uid="{1BE8A15A-7A88-4D84-9793-41D71AE02B21}"/>
    <cellStyle name="Currency 2 Total 2 6 3 2" xfId="46787" xr:uid="{F2C63994-E621-424A-B452-BC2AB7DB4521}"/>
    <cellStyle name="Currency 2 Total 2 6 4" xfId="13962" xr:uid="{82256134-B64D-4D98-9712-549C4D7AD9BC}"/>
    <cellStyle name="Currency 2 Total 2 6 4 2" xfId="36332" xr:uid="{06846AB7-8835-41D7-80A1-2BD5AE6EF31A}"/>
    <cellStyle name="Currency 2 Total 2 6 5" xfId="31736" xr:uid="{9ABF4E38-A578-43C7-80AF-887FE020EE46}"/>
    <cellStyle name="Currency 2 Total 2 7" xfId="6552" xr:uid="{DAA8DB05-8660-41F8-9FC0-761B861D2DC8}"/>
    <cellStyle name="Currency 2 Total 2 7 2" xfId="16637" xr:uid="{A5BCFB6F-E3F3-4237-8ABC-A29E36EBCCCC}"/>
    <cellStyle name="Currency 2 Total 2 7 2 2" xfId="39002" xr:uid="{082F558C-839D-4782-B116-61F26B484389}"/>
    <cellStyle name="Currency 2 Total 2 7 3" xfId="23210" xr:uid="{BBB81196-0C26-4EFC-952A-E2E3A0F22EDC}"/>
    <cellStyle name="Currency 2 Total 2 7 3 2" xfId="45506" xr:uid="{402DA662-6334-48B3-BAA8-825A7E96AF9A}"/>
    <cellStyle name="Currency 2 Total 2 7 4" xfId="24832" xr:uid="{69537020-F7E5-43CE-A790-ED4A67D1046E}"/>
    <cellStyle name="Currency 2 Total 2 7 4 2" xfId="47128" xr:uid="{D40D4FDC-A7ED-485F-8B67-9FFF8EDB4D1D}"/>
    <cellStyle name="Currency 2 Total 2 7 5" xfId="29914" xr:uid="{971FA10B-4FCC-407B-B423-8DE065649CFA}"/>
    <cellStyle name="Currency 2 Total 2 8" xfId="10948" xr:uid="{6DA684F5-4F2F-4E53-94F1-B98E50E8059B}"/>
    <cellStyle name="Currency 2 Total 2 8 2" xfId="20362" xr:uid="{4EA42896-1A0B-4A27-B83B-26ED06AAA2DA}"/>
    <cellStyle name="Currency 2 Total 2 8 2 2" xfId="42658" xr:uid="{3C212217-6F6D-4308-AFA5-17B04CCD6418}"/>
    <cellStyle name="Currency 2 Total 2 8 3" xfId="25147" xr:uid="{CDFF2345-85C1-41A9-9961-6ACCF2E3C4B0}"/>
    <cellStyle name="Currency 2 Total 2 8 3 2" xfId="47443" xr:uid="{A5C07D87-FE9C-46B1-8998-581EE5D021FD}"/>
    <cellStyle name="Currency 2 Total 2 8 4" xfId="25809" xr:uid="{A9EF891D-ED8E-421F-9E8D-574FC9B22EDC}"/>
    <cellStyle name="Currency 2 Total 2 8 4 2" xfId="48105" xr:uid="{801F90C3-ABD2-4E6C-AB3F-725863DB7F4B}"/>
    <cellStyle name="Currency 2 Total 2 8 5" xfId="33337" xr:uid="{18D97F9C-47F0-4E16-A3BF-E164F844B46D}"/>
    <cellStyle name="Currency 2 Total 2 9" xfId="12475" xr:uid="{7C766167-3679-484D-AF46-B1BC56C34762}"/>
    <cellStyle name="Currency 2 Total 2 9 2" xfId="21881" xr:uid="{C6BA0630-B53A-4F59-BFF8-E2659B126850}"/>
    <cellStyle name="Currency 2 Total 2 9 2 2" xfId="44177" xr:uid="{4494600E-E866-44F3-A642-B77E247058F3}"/>
    <cellStyle name="Currency 2 Total 2 9 3" xfId="25603" xr:uid="{E8A045C7-30A8-4F30-ACB6-DAAA1F1C7D03}"/>
    <cellStyle name="Currency 2 Total 2 9 3 2" xfId="47899" xr:uid="{45F77459-474C-49B1-AA19-3E5EA23CED03}"/>
    <cellStyle name="Currency 2 Total 2 9 4" xfId="25968" xr:uid="{EAB203BE-FFB9-406C-8222-D3F5AF18E5BC}"/>
    <cellStyle name="Currency 2 Total 2 9 4 2" xfId="48264" xr:uid="{EF429BCA-D0F9-4C7E-9589-7118387FEF80}"/>
    <cellStyle name="Currency 2 Total 2 9 5" xfId="34855" xr:uid="{3BD147AF-B9DC-4D5C-80E4-E393AB3A0D01}"/>
    <cellStyle name="Currency 2 Total 2_change in summary tables" xfId="8726" xr:uid="{EAB08AC0-FFBD-47C4-9042-E485A125558F}"/>
    <cellStyle name="Currency 2 Total 3" xfId="6221" xr:uid="{C4632304-9D84-46FE-9E8A-92D7112AFC9B}"/>
    <cellStyle name="Currency 2 Total 3 2" xfId="16386" xr:uid="{5C1BFB08-9DCA-49AA-8635-2C22DA305A25}"/>
    <cellStyle name="Currency 2 Total 3 2 2" xfId="38751" xr:uid="{C442788B-C3CB-427A-893E-00E1BA96A231}"/>
    <cellStyle name="Currency 2 Total 3 3" xfId="23013" xr:uid="{D8EB0328-1539-4ACA-8329-95DAECA4A2D1}"/>
    <cellStyle name="Currency 2 Total 3 3 2" xfId="45309" xr:uid="{ABEA4265-A62C-493A-B6FA-1D10849EBC35}"/>
    <cellStyle name="Currency 2 Total 3 4" xfId="25498" xr:uid="{0E757EA0-BCE3-4E85-A518-F5E8186C88E0}"/>
    <cellStyle name="Currency 2 Total 3 4 2" xfId="47794" xr:uid="{BCC8FF9F-D882-426E-A13A-02DE6856D9A4}"/>
    <cellStyle name="Currency 2 Total 3 5" xfId="29687" xr:uid="{B4BBA5AA-8EB8-478D-BC24-9E0C079F73CD}"/>
    <cellStyle name="Currency 2 Total 4" xfId="6018" xr:uid="{F6A75BFB-8D43-4533-9A89-88907AC21DBA}"/>
    <cellStyle name="Currency 2 Total 4 2" xfId="16254" xr:uid="{CE705A05-5D84-4BB7-99BA-FC5E0E6A071D}"/>
    <cellStyle name="Currency 2 Total 4 2 2" xfId="38619" xr:uid="{DE14E594-7E4F-48FE-AFFD-BE708991C3A8}"/>
    <cellStyle name="Currency 2 Total 4 3" xfId="22911" xr:uid="{A467F2D9-39AD-4737-A512-3FD7E9CED51F}"/>
    <cellStyle name="Currency 2 Total 4 3 2" xfId="45207" xr:uid="{EC9FA083-0447-4907-A945-E703870AE82D}"/>
    <cellStyle name="Currency 2 Total 4 4" xfId="13564" xr:uid="{AE0AC4B9-CAE3-4E26-B8EE-40DF94F4F4FD}"/>
    <cellStyle name="Currency 2 Total 4 4 2" xfId="35935" xr:uid="{65555F68-D6EF-430D-BC1B-5C1C3B5351CF}"/>
    <cellStyle name="Currency 2 Total 4 5" xfId="29569" xr:uid="{67098C82-C686-4578-99A4-6438E1280349}"/>
    <cellStyle name="Currency 2 Total 5" xfId="7882" xr:uid="{80CAFB7D-EF10-41B2-BD6F-AA561EFD88FD}"/>
    <cellStyle name="Currency 2 Total 5 2" xfId="17819" xr:uid="{0AA34732-C36E-4CDC-83E2-7300810F122C}"/>
    <cellStyle name="Currency 2 Total 5 2 2" xfId="40184" xr:uid="{69A87242-BA9D-4796-B4EC-3C69670216ED}"/>
    <cellStyle name="Currency 2 Total 5 3" xfId="23757" xr:uid="{6AEDED25-80C8-4843-A531-3B4B24118DC4}"/>
    <cellStyle name="Currency 2 Total 5 3 2" xfId="46053" xr:uid="{3DCF4829-2061-4B27-8289-12C29AA5A1F8}"/>
    <cellStyle name="Currency 2 Total 5 4" xfId="23632" xr:uid="{7DA69B36-4C90-4C04-A7A6-A6CC541CB089}"/>
    <cellStyle name="Currency 2 Total 5 4 2" xfId="45928" xr:uid="{43408F8D-BE66-4637-968B-565072F26BA5}"/>
    <cellStyle name="Currency 2 Total 5 5" xfId="31042" xr:uid="{10D943A9-5523-47BE-958C-63727A8C50D8}"/>
    <cellStyle name="Currency 2 Total 6" xfId="5303" xr:uid="{FC47107E-7EE6-4D8D-A912-DD5799FC77A8}"/>
    <cellStyle name="Currency 2 Total 6 2" xfId="15698" xr:uid="{5858B265-1EBA-41A0-8FFC-0B250770EF92}"/>
    <cellStyle name="Currency 2 Total 6 2 2" xfId="38064" xr:uid="{88102928-C068-4687-BB61-BC6A3B303E5F}"/>
    <cellStyle name="Currency 2 Total 6 3" xfId="22533" xr:uid="{8AD04883-B82F-4D4D-9B11-11C3EA79C02F}"/>
    <cellStyle name="Currency 2 Total 6 3 2" xfId="44829" xr:uid="{E54D6792-7AA6-4C33-A7B5-D664B594CD09}"/>
    <cellStyle name="Currency 2 Total 6 4" xfId="16280" xr:uid="{875B0A62-F439-4DFE-B12A-A45D9B05E24D}"/>
    <cellStyle name="Currency 2 Total 6 4 2" xfId="38645" xr:uid="{C2843897-2571-4E85-851A-ED94389D7EF1}"/>
    <cellStyle name="Currency 2 Total 6 5" xfId="29069" xr:uid="{D5990723-4E97-4F79-8646-F34B2732EC0C}"/>
    <cellStyle name="Currency 2 Total 7" xfId="8929" xr:uid="{CFE8D4C1-30F9-4340-A84D-AF7120FD099B}"/>
    <cellStyle name="Currency 2 Total 7 2" xfId="18522" xr:uid="{17B6435A-4111-4FEC-ACE0-9E37A4582C49}"/>
    <cellStyle name="Currency 2 Total 7 2 2" xfId="40887" xr:uid="{22458D44-0D8C-487B-BF2F-661C6CBAF59D}"/>
    <cellStyle name="Currency 2 Total 7 3" xfId="24356" xr:uid="{408AEF1C-CE97-448A-85C6-53F483CD9560}"/>
    <cellStyle name="Currency 2 Total 7 3 2" xfId="46652" xr:uid="{59F7D0AD-DF44-48CD-8CFE-442D79DF0DC7}"/>
    <cellStyle name="Currency 2 Total 7 4" xfId="24997" xr:uid="{82DC9E87-E9CD-40D5-98AF-373B89271D62}"/>
    <cellStyle name="Currency 2 Total 7 4 2" xfId="47293" xr:uid="{B89DA0B6-4856-4F2E-883F-C938D71FD049}"/>
    <cellStyle name="Currency 2 Total 7 5" xfId="31620" xr:uid="{4F4A04A3-289A-4EC9-8337-2BE8F148CEB2}"/>
    <cellStyle name="Currency 2 Total 8" xfId="9345" xr:uid="{D9D420D3-765A-4D85-B869-2E5A0DA36381}"/>
    <cellStyle name="Currency 2 Total 8 2" xfId="18766" xr:uid="{1988B176-D3CD-4906-8CDE-70BA8A3FABB6}"/>
    <cellStyle name="Currency 2 Total 8 2 2" xfId="41131" xr:uid="{D784DAFD-F491-4DC9-AF5B-6895064B55D3}"/>
    <cellStyle name="Currency 2 Total 8 3" xfId="24564" xr:uid="{938821D0-DD40-4FD7-970E-A2BDFBDA1545}"/>
    <cellStyle name="Currency 2 Total 8 3 2" xfId="46860" xr:uid="{E4A39761-700D-4E81-BB71-773A91A15305}"/>
    <cellStyle name="Currency 2 Total 8 4" xfId="13342" xr:uid="{32A91EE5-7DB3-41D4-ADBC-F4DD0A15243D}"/>
    <cellStyle name="Currency 2 Total 8 4 2" xfId="35713" xr:uid="{082BE22A-8CD6-4F1D-8606-B57E3BD74BD7}"/>
    <cellStyle name="Currency 2 Total 8 5" xfId="31812" xr:uid="{018B51F2-2C95-4140-B215-30B20E9B4DF6}"/>
    <cellStyle name="Currency 2 Total 9" xfId="10183" xr:uid="{C9B5A860-8D06-42DD-9571-A5B3FAFA4C30}"/>
    <cellStyle name="Currency 2 Total 9 2" xfId="19597" xr:uid="{39CDF19B-2CA3-4521-BF68-32B483D8981B}"/>
    <cellStyle name="Currency 2 Total 9 2 2" xfId="41893" xr:uid="{9585ECB2-ED06-44FF-8851-6445F4AC405C}"/>
    <cellStyle name="Currency 2 Total 9 3" xfId="24915" xr:uid="{4DDB6F61-DDAB-4C1C-A15E-AECD7822FD87}"/>
    <cellStyle name="Currency 2 Total 9 3 2" xfId="47211" xr:uid="{4BA49497-F980-4584-93C3-DA4A37D377A5}"/>
    <cellStyle name="Currency 2 Total 9 4" xfId="25727" xr:uid="{C05B3A9D-FD6A-4077-B0DC-83732F3FF8BE}"/>
    <cellStyle name="Currency 2 Total 9 4 2" xfId="48023" xr:uid="{4C93FA3D-4A5F-4C12-B909-D84C93CE448F}"/>
    <cellStyle name="Currency 2 Total 9 5" xfId="32572" xr:uid="{C025199C-8E66-4B9E-AE9A-1C5ECB91C09C}"/>
    <cellStyle name="Currency 2 Total_change in summary tables" xfId="6271" xr:uid="{45A8DBAF-33B4-41EC-A9C7-77AD8C8F34DA}"/>
    <cellStyle name="Currency 2*" xfId="723" xr:uid="{76F1085D-08C8-4A90-96B9-B4F9A39D78E7}"/>
    <cellStyle name="Currency 2_% Change" xfId="2561" xr:uid="{6EF26617-2BA6-4D4B-923B-0F8023FD66C1}"/>
    <cellStyle name="Currency 20" xfId="1750" xr:uid="{E4F109BB-B897-4EE7-9160-A66E9C9668E0}"/>
    <cellStyle name="Currency 21" xfId="1753" xr:uid="{3765EC09-5AF5-49DF-BE17-EEA560A2E340}"/>
    <cellStyle name="Currency 22" xfId="1756" xr:uid="{A437EB87-828F-4BDA-915A-990547DA7945}"/>
    <cellStyle name="Currency 23" xfId="1759" xr:uid="{B81C7DBF-EE89-45D5-BA81-F451FBF8D5D0}"/>
    <cellStyle name="Currency 24" xfId="1762" xr:uid="{1EBBAAF6-5FA1-4DF1-BDC8-69473213467F}"/>
    <cellStyle name="Currency 25" xfId="1765" xr:uid="{5B74C833-6C94-4A6E-B67C-0702309AB610}"/>
    <cellStyle name="Currency 26" xfId="1768" xr:uid="{D0B6EBD6-4D6E-4E22-83BA-118A7B4C6FA1}"/>
    <cellStyle name="Currency 27" xfId="1771" xr:uid="{C2A857E5-3E18-4FCD-BE41-77A91623E801}"/>
    <cellStyle name="Currency 28" xfId="1779" xr:uid="{7D2DFC93-F8BF-49AE-B35E-6B20547CB951}"/>
    <cellStyle name="Currency 29" xfId="1786" xr:uid="{CBA83E90-F960-4364-BDC4-7D5CD698C6A0}"/>
    <cellStyle name="Currency 3" xfId="56" xr:uid="{82062CEC-5A12-4671-B942-D7428C377B94}"/>
    <cellStyle name="Currency 3 2" xfId="65" xr:uid="{F2BE332B-6D8F-492A-AB46-2B185D751D80}"/>
    <cellStyle name="Currency 3 3" xfId="101" xr:uid="{61CDB3C2-F435-4B0E-80E1-FB3B37FA9039}"/>
    <cellStyle name="Currency 3 4" xfId="135" xr:uid="{979A100F-6685-454C-939C-CEB3EE8F192D}"/>
    <cellStyle name="Currency 3 5" xfId="177" xr:uid="{E32C5277-A034-4550-AE55-7B554F097CE4}"/>
    <cellStyle name="Currency 3*" xfId="724" xr:uid="{D373979B-49F5-4845-B578-ECC3E4E60EB3}"/>
    <cellStyle name="Currency 30" xfId="1791" xr:uid="{D543A741-8A6F-45D3-BB51-DD481537AC01}"/>
    <cellStyle name="Currency 31" xfId="1796" xr:uid="{7788C8E8-402F-4C66-ADA9-5DA6753DB5B8}"/>
    <cellStyle name="Currency 32" xfId="1800" xr:uid="{6A61A14E-0019-40C4-A664-808666AD35C0}"/>
    <cellStyle name="Currency 33" xfId="1804" xr:uid="{7DA36BA4-CE06-4F4B-AF76-96AF6378E2D3}"/>
    <cellStyle name="Currency 34" xfId="1808" xr:uid="{C299B2CD-A39A-4D72-8000-8DF72FB482BE}"/>
    <cellStyle name="Currency 35" xfId="1812" xr:uid="{E9E1BC1A-81F7-45FC-8602-1BE374DF0490}"/>
    <cellStyle name="Currency 36" xfId="1816" xr:uid="{849647B8-A678-428F-BBB8-658D72EE7F56}"/>
    <cellStyle name="Currency 37" xfId="1820" xr:uid="{CBEC7678-FE04-4FD2-9A2F-EE828FE454E0}"/>
    <cellStyle name="Currency 38" xfId="1824" xr:uid="{1FE3DA32-EDF0-4CF1-A735-4FC0142B3A5A}"/>
    <cellStyle name="Currency 39" xfId="1828" xr:uid="{2084446A-9524-4E48-B24B-7BA4B062D3C0}"/>
    <cellStyle name="Currency 4" xfId="60" xr:uid="{C8F7DDFC-321C-4C93-B10E-19180123398C}"/>
    <cellStyle name="Currency 4 2" xfId="106" xr:uid="{6956856E-823B-4481-9E97-99A26D5C8C3F}"/>
    <cellStyle name="Currency 4 3" xfId="138" xr:uid="{4D4DB619-BADC-4AE2-A361-CF9DD0A63D8C}"/>
    <cellStyle name="Currency 4 4" xfId="178" xr:uid="{A2752097-B811-4945-B7A9-C0C603DF947B}"/>
    <cellStyle name="Currency 40" xfId="1832" xr:uid="{05946C96-DBCF-4178-963E-3536C6EE2C9C}"/>
    <cellStyle name="Currency 41" xfId="1836" xr:uid="{6E4628EA-6E5C-4947-8593-47BA563BD65A}"/>
    <cellStyle name="Currency 42" xfId="1840" xr:uid="{419E906B-D841-4E77-88B2-FAC00A34ADF3}"/>
    <cellStyle name="Currency 43" xfId="1844" xr:uid="{45C08FFA-C3A2-4C48-BCE3-215A68D4B359}"/>
    <cellStyle name="Currency 44" xfId="1848" xr:uid="{D387B241-EC09-4A23-B285-4601D00CC4F4}"/>
    <cellStyle name="Currency 45" xfId="1852" xr:uid="{1ECED4D6-1424-4CB7-8DC6-F963BDEDC839}"/>
    <cellStyle name="Currency 46" xfId="1856" xr:uid="{37097323-2A94-4A80-BFF0-5887FA486416}"/>
    <cellStyle name="Currency 47" xfId="1860" xr:uid="{A5327C52-6568-4553-9DEE-F252B6BFAC8A}"/>
    <cellStyle name="Currency 48" xfId="1864" xr:uid="{08999DEC-5B0B-4DC4-A2B7-A982F3AC59C2}"/>
    <cellStyle name="Currency 49" xfId="1868" xr:uid="{92E36B48-CB1A-40B5-A041-DE1E1E0F27FC}"/>
    <cellStyle name="Currency 5" xfId="70" xr:uid="{5C053E5E-C8AE-4523-9F22-238FD618BB73}"/>
    <cellStyle name="Currency 5 2" xfId="117" xr:uid="{03EF5F2C-1BC7-4ADF-8B07-E98DD7387F7C}"/>
    <cellStyle name="Currency 5 3" xfId="145" xr:uid="{C361CBC6-8E09-4599-AD9D-15E78B1BD904}"/>
    <cellStyle name="Currency 5 4" xfId="179" xr:uid="{7A35560C-BB97-4047-935B-852966371CF6}"/>
    <cellStyle name="Currency 50" xfId="1872" xr:uid="{30695AA5-821C-4153-929C-0AC6F18BF2A2}"/>
    <cellStyle name="Currency 51" xfId="1876" xr:uid="{5EB48968-E142-4E4F-BFAB-E457EA128009}"/>
    <cellStyle name="Currency 52" xfId="1880" xr:uid="{992C516E-CA4C-4F42-9995-99CF13534FFE}"/>
    <cellStyle name="Currency 53" xfId="1884" xr:uid="{3F29269E-845C-444A-B548-6208EDB8B37C}"/>
    <cellStyle name="Currency 54" xfId="1888" xr:uid="{70F1A618-5AA1-4A5F-802A-8EFA9EFF8D36}"/>
    <cellStyle name="Currency 55" xfId="1892" xr:uid="{5AFF6D86-E9DE-4BF7-BCD0-B8A302855D3F}"/>
    <cellStyle name="Currency 56" xfId="1896" xr:uid="{61BA551C-8F47-48A9-98BC-3A0F837C4CE2}"/>
    <cellStyle name="Currency 57" xfId="1900" xr:uid="{9791FF41-B847-48B0-B27B-B8E42B8886B8}"/>
    <cellStyle name="Currency 58" xfId="1904" xr:uid="{22C0C4F7-3711-4150-9B54-DFDE27890634}"/>
    <cellStyle name="Currency 59" xfId="1908" xr:uid="{57643C8F-466F-4801-9FAF-21A89EB9209B}"/>
    <cellStyle name="Currency 6" xfId="72" xr:uid="{869FE80E-1B75-4AF9-8579-06070E904BD3}"/>
    <cellStyle name="Currency 6 2" xfId="119" xr:uid="{20F8E99D-7EF3-4C4C-AE46-6FF8CB735D1D}"/>
    <cellStyle name="Currency 6 3" xfId="147" xr:uid="{F599087C-7D42-4B67-AC33-0EAF62B5CF40}"/>
    <cellStyle name="Currency 6 4" xfId="180" xr:uid="{944FEB2E-1BBD-4293-91ED-D127088F2DB2}"/>
    <cellStyle name="Currency 60" xfId="1912" xr:uid="{62C2F72B-746E-44ED-BA37-91CA96AB9481}"/>
    <cellStyle name="Currency 61" xfId="1916" xr:uid="{B33134F8-FB5B-42BB-BF14-19A092B1B971}"/>
    <cellStyle name="Currency 62" xfId="1920" xr:uid="{347B4982-F888-44B7-A454-7B2A8450CC22}"/>
    <cellStyle name="Currency 63" xfId="1924" xr:uid="{9A2B64A8-34BF-4ECD-B32F-0E1A5C68B74F}"/>
    <cellStyle name="Currency 64" xfId="1928" xr:uid="{E329A1DF-1EA7-4AB5-A5C1-D8F82B1C2910}"/>
    <cellStyle name="Currency 65" xfId="1932" xr:uid="{A6FA38D9-7E6E-45E3-9E3B-59BFCBB7C064}"/>
    <cellStyle name="Currency 66" xfId="1936" xr:uid="{F195392B-377F-4752-BD2D-DA2AEFBB3D7F}"/>
    <cellStyle name="Currency 67" xfId="1940" xr:uid="{DD49631D-4FAF-478D-BEC5-E790738183DC}"/>
    <cellStyle name="Currency 68" xfId="1944" xr:uid="{14EB0AC3-9BA6-486C-A9BF-4A3FEB96CAAB}"/>
    <cellStyle name="Currency 69" xfId="1948" xr:uid="{31C7F64B-B772-4080-8CDE-463A8EF25AE5}"/>
    <cellStyle name="Currency 7" xfId="82" xr:uid="{AE4C2A2B-0926-413B-BC26-96F6D48B0B21}"/>
    <cellStyle name="Currency 70" xfId="1952" xr:uid="{5C319A7D-FBF0-4FDC-97F4-B29FE90CCFDF}"/>
    <cellStyle name="Currency 71" xfId="1956" xr:uid="{B8D3C028-9FDE-401D-9B3F-0C2A585E4824}"/>
    <cellStyle name="Currency 72" xfId="1960" xr:uid="{1B6B2064-C1A1-49FA-808D-15FE3A77866E}"/>
    <cellStyle name="Currency 73" xfId="1964" xr:uid="{58808C9C-B9FF-4C8E-9DF6-324BA53C31CA}"/>
    <cellStyle name="Currency 74" xfId="1968" xr:uid="{2A44330C-7F40-46B9-878A-77816D43F04E}"/>
    <cellStyle name="Currency 75" xfId="1972" xr:uid="{C9117BF1-7B6F-4777-B67E-553ED86955AA}"/>
    <cellStyle name="Currency 76" xfId="1976" xr:uid="{11307490-D026-45B0-89E8-590CD4F7CDA1}"/>
    <cellStyle name="Currency 77" xfId="1980" xr:uid="{5802CA27-5768-48F6-A039-A9AC2A5F0DC5}"/>
    <cellStyle name="Currency 78" xfId="1984" xr:uid="{EDDB2D33-15B4-4B8E-94D8-75C8636675C9}"/>
    <cellStyle name="Currency 79" xfId="1988" xr:uid="{55D417F2-13CD-4DBD-87AC-56E3A9D6CB67}"/>
    <cellStyle name="Currency 8" xfId="204" xr:uid="{432BEC8E-285F-4C14-B2CA-698280022B3B}"/>
    <cellStyle name="Currency 8 2" xfId="469" xr:uid="{B55075FF-B7BE-4A47-B212-9EB18BEFDB17}"/>
    <cellStyle name="Currency 8 2 2" xfId="1290" xr:uid="{258A7DBD-3C5E-4715-8D09-DB9C421BFA36}"/>
    <cellStyle name="Currency 8 2 2 2" xfId="3955" xr:uid="{4CB82E6E-80E0-42C5-98DF-C9095DB8B7F2}"/>
    <cellStyle name="Currency 8 2 2 2 2" xfId="7230" xr:uid="{FB946328-5BD9-450A-B48F-2FB8967214CC}"/>
    <cellStyle name="Currency 8 2 2 2 2 2" xfId="17241" xr:uid="{A0AC391A-8763-4C69-BD7C-5D177A7E5C9D}"/>
    <cellStyle name="Currency 8 2 2 2 2 2 2" xfId="39606" xr:uid="{E7A0BFC0-FF47-49E7-8FBF-0B048058A2EF}"/>
    <cellStyle name="Currency 8 2 2 2 2 3" xfId="30490" xr:uid="{15AA4AB0-7BD5-4664-A459-882DEEDF8A0E}"/>
    <cellStyle name="Currency 8 2 2 2 3" xfId="10744" xr:uid="{CCDEAA6E-796B-49A0-A6A3-B4F039737F0A}"/>
    <cellStyle name="Currency 8 2 2 2 3 2" xfId="20158" xr:uid="{8F707081-6BB1-406B-83E4-B78214C567F3}"/>
    <cellStyle name="Currency 8 2 2 2 3 2 2" xfId="42454" xr:uid="{DE9552A7-4DB9-444F-AA10-D1D8790BA03E}"/>
    <cellStyle name="Currency 8 2 2 2 3 3" xfId="33133" xr:uid="{BE97611C-1F11-4863-91E1-7A2A6F200A8F}"/>
    <cellStyle name="Currency 8 2 2 2 4" xfId="12276" xr:uid="{AAB88E24-BD37-450D-851B-ADF274868A29}"/>
    <cellStyle name="Currency 8 2 2 2 4 2" xfId="21682" xr:uid="{9E2C810E-94F2-4461-8C58-20E1CF8C7B46}"/>
    <cellStyle name="Currency 8 2 2 2 4 2 2" xfId="43978" xr:uid="{2DB2A321-1BCC-46D1-8275-7498A4D1D2E2}"/>
    <cellStyle name="Currency 8 2 2 2 4 3" xfId="34656" xr:uid="{DC4FFDAA-DD4B-4197-BF05-83D0733E238D}"/>
    <cellStyle name="Currency 8 2 2 2 5" xfId="14618" xr:uid="{F1AA31D3-60CC-4F37-8F8D-8FC637FAD989}"/>
    <cellStyle name="Currency 8 2 2 2 5 2" xfId="36984" xr:uid="{DA272015-26FC-4800-9299-4759CE93158A}"/>
    <cellStyle name="Currency 8 2 2 2 6" xfId="28073" xr:uid="{DE4EED60-4198-4CF6-9D46-2E3F9C7EF739}"/>
    <cellStyle name="Currency 8 2 2 3" xfId="5367" xr:uid="{D4E80147-797A-4BCC-987B-FE5098CF946E}"/>
    <cellStyle name="Currency 8 2 2 3 2" xfId="15762" xr:uid="{A4808473-13B2-4F4F-8769-552077445804}"/>
    <cellStyle name="Currency 8 2 2 3 2 2" xfId="38128" xr:uid="{08057363-4E14-4910-A68F-3EC6BD7BD7B3}"/>
    <cellStyle name="Currency 8 2 2 3 3" xfId="29133" xr:uid="{837B1E7D-E8BC-4CEE-91B3-F183768526A6}"/>
    <cellStyle name="Currency 8 2 2 4" xfId="9905" xr:uid="{74AD98C1-D46B-4684-9B70-8C2AFFA1C79F}"/>
    <cellStyle name="Currency 8 2 2 4 2" xfId="19319" xr:uid="{7C062999-6632-4EA3-B188-9758C655D707}"/>
    <cellStyle name="Currency 8 2 2 4 2 2" xfId="41684" xr:uid="{EB7CE321-70B2-47D5-BF95-CFA1CC52292B}"/>
    <cellStyle name="Currency 8 2 2 4 3" xfId="32363" xr:uid="{1D6BBFDD-BB96-4A00-98CF-E88ED4836E0C}"/>
    <cellStyle name="Currency 8 2 2 5" xfId="11501" xr:uid="{6D307E1B-2AF0-4D86-9140-6C478FBBB247}"/>
    <cellStyle name="Currency 8 2 2 5 2" xfId="20907" xr:uid="{19AF46EF-402B-44EB-8804-820278614620}"/>
    <cellStyle name="Currency 8 2 2 5 2 2" xfId="43203" xr:uid="{36CB25A3-277B-42CD-AA7B-BC14224A38BA}"/>
    <cellStyle name="Currency 8 2 2 5 3" xfId="33881" xr:uid="{91A3AFB0-7F15-45BD-B793-0E62B286B378}"/>
    <cellStyle name="Currency 8 2 2 6" xfId="13263" xr:uid="{56298C10-C6A5-4E2E-8A2B-E7FDCBC1CECC}"/>
    <cellStyle name="Currency 8 2 2 6 2" xfId="35634" xr:uid="{0F343F72-EAEA-44AA-9C11-E3A66B239FA4}"/>
    <cellStyle name="Currency 8 2 2 7" xfId="27191" xr:uid="{79CE5F1E-E7AC-4816-9CDC-A839C43F8EF0}"/>
    <cellStyle name="Currency 8 2 3" xfId="3739" xr:uid="{41847004-4BC2-4F12-A4D8-761A67C839DD}"/>
    <cellStyle name="Currency 8 2 3 2" xfId="7015" xr:uid="{F875E960-CA65-464E-84BB-5A77A1D971B7}"/>
    <cellStyle name="Currency 8 2 3 2 2" xfId="17027" xr:uid="{2FA6BF93-DF85-4DB1-AE17-D0EB910791EB}"/>
    <cellStyle name="Currency 8 2 3 2 2 2" xfId="39392" xr:uid="{01AE7091-5836-4528-8BBA-E2543E01BA7A}"/>
    <cellStyle name="Currency 8 2 3 2 3" xfId="30276" xr:uid="{23661C0A-033F-4BFF-A6D7-C416225DA0A6}"/>
    <cellStyle name="Currency 8 2 3 3" xfId="10536" xr:uid="{FDEFDFF4-2FBA-4E44-9E3E-4DEBAA143A6B}"/>
    <cellStyle name="Currency 8 2 3 3 2" xfId="19950" xr:uid="{37A1F7EA-4B17-41A5-B0C5-7D2252986632}"/>
    <cellStyle name="Currency 8 2 3 3 2 2" xfId="42246" xr:uid="{9A64E90F-7A46-4FFB-AA2F-B739022BF663}"/>
    <cellStyle name="Currency 8 2 3 3 3" xfId="32925" xr:uid="{CC5C7297-0AB8-4364-9FBE-E03A008C3C1B}"/>
    <cellStyle name="Currency 8 2 3 4" xfId="12069" xr:uid="{686723D0-4E73-4FBE-A79A-BDBAFAC1603F}"/>
    <cellStyle name="Currency 8 2 3 4 2" xfId="21475" xr:uid="{AE0FA410-7B65-457A-988B-F02813CF6B64}"/>
    <cellStyle name="Currency 8 2 3 4 2 2" xfId="43771" xr:uid="{8FEF756C-0E59-4C1B-8EF5-1B340F7233BC}"/>
    <cellStyle name="Currency 8 2 3 4 3" xfId="34449" xr:uid="{FB473B31-ED3C-49B5-9989-BB807FCC7FBB}"/>
    <cellStyle name="Currency 8 2 3 5" xfId="14410" xr:uid="{FADF2596-35EC-4049-BFC9-535A330F21C0}"/>
    <cellStyle name="Currency 8 2 3 5 2" xfId="36776" xr:uid="{1BAF9F5C-1B13-4646-AF3F-3293A2A61DE6}"/>
    <cellStyle name="Currency 8 2 3 6" xfId="27864" xr:uid="{3DAA5DFF-63AB-438E-B5FD-E59793D534BC}"/>
    <cellStyle name="Currency 8 2 4" xfId="4827" xr:uid="{54F67E1E-7FC6-4412-B701-ABE11A515B8B}"/>
    <cellStyle name="Currency 8 2 4 2" xfId="15338" xr:uid="{1FF062CB-16AC-455A-9C5D-6DF40BFEDCA6}"/>
    <cellStyle name="Currency 8 2 4 2 2" xfId="37704" xr:uid="{AD28A639-9331-49E2-8762-CC2386534DF2}"/>
    <cellStyle name="Currency 8 2 4 3" xfId="28745" xr:uid="{778910CB-AC37-47AE-A306-FE92AB5E7059}"/>
    <cellStyle name="Currency 8 2 5" xfId="9698" xr:uid="{F6D8D364-B41D-41B5-9C87-8F6931E253D6}"/>
    <cellStyle name="Currency 8 2 5 2" xfId="19112" xr:uid="{6EE67100-84D8-4B29-9D51-633CE245528D}"/>
    <cellStyle name="Currency 8 2 5 2 2" xfId="41477" xr:uid="{3F6F1881-6AB3-4C55-B966-546E3500D41A}"/>
    <cellStyle name="Currency 8 2 5 3" xfId="32156" xr:uid="{6416289A-322F-40C6-A9D4-1602FB722559}"/>
    <cellStyle name="Currency 8 2 6" xfId="11290" xr:uid="{C36F5F9B-D7C7-4C8E-9F61-66C562EFB084}"/>
    <cellStyle name="Currency 8 2 6 2" xfId="20696" xr:uid="{8649183D-95F4-4B1C-BE44-78F74CC90361}"/>
    <cellStyle name="Currency 8 2 6 2 2" xfId="42992" xr:uid="{1A7D43C3-EE75-443F-89B9-5EA09C9BC468}"/>
    <cellStyle name="Currency 8 2 6 3" xfId="33670" xr:uid="{83C9E812-7CF5-46F8-BAEA-A789EBC1F448}"/>
    <cellStyle name="Currency 8 2 7" xfId="12891" xr:uid="{2C1C037C-604F-46F3-9C9F-2D9F2D369707}"/>
    <cellStyle name="Currency 8 2 7 2" xfId="35264" xr:uid="{EF00DDCC-CBA7-4D28-8737-98AD810EDFB4}"/>
    <cellStyle name="Currency 8 2 8" xfId="26977" xr:uid="{5937A487-7A8B-45B6-8941-13C4DC36563E}"/>
    <cellStyle name="Currency 8 3" xfId="1193" xr:uid="{69B6317A-1028-4835-BCCF-430D87413984}"/>
    <cellStyle name="Currency 8 3 2" xfId="3865" xr:uid="{C92EA30A-1086-46A7-ACF0-623320FBDC1D}"/>
    <cellStyle name="Currency 8 3 2 2" xfId="7140" xr:uid="{92AE19C5-B21A-49AD-B1D6-5E9AF6960864}"/>
    <cellStyle name="Currency 8 3 2 2 2" xfId="17151" xr:uid="{442B90DB-7E65-4771-9D07-E6A98250CE5E}"/>
    <cellStyle name="Currency 8 3 2 2 2 2" xfId="39516" xr:uid="{E40CBA5F-405F-4153-ACD6-F3D9E0C60890}"/>
    <cellStyle name="Currency 8 3 2 2 3" xfId="30400" xr:uid="{A298D414-A5A5-49F8-9C4A-53DACF49E84F}"/>
    <cellStyle name="Currency 8 3 2 3" xfId="10657" xr:uid="{9147E845-943B-4E63-8BCA-9C55A4B37CA8}"/>
    <cellStyle name="Currency 8 3 2 3 2" xfId="20071" xr:uid="{C2A88D22-3139-4317-88CA-A4AEDDD5059A}"/>
    <cellStyle name="Currency 8 3 2 3 2 2" xfId="42367" xr:uid="{51FD7FBB-B09D-4185-B92E-3F0CD5FC7814}"/>
    <cellStyle name="Currency 8 3 2 3 3" xfId="33046" xr:uid="{0BD04B4F-D5D6-47EF-8490-5617E57BED86}"/>
    <cellStyle name="Currency 8 3 2 4" xfId="12189" xr:uid="{C8084195-4695-4ABB-8F32-0FB727F0A56F}"/>
    <cellStyle name="Currency 8 3 2 4 2" xfId="21595" xr:uid="{599933BD-FF7D-4288-B55F-02B6C911B641}"/>
    <cellStyle name="Currency 8 3 2 4 2 2" xfId="43891" xr:uid="{18097882-F6DF-43B6-9DFC-7923D3F4592B}"/>
    <cellStyle name="Currency 8 3 2 4 3" xfId="34569" xr:uid="{1F14DC96-E752-4A0F-9D29-9C94AF64BF27}"/>
    <cellStyle name="Currency 8 3 2 5" xfId="14531" xr:uid="{438199EE-B81F-4DDC-B5A2-5908E3439195}"/>
    <cellStyle name="Currency 8 3 2 5 2" xfId="36897" xr:uid="{5D3112D1-36AA-4947-8F72-81D2721F1F3D}"/>
    <cellStyle name="Currency 8 3 2 6" xfId="27985" xr:uid="{DEE08AD4-7BBA-4F29-87E0-13E5F2818977}"/>
    <cellStyle name="Currency 8 3 3" xfId="5275" xr:uid="{A3B614C5-02ED-491C-9D7E-9760B53E76BB}"/>
    <cellStyle name="Currency 8 3 3 2" xfId="15670" xr:uid="{D7FC0BE4-2799-4BAA-B9BC-5399E3FC52B8}"/>
    <cellStyle name="Currency 8 3 3 2 2" xfId="38036" xr:uid="{00D48413-3594-4D3B-813D-7E857359F438}"/>
    <cellStyle name="Currency 8 3 3 3" xfId="29041" xr:uid="{E78F5396-6AC2-45E5-B74D-8E488EB04B68}"/>
    <cellStyle name="Currency 8 3 4" xfId="9818" xr:uid="{57B8FCAE-0BFB-4587-84E7-E72EB7C18EB9}"/>
    <cellStyle name="Currency 8 3 4 2" xfId="19232" xr:uid="{5DD22B5D-0AD9-42AF-A446-D2C96939DA63}"/>
    <cellStyle name="Currency 8 3 4 2 2" xfId="41597" xr:uid="{450E4B41-CD27-4971-AA15-5E42E767D831}"/>
    <cellStyle name="Currency 8 3 4 3" xfId="32276" xr:uid="{B2EA03C9-5DD6-48E3-B860-F628EC2CC98B}"/>
    <cellStyle name="Currency 8 3 5" xfId="11416" xr:uid="{91AD39F4-7E3C-49CC-917E-412CB3C4F462}"/>
    <cellStyle name="Currency 8 3 5 2" xfId="20822" xr:uid="{2BAD8783-08F7-4AC5-BA35-F95DB2D4086C}"/>
    <cellStyle name="Currency 8 3 5 2 2" xfId="43118" xr:uid="{AC693AFD-E089-477F-BC96-66E4DAADA768}"/>
    <cellStyle name="Currency 8 3 5 3" xfId="33796" xr:uid="{C28D0F33-7F5A-40AD-A65E-8757A0A7D3FC}"/>
    <cellStyle name="Currency 8 3 6" xfId="13173" xr:uid="{2E74AF8E-2027-420B-8942-AB9284D475A7}"/>
    <cellStyle name="Currency 8 3 6 2" xfId="35544" xr:uid="{0620F116-A847-4471-9627-1F96BA70E223}"/>
    <cellStyle name="Currency 8 3 7" xfId="27104" xr:uid="{35C07BCF-8421-4FCA-A7E1-2906B2B3C800}"/>
    <cellStyle name="Currency 8 4" xfId="3649" xr:uid="{0A45CF06-73A8-4D21-9B3D-E8D883A298F5}"/>
    <cellStyle name="Currency 8 4 2" xfId="6926" xr:uid="{201088D2-1862-4FB4-A9FE-3CEE486D5233}"/>
    <cellStyle name="Currency 8 4 2 2" xfId="16939" xr:uid="{8D6E8E09-A638-4A4E-A583-D64354AD529B}"/>
    <cellStyle name="Currency 8 4 2 2 2" xfId="39304" xr:uid="{21FBD76E-1160-46A8-87B0-61720153E67D}"/>
    <cellStyle name="Currency 8 4 2 3" xfId="30188" xr:uid="{0E5F437E-CE4F-4785-94AB-791280B61C81}"/>
    <cellStyle name="Currency 8 4 3" xfId="10449" xr:uid="{CC0BB36E-F304-458E-8967-A8A14E85A3E2}"/>
    <cellStyle name="Currency 8 4 3 2" xfId="19863" xr:uid="{04DAF087-370F-4256-B5D1-FF10C829888C}"/>
    <cellStyle name="Currency 8 4 3 2 2" xfId="42159" xr:uid="{3E2D9150-F377-43C7-97EE-AF2751305BB9}"/>
    <cellStyle name="Currency 8 4 3 3" xfId="32838" xr:uid="{F2FD3837-39C0-4FF1-9F7E-1F11142002A0}"/>
    <cellStyle name="Currency 8 4 4" xfId="11982" xr:uid="{543B51F9-D3AD-45B7-A311-9D64AD1DAACD}"/>
    <cellStyle name="Currency 8 4 4 2" xfId="21388" xr:uid="{B3AA92AD-28C2-4FB4-8E77-C868D11419A1}"/>
    <cellStyle name="Currency 8 4 4 2 2" xfId="43684" xr:uid="{AA6549E1-CD67-4C25-98DD-415367AC59DE}"/>
    <cellStyle name="Currency 8 4 4 3" xfId="34362" xr:uid="{F7FBADD8-3E98-414B-B10F-C0D6E97C2A4A}"/>
    <cellStyle name="Currency 8 4 5" xfId="14323" xr:uid="{3FD1BA28-6DB3-46DF-8250-E1035A02DAEA}"/>
    <cellStyle name="Currency 8 4 5 2" xfId="36689" xr:uid="{6CAF8596-8E94-4D60-9EC1-02F8914128F6}"/>
    <cellStyle name="Currency 8 4 6" xfId="27777" xr:uid="{99DABE45-4DFA-4EFE-B318-DB6D61D3561B}"/>
    <cellStyle name="Currency 8 5" xfId="4621" xr:uid="{4F833AA7-9B8C-4BF0-BAE1-7C81E8AFFC2A}"/>
    <cellStyle name="Currency 8 5 2" xfId="15171" xr:uid="{57CCA798-291C-4D87-94EE-25F8696C75B2}"/>
    <cellStyle name="Currency 8 5 2 2" xfId="37537" xr:uid="{2A2051AF-144D-458D-97DB-D161F93D5EAC}"/>
    <cellStyle name="Currency 8 5 3" xfId="28594" xr:uid="{0D8F2FC4-D0A8-4ACC-A5D0-D97ECA5DEF29}"/>
    <cellStyle name="Currency 8 6" xfId="9612" xr:uid="{0BAD32AC-53B7-47F9-98B7-F5A3E5883E2C}"/>
    <cellStyle name="Currency 8 6 2" xfId="19027" xr:uid="{BA7E8684-4398-45C8-B1A1-17627149468A}"/>
    <cellStyle name="Currency 8 6 2 2" xfId="41392" xr:uid="{06593D2C-6CFF-4D97-88FF-E429D1BFEFD5}"/>
    <cellStyle name="Currency 8 6 3" xfId="32071" xr:uid="{A47512B7-D111-4870-9B5E-A4E58C94AA28}"/>
    <cellStyle name="Currency 8 7" xfId="11201" xr:uid="{44A0C02C-8560-4FE3-9379-DF9B2A397157}"/>
    <cellStyle name="Currency 8 7 2" xfId="20608" xr:uid="{AE90DD24-69F2-4E87-BE11-3F2091E9986B}"/>
    <cellStyle name="Currency 8 7 2 2" xfId="42904" xr:uid="{A3E12F1D-3432-4739-BBCE-F36CE18D395E}"/>
    <cellStyle name="Currency 8 7 3" xfId="33582" xr:uid="{C07B8D03-0CEA-46ED-9B2C-DA4E7B31282B}"/>
    <cellStyle name="Currency 8 8" xfId="12747" xr:uid="{256AAE67-99D7-49D3-985C-6AA3D5DD2DE4}"/>
    <cellStyle name="Currency 8 8 2" xfId="35123" xr:uid="{A62DBCC6-2F49-4C37-8E99-E63C32AD1AE1}"/>
    <cellStyle name="Currency 8 9" xfId="26890" xr:uid="{BE8E37C7-19B2-414F-B8C6-08ABCD25D6ED}"/>
    <cellStyle name="Currency 80" xfId="1992" xr:uid="{DB4CC13E-72E2-4707-9EED-52C2B975BA55}"/>
    <cellStyle name="Currency 81" xfId="1996" xr:uid="{2E3E8613-5F25-4FD2-8AE9-8653255EDB9C}"/>
    <cellStyle name="Currency 82" xfId="2000" xr:uid="{3A2B4AD9-D819-4721-8A75-9C8FCA8BB870}"/>
    <cellStyle name="Currency 83" xfId="2004" xr:uid="{EDFA35A1-B9F7-43E2-B8A8-D20227782ADF}"/>
    <cellStyle name="Currency 84" xfId="2008" xr:uid="{F613D325-6F88-4AD5-AAAE-D9E6746EFA3D}"/>
    <cellStyle name="Currency 85" xfId="2012" xr:uid="{965523B5-8B80-4A40-A141-C940A301E0F5}"/>
    <cellStyle name="Currency 86" xfId="2016" xr:uid="{E788BD83-44B6-4857-AB56-26836A47772D}"/>
    <cellStyle name="Currency 87" xfId="2020" xr:uid="{89297DB3-99C0-4604-B2D5-4F5D56868B9B}"/>
    <cellStyle name="Currency 88" xfId="2024" xr:uid="{4AB46AB3-EBAE-4011-8DC6-A19CD7581871}"/>
    <cellStyle name="Currency 89" xfId="2028" xr:uid="{75CF4C8B-ED28-4A0F-9F23-3CB89887D099}"/>
    <cellStyle name="Currency 9" xfId="207" xr:uid="{EA1BF716-FAD4-41CD-8950-43083E0F7AEF}"/>
    <cellStyle name="Currency 9 2" xfId="472" xr:uid="{4F23441C-F24E-4C27-B84A-80519E19B03B}"/>
    <cellStyle name="Currency 90" xfId="2032" xr:uid="{4CC5541E-597C-43ED-9208-5072302911B7}"/>
    <cellStyle name="Currency 91" xfId="2036" xr:uid="{DB565AFF-09F3-4D6A-B2DA-728C092FDBFD}"/>
    <cellStyle name="Currency 92" xfId="2040" xr:uid="{98D419FC-E4E6-4546-92F5-B861919671CD}"/>
    <cellStyle name="Currency 93" xfId="2043" xr:uid="{3F8AAA6B-2788-4D93-A289-474443F15431}"/>
    <cellStyle name="Currency 94" xfId="2047" xr:uid="{D4EB73E7-9E45-47DF-B8FD-88FD05801A5D}"/>
    <cellStyle name="Currency 95" xfId="2051" xr:uid="{443909BA-6232-41C5-8856-9E170F53A450}"/>
    <cellStyle name="Currency 96" xfId="2054" xr:uid="{926423D4-D81B-454F-A2DA-2296686B20BB}"/>
    <cellStyle name="Currency 97" xfId="3594" xr:uid="{026BCEE5-A13B-4117-A630-64C0186D058B}"/>
    <cellStyle name="Currency 98" xfId="4505" xr:uid="{8C1C9412-0E7B-4E90-8A63-F98C884BB319}"/>
    <cellStyle name="Currency 99" xfId="6698" xr:uid="{17B10649-CEC3-494E-9490-52CBB4052F86}"/>
    <cellStyle name="Currency Input" xfId="2562" xr:uid="{E474513A-B003-4F64-9247-8F61C2F70DB2}"/>
    <cellStyle name="Currency Per Share" xfId="2563" xr:uid="{E7F4DEB5-F2BF-4FFE-9884-8BEA28123D71}"/>
    <cellStyle name="Currency with Sum Lines" xfId="293" xr:uid="{AD35370C-2BCE-47CB-BA91-955ED57B11B2}"/>
    <cellStyle name="Currency(1)" xfId="725" xr:uid="{A09C6E7E-B209-4C52-A637-1CA5941D1311}"/>
    <cellStyle name="Currency*" xfId="726" xr:uid="{3AC0A135-57BE-418E-948C-BEF188BEC38A}"/>
    <cellStyle name="Currency0" xfId="294" xr:uid="{8D7A6CA0-93C1-4DAD-B7AC-A4D295F9BFDD}"/>
    <cellStyle name="Currency0 2" xfId="505" xr:uid="{F92C14AE-2583-432C-9EF5-A39A81C63587}"/>
    <cellStyle name="Currency0_change in summary tables" xfId="9131" xr:uid="{61C1475C-63D9-4CD8-95F8-023DC4791BEF}"/>
    <cellStyle name="currency1" xfId="2564" xr:uid="{794E2D2A-5F99-4856-8CFA-4D591BC03DAF}"/>
    <cellStyle name="Currency2" xfId="727" xr:uid="{C4DBB6DE-59A3-4B42-99A8-6729A4D95EFE}"/>
    <cellStyle name="Currsmall" xfId="295" xr:uid="{4D569FC1-8CD7-4D46-ABB3-9168DBD73686}"/>
    <cellStyle name="Custom - Modelo8" xfId="2565" xr:uid="{6171F26D-38F3-413F-8465-09C5BE232459}"/>
    <cellStyle name="Custom - Style8" xfId="2566" xr:uid="{DE0EE340-8E57-4069-A509-D8E2BD2883C6}"/>
    <cellStyle name="CUU" xfId="728" xr:uid="{B8367CE5-03A9-4C4D-8DBC-377CA40FC0DE}"/>
    <cellStyle name="d" xfId="729" xr:uid="{6328CED3-3B21-42BA-B814-07D1D26E2873}"/>
    <cellStyle name="d." xfId="730" xr:uid="{236BEE86-C7D6-4A4A-AC95-718F190D9A88}"/>
    <cellStyle name="d_!Master Backup_v70" xfId="2568" xr:uid="{0F9B1F46-1FA0-4584-BABB-904D5CD4615C}"/>
    <cellStyle name="d_APU_FGP_v101" xfId="2569" xr:uid="{6CDEB75A-5688-4749-85BA-7D8A90C3505C}"/>
    <cellStyle name="d_APU_FGP_v101 2" xfId="4278" xr:uid="{797D9FE3-4F21-4DFD-B86F-CCE9046E5BB7}"/>
    <cellStyle name="d_APU_FGP_v101 2 2" xfId="7510" xr:uid="{0E97D219-79D9-462F-A545-CDDCE404766F}"/>
    <cellStyle name="d_APU_FGP_v101 2 2 2" xfId="17502" xr:uid="{715EFBF2-7211-448A-9946-87430C275990}"/>
    <cellStyle name="d_APU_FGP_v101 2 2 2 2" xfId="39867" xr:uid="{6542F0B5-268D-4D93-8075-5A7E7553D8C7}"/>
    <cellStyle name="d_APU_FGP_v101 2 2 3" xfId="30748" xr:uid="{C8081D73-2CBC-4160-9DD9-0FD19393BAF5}"/>
    <cellStyle name="d_APU_FGP_v101 2 3" xfId="10949" xr:uid="{D29EC9DA-48B7-439C-86DB-931EEFD090B8}"/>
    <cellStyle name="d_APU_FGP_v101 2 3 2" xfId="20363" xr:uid="{C6BB4B4E-F991-4A36-B016-73C231B98D84}"/>
    <cellStyle name="d_APU_FGP_v101 2 3 2 2" xfId="42659" xr:uid="{F123FFE4-EDD4-4557-90B0-EC66FBAF84C1}"/>
    <cellStyle name="d_APU_FGP_v101 2 3 3" xfId="33338" xr:uid="{04596EF1-20E1-4EEE-A0A0-48AF61BEE685}"/>
    <cellStyle name="d_APU_FGP_v101 2 4" xfId="12476" xr:uid="{7BB8A6CB-DE07-4DAA-A6B8-062CC73408A5}"/>
    <cellStyle name="d_APU_FGP_v101 2 4 2" xfId="21882" xr:uid="{C3B4B2F8-8C49-4205-909F-1CF5EEDE9FAC}"/>
    <cellStyle name="d_APU_FGP_v101 2 4 2 2" xfId="44178" xr:uid="{DC02A64A-F3EE-440F-82C6-FF0EABF0FB81}"/>
    <cellStyle name="d_APU_FGP_v101 2 4 3" xfId="34856" xr:uid="{00B921C4-B741-47AE-A9C9-91B5480CEFF4}"/>
    <cellStyle name="d_APU_FGP_v101 2 5" xfId="14853" xr:uid="{A081EAEB-108B-46BA-A8DD-3C9E9322199E}"/>
    <cellStyle name="d_APU_FGP_v101 2 5 2" xfId="37219" xr:uid="{CC6C97D0-7238-49AD-8C32-70148CD25D52}"/>
    <cellStyle name="d_APU_FGP_v101 2 6" xfId="28283" xr:uid="{57634890-09D5-4926-B8B8-3D383CB2EB8D}"/>
    <cellStyle name="d_APU_FGP_v101 3" xfId="6225" xr:uid="{760FA88C-5439-40C1-820E-AFAB369EF9C1}"/>
    <cellStyle name="d_APU_FGP_v101 3 2" xfId="16389" xr:uid="{B30EC842-6F6E-41F7-9CF1-A7DC54B1478B}"/>
    <cellStyle name="d_APU_FGP_v101 3 2 2" xfId="38754" xr:uid="{073A5702-AAFA-4805-BB2D-AF7EACA1E42C}"/>
    <cellStyle name="d_APU_FGP_v101 3 3" xfId="29689" xr:uid="{09463590-9BE7-4C47-88E5-4B7634429C71}"/>
    <cellStyle name="d_APU_FGP_v101 4" xfId="10184" xr:uid="{FDA21F7F-B12A-404A-9512-0306E23EEECE}"/>
    <cellStyle name="d_APU_FGP_v101 4 2" xfId="19598" xr:uid="{1EE6B7ED-3941-46CD-B5C7-2ABD30963C47}"/>
    <cellStyle name="d_APU_FGP_v101 4 2 2" xfId="41894" xr:uid="{DE7A4D4E-F674-49E1-B231-506CBD5B818F}"/>
    <cellStyle name="d_APU_FGP_v101 4 3" xfId="32573" xr:uid="{11531CEC-3541-4EA6-8B85-3E1397116A6F}"/>
    <cellStyle name="d_APU_FGP_v101 5" xfId="11726" xr:uid="{6CE951E1-B96E-487A-989D-F65B3DD96B3F}"/>
    <cellStyle name="d_APU_FGP_v101 5 2" xfId="21132" xr:uid="{99120B88-8E6E-4907-ACD2-B00A31314ECB}"/>
    <cellStyle name="d_APU_FGP_v101 5 2 2" xfId="43428" xr:uid="{8E491325-89D6-42DC-A730-132C4A19A8FD}"/>
    <cellStyle name="d_APU_FGP_v101 5 3" xfId="34106" xr:uid="{02BD4EF0-72D6-4B04-BC7A-0D5E32A67954}"/>
    <cellStyle name="d_APU_FGP_v101 6" xfId="13790" xr:uid="{BC015BA4-0FA9-43A7-A852-6356768F4C52}"/>
    <cellStyle name="d_APU_FGP_v101 6 2" xfId="36160" xr:uid="{C2F0BB69-D8D4-4DBA-8C65-01AD130CF207}"/>
    <cellStyle name="d_APU_FGP_v101 7" xfId="27455" xr:uid="{EEF5EE99-C31E-4EF3-90A3-7E1223E15142}"/>
    <cellStyle name="d_APU_FGP_v55" xfId="2570" xr:uid="{25A8DE78-6974-4ECC-8F61-BC8EC70DF0B2}"/>
    <cellStyle name="d_APU_FGP_v55 2" xfId="4279" xr:uid="{A47B0A50-8AAB-44C9-BB36-8920C8B64710}"/>
    <cellStyle name="d_APU_FGP_v55 2 2" xfId="7511" xr:uid="{11EF862F-A0C5-47EB-8B9F-05DE7CCC3153}"/>
    <cellStyle name="d_APU_FGP_v55 2 2 2" xfId="17503" xr:uid="{94A4D474-11E5-4C16-B51D-DF43C8B3EE6F}"/>
    <cellStyle name="d_APU_FGP_v55 2 2 2 2" xfId="39868" xr:uid="{337BFA36-E83D-4AAE-AB5D-9DB2303F2C8D}"/>
    <cellStyle name="d_APU_FGP_v55 2 2 3" xfId="30749" xr:uid="{2A7FCF19-AA5B-4805-BE4B-B831A24770F1}"/>
    <cellStyle name="d_APU_FGP_v55 2 3" xfId="10950" xr:uid="{B052F67D-D307-4201-9EA5-DC034350D2F7}"/>
    <cellStyle name="d_APU_FGP_v55 2 3 2" xfId="20364" xr:uid="{A241752A-EC49-4116-AB57-D2B39E9C3678}"/>
    <cellStyle name="d_APU_FGP_v55 2 3 2 2" xfId="42660" xr:uid="{9504946A-66F6-4C71-BA12-C6D216D10EF3}"/>
    <cellStyle name="d_APU_FGP_v55 2 3 3" xfId="33339" xr:uid="{3952481D-FD6E-427E-9891-0A5C127B8F31}"/>
    <cellStyle name="d_APU_FGP_v55 2 4" xfId="12477" xr:uid="{F354BDC6-0172-456B-88AF-CE9E63381F62}"/>
    <cellStyle name="d_APU_FGP_v55 2 4 2" xfId="21883" xr:uid="{C5CDB2BE-24B2-4408-875C-D24CB266CA04}"/>
    <cellStyle name="d_APU_FGP_v55 2 4 2 2" xfId="44179" xr:uid="{01BE49B5-F0B2-45DE-A17B-3B01F0B7A6BA}"/>
    <cellStyle name="d_APU_FGP_v55 2 4 3" xfId="34857" xr:uid="{E731FD16-E298-48E4-A4DC-6E604166D544}"/>
    <cellStyle name="d_APU_FGP_v55 2 5" xfId="14854" xr:uid="{E3B3BD4A-4C30-4EBB-8C0C-ECAD939C0A81}"/>
    <cellStyle name="d_APU_FGP_v55 2 5 2" xfId="37220" xr:uid="{31A0C2A0-5F32-44D0-B26B-7C71BAD9C325}"/>
    <cellStyle name="d_APU_FGP_v55 2 6" xfId="28284" xr:uid="{442B7EEC-667C-4D5B-A940-89EF4D7B4ECD}"/>
    <cellStyle name="d_APU_FGP_v55 3" xfId="6226" xr:uid="{5786461F-90F8-4B92-8C8C-B6F42654ABC0}"/>
    <cellStyle name="d_APU_FGP_v55 3 2" xfId="16390" xr:uid="{C2870D35-7F62-4FFD-B45E-2AD757BB14D6}"/>
    <cellStyle name="d_APU_FGP_v55 3 2 2" xfId="38755" xr:uid="{5807F007-F711-41A0-8725-DA2324A10E73}"/>
    <cellStyle name="d_APU_FGP_v55 3 3" xfId="29690" xr:uid="{1AF65703-0504-4325-ABC5-9961C1B11728}"/>
    <cellStyle name="d_APU_FGP_v55 4" xfId="10185" xr:uid="{BD4A7097-9937-4CA6-8098-3BEAC8412CBB}"/>
    <cellStyle name="d_APU_FGP_v55 4 2" xfId="19599" xr:uid="{FA2E43E1-97F1-45D1-AEF3-D9003C1F1A63}"/>
    <cellStyle name="d_APU_FGP_v55 4 2 2" xfId="41895" xr:uid="{1505E89F-39BB-4BCF-8FAD-6C1EFAAD99E9}"/>
    <cellStyle name="d_APU_FGP_v55 4 3" xfId="32574" xr:uid="{20356419-8779-40E0-8848-550A5598F7B0}"/>
    <cellStyle name="d_APU_FGP_v55 5" xfId="11727" xr:uid="{3ED846B5-DAEA-4821-8BB1-329F60AF99F5}"/>
    <cellStyle name="d_APU_FGP_v55 5 2" xfId="21133" xr:uid="{D2763761-0B8B-43F1-A495-3805043E5754}"/>
    <cellStyle name="d_APU_FGP_v55 5 2 2" xfId="43429" xr:uid="{DFCAD218-7613-4176-9CB1-798424BB15B1}"/>
    <cellStyle name="d_APU_FGP_v55 5 3" xfId="34107" xr:uid="{7ABEF0A3-B99D-40F3-A095-EE81EBAA28BB}"/>
    <cellStyle name="d_APU_FGP_v55 6" xfId="13791" xr:uid="{311E9C2E-7D5E-414C-BB28-5F944867C083}"/>
    <cellStyle name="d_APU_FGP_v55 6 2" xfId="36161" xr:uid="{CB486136-00DB-45A8-BACF-28551DAEA8D5}"/>
    <cellStyle name="d_APU_FGP_v55 7" xfId="27456" xr:uid="{5B0C895B-297B-442C-AE1A-468371D72C54}"/>
    <cellStyle name="d_APU_FGP_v65" xfId="2571" xr:uid="{DEB7229D-1815-40DC-A6CF-1C8C9F46C42F}"/>
    <cellStyle name="d_APU_FGP_v65 2" xfId="4280" xr:uid="{B52F58FE-EB8C-4A6B-B25E-00226A7CF14D}"/>
    <cellStyle name="d_APU_FGP_v65 2 2" xfId="7512" xr:uid="{74629109-D512-4C6A-8635-CFB9A6158B98}"/>
    <cellStyle name="d_APU_FGP_v65 2 2 2" xfId="17504" xr:uid="{3528C699-2031-4F07-97DF-C57C7FC056E2}"/>
    <cellStyle name="d_APU_FGP_v65 2 2 2 2" xfId="39869" xr:uid="{5669E27C-C224-44CA-81E3-DAD8FD9EED36}"/>
    <cellStyle name="d_APU_FGP_v65 2 2 3" xfId="30750" xr:uid="{2E48E33A-640E-4C80-B668-2D8340FEE2FA}"/>
    <cellStyle name="d_APU_FGP_v65 2 3" xfId="10951" xr:uid="{DDCD8212-DD36-481B-A5D4-E97737D9CC7D}"/>
    <cellStyle name="d_APU_FGP_v65 2 3 2" xfId="20365" xr:uid="{ECA3C5F3-D912-4CDE-9EB5-4A3533426D92}"/>
    <cellStyle name="d_APU_FGP_v65 2 3 2 2" xfId="42661" xr:uid="{10EF27CB-824D-4C30-9708-2AEC836ABB39}"/>
    <cellStyle name="d_APU_FGP_v65 2 3 3" xfId="33340" xr:uid="{0A99B2B1-F9B5-4C92-BB07-0B8277D2ED47}"/>
    <cellStyle name="d_APU_FGP_v65 2 4" xfId="12478" xr:uid="{927F96DE-B5BB-4A48-8881-059F0BDB8691}"/>
    <cellStyle name="d_APU_FGP_v65 2 4 2" xfId="21884" xr:uid="{D6D02256-98C6-461D-805B-08E2BA4832EE}"/>
    <cellStyle name="d_APU_FGP_v65 2 4 2 2" xfId="44180" xr:uid="{1FAE5C1F-4AD3-4FB0-AB75-78874992D622}"/>
    <cellStyle name="d_APU_FGP_v65 2 4 3" xfId="34858" xr:uid="{64C9BFA0-8F01-4BA2-B524-1F5172E2B2EB}"/>
    <cellStyle name="d_APU_FGP_v65 2 5" xfId="14855" xr:uid="{3E53624D-511E-48A8-A80E-A51E2FBFA1AC}"/>
    <cellStyle name="d_APU_FGP_v65 2 5 2" xfId="37221" xr:uid="{7ACE26A4-C43B-403D-8580-AB45ED6B60AB}"/>
    <cellStyle name="d_APU_FGP_v65 2 6" xfId="28285" xr:uid="{812743F6-A1EA-4BA6-9F62-39C2D384CAE4}"/>
    <cellStyle name="d_APU_FGP_v65 3" xfId="6227" xr:uid="{C5F63ED9-5731-490C-87E7-7D03BF192ECB}"/>
    <cellStyle name="d_APU_FGP_v65 3 2" xfId="16391" xr:uid="{AC435D33-524F-4E38-A3CA-1E92E2073CAF}"/>
    <cellStyle name="d_APU_FGP_v65 3 2 2" xfId="38756" xr:uid="{8612AF77-CAFF-4EE9-B9A1-AC12CA822B27}"/>
    <cellStyle name="d_APU_FGP_v65 3 3" xfId="29691" xr:uid="{825816EC-602B-4ECD-A71C-E1D6A736F467}"/>
    <cellStyle name="d_APU_FGP_v65 4" xfId="10186" xr:uid="{A3BB0163-0279-487D-AD5E-91A7E3C38663}"/>
    <cellStyle name="d_APU_FGP_v65 4 2" xfId="19600" xr:uid="{294E35B2-E005-4240-A077-14213D1ACDE6}"/>
    <cellStyle name="d_APU_FGP_v65 4 2 2" xfId="41896" xr:uid="{704C6833-D2A5-45A2-B99B-72A9A7161FEC}"/>
    <cellStyle name="d_APU_FGP_v65 4 3" xfId="32575" xr:uid="{46298CCC-7F21-424F-976E-3AADA4F99490}"/>
    <cellStyle name="d_APU_FGP_v65 5" xfId="11728" xr:uid="{A3F3ABFE-A4C6-46CC-99D2-CBC6A4962CAB}"/>
    <cellStyle name="d_APU_FGP_v65 5 2" xfId="21134" xr:uid="{C843CD21-D7D7-4E6A-A7CC-D2232779D254}"/>
    <cellStyle name="d_APU_FGP_v65 5 2 2" xfId="43430" xr:uid="{2B9BA2C4-F15F-42DD-A335-CE4A7A9571A6}"/>
    <cellStyle name="d_APU_FGP_v65 5 3" xfId="34108" xr:uid="{B0BD56A6-FAC0-4C29-8A14-E170228A0A3A}"/>
    <cellStyle name="d_APU_FGP_v65 6" xfId="13792" xr:uid="{5E313F63-A83D-4D9E-A6B5-DCF02816322C}"/>
    <cellStyle name="d_APU_FGP_v65 6 2" xfId="36162" xr:uid="{7F04392A-E542-4C7E-A753-F8582A410E54}"/>
    <cellStyle name="d_APU_FGP_v65 7" xfId="27457" xr:uid="{A46D5BA1-4EDA-4F89-AADE-75238CF5FE6F}"/>
    <cellStyle name="d_APU_FGP_v91 (temp)" xfId="2572" xr:uid="{ACDA3BC5-31DB-4C1C-86D9-87F237675EDF}"/>
    <cellStyle name="d_APU_FGP_v91 (temp) 2" xfId="4281" xr:uid="{DB2B41C6-3E21-4B49-B8F5-AC11153FD270}"/>
    <cellStyle name="d_APU_FGP_v91 (temp) 2 2" xfId="7513" xr:uid="{292FFF12-EEC0-4F94-85AC-D128CC506CB9}"/>
    <cellStyle name="d_APU_FGP_v91 (temp) 2 2 2" xfId="17505" xr:uid="{427D39C4-47EE-4D5A-8C6E-FDA7503C9DB0}"/>
    <cellStyle name="d_APU_FGP_v91 (temp) 2 2 2 2" xfId="39870" xr:uid="{1AA97D32-8D09-402B-A3EC-8875E9C34F5C}"/>
    <cellStyle name="d_APU_FGP_v91 (temp) 2 2 3" xfId="30751" xr:uid="{1D40B833-6E16-4E5C-8380-6592EABA8BAC}"/>
    <cellStyle name="d_APU_FGP_v91 (temp) 2 3" xfId="10952" xr:uid="{4D54BC5E-1F75-4335-A1E9-BC70B29C2CE2}"/>
    <cellStyle name="d_APU_FGP_v91 (temp) 2 3 2" xfId="20366" xr:uid="{5CFFC21F-FAA9-4B2D-9912-B3009EF6C5AA}"/>
    <cellStyle name="d_APU_FGP_v91 (temp) 2 3 2 2" xfId="42662" xr:uid="{328D308B-1EA9-4C50-8875-C1B909485143}"/>
    <cellStyle name="d_APU_FGP_v91 (temp) 2 3 3" xfId="33341" xr:uid="{4A34E23A-8576-4BF9-A8C7-696EAA6721BC}"/>
    <cellStyle name="d_APU_FGP_v91 (temp) 2 4" xfId="12479" xr:uid="{F3658898-7FF2-45D0-AD61-1E81F2501F98}"/>
    <cellStyle name="d_APU_FGP_v91 (temp) 2 4 2" xfId="21885" xr:uid="{FA522BF9-FE7E-4D58-B024-D790F38E6DDE}"/>
    <cellStyle name="d_APU_FGP_v91 (temp) 2 4 2 2" xfId="44181" xr:uid="{4FE53119-DEF2-499C-A174-C984337B53DC}"/>
    <cellStyle name="d_APU_FGP_v91 (temp) 2 4 3" xfId="34859" xr:uid="{8B441840-479A-4D06-92D7-FCE3A12F45DE}"/>
    <cellStyle name="d_APU_FGP_v91 (temp) 2 5" xfId="14856" xr:uid="{7C8B9C6E-A93E-4CB9-9E61-6CAFEE914783}"/>
    <cellStyle name="d_APU_FGP_v91 (temp) 2 5 2" xfId="37222" xr:uid="{DCA276FD-C371-4907-BF95-8B561D561D51}"/>
    <cellStyle name="d_APU_FGP_v91 (temp) 2 6" xfId="28286" xr:uid="{AB3F7C79-99B3-40F2-9621-183FCAEA620F}"/>
    <cellStyle name="d_APU_FGP_v91 (temp) 3" xfId="6228" xr:uid="{EF3138B9-A606-4362-8819-B33A938B2306}"/>
    <cellStyle name="d_APU_FGP_v91 (temp) 3 2" xfId="16392" xr:uid="{2F7389F0-2402-4F53-AAA5-491E8A100439}"/>
    <cellStyle name="d_APU_FGP_v91 (temp) 3 2 2" xfId="38757" xr:uid="{A3E5999D-1A6A-4318-9357-AD671AD28D3D}"/>
    <cellStyle name="d_APU_FGP_v91 (temp) 3 3" xfId="29692" xr:uid="{B88BE1D4-823F-4B4A-AE96-0B4604155DA8}"/>
    <cellStyle name="d_APU_FGP_v91 (temp) 4" xfId="10187" xr:uid="{C8565384-63B3-48EC-A36A-57177DA40435}"/>
    <cellStyle name="d_APU_FGP_v91 (temp) 4 2" xfId="19601" xr:uid="{559462C5-B85A-4C58-B22C-11B6FB64807A}"/>
    <cellStyle name="d_APU_FGP_v91 (temp) 4 2 2" xfId="41897" xr:uid="{758D1925-9E5E-4391-9C8C-840DEFF37A2C}"/>
    <cellStyle name="d_APU_FGP_v91 (temp) 4 3" xfId="32576" xr:uid="{60119632-0BD8-4FAF-ABED-E81706E4B01B}"/>
    <cellStyle name="d_APU_FGP_v91 (temp) 5" xfId="11729" xr:uid="{2AAA861C-B878-474B-8AC0-E5B88A430493}"/>
    <cellStyle name="d_APU_FGP_v91 (temp) 5 2" xfId="21135" xr:uid="{08333CA2-30B0-4826-A2B1-40270D64BF8B}"/>
    <cellStyle name="d_APU_FGP_v91 (temp) 5 2 2" xfId="43431" xr:uid="{ACF4887B-C8A6-42F5-BE0C-5C11F6CD5F86}"/>
    <cellStyle name="d_APU_FGP_v91 (temp) 5 3" xfId="34109" xr:uid="{BC91D8BB-57F4-44C2-9CDA-10495E3E1340}"/>
    <cellStyle name="d_APU_FGP_v91 (temp) 6" xfId="13793" xr:uid="{63814170-6413-4A83-8B84-4E9CB1183406}"/>
    <cellStyle name="d_APU_FGP_v91 (temp) 6 2" xfId="36163" xr:uid="{CFA7587C-6AA0-444C-8862-3ED71212AE36}"/>
    <cellStyle name="d_APU_FGP_v91 (temp) 7" xfId="27458" xr:uid="{AA71F920-4FB6-4BE1-B664-497ED77762A7}"/>
    <cellStyle name="d_APU_FGP_v97" xfId="2573" xr:uid="{45EADBE4-4518-4E8D-A0CE-3E03163943D7}"/>
    <cellStyle name="d_APU_FGP_v97 2" xfId="4282" xr:uid="{DFEB7897-5C93-4FA3-944C-812C593B8CA2}"/>
    <cellStyle name="d_APU_FGP_v97 2 2" xfId="7514" xr:uid="{C8C3A592-352A-4CC1-AB5A-52794A49FE07}"/>
    <cellStyle name="d_APU_FGP_v97 2 2 2" xfId="17506" xr:uid="{FD07AF39-5268-460A-9F17-CE18E31B96CF}"/>
    <cellStyle name="d_APU_FGP_v97 2 2 2 2" xfId="39871" xr:uid="{4845CB0A-E5E2-4832-ACEF-20C2C5F40488}"/>
    <cellStyle name="d_APU_FGP_v97 2 2 3" xfId="30752" xr:uid="{C3E353DF-B727-4398-9E9F-44975C7C2E0D}"/>
    <cellStyle name="d_APU_FGP_v97 2 3" xfId="10953" xr:uid="{8F929700-6F73-4A61-ABB3-D1AC13C9F2DE}"/>
    <cellStyle name="d_APU_FGP_v97 2 3 2" xfId="20367" xr:uid="{13F3379D-DD3E-4421-A017-C56181471A06}"/>
    <cellStyle name="d_APU_FGP_v97 2 3 2 2" xfId="42663" xr:uid="{FA6D0B84-77FC-4A3F-A8BC-2FA81D53A198}"/>
    <cellStyle name="d_APU_FGP_v97 2 3 3" xfId="33342" xr:uid="{CAC226A1-BD23-4219-B31A-A39BCBDEB548}"/>
    <cellStyle name="d_APU_FGP_v97 2 4" xfId="12480" xr:uid="{67DE044A-04DB-4077-9C73-E8273F9E01DF}"/>
    <cellStyle name="d_APU_FGP_v97 2 4 2" xfId="21886" xr:uid="{9F9B3797-C200-45A3-A9D2-94EC36896291}"/>
    <cellStyle name="d_APU_FGP_v97 2 4 2 2" xfId="44182" xr:uid="{E5E568F4-15E3-4211-B223-EAB6AA053DB9}"/>
    <cellStyle name="d_APU_FGP_v97 2 4 3" xfId="34860" xr:uid="{C66EF65B-B078-4C39-BCAA-7A2207353394}"/>
    <cellStyle name="d_APU_FGP_v97 2 5" xfId="14857" xr:uid="{1995B50D-6CFA-40FE-858D-9E7BB81D652F}"/>
    <cellStyle name="d_APU_FGP_v97 2 5 2" xfId="37223" xr:uid="{42691773-F2C3-4E41-9D9C-E9AB8399AC77}"/>
    <cellStyle name="d_APU_FGP_v97 2 6" xfId="28287" xr:uid="{06EEBAFB-980A-4EA6-A460-53F7F078C867}"/>
    <cellStyle name="d_APU_FGP_v97 3" xfId="6229" xr:uid="{82655CDC-DDE3-4EBE-89D5-F7CBFDCC86E8}"/>
    <cellStyle name="d_APU_FGP_v97 3 2" xfId="16393" xr:uid="{19870314-1114-4BE3-B149-FA713823CB3C}"/>
    <cellStyle name="d_APU_FGP_v97 3 2 2" xfId="38758" xr:uid="{646EE232-F90A-479F-8634-16A843912F73}"/>
    <cellStyle name="d_APU_FGP_v97 3 3" xfId="29693" xr:uid="{9DC64913-A96F-4517-BA05-F67277917F6B}"/>
    <cellStyle name="d_APU_FGP_v97 4" xfId="10188" xr:uid="{11A12DD4-4A7C-4A7C-BDBE-BE0B66A658CA}"/>
    <cellStyle name="d_APU_FGP_v97 4 2" xfId="19602" xr:uid="{EDAB74EE-403C-4643-86D4-55934DD0E3C8}"/>
    <cellStyle name="d_APU_FGP_v97 4 2 2" xfId="41898" xr:uid="{7E8004B8-5C2C-49F0-A917-C27B1D7E623C}"/>
    <cellStyle name="d_APU_FGP_v97 4 3" xfId="32577" xr:uid="{CE4AB0B8-77E5-447F-8C39-8DE28E0A1FF9}"/>
    <cellStyle name="d_APU_FGP_v97 5" xfId="11730" xr:uid="{8342B377-C657-4CFB-B00B-483D3803570B}"/>
    <cellStyle name="d_APU_FGP_v97 5 2" xfId="21136" xr:uid="{C68678EF-D7A4-4CB5-96F8-C62982130EC4}"/>
    <cellStyle name="d_APU_FGP_v97 5 2 2" xfId="43432" xr:uid="{8C5A0F07-D02D-4CF7-89A2-D4E27D634697}"/>
    <cellStyle name="d_APU_FGP_v97 5 3" xfId="34110" xr:uid="{B1A3622D-55F0-4396-A590-C290F92AC6D6}"/>
    <cellStyle name="d_APU_FGP_v97 6" xfId="13794" xr:uid="{E97AC756-B684-4DA8-9944-1492E3C7B754}"/>
    <cellStyle name="d_APU_FGP_v97 6 2" xfId="36164" xr:uid="{BAA01420-DF0D-4944-BC82-A5141F5BCFA5}"/>
    <cellStyle name="d_APU_FGP_v97 7" xfId="27459" xr:uid="{2A327401-9D92-4A76-8A57-F6BD4DF3AC04}"/>
    <cellStyle name="d_Citi Combination Model_APU_FGP_v64" xfId="2574" xr:uid="{EC63D527-6EE7-4CFA-B589-406DF0E2065D}"/>
    <cellStyle name="d_Citi Combination Model_APU_FGP_v64 2" xfId="4283" xr:uid="{21C98028-7B01-4C05-8042-4076130C42D0}"/>
    <cellStyle name="d_Citi Combination Model_APU_FGP_v64 2 2" xfId="7515" xr:uid="{501A798F-53D4-41E5-9229-92CF39C444A5}"/>
    <cellStyle name="d_Citi Combination Model_APU_FGP_v64 2 2 2" xfId="17507" xr:uid="{8EF6605E-E500-4AF8-9F32-46F03876C74E}"/>
    <cellStyle name="d_Citi Combination Model_APU_FGP_v64 2 2 2 2" xfId="39872" xr:uid="{4FA7C31E-49FC-4857-A552-213340939DEF}"/>
    <cellStyle name="d_Citi Combination Model_APU_FGP_v64 2 2 3" xfId="30753" xr:uid="{8EBA1D57-AD6B-4C02-907B-C174F7BDD734}"/>
    <cellStyle name="d_Citi Combination Model_APU_FGP_v64 2 3" xfId="10954" xr:uid="{421D05B0-8EBA-4023-B841-C51D1D4CA0F4}"/>
    <cellStyle name="d_Citi Combination Model_APU_FGP_v64 2 3 2" xfId="20368" xr:uid="{E742BF64-1B11-4E59-BF02-7E17A80C9632}"/>
    <cellStyle name="d_Citi Combination Model_APU_FGP_v64 2 3 2 2" xfId="42664" xr:uid="{6FC9B3D3-9D5A-41AF-818E-CE31AFC7D7B4}"/>
    <cellStyle name="d_Citi Combination Model_APU_FGP_v64 2 3 3" xfId="33343" xr:uid="{D60B68BD-AE7D-47BE-ADAC-A0320294A4E9}"/>
    <cellStyle name="d_Citi Combination Model_APU_FGP_v64 2 4" xfId="12481" xr:uid="{A3A5BC00-E0C5-4A71-8B45-9B24388E915A}"/>
    <cellStyle name="d_Citi Combination Model_APU_FGP_v64 2 4 2" xfId="21887" xr:uid="{A67C9DC6-8B16-486E-B1AD-876E39F40C5F}"/>
    <cellStyle name="d_Citi Combination Model_APU_FGP_v64 2 4 2 2" xfId="44183" xr:uid="{A56811E5-A915-4334-817B-026FE0FCED8C}"/>
    <cellStyle name="d_Citi Combination Model_APU_FGP_v64 2 4 3" xfId="34861" xr:uid="{0E798D28-5178-4566-B7A4-4F39A09ADA2C}"/>
    <cellStyle name="d_Citi Combination Model_APU_FGP_v64 2 5" xfId="14858" xr:uid="{D387AC91-18EF-4B19-9C15-85A64C6AE7CB}"/>
    <cellStyle name="d_Citi Combination Model_APU_FGP_v64 2 5 2" xfId="37224" xr:uid="{BEBC696D-6F4B-4164-9D1C-2DB81FDCA8CF}"/>
    <cellStyle name="d_Citi Combination Model_APU_FGP_v64 2 6" xfId="28288" xr:uid="{CA0910FB-AEED-416E-8A3D-5F16A7D4E1C4}"/>
    <cellStyle name="d_Citi Combination Model_APU_FGP_v64 3" xfId="6230" xr:uid="{981BED25-A2DF-4F55-9346-82ED919FEF80}"/>
    <cellStyle name="d_Citi Combination Model_APU_FGP_v64 3 2" xfId="16394" xr:uid="{B0CAFA6F-4499-4CB8-B2B1-26578D63DB48}"/>
    <cellStyle name="d_Citi Combination Model_APU_FGP_v64 3 2 2" xfId="38759" xr:uid="{7129D77B-1E8F-4A5E-B02E-E52933B082C2}"/>
    <cellStyle name="d_Citi Combination Model_APU_FGP_v64 3 3" xfId="29694" xr:uid="{9A0A32E7-7397-4A85-8228-E39A78726BA0}"/>
    <cellStyle name="d_Citi Combination Model_APU_FGP_v64 4" xfId="10189" xr:uid="{09DF8BFA-C7A0-40D9-94FF-7C4037699E9C}"/>
    <cellStyle name="d_Citi Combination Model_APU_FGP_v64 4 2" xfId="19603" xr:uid="{0C6B06A5-13AD-44C7-B47A-244347D65680}"/>
    <cellStyle name="d_Citi Combination Model_APU_FGP_v64 4 2 2" xfId="41899" xr:uid="{DE74AD8C-CA56-4835-AE7C-A5985D490B99}"/>
    <cellStyle name="d_Citi Combination Model_APU_FGP_v64 4 3" xfId="32578" xr:uid="{D55D9FDD-7DAD-42A8-94E0-F90A366299FA}"/>
    <cellStyle name="d_Citi Combination Model_APU_FGP_v64 5" xfId="11731" xr:uid="{B027F406-6A6A-42DE-8A95-496724A4D3F4}"/>
    <cellStyle name="d_Citi Combination Model_APU_FGP_v64 5 2" xfId="21137" xr:uid="{2B303A0E-458D-478E-A767-5542E3E2027A}"/>
    <cellStyle name="d_Citi Combination Model_APU_FGP_v64 5 2 2" xfId="43433" xr:uid="{F8A05804-79A5-42A6-8FB2-1806A5DE4E7B}"/>
    <cellStyle name="d_Citi Combination Model_APU_FGP_v64 5 3" xfId="34111" xr:uid="{D2017EA1-4943-493D-A0F5-6A8F6F254B76}"/>
    <cellStyle name="d_Citi Combination Model_APU_FGP_v64 6" xfId="13795" xr:uid="{B2884902-1B9F-4C1E-A300-8DFC53C3A5F0}"/>
    <cellStyle name="d_Citi Combination Model_APU_FGP_v64 6 2" xfId="36165" xr:uid="{C1DED5F6-57EC-4141-9BFE-F112CC7CC58E}"/>
    <cellStyle name="d_Citi Combination Model_APU_FGP_v64 7" xfId="27460" xr:uid="{72AF8687-6553-4F6E-BC5B-375497CFC7F5}"/>
    <cellStyle name="d_Citi Simple Standalone Model_APU_v7" xfId="2575" xr:uid="{7AA4D376-E9C9-40B1-91A4-2645F3661ADA}"/>
    <cellStyle name="d_Copy of Citi Combination Model_APU_FGP_v58" xfId="2576" xr:uid="{AB156FF8-2E94-4939-9660-B9DD8F98BD13}"/>
    <cellStyle name="d_Copy of Citi Combination Model_APU_FGP_v58 2" xfId="4284" xr:uid="{1DFB85A2-65A5-4A10-85DF-14374AF009A3}"/>
    <cellStyle name="d_Copy of Citi Combination Model_APU_FGP_v58 2 2" xfId="7516" xr:uid="{80F3F58F-CC73-4BD2-AA96-97CEA943B2B4}"/>
    <cellStyle name="d_Copy of Citi Combination Model_APU_FGP_v58 2 2 2" xfId="17508" xr:uid="{039D565D-A57E-496D-B1B1-19995E5EF21B}"/>
    <cellStyle name="d_Copy of Citi Combination Model_APU_FGP_v58 2 2 2 2" xfId="39873" xr:uid="{29BD7313-692F-461A-8411-D1959EB6D281}"/>
    <cellStyle name="d_Copy of Citi Combination Model_APU_FGP_v58 2 2 3" xfId="30754" xr:uid="{ACB9970B-52C8-45AA-87BE-1C5D5C44E213}"/>
    <cellStyle name="d_Copy of Citi Combination Model_APU_FGP_v58 2 3" xfId="10955" xr:uid="{E5DF6A0D-C82A-45FE-B6DD-AD22E30AE6D5}"/>
    <cellStyle name="d_Copy of Citi Combination Model_APU_FGP_v58 2 3 2" xfId="20369" xr:uid="{607BC38D-37DF-4E66-964A-FC32B1E1D3B0}"/>
    <cellStyle name="d_Copy of Citi Combination Model_APU_FGP_v58 2 3 2 2" xfId="42665" xr:uid="{DE97F91A-0421-4AB4-AFD6-46A68882429A}"/>
    <cellStyle name="d_Copy of Citi Combination Model_APU_FGP_v58 2 3 3" xfId="33344" xr:uid="{B4B3C815-CCF4-4077-8DB0-BF522A9692FD}"/>
    <cellStyle name="d_Copy of Citi Combination Model_APU_FGP_v58 2 4" xfId="12482" xr:uid="{EDEB7724-6666-478D-A072-10E392C4C09B}"/>
    <cellStyle name="d_Copy of Citi Combination Model_APU_FGP_v58 2 4 2" xfId="21888" xr:uid="{B3D45C45-40C1-42A9-A5D2-9B02528E765E}"/>
    <cellStyle name="d_Copy of Citi Combination Model_APU_FGP_v58 2 4 2 2" xfId="44184" xr:uid="{C371078F-1057-4AA2-883C-315F01C56CFE}"/>
    <cellStyle name="d_Copy of Citi Combination Model_APU_FGP_v58 2 4 3" xfId="34862" xr:uid="{8A7EBF79-1A81-47FF-BE8B-808AFD01D7F2}"/>
    <cellStyle name="d_Copy of Citi Combination Model_APU_FGP_v58 2 5" xfId="14859" xr:uid="{EFA8D9FD-F6C0-476B-BB9D-1B09A51DDFFC}"/>
    <cellStyle name="d_Copy of Citi Combination Model_APU_FGP_v58 2 5 2" xfId="37225" xr:uid="{7AB67956-4C51-44CE-8F4C-96531F78FB62}"/>
    <cellStyle name="d_Copy of Citi Combination Model_APU_FGP_v58 2 6" xfId="28289" xr:uid="{4AF17CB5-FE9F-47D1-9AAA-3D2E8BAA54AC}"/>
    <cellStyle name="d_Copy of Citi Combination Model_APU_FGP_v58 3" xfId="6232" xr:uid="{C94FEA22-A002-49E6-8E97-C58980845E45}"/>
    <cellStyle name="d_Copy of Citi Combination Model_APU_FGP_v58 3 2" xfId="16396" xr:uid="{6D198CDA-544B-42A3-82A6-C680700BDEF9}"/>
    <cellStyle name="d_Copy of Citi Combination Model_APU_FGP_v58 3 2 2" xfId="38761" xr:uid="{614AB872-214A-45FF-92CA-CFD6F18D768D}"/>
    <cellStyle name="d_Copy of Citi Combination Model_APU_FGP_v58 3 3" xfId="29695" xr:uid="{1543224E-FFCF-4F84-81B0-B40F6398442B}"/>
    <cellStyle name="d_Copy of Citi Combination Model_APU_FGP_v58 4" xfId="10190" xr:uid="{7487D031-9219-4CDF-B42A-B67684FC3F67}"/>
    <cellStyle name="d_Copy of Citi Combination Model_APU_FGP_v58 4 2" xfId="19604" xr:uid="{819887DB-8716-4BB0-A024-9C5950540788}"/>
    <cellStyle name="d_Copy of Citi Combination Model_APU_FGP_v58 4 2 2" xfId="41900" xr:uid="{A0E174E2-B0E0-4A29-B4D7-1B0473AC2FC8}"/>
    <cellStyle name="d_Copy of Citi Combination Model_APU_FGP_v58 4 3" xfId="32579" xr:uid="{9D10BC5D-D6CC-4C12-9CE1-23287A99A1F2}"/>
    <cellStyle name="d_Copy of Citi Combination Model_APU_FGP_v58 5" xfId="11732" xr:uid="{7FDDD7E7-7913-4AE1-901E-81866A51C9AB}"/>
    <cellStyle name="d_Copy of Citi Combination Model_APU_FGP_v58 5 2" xfId="21138" xr:uid="{0D26017D-3B09-48AA-AEBF-94E8BA7121B3}"/>
    <cellStyle name="d_Copy of Citi Combination Model_APU_FGP_v58 5 2 2" xfId="43434" xr:uid="{82BD4AA4-86DA-46E2-9D4C-3E0D75B7CBA7}"/>
    <cellStyle name="d_Copy of Citi Combination Model_APU_FGP_v58 5 3" xfId="34112" xr:uid="{90AA377C-8597-4314-963B-8F0838638BC2}"/>
    <cellStyle name="d_Copy of Citi Combination Model_APU_FGP_v58 6" xfId="13796" xr:uid="{8CD14E2B-31AF-402B-8DF7-8CA225E58F21}"/>
    <cellStyle name="d_Copy of Citi Combination Model_APU_FGP_v58 6 2" xfId="36166" xr:uid="{9271D114-1E6E-4CB9-A527-1BD4C20EDE7A}"/>
    <cellStyle name="d_Copy of Citi Combination Model_APU_FGP_v58 7" xfId="27461" xr:uid="{5763A15E-4ACA-4006-ACF3-48E042A10C60}"/>
    <cellStyle name="d_Ford DCF 072101" xfId="2577" xr:uid="{22768417-6C6A-4777-A8D1-B37BB692AC0E}"/>
    <cellStyle name="d_Ford DCF 072101_APU_FGP_v101" xfId="2578" xr:uid="{15638FDC-C1AF-4F32-9BD3-340CBE55EA9A}"/>
    <cellStyle name="d_Ford DCF 072101_APU_FGP_v101_FGP_Heritage_v22 (7.10 Book)" xfId="2579" xr:uid="{C1F53147-1237-4781-A743-3BEBD31AC10B}"/>
    <cellStyle name="d_Ford DCF 072101_EPD_TPP_Combo_v09" xfId="2580" xr:uid="{130C8F0A-AFF8-4A26-8791-F4037C249A45}"/>
    <cellStyle name="d_Ford DCF 072101_EPD_TPP_Combo_v09 (2)" xfId="2581" xr:uid="{82F4E163-155A-40B5-A77A-2B00997C29FA}"/>
    <cellStyle name="d_Ford DCF 072101_EPD_TPP_Combo_v09 (2)_FGP_Heritage_v22 (7.10 Book)" xfId="2582" xr:uid="{B75B695D-07FD-4D76-B4A6-88E92ADE0B28}"/>
    <cellStyle name="d_Ford DCF 072101_EPD_TPP_Combo_v09_FGP_Heritage_v22 (7.10 Book)" xfId="2583" xr:uid="{ECF179E7-87BF-47EC-8F4B-E30F2986A65A}"/>
    <cellStyle name="d_Ford DCF 072101_FGP_Heritage_v22 (7.10 Book)" xfId="2584" xr:uid="{ABFA841E-2C03-414C-AA5F-B781113857CC}"/>
    <cellStyle name="d_Ford DCF 072101_FGP_Heritage_v22 (7.10 Book) 2" xfId="4285" xr:uid="{1FD3B0A6-E24D-4343-A9F1-86DAEA6BA4DF}"/>
    <cellStyle name="d_Ford DCF 072101_FGP_Heritage_v22 (7.10 Book) 2 2" xfId="7517" xr:uid="{297C5FB3-60B9-46D4-BAF2-0545E30D4600}"/>
    <cellStyle name="d_Ford DCF 072101_FGP_Heritage_v22 (7.10 Book) 2 2 2" xfId="17509" xr:uid="{469DBF02-8F44-4784-A45C-2DAB1F06BFAE}"/>
    <cellStyle name="d_Ford DCF 072101_FGP_Heritage_v22 (7.10 Book) 2 2 2 2" xfId="39874" xr:uid="{CC368B12-633A-4446-B48A-5C264B74576D}"/>
    <cellStyle name="d_Ford DCF 072101_FGP_Heritage_v22 (7.10 Book) 2 2 3" xfId="30755" xr:uid="{4128A427-4622-478A-86C8-EA3A10E338DD}"/>
    <cellStyle name="d_Ford DCF 072101_FGP_Heritage_v22 (7.10 Book) 2 3" xfId="10956" xr:uid="{BF3F78FD-20D9-4741-9155-AE70712D7450}"/>
    <cellStyle name="d_Ford DCF 072101_FGP_Heritage_v22 (7.10 Book) 2 3 2" xfId="20370" xr:uid="{CA8B4636-C068-4206-9494-918F1A47B0C5}"/>
    <cellStyle name="d_Ford DCF 072101_FGP_Heritage_v22 (7.10 Book) 2 3 2 2" xfId="42666" xr:uid="{2569AB1E-3C36-4E9D-A21B-923F513FED69}"/>
    <cellStyle name="d_Ford DCF 072101_FGP_Heritage_v22 (7.10 Book) 2 3 3" xfId="33345" xr:uid="{BB524BD8-B998-4D39-A5B8-9F1B68900E68}"/>
    <cellStyle name="d_Ford DCF 072101_FGP_Heritage_v22 (7.10 Book) 2 4" xfId="12483" xr:uid="{B7FD8CDD-905F-4193-8913-A8DDF192A872}"/>
    <cellStyle name="d_Ford DCF 072101_FGP_Heritage_v22 (7.10 Book) 2 4 2" xfId="21889" xr:uid="{76600211-32ED-4233-80D4-C1EE51D69B82}"/>
    <cellStyle name="d_Ford DCF 072101_FGP_Heritage_v22 (7.10 Book) 2 4 2 2" xfId="44185" xr:uid="{B63674B8-C949-45C3-902F-557379A5CCD2}"/>
    <cellStyle name="d_Ford DCF 072101_FGP_Heritage_v22 (7.10 Book) 2 4 3" xfId="34863" xr:uid="{35BD4739-B931-4F0E-A901-F7E111CE4EA0}"/>
    <cellStyle name="d_Ford DCF 072101_FGP_Heritage_v22 (7.10 Book) 2 5" xfId="14860" xr:uid="{5B1BBE5D-E3BF-4EDA-BE0D-8D58BFBCDA70}"/>
    <cellStyle name="d_Ford DCF 072101_FGP_Heritage_v22 (7.10 Book) 2 5 2" xfId="37226" xr:uid="{5782B63A-15E1-4A30-B0DC-A40FD0D35BA4}"/>
    <cellStyle name="d_Ford DCF 072101_FGP_Heritage_v22 (7.10 Book) 2 6" xfId="28290" xr:uid="{37C2214F-F6BD-419E-BC4C-3BCB271BF7A8}"/>
    <cellStyle name="d_Ford DCF 072101_FGP_Heritage_v22 (7.10 Book) 3" xfId="6237" xr:uid="{9F6708FA-C542-407D-81A7-42EDA4B73AA0}"/>
    <cellStyle name="d_Ford DCF 072101_FGP_Heritage_v22 (7.10 Book) 3 2" xfId="16400" xr:uid="{24CC8BA1-7543-497F-9DBD-FC5FD55F2911}"/>
    <cellStyle name="d_Ford DCF 072101_FGP_Heritage_v22 (7.10 Book) 3 2 2" xfId="38765" xr:uid="{C86D4D39-1AEE-42B0-9E4D-F878941E66E8}"/>
    <cellStyle name="d_Ford DCF 072101_FGP_Heritage_v22 (7.10 Book) 3 3" xfId="29699" xr:uid="{D094C7F0-3C76-40ED-9571-C9A505997A04}"/>
    <cellStyle name="d_Ford DCF 072101_FGP_Heritage_v22 (7.10 Book) 4" xfId="10191" xr:uid="{F8626FD7-49A1-4EE9-A669-A6E3BF32D065}"/>
    <cellStyle name="d_Ford DCF 072101_FGP_Heritage_v22 (7.10 Book) 4 2" xfId="19605" xr:uid="{0FDFEC98-1D81-4095-A4BB-3EE2C95B4668}"/>
    <cellStyle name="d_Ford DCF 072101_FGP_Heritage_v22 (7.10 Book) 4 2 2" xfId="41901" xr:uid="{74642342-045C-422C-A234-2266289C6604}"/>
    <cellStyle name="d_Ford DCF 072101_FGP_Heritage_v22 (7.10 Book) 4 3" xfId="32580" xr:uid="{294343C1-5EFF-4087-A0D5-36A93D44CA9C}"/>
    <cellStyle name="d_Ford DCF 072101_FGP_Heritage_v22 (7.10 Book) 5" xfId="11733" xr:uid="{F51F8900-D076-4382-9D3A-CB9BA49A7476}"/>
    <cellStyle name="d_Ford DCF 072101_FGP_Heritage_v22 (7.10 Book) 5 2" xfId="21139" xr:uid="{1ADD7B31-1348-4F8B-A8F9-5ADAAE678267}"/>
    <cellStyle name="d_Ford DCF 072101_FGP_Heritage_v22 (7.10 Book) 5 2 2" xfId="43435" xr:uid="{E5B36123-FC8C-446E-811F-B02D3539BB7A}"/>
    <cellStyle name="d_Ford DCF 072101_FGP_Heritage_v22 (7.10 Book) 5 3" xfId="34113" xr:uid="{EDFF7747-D569-4CB3-8177-41FF9A911746}"/>
    <cellStyle name="d_Ford DCF 072101_FGP_Heritage_v22 (7.10 Book) 6" xfId="13797" xr:uid="{999108AD-937E-4CEB-BCFA-8563F762F9E1}"/>
    <cellStyle name="d_Ford DCF 072101_FGP_Heritage_v22 (7.10 Book) 6 2" xfId="36167" xr:uid="{A8F11E05-13A1-4C6B-8278-6018D3F1A7CA}"/>
    <cellStyle name="d_Ford DCF 072101_FGP_Heritage_v22 (7.10 Book) 7" xfId="27462" xr:uid="{E5CB037F-BCB4-400A-9D61-6A0E9D39FCBF}"/>
    <cellStyle name="d_Ford DCF 072101_Magellan Market Data" xfId="2585" xr:uid="{27773E0F-1D98-4B5B-99F2-4EF3357BAAB1}"/>
    <cellStyle name="d_Ford DCF 072101_Magellan Market Data_FGP_Backup_v04" xfId="2586" xr:uid="{1F0A71A1-4B1F-485E-A7C1-6D8236A05BA2}"/>
    <cellStyle name="d_Ford DCF 072101_Magellan Market Data_FGP_Backup_v04_FGP_Heritage_v22 (7.10 Book)" xfId="2587" xr:uid="{32BEDA30-3140-466C-BF07-98025E4A3D49}"/>
    <cellStyle name="d_Ford DCF 072101_Magellan Market Data_FGP_Heritage_v22 (7.10 Book)" xfId="2588" xr:uid="{F7E299B8-0829-4130-B703-42401614CBB1}"/>
    <cellStyle name="d_Ford DCF 072101_Magellan Market Data_FGP_Heritage_v22 (7.10 Book) 2" xfId="4286" xr:uid="{F3C82FCE-6004-484D-AD2E-241123262D8C}"/>
    <cellStyle name="d_Ford DCF 072101_Magellan Market Data_FGP_Heritage_v22 (7.10 Book) 2 2" xfId="7518" xr:uid="{D27D8EF1-44A7-409D-83B6-50345A600C16}"/>
    <cellStyle name="d_Ford DCF 072101_Magellan Market Data_FGP_Heritage_v22 (7.10 Book) 2 2 2" xfId="17510" xr:uid="{248F3A8B-1A8E-49F3-BB0F-CE3B53713239}"/>
    <cellStyle name="d_Ford DCF 072101_Magellan Market Data_FGP_Heritage_v22 (7.10 Book) 2 2 2 2" xfId="39875" xr:uid="{564B942E-2ABE-4DD4-904D-036DC9455A83}"/>
    <cellStyle name="d_Ford DCF 072101_Magellan Market Data_FGP_Heritage_v22 (7.10 Book) 2 2 3" xfId="30756" xr:uid="{439A81B9-DB3D-4F1C-A70F-C9CC010F9068}"/>
    <cellStyle name="d_Ford DCF 072101_Magellan Market Data_FGP_Heritage_v22 (7.10 Book) 2 3" xfId="10957" xr:uid="{42E32BFA-7207-48CC-AD3F-09BB221D0F94}"/>
    <cellStyle name="d_Ford DCF 072101_Magellan Market Data_FGP_Heritage_v22 (7.10 Book) 2 3 2" xfId="20371" xr:uid="{27BEA4F0-B713-447F-958D-14F447CE825D}"/>
    <cellStyle name="d_Ford DCF 072101_Magellan Market Data_FGP_Heritage_v22 (7.10 Book) 2 3 2 2" xfId="42667" xr:uid="{A08D04D2-C500-4B6C-9DF3-F21BFEC6E1D2}"/>
    <cellStyle name="d_Ford DCF 072101_Magellan Market Data_FGP_Heritage_v22 (7.10 Book) 2 3 3" xfId="33346" xr:uid="{3A581EB6-7427-4677-A709-5E355C9E9A05}"/>
    <cellStyle name="d_Ford DCF 072101_Magellan Market Data_FGP_Heritage_v22 (7.10 Book) 2 4" xfId="12484" xr:uid="{FD649E84-77C4-4E55-9A2B-895B7D96C768}"/>
    <cellStyle name="d_Ford DCF 072101_Magellan Market Data_FGP_Heritage_v22 (7.10 Book) 2 4 2" xfId="21890" xr:uid="{2191A144-F29D-4FDB-8175-E532A328A8EB}"/>
    <cellStyle name="d_Ford DCF 072101_Magellan Market Data_FGP_Heritage_v22 (7.10 Book) 2 4 2 2" xfId="44186" xr:uid="{29EE774E-FC9B-4842-B28A-1527820E239A}"/>
    <cellStyle name="d_Ford DCF 072101_Magellan Market Data_FGP_Heritage_v22 (7.10 Book) 2 4 3" xfId="34864" xr:uid="{232D62FD-65E9-42FE-B4B5-91EA0D2CFD75}"/>
    <cellStyle name="d_Ford DCF 072101_Magellan Market Data_FGP_Heritage_v22 (7.10 Book) 2 5" xfId="14861" xr:uid="{825F30AF-B85E-41E0-82B1-5C630D757702}"/>
    <cellStyle name="d_Ford DCF 072101_Magellan Market Data_FGP_Heritage_v22 (7.10 Book) 2 5 2" xfId="37227" xr:uid="{F957860D-2DA8-4E30-AAB8-7B54B58A376A}"/>
    <cellStyle name="d_Ford DCF 072101_Magellan Market Data_FGP_Heritage_v22 (7.10 Book) 2 6" xfId="28291" xr:uid="{251A44A4-D022-48C0-B237-DE514CBAF22D}"/>
    <cellStyle name="d_Ford DCF 072101_Magellan Market Data_FGP_Heritage_v22 (7.10 Book) 3" xfId="6240" xr:uid="{20A6E947-9404-4002-9A64-45E941CCB62F}"/>
    <cellStyle name="d_Ford DCF 072101_Magellan Market Data_FGP_Heritage_v22 (7.10 Book) 3 2" xfId="16402" xr:uid="{E324D509-6ECD-43BE-AD5A-6FD68E71D223}"/>
    <cellStyle name="d_Ford DCF 072101_Magellan Market Data_FGP_Heritage_v22 (7.10 Book) 3 2 2" xfId="38767" xr:uid="{C3A23597-0359-49FD-B40C-2A02EFCFC5BC}"/>
    <cellStyle name="d_Ford DCF 072101_Magellan Market Data_FGP_Heritage_v22 (7.10 Book) 3 3" xfId="29701" xr:uid="{66A8A8B2-A6ED-4CA3-87AD-9C85AE93BFC4}"/>
    <cellStyle name="d_Ford DCF 072101_Magellan Market Data_FGP_Heritage_v22 (7.10 Book) 4" xfId="10192" xr:uid="{165EFF46-5112-4336-A660-4AF546446DE6}"/>
    <cellStyle name="d_Ford DCF 072101_Magellan Market Data_FGP_Heritage_v22 (7.10 Book) 4 2" xfId="19606" xr:uid="{6E13C8FA-1133-4BD8-B011-383306F2DC24}"/>
    <cellStyle name="d_Ford DCF 072101_Magellan Market Data_FGP_Heritage_v22 (7.10 Book) 4 2 2" xfId="41902" xr:uid="{1F18C29C-C68E-4CE4-9CA5-9D18CFE23FBD}"/>
    <cellStyle name="d_Ford DCF 072101_Magellan Market Data_FGP_Heritage_v22 (7.10 Book) 4 3" xfId="32581" xr:uid="{C887BCE9-3304-4FAB-B91A-61A59F258A74}"/>
    <cellStyle name="d_Ford DCF 072101_Magellan Market Data_FGP_Heritage_v22 (7.10 Book) 5" xfId="11734" xr:uid="{42B5A74D-D514-41A1-A17D-F4A434EF36EE}"/>
    <cellStyle name="d_Ford DCF 072101_Magellan Market Data_FGP_Heritage_v22 (7.10 Book) 5 2" xfId="21140" xr:uid="{D1655FC0-C06D-4404-B99B-4348301B9D85}"/>
    <cellStyle name="d_Ford DCF 072101_Magellan Market Data_FGP_Heritage_v22 (7.10 Book) 5 2 2" xfId="43436" xr:uid="{21CE1D2D-59B0-493D-A2ED-8AF7E8BCF501}"/>
    <cellStyle name="d_Ford DCF 072101_Magellan Market Data_FGP_Heritage_v22 (7.10 Book) 5 3" xfId="34114" xr:uid="{F32F5494-C609-47DD-8E70-02EE41AC027C}"/>
    <cellStyle name="d_Ford DCF 072101_Magellan Market Data_FGP_Heritage_v22 (7.10 Book) 6" xfId="13798" xr:uid="{E5775A5D-5F28-4F28-85CB-F4C5EAA22562}"/>
    <cellStyle name="d_Ford DCF 072101_Magellan Market Data_FGP_Heritage_v22 (7.10 Book) 6 2" xfId="36168" xr:uid="{30F6D994-1768-4791-A56E-93574B500F78}"/>
    <cellStyle name="d_Ford DCF 072101_Magellan Market Data_FGP_Heritage_v22 (7.10 Book) 7" xfId="27463" xr:uid="{F0CB9DCF-1E24-4C13-BEFB-9890936A488A}"/>
    <cellStyle name="d_Input Book v02" xfId="2589" xr:uid="{095107C0-FC6E-4393-9BB2-7E98DD406C28}"/>
    <cellStyle name="d_Input Book v02 2" xfId="4287" xr:uid="{0283D3D2-CC5B-432E-9B70-37EFF488FCA2}"/>
    <cellStyle name="d_Input Book v02 2 2" xfId="7519" xr:uid="{23222DEF-CE0B-4A49-8C8F-F7AA90AFB51B}"/>
    <cellStyle name="d_Input Book v02 2 2 2" xfId="17511" xr:uid="{2ACB3B1C-8660-4DAF-BFCD-7B480E891534}"/>
    <cellStyle name="d_Input Book v02 2 2 2 2" xfId="39876" xr:uid="{782ABF24-A896-4C3E-9011-FB5C70EF238D}"/>
    <cellStyle name="d_Input Book v02 2 2 3" xfId="30757" xr:uid="{9CAF0F52-314B-4CAC-BDE0-0E09C226C0D6}"/>
    <cellStyle name="d_Input Book v02 2 3" xfId="10958" xr:uid="{6DB6872F-6994-4A8A-9E03-05AF45133D80}"/>
    <cellStyle name="d_Input Book v02 2 3 2" xfId="20372" xr:uid="{0D904ED4-9776-4FB5-82D9-57CC350ED4E5}"/>
    <cellStyle name="d_Input Book v02 2 3 2 2" xfId="42668" xr:uid="{DEFB61C4-09CB-4072-A19A-FBE321974F64}"/>
    <cellStyle name="d_Input Book v02 2 3 3" xfId="33347" xr:uid="{0C9A6DC8-8647-4AE6-B265-C3292250B6BD}"/>
    <cellStyle name="d_Input Book v02 2 4" xfId="12485" xr:uid="{81021A92-6798-436E-867F-3555D6B4DBA9}"/>
    <cellStyle name="d_Input Book v02 2 4 2" xfId="21891" xr:uid="{4BB267AD-5A85-4A2C-B1E6-D045E2062E33}"/>
    <cellStyle name="d_Input Book v02 2 4 2 2" xfId="44187" xr:uid="{7E689DCF-F571-4CB5-9BD8-AA467B9D6067}"/>
    <cellStyle name="d_Input Book v02 2 4 3" xfId="34865" xr:uid="{9C979A38-78ED-4BBA-8ACE-70796E607D35}"/>
    <cellStyle name="d_Input Book v02 2 5" xfId="14862" xr:uid="{F17200A5-7432-4109-9010-A00A32BCB8D6}"/>
    <cellStyle name="d_Input Book v02 2 5 2" xfId="37228" xr:uid="{89538AEA-81F9-480E-8936-3E33354A3C3A}"/>
    <cellStyle name="d_Input Book v02 2 6" xfId="28292" xr:uid="{D83F30A6-730F-412D-94CA-7C223B8905E8}"/>
    <cellStyle name="d_Input Book v02 3" xfId="6241" xr:uid="{440D469D-DF9D-4C8F-81BB-A9275D6EC2FF}"/>
    <cellStyle name="d_Input Book v02 3 2" xfId="16403" xr:uid="{DC094DCE-55C0-4656-8A90-3C2A1DECDE04}"/>
    <cellStyle name="d_Input Book v02 3 2 2" xfId="38768" xr:uid="{D016E22B-3380-450B-A3AC-03E880669C74}"/>
    <cellStyle name="d_Input Book v02 3 3" xfId="29702" xr:uid="{8ED5A613-8EC2-45D3-B997-803EAD654555}"/>
    <cellStyle name="d_Input Book v02 4" xfId="10193" xr:uid="{89070AD2-BF18-4908-A2FD-84781DDAE8CD}"/>
    <cellStyle name="d_Input Book v02 4 2" xfId="19607" xr:uid="{5654EA9D-B47F-4C55-BAFB-FE3832555B3F}"/>
    <cellStyle name="d_Input Book v02 4 2 2" xfId="41903" xr:uid="{188C1F19-212C-46CA-8FC9-C1F26524F0AF}"/>
    <cellStyle name="d_Input Book v02 4 3" xfId="32582" xr:uid="{D7C2CAB3-5A54-493C-B59A-B9D41B1A42B3}"/>
    <cellStyle name="d_Input Book v02 5" xfId="11735" xr:uid="{0DEDAF2B-A586-44C8-88A6-BF8592B703E8}"/>
    <cellStyle name="d_Input Book v02 5 2" xfId="21141" xr:uid="{30ACDF2D-D129-4BE1-9206-365221D14380}"/>
    <cellStyle name="d_Input Book v02 5 2 2" xfId="43437" xr:uid="{7F4613F9-D53A-462C-9779-9F05CD7A8404}"/>
    <cellStyle name="d_Input Book v02 5 3" xfId="34115" xr:uid="{06406A74-8787-4919-8D4C-C705EC8543F9}"/>
    <cellStyle name="d_Input Book v02 6" xfId="13799" xr:uid="{42AA0120-F22E-438D-931F-1448003BFBA9}"/>
    <cellStyle name="d_Input Book v02 6 2" xfId="36169" xr:uid="{EE103F9D-DA03-4190-91D4-96FF975413E4}"/>
    <cellStyle name="d_Input Book v02 7" xfId="27464" xr:uid="{360F765F-2590-434C-B393-68C52545F96D}"/>
    <cellStyle name="d_valuations" xfId="2567" xr:uid="{47CFC188-834D-448D-8D67-584958EFC66A}"/>
    <cellStyle name="d_yield" xfId="2590" xr:uid="{CB6FA894-B1DA-458F-9024-3C8951F83528}"/>
    <cellStyle name="d_yield_FGP_Backup_v04" xfId="2591" xr:uid="{824DBA7C-D595-4EE8-BB75-B75F5E1C012A}"/>
    <cellStyle name="d_yield_FGP_Backup_v04 2" xfId="4288" xr:uid="{06851FFC-5300-48B2-AEDB-5FDA978332E1}"/>
    <cellStyle name="d_yield_FGP_Backup_v04 2 2" xfId="7520" xr:uid="{6C124767-8EB0-4ABA-8820-04044FB4814B}"/>
    <cellStyle name="d_yield_FGP_Backup_v04 2 2 2" xfId="17512" xr:uid="{E379D2CD-640B-49A2-9931-76739F134ACB}"/>
    <cellStyle name="d_yield_FGP_Backup_v04 2 2 2 2" xfId="39877" xr:uid="{207810C3-DF92-4D31-BBD9-E68F83BAA053}"/>
    <cellStyle name="d_yield_FGP_Backup_v04 2 2 3" xfId="30758" xr:uid="{8FA775A1-DC75-4C0E-B0AD-63DFED50FC52}"/>
    <cellStyle name="d_yield_FGP_Backup_v04 2 3" xfId="10959" xr:uid="{53218B8C-C6FD-4B90-BB83-A97B513FD633}"/>
    <cellStyle name="d_yield_FGP_Backup_v04 2 3 2" xfId="20373" xr:uid="{9A22E684-C1C3-4EEA-B87E-138A264CA646}"/>
    <cellStyle name="d_yield_FGP_Backup_v04 2 3 2 2" xfId="42669" xr:uid="{1243E814-D4DD-4663-A242-6FFFB30B95B7}"/>
    <cellStyle name="d_yield_FGP_Backup_v04 2 3 3" xfId="33348" xr:uid="{844AA97E-B49C-4464-984F-CD506A0241F1}"/>
    <cellStyle name="d_yield_FGP_Backup_v04 2 4" xfId="12486" xr:uid="{26CFDC23-B2D8-45D1-8823-BEE978C86A2D}"/>
    <cellStyle name="d_yield_FGP_Backup_v04 2 4 2" xfId="21892" xr:uid="{F286D9D1-0300-4A8B-9773-175A77FCC72C}"/>
    <cellStyle name="d_yield_FGP_Backup_v04 2 4 2 2" xfId="44188" xr:uid="{60E4DFA4-7E36-41EF-A9E9-C3F4EA14DA1F}"/>
    <cellStyle name="d_yield_FGP_Backup_v04 2 4 3" xfId="34866" xr:uid="{3F5137CA-B727-4E46-B7A9-474301077EFE}"/>
    <cellStyle name="d_yield_FGP_Backup_v04 2 5" xfId="14863" xr:uid="{FEDFB3DA-C169-46C1-9D31-2436F68C5739}"/>
    <cellStyle name="d_yield_FGP_Backup_v04 2 5 2" xfId="37229" xr:uid="{A59100A8-63A3-4B08-B6EE-8BF485FF7BCB}"/>
    <cellStyle name="d_yield_FGP_Backup_v04 2 6" xfId="28293" xr:uid="{C84AD26E-0A59-4019-87D5-0105153B6DFB}"/>
    <cellStyle name="d_yield_FGP_Backup_v04 2_change in summary tables" xfId="8037" xr:uid="{4BF076C4-7BBF-423D-AD00-0681763549BD}"/>
    <cellStyle name="d_yield_FGP_Backup_v04 3" xfId="6242" xr:uid="{1AA0D763-6A98-4886-A62D-B0EEC2B008C1}"/>
    <cellStyle name="d_yield_FGP_Backup_v04 3 2" xfId="16404" xr:uid="{D35F8859-5343-45EA-BE9E-E1A913556BE4}"/>
    <cellStyle name="d_yield_FGP_Backup_v04 3 2 2" xfId="38769" xr:uid="{4BC5B4B5-0E52-4AFD-A0F1-9F63FD0F26FA}"/>
    <cellStyle name="d_yield_FGP_Backup_v04 3 3" xfId="29703" xr:uid="{212A7DF6-91AB-432D-8817-604F51175011}"/>
    <cellStyle name="d_yield_FGP_Backup_v04 4" xfId="10194" xr:uid="{7607E685-B5DE-4352-B0D4-8FD7F948F068}"/>
    <cellStyle name="d_yield_FGP_Backup_v04 4 2" xfId="19608" xr:uid="{ACF79B8C-8864-4EFB-B626-C47B80F42684}"/>
    <cellStyle name="d_yield_FGP_Backup_v04 4 2 2" xfId="41904" xr:uid="{9B721825-47B8-4067-AF63-0A43DFBEF490}"/>
    <cellStyle name="d_yield_FGP_Backup_v04 4 3" xfId="32583" xr:uid="{544EABFF-D12A-439C-A6A8-E6CF604F43D7}"/>
    <cellStyle name="d_yield_FGP_Backup_v04 5" xfId="11736" xr:uid="{AA7CCEA3-EA83-46ED-8CE0-AA0C3C3FA71B}"/>
    <cellStyle name="d_yield_FGP_Backup_v04 5 2" xfId="21142" xr:uid="{45C98508-57DF-49B1-A8AB-0504FC632797}"/>
    <cellStyle name="d_yield_FGP_Backup_v04 5 2 2" xfId="43438" xr:uid="{FC63E503-E64A-4205-900C-E8D7641D1CDE}"/>
    <cellStyle name="d_yield_FGP_Backup_v04 5 3" xfId="34116" xr:uid="{A52DF28C-C90F-41B7-97D6-47E4F0C914B4}"/>
    <cellStyle name="d_yield_FGP_Backup_v04 6" xfId="13800" xr:uid="{CA17D9B8-F47D-4A83-BF03-FAB518AE37B4}"/>
    <cellStyle name="d_yield_FGP_Backup_v04 6 2" xfId="36170" xr:uid="{FFD505C8-7E7C-4DE9-B6FA-4D54527AA6C9}"/>
    <cellStyle name="d_yield_FGP_Backup_v04 7" xfId="27465" xr:uid="{CC793955-FA83-4C65-B4BF-C658233ECDD0}"/>
    <cellStyle name="d_yield_FGP_Backup_v04_change in summary tables" xfId="9197" xr:uid="{B9067E58-B703-4D08-BEB4-E8C5B8DF7623}"/>
    <cellStyle name="d_yield_FGP_Backup_v04_valuations" xfId="3391" xr:uid="{45377B5D-B7CF-4D4D-BFCD-6183E082D6BB}"/>
    <cellStyle name="d_yield_FGP_Backup_v04_valuations 2" xfId="14118" xr:uid="{13451D9D-8D32-45B3-9066-95CC1AC59AF1}"/>
    <cellStyle name="d_yield_FGP_Backup_v04_valuations 2 2" xfId="36484" xr:uid="{FC1A67AE-B281-4F78-8C24-A52392F45732}"/>
    <cellStyle name="d_yield_FGP_Backup_v04_valuations 3" xfId="27594" xr:uid="{128FCE15-FA43-4011-8B2E-513DE23E6400}"/>
    <cellStyle name="d_yield_FGP_Heritage_v22 (7.10 Book)" xfId="2592" xr:uid="{E32D86EC-1681-4034-AE9E-84739EA72D63}"/>
    <cellStyle name="d_yield_FGP_Heritage_v22 (7.10 Book) 2" xfId="4289" xr:uid="{13294A38-0C89-40CA-ABB2-F0FC4D080D0F}"/>
    <cellStyle name="d_yield_FGP_Heritage_v22 (7.10 Book) 2 2" xfId="14864" xr:uid="{AFEC23CC-C244-4F3C-8E91-44EF0531700C}"/>
    <cellStyle name="d_yield_FGP_Heritage_v22 (7.10 Book) 2 2 2" xfId="37230" xr:uid="{878ABD3D-1DB7-4CD7-A28C-3CF31D94E2D3}"/>
    <cellStyle name="d_yield_FGP_Heritage_v22 (7.10 Book) 2 3" xfId="28294" xr:uid="{CC8B9E60-1F55-453E-99B4-B8DCE3496730}"/>
    <cellStyle name="d_yield_FGP_Heritage_v22 (7.10 Book) 3" xfId="13801" xr:uid="{1B30C582-B674-42C7-BFFF-A5DB5FEFDDD7}"/>
    <cellStyle name="d_yield_FGP_Heritage_v22 (7.10 Book) 3 2" xfId="36171" xr:uid="{B1BB7408-FF12-440A-9951-87630F800446}"/>
    <cellStyle name="d_yield_FGP_Heritage_v22 (7.10 Book) 4" xfId="27466" xr:uid="{857ACF9C-5215-4714-BB27-61698ABFDACF}"/>
    <cellStyle name="d_yield_FGP_Heritage_v22 (7.10 Book)_change in summary tables" xfId="4545" xr:uid="{098A07D2-4854-472D-9833-D50A78FA891F}"/>
    <cellStyle name="d_yield_FGP_Heritage_v22 (7.10 Book)_change in summary tables 2" xfId="15104" xr:uid="{0697093A-EF1B-47E6-AB9D-D4C7A1FB4D57}"/>
    <cellStyle name="d_yield_FGP_Heritage_v22 (7.10 Book)_change in summary tables 2 2" xfId="37470" xr:uid="{486CA236-8902-49AD-8CB0-1AA9D592E068}"/>
    <cellStyle name="d_yield_FGP_Heritage_v22 (7.10 Book)_change in summary tables 3" xfId="28532" xr:uid="{D7D52C8E-DCB4-4791-AB61-4955EE4E391C}"/>
    <cellStyle name="d_yield_FGP_Heritage_v22 (7.10 Book)_valuations" xfId="3392" xr:uid="{AC778450-4816-41BF-9ECC-54D2C535FF93}"/>
    <cellStyle name="d_yield_FGP_Heritage_v22 (7.10 Book)_valuations 2" xfId="4386" xr:uid="{23346BC3-EE1B-4800-863A-EFC934732F2B}"/>
    <cellStyle name="d_yield_FGP_Heritage_v22 (7.10 Book)_valuations 2 2" xfId="7617" xr:uid="{49A50FB0-76E8-4689-8BE6-EBD07411356E}"/>
    <cellStyle name="d_yield_FGP_Heritage_v22 (7.10 Book)_valuations 2 2 2" xfId="17608" xr:uid="{434A4222-F08C-4F35-A25A-510FE3C79788}"/>
    <cellStyle name="d_yield_FGP_Heritage_v22 (7.10 Book)_valuations 2 2 2 2" xfId="39973" xr:uid="{6589A61A-00CF-4353-AE87-91F4B0891474}"/>
    <cellStyle name="d_yield_FGP_Heritage_v22 (7.10 Book)_valuations 2 2 3" xfId="30854" xr:uid="{06F5BE40-3D03-4F59-8459-9A17BE942517}"/>
    <cellStyle name="d_yield_FGP_Heritage_v22 (7.10 Book)_valuations 2 3" xfId="11033" xr:uid="{91AB728A-AE6A-4FFE-9ED5-80134BFACBA4}"/>
    <cellStyle name="d_yield_FGP_Heritage_v22 (7.10 Book)_valuations 2 3 2" xfId="20447" xr:uid="{2BA0CD71-6F5A-454F-9B94-BEE6E39A435C}"/>
    <cellStyle name="d_yield_FGP_Heritage_v22 (7.10 Book)_valuations 2 3 2 2" xfId="42743" xr:uid="{32C8F501-63B3-4151-9AD8-2B52A9B110C8}"/>
    <cellStyle name="d_yield_FGP_Heritage_v22 (7.10 Book)_valuations 2 3 3" xfId="33422" xr:uid="{3E95B354-A47D-49EA-97D4-804988F01C1E}"/>
    <cellStyle name="d_yield_FGP_Heritage_v22 (7.10 Book)_valuations 2 4" xfId="12565" xr:uid="{98AE3324-E817-45FD-814D-7F3DC3A9D0E2}"/>
    <cellStyle name="d_yield_FGP_Heritage_v22 (7.10 Book)_valuations 2 4 2" xfId="21971" xr:uid="{19A6A4B3-6678-4C9D-ADA6-182CF88639C4}"/>
    <cellStyle name="d_yield_FGP_Heritage_v22 (7.10 Book)_valuations 2 4 2 2" xfId="44267" xr:uid="{D42327BB-E669-44BC-B53A-F38B8C223CC6}"/>
    <cellStyle name="d_yield_FGP_Heritage_v22 (7.10 Book)_valuations 2 4 3" xfId="34945" xr:uid="{84834E9B-C8DE-48D9-837F-B4397816125C}"/>
    <cellStyle name="d_yield_FGP_Heritage_v22 (7.10 Book)_valuations 2 5" xfId="14958" xr:uid="{644D4E74-41EC-40A1-8DB2-32491BFECCED}"/>
    <cellStyle name="d_yield_FGP_Heritage_v22 (7.10 Book)_valuations 2 5 2" xfId="37324" xr:uid="{3F661E8D-20FA-4E44-9F8D-0AA389AD367B}"/>
    <cellStyle name="d_yield_FGP_Heritage_v22 (7.10 Book)_valuations 2 6" xfId="28391" xr:uid="{68208E41-5B3C-4520-9743-A2F54F63F722}"/>
    <cellStyle name="d_yield_FGP_Heritage_v22 (7.10 Book)_valuations 2_change in summary tables" xfId="9198" xr:uid="{602BEB46-F6BE-4568-A11E-B89A2FA031A7}"/>
    <cellStyle name="d_yield_FGP_Heritage_v22 (7.10 Book)_valuations 3" xfId="6707" xr:uid="{28AE29AD-E69A-453C-9C13-EDF8DEFC1188}"/>
    <cellStyle name="d_yield_FGP_Heritage_v22 (7.10 Book)_valuations 3 2" xfId="16745" xr:uid="{24433B78-1859-4D9B-8A5F-3BA7C86483B7}"/>
    <cellStyle name="d_yield_FGP_Heritage_v22 (7.10 Book)_valuations 3 2 2" xfId="39110" xr:uid="{3CD41001-12A1-4AE1-BBAA-4FCB3EBE36D6}"/>
    <cellStyle name="d_yield_FGP_Heritage_v22 (7.10 Book)_valuations 3 3" xfId="30001" xr:uid="{749C51EE-2FD2-4B23-B764-90A033076207}"/>
    <cellStyle name="d_yield_FGP_Heritage_v22 (7.10 Book)_valuations 4" xfId="10289" xr:uid="{E46CC922-78F9-425F-9A69-CBA6198226D3}"/>
    <cellStyle name="d_yield_FGP_Heritage_v22 (7.10 Book)_valuations 4 2" xfId="19703" xr:uid="{43187681-CF8D-4FC4-8ED6-F842CB96AC9C}"/>
    <cellStyle name="d_yield_FGP_Heritage_v22 (7.10 Book)_valuations 4 2 2" xfId="41999" xr:uid="{E8D9D64D-456B-46DC-9D0E-61C2DC9F46CD}"/>
    <cellStyle name="d_yield_FGP_Heritage_v22 (7.10 Book)_valuations 4 3" xfId="32678" xr:uid="{465F4178-6DF4-49BA-842A-E9E74F1C1A1D}"/>
    <cellStyle name="d_yield_FGP_Heritage_v22 (7.10 Book)_valuations 5" xfId="11822" xr:uid="{3C741E19-60BA-4D6C-877C-BEA8522D0961}"/>
    <cellStyle name="d_yield_FGP_Heritage_v22 (7.10 Book)_valuations 5 2" xfId="21228" xr:uid="{56C0BC69-8154-4A45-A494-266C3B32559A}"/>
    <cellStyle name="d_yield_FGP_Heritage_v22 (7.10 Book)_valuations 5 2 2" xfId="43524" xr:uid="{4E7B3202-4792-40B3-87E3-0C9BDBE36F82}"/>
    <cellStyle name="d_yield_FGP_Heritage_v22 (7.10 Book)_valuations 5 3" xfId="34202" xr:uid="{767D5A78-864E-4592-AA00-30B63E649F55}"/>
    <cellStyle name="d_yield_FGP_Heritage_v22 (7.10 Book)_valuations 6" xfId="14119" xr:uid="{5CDF3412-2364-4048-A5A4-1A742177C662}"/>
    <cellStyle name="d_yield_FGP_Heritage_v22 (7.10 Book)_valuations 6 2" xfId="36485" xr:uid="{7EAC467A-6F34-4E08-A3CD-9B5504AD2558}"/>
    <cellStyle name="d_yield_FGP_Heritage_v22 (7.10 Book)_valuations 7" xfId="27595" xr:uid="{CE33E5E2-AF06-4C9C-94F9-9F79EE6A882B}"/>
    <cellStyle name="d_yield_FGP_Heritage_v22 (7.10 Book)_valuations_change in summary tables" xfId="9151" xr:uid="{06E1C3C6-D38E-442A-9002-81E224242747}"/>
    <cellStyle name="d_yield_Football Field" xfId="2593" xr:uid="{975364F5-660F-4030-B695-A1EB16A6CAFE}"/>
    <cellStyle name="d_yield_Football Field_APU_FGP_v101" xfId="2594" xr:uid="{EF01F2DA-A4E4-46BE-A400-4A0391436AD9}"/>
    <cellStyle name="d_yield_Football Field_APU_FGP_v101_FGP_Heritage_v22 (7.10 Book)" xfId="2595" xr:uid="{A1A67ED1-8FD4-4EBE-A91D-D4418B99B527}"/>
    <cellStyle name="d_yield_Football Field_APU_FGP_v101_FGP_Heritage_v22 (7.10 Book) 2" xfId="4290" xr:uid="{061A097B-8AEF-4EF0-843B-664894300A46}"/>
    <cellStyle name="d_yield_Football Field_APU_FGP_v101_FGP_Heritage_v22 (7.10 Book) 2 2" xfId="7522" xr:uid="{EEFEDB7C-C72D-43F7-B6D2-C36F8737C41B}"/>
    <cellStyle name="d_yield_Football Field_APU_FGP_v101_FGP_Heritage_v22 (7.10 Book) 2 2 2" xfId="17514" xr:uid="{57D87336-1E58-495A-9218-A623CB002959}"/>
    <cellStyle name="d_yield_Football Field_APU_FGP_v101_FGP_Heritage_v22 (7.10 Book) 2 2 2 2" xfId="39879" xr:uid="{156F3676-1B71-4911-B9A3-1A94EF88245A}"/>
    <cellStyle name="d_yield_Football Field_APU_FGP_v101_FGP_Heritage_v22 (7.10 Book) 2 2 3" xfId="30760" xr:uid="{7145ABC5-B215-4C62-BB46-3FE78E988C70}"/>
    <cellStyle name="d_yield_Football Field_APU_FGP_v101_FGP_Heritage_v22 (7.10 Book) 2 3" xfId="10960" xr:uid="{C3AFCB2D-1CC5-46CD-8F95-D4CCBADF67B6}"/>
    <cellStyle name="d_yield_Football Field_APU_FGP_v101_FGP_Heritage_v22 (7.10 Book) 2 3 2" xfId="20374" xr:uid="{A700F984-7F07-412D-A384-107CFA8CF5FC}"/>
    <cellStyle name="d_yield_Football Field_APU_FGP_v101_FGP_Heritage_v22 (7.10 Book) 2 3 2 2" xfId="42670" xr:uid="{53CD2D87-00F2-46B8-ADD4-AE3E1FC9A8AB}"/>
    <cellStyle name="d_yield_Football Field_APU_FGP_v101_FGP_Heritage_v22 (7.10 Book) 2 3 3" xfId="33349" xr:uid="{28A94F58-28BB-42FD-B789-3DB0CFDA5C5F}"/>
    <cellStyle name="d_yield_Football Field_APU_FGP_v101_FGP_Heritage_v22 (7.10 Book) 2 4" xfId="12487" xr:uid="{2E0B5769-E480-4E13-BE7A-DA86C0929FCD}"/>
    <cellStyle name="d_yield_Football Field_APU_FGP_v101_FGP_Heritage_v22 (7.10 Book) 2 4 2" xfId="21893" xr:uid="{30E73435-3EE4-4939-A69B-D1E85773CFF0}"/>
    <cellStyle name="d_yield_Football Field_APU_FGP_v101_FGP_Heritage_v22 (7.10 Book) 2 4 2 2" xfId="44189" xr:uid="{9D85DD1A-37DE-4298-BD5E-951AA8ABA977}"/>
    <cellStyle name="d_yield_Football Field_APU_FGP_v101_FGP_Heritage_v22 (7.10 Book) 2 4 3" xfId="34867" xr:uid="{4C1C542E-9A5D-4B7C-BAC9-7614CDCCC5CF}"/>
    <cellStyle name="d_yield_Football Field_APU_FGP_v101_FGP_Heritage_v22 (7.10 Book) 2 5" xfId="14865" xr:uid="{7B04ADED-B66C-43A3-B323-C3229807E7B7}"/>
    <cellStyle name="d_yield_Football Field_APU_FGP_v101_FGP_Heritage_v22 (7.10 Book) 2 5 2" xfId="37231" xr:uid="{4CF12B41-9EC5-407A-90AA-24F26F380831}"/>
    <cellStyle name="d_yield_Football Field_APU_FGP_v101_FGP_Heritage_v22 (7.10 Book) 2 6" xfId="28295" xr:uid="{8CE9D1B2-4ABE-48FD-A48D-7176ED3C4DE5}"/>
    <cellStyle name="d_yield_Football Field_APU_FGP_v101_FGP_Heritage_v22 (7.10 Book) 2_change in summary tables" xfId="6132" xr:uid="{94EE5484-05AA-4AA2-BBD8-D8102D6CA3DF}"/>
    <cellStyle name="d_yield_Football Field_APU_FGP_v101_FGP_Heritage_v22 (7.10 Book) 3" xfId="6244" xr:uid="{7016A1B8-5C13-4F06-A9C6-45263301239F}"/>
    <cellStyle name="d_yield_Football Field_APU_FGP_v101_FGP_Heritage_v22 (7.10 Book) 3 2" xfId="16406" xr:uid="{3E912567-3B19-42CE-A2F5-B77FCB810691}"/>
    <cellStyle name="d_yield_Football Field_APU_FGP_v101_FGP_Heritage_v22 (7.10 Book) 3 2 2" xfId="38771" xr:uid="{E898BD07-4D62-4C8B-AE81-18E2B8ACBA8B}"/>
    <cellStyle name="d_yield_Football Field_APU_FGP_v101_FGP_Heritage_v22 (7.10 Book) 3 3" xfId="29705" xr:uid="{EBAE7206-30A2-49E7-8338-A6C0ECB180B1}"/>
    <cellStyle name="d_yield_Football Field_APU_FGP_v101_FGP_Heritage_v22 (7.10 Book) 4" xfId="10195" xr:uid="{A8015D0A-139D-482C-B534-64257092983F}"/>
    <cellStyle name="d_yield_Football Field_APU_FGP_v101_FGP_Heritage_v22 (7.10 Book) 4 2" xfId="19609" xr:uid="{8631E69A-4311-4741-A843-6FA5912ADD85}"/>
    <cellStyle name="d_yield_Football Field_APU_FGP_v101_FGP_Heritage_v22 (7.10 Book) 4 2 2" xfId="41905" xr:uid="{F4F4953E-3427-4B3D-969E-9E35C06A06F2}"/>
    <cellStyle name="d_yield_Football Field_APU_FGP_v101_FGP_Heritage_v22 (7.10 Book) 4 3" xfId="32584" xr:uid="{373914F3-2A28-484B-8E0A-E242E697EA2C}"/>
    <cellStyle name="d_yield_Football Field_APU_FGP_v101_FGP_Heritage_v22 (7.10 Book) 5" xfId="11737" xr:uid="{C849182F-1515-4AD2-B3F1-797FBB107B5C}"/>
    <cellStyle name="d_yield_Football Field_APU_FGP_v101_FGP_Heritage_v22 (7.10 Book) 5 2" xfId="21143" xr:uid="{BE56B436-38B6-4BC3-BB39-25B98E52513A}"/>
    <cellStyle name="d_yield_Football Field_APU_FGP_v101_FGP_Heritage_v22 (7.10 Book) 5 2 2" xfId="43439" xr:uid="{C3401212-7635-40F5-A9E2-247DAB383A3E}"/>
    <cellStyle name="d_yield_Football Field_APU_FGP_v101_FGP_Heritage_v22 (7.10 Book) 5 3" xfId="34117" xr:uid="{07DF498A-17B9-44FE-B946-3AEA09BE14EA}"/>
    <cellStyle name="d_yield_Football Field_APU_FGP_v101_FGP_Heritage_v22 (7.10 Book) 6" xfId="13802" xr:uid="{22362D85-E65A-452E-A012-B679B99C16D2}"/>
    <cellStyle name="d_yield_Football Field_APU_FGP_v101_FGP_Heritage_v22 (7.10 Book) 6 2" xfId="36172" xr:uid="{569B4B6B-81B1-4DDD-8F04-4BB9B6CBA674}"/>
    <cellStyle name="d_yield_Football Field_APU_FGP_v101_FGP_Heritage_v22 (7.10 Book) 7" xfId="27467" xr:uid="{2C0A1D04-BD6D-46B9-A937-B44AA95899CC}"/>
    <cellStyle name="d_yield_Football Field_APU_FGP_v101_FGP_Heritage_v22 (7.10 Book)_change in summary tables" xfId="8860" xr:uid="{71147C00-D48B-4793-83B4-373A9645F6D6}"/>
    <cellStyle name="d_yield_Football Field_APU_FGP_v101_FGP_Heritage_v22 (7.10 Book)_valuations" xfId="3393" xr:uid="{846107AD-7AB4-4348-AD0B-8492B414C726}"/>
    <cellStyle name="d_yield_Football Field_APU_FGP_v101_FGP_Heritage_v22 (7.10 Book)_valuations 2" xfId="14120" xr:uid="{473DEF71-F0A5-4962-A768-A6CADB5A5277}"/>
    <cellStyle name="d_yield_Football Field_APU_FGP_v101_FGP_Heritage_v22 (7.10 Book)_valuations 2 2" xfId="36486" xr:uid="{DC63020E-3263-4719-AB70-23723FA2B712}"/>
    <cellStyle name="d_yield_Football Field_APU_FGP_v101_FGP_Heritage_v22 (7.10 Book)_valuations 3" xfId="27596" xr:uid="{92166605-E48C-400D-ACA7-254E44975E21}"/>
    <cellStyle name="d_yield_Football Field_APU_FGP_v55" xfId="2596" xr:uid="{069FFDCB-3FFC-4C73-9312-CB613472797D}"/>
    <cellStyle name="d_yield_Football Field_APU_FGP_v55_FGP_Heritage_v22 (7.10 Book)" xfId="2597" xr:uid="{97FEA620-0910-47DD-87AB-A170C9171FE9}"/>
    <cellStyle name="d_yield_Football Field_APU_FGP_v55_FGP_Heritage_v22 (7.10 Book) 2" xfId="4291" xr:uid="{26E72658-3467-4764-A766-DB697CCFA686}"/>
    <cellStyle name="d_yield_Football Field_APU_FGP_v55_FGP_Heritage_v22 (7.10 Book) 2 2" xfId="7523" xr:uid="{3EA0F94B-22D5-4EF4-AC53-28594AEC02BD}"/>
    <cellStyle name="d_yield_Football Field_APU_FGP_v55_FGP_Heritage_v22 (7.10 Book) 2 2 2" xfId="17515" xr:uid="{AA819881-FA01-466F-B7CB-CBD6DFDBCC5E}"/>
    <cellStyle name="d_yield_Football Field_APU_FGP_v55_FGP_Heritage_v22 (7.10 Book) 2 2 2 2" xfId="39880" xr:uid="{DB94A1DE-C255-4C90-A53A-2860DDA16B13}"/>
    <cellStyle name="d_yield_Football Field_APU_FGP_v55_FGP_Heritage_v22 (7.10 Book) 2 2 3" xfId="30761" xr:uid="{0DFFB72D-53FB-4288-A419-251BCA8CD733}"/>
    <cellStyle name="d_yield_Football Field_APU_FGP_v55_FGP_Heritage_v22 (7.10 Book) 2 3" xfId="10961" xr:uid="{850A6BFD-7A3E-402B-BE88-86B07F5430AF}"/>
    <cellStyle name="d_yield_Football Field_APU_FGP_v55_FGP_Heritage_v22 (7.10 Book) 2 3 2" xfId="20375" xr:uid="{260B200A-423C-4A5D-B258-D8B8ABF8415D}"/>
    <cellStyle name="d_yield_Football Field_APU_FGP_v55_FGP_Heritage_v22 (7.10 Book) 2 3 2 2" xfId="42671" xr:uid="{0C7A7A6D-4ECA-4A84-98CE-08D3D4247623}"/>
    <cellStyle name="d_yield_Football Field_APU_FGP_v55_FGP_Heritage_v22 (7.10 Book) 2 3 3" xfId="33350" xr:uid="{5006263B-32D3-4A8F-8B79-BB53A3D6E4FC}"/>
    <cellStyle name="d_yield_Football Field_APU_FGP_v55_FGP_Heritage_v22 (7.10 Book) 2 4" xfId="12488" xr:uid="{A0758EF0-0033-4266-9D31-56C67214E640}"/>
    <cellStyle name="d_yield_Football Field_APU_FGP_v55_FGP_Heritage_v22 (7.10 Book) 2 4 2" xfId="21894" xr:uid="{2EC2150F-01D7-45E8-9234-DFFD5F090BB7}"/>
    <cellStyle name="d_yield_Football Field_APU_FGP_v55_FGP_Heritage_v22 (7.10 Book) 2 4 2 2" xfId="44190" xr:uid="{FBE75468-A812-4B4B-BF27-03A11090E026}"/>
    <cellStyle name="d_yield_Football Field_APU_FGP_v55_FGP_Heritage_v22 (7.10 Book) 2 4 3" xfId="34868" xr:uid="{7D48065C-8329-4AD0-B09E-D818A5776359}"/>
    <cellStyle name="d_yield_Football Field_APU_FGP_v55_FGP_Heritage_v22 (7.10 Book) 2 5" xfId="14866" xr:uid="{871A4801-1735-45A4-8D34-A2B86C3E251C}"/>
    <cellStyle name="d_yield_Football Field_APU_FGP_v55_FGP_Heritage_v22 (7.10 Book) 2 5 2" xfId="37232" xr:uid="{8358C82A-DB15-4AB4-BDA6-A49B9EC18B76}"/>
    <cellStyle name="d_yield_Football Field_APU_FGP_v55_FGP_Heritage_v22 (7.10 Book) 2 6" xfId="28296" xr:uid="{94A2ADAA-CE89-4492-898B-ABC26327E590}"/>
    <cellStyle name="d_yield_Football Field_APU_FGP_v55_FGP_Heritage_v22 (7.10 Book) 2_change in summary tables" xfId="9199" xr:uid="{B03BEB8F-5CE9-4D67-B271-333A32E58F7E}"/>
    <cellStyle name="d_yield_Football Field_APU_FGP_v55_FGP_Heritage_v22 (7.10 Book) 3" xfId="6245" xr:uid="{BE643F45-EF49-4EC9-ABC9-0B58F60F3F73}"/>
    <cellStyle name="d_yield_Football Field_APU_FGP_v55_FGP_Heritage_v22 (7.10 Book) 3 2" xfId="16407" xr:uid="{3BBC2F11-8C00-4949-9283-8428C0B2DB0B}"/>
    <cellStyle name="d_yield_Football Field_APU_FGP_v55_FGP_Heritage_v22 (7.10 Book) 3 2 2" xfId="38772" xr:uid="{F0AA4172-41FC-41B0-81CD-909F7560EDC3}"/>
    <cellStyle name="d_yield_Football Field_APU_FGP_v55_FGP_Heritage_v22 (7.10 Book) 3 3" xfId="29706" xr:uid="{C6FF0926-F4D0-4BE5-BE46-C242AA563DDC}"/>
    <cellStyle name="d_yield_Football Field_APU_FGP_v55_FGP_Heritage_v22 (7.10 Book) 4" xfId="10196" xr:uid="{E746C500-4C45-4B9E-9A86-7E1874F4384D}"/>
    <cellStyle name="d_yield_Football Field_APU_FGP_v55_FGP_Heritage_v22 (7.10 Book) 4 2" xfId="19610" xr:uid="{23D4E54D-75B2-4C1E-B81F-11FE3DB431C0}"/>
    <cellStyle name="d_yield_Football Field_APU_FGP_v55_FGP_Heritage_v22 (7.10 Book) 4 2 2" xfId="41906" xr:uid="{20C056FA-DC4A-4F7E-A6F9-4CFEA7E6A88F}"/>
    <cellStyle name="d_yield_Football Field_APU_FGP_v55_FGP_Heritage_v22 (7.10 Book) 4 3" xfId="32585" xr:uid="{5B4B1C90-76BD-4396-8C26-93972969C75D}"/>
    <cellStyle name="d_yield_Football Field_APU_FGP_v55_FGP_Heritage_v22 (7.10 Book) 5" xfId="11738" xr:uid="{434CA94C-5C49-41E8-8369-508C71CD82DD}"/>
    <cellStyle name="d_yield_Football Field_APU_FGP_v55_FGP_Heritage_v22 (7.10 Book) 5 2" xfId="21144" xr:uid="{97FE876A-7C9D-48A3-8CF2-E31ED4639944}"/>
    <cellStyle name="d_yield_Football Field_APU_FGP_v55_FGP_Heritage_v22 (7.10 Book) 5 2 2" xfId="43440" xr:uid="{BF830D2D-6FDE-4DC3-86AB-299A1B424708}"/>
    <cellStyle name="d_yield_Football Field_APU_FGP_v55_FGP_Heritage_v22 (7.10 Book) 5 3" xfId="34118" xr:uid="{EA1C44F5-C93A-407F-A0A7-E14A6EBF9454}"/>
    <cellStyle name="d_yield_Football Field_APU_FGP_v55_FGP_Heritage_v22 (7.10 Book) 6" xfId="13804" xr:uid="{D3EAA0F9-98F1-4C3D-A358-5BF783A4E416}"/>
    <cellStyle name="d_yield_Football Field_APU_FGP_v55_FGP_Heritage_v22 (7.10 Book) 6 2" xfId="36174" xr:uid="{1802780E-ECAE-4DD9-A0D7-3B1731F1F37B}"/>
    <cellStyle name="d_yield_Football Field_APU_FGP_v55_FGP_Heritage_v22 (7.10 Book) 7" xfId="27468" xr:uid="{F2365B3C-C781-489B-B3FF-AE639605BF06}"/>
    <cellStyle name="d_yield_Football Field_APU_FGP_v55_FGP_Heritage_v22 (7.10 Book)_change in summary tables" xfId="6053" xr:uid="{88480C19-920A-41C0-AC23-0803DDFEFE99}"/>
    <cellStyle name="d_yield_Football Field_APU_FGP_v55_FGP_Heritage_v22 (7.10 Book)_valuations" xfId="3394" xr:uid="{1462928A-C2FA-4CD2-9F57-AFBF35485CCC}"/>
    <cellStyle name="d_yield_Football Field_APU_FGP_v55_FGP_Heritage_v22 (7.10 Book)_valuations 2" xfId="4387" xr:uid="{D5F69564-4379-41B6-ADEC-3877E654E24F}"/>
    <cellStyle name="d_yield_Football Field_APU_FGP_v55_FGP_Heritage_v22 (7.10 Book)_valuations 2 2" xfId="14959" xr:uid="{C77C76E3-2112-447E-B0CE-7A7D2E4CF178}"/>
    <cellStyle name="d_yield_Football Field_APU_FGP_v55_FGP_Heritage_v22 (7.10 Book)_valuations 2 2 2" xfId="37325" xr:uid="{49822E52-5794-428E-8A47-5EBE94EA808F}"/>
    <cellStyle name="d_yield_Football Field_APU_FGP_v55_FGP_Heritage_v22 (7.10 Book)_valuations 2 3" xfId="28392" xr:uid="{A441BFB3-F5C5-40B3-A57C-4A41CF493EF9}"/>
    <cellStyle name="d_yield_Football Field_APU_FGP_v55_FGP_Heritage_v22 (7.10 Book)_valuations 3" xfId="14121" xr:uid="{805C244E-E76E-4053-BB47-140F5ECFED1D}"/>
    <cellStyle name="d_yield_Football Field_APU_FGP_v55_FGP_Heritage_v22 (7.10 Book)_valuations 3 2" xfId="36487" xr:uid="{504E0718-B2B5-48A9-AC19-827BBBD3D137}"/>
    <cellStyle name="d_yield_Football Field_APU_FGP_v55_FGP_Heritage_v22 (7.10 Book)_valuations 4" xfId="27597" xr:uid="{14C360C2-1429-49CF-90FA-DA687C49EF82}"/>
    <cellStyle name="d_yield_Football Field_APU_FGP_v55_FGP_Heritage_v22 (7.10 Book)_valuations_change in summary tables" xfId="4589" xr:uid="{E53A4B85-73DE-422C-8977-EEDAD08410C1}"/>
    <cellStyle name="d_yield_Football Field_APU_FGP_v55_FGP_Heritage_v22 (7.10 Book)_valuations_change in summary tables 2" xfId="15144" xr:uid="{C6FB1043-E3FE-4BC3-AB36-6B5861B2430E}"/>
    <cellStyle name="d_yield_Football Field_APU_FGP_v55_FGP_Heritage_v22 (7.10 Book)_valuations_change in summary tables 2 2" xfId="37510" xr:uid="{2E7B9F12-B14E-4D06-8EF1-822CD90C6F3C}"/>
    <cellStyle name="d_yield_Football Field_APU_FGP_v55_FGP_Heritage_v22 (7.10 Book)_valuations_change in summary tables 3" xfId="28568" xr:uid="{030D42D8-3580-48B2-84B4-10ADA1CEB3A7}"/>
    <cellStyle name="d_yield_Football Field_Citi Simple Standalone Model_APU_v7" xfId="2598" xr:uid="{CAA8A30D-C8A1-4B44-8D80-06F4009F530E}"/>
    <cellStyle name="d_yield_Football Field_Citi Simple Standalone Model_APU_v7_FGP_Heritage_v22 (7.10 Book)" xfId="2599" xr:uid="{EDCBEDD2-EEC4-44E0-8E93-D0603730FB6A}"/>
    <cellStyle name="d_yield_Football Field_Citi Simple Standalone Model_APU_v7_FGP_Heritage_v22 (7.10 Book) 2" xfId="4292" xr:uid="{9384B67A-9628-45D8-9C13-532008F02355}"/>
    <cellStyle name="d_yield_Football Field_Citi Simple Standalone Model_APU_v7_FGP_Heritage_v22 (7.10 Book) 2 2" xfId="7524" xr:uid="{197E05D2-4744-4FE3-829B-E91AE4BE1E4A}"/>
    <cellStyle name="d_yield_Football Field_Citi Simple Standalone Model_APU_v7_FGP_Heritage_v22 (7.10 Book) 2 2 2" xfId="17516" xr:uid="{700E5ADE-4690-483E-BC7C-BDFF2B2BD607}"/>
    <cellStyle name="d_yield_Football Field_Citi Simple Standalone Model_APU_v7_FGP_Heritage_v22 (7.10 Book) 2 2 2 2" xfId="39881" xr:uid="{E79FC09B-8B1F-49C1-BCB9-5336DA39D27C}"/>
    <cellStyle name="d_yield_Football Field_Citi Simple Standalone Model_APU_v7_FGP_Heritage_v22 (7.10 Book) 2 2 3" xfId="30762" xr:uid="{5AD60DBC-6769-46DC-AACE-DA0BBBCB3542}"/>
    <cellStyle name="d_yield_Football Field_Citi Simple Standalone Model_APU_v7_FGP_Heritage_v22 (7.10 Book) 2 3" xfId="10962" xr:uid="{771494C1-07AE-4563-8322-C0F2A6EA02C0}"/>
    <cellStyle name="d_yield_Football Field_Citi Simple Standalone Model_APU_v7_FGP_Heritage_v22 (7.10 Book) 2 3 2" xfId="20376" xr:uid="{65A8BE57-1E1E-4D89-8FA8-488C20778FA3}"/>
    <cellStyle name="d_yield_Football Field_Citi Simple Standalone Model_APU_v7_FGP_Heritage_v22 (7.10 Book) 2 3 2 2" xfId="42672" xr:uid="{34A21B05-DD1C-4906-8A42-6B82C28D7AF1}"/>
    <cellStyle name="d_yield_Football Field_Citi Simple Standalone Model_APU_v7_FGP_Heritage_v22 (7.10 Book) 2 3 3" xfId="33351" xr:uid="{A2763E20-2554-4E80-820D-A387CC53CA4F}"/>
    <cellStyle name="d_yield_Football Field_Citi Simple Standalone Model_APU_v7_FGP_Heritage_v22 (7.10 Book) 2 4" xfId="12489" xr:uid="{5950C1C0-8E22-4BC5-B90E-129298E976B2}"/>
    <cellStyle name="d_yield_Football Field_Citi Simple Standalone Model_APU_v7_FGP_Heritage_v22 (7.10 Book) 2 4 2" xfId="21895" xr:uid="{715A707F-9026-4460-8DBF-1865200C3716}"/>
    <cellStyle name="d_yield_Football Field_Citi Simple Standalone Model_APU_v7_FGP_Heritage_v22 (7.10 Book) 2 4 2 2" xfId="44191" xr:uid="{3907AC10-9678-4889-A160-0C250E9C5492}"/>
    <cellStyle name="d_yield_Football Field_Citi Simple Standalone Model_APU_v7_FGP_Heritage_v22 (7.10 Book) 2 4 3" xfId="34869" xr:uid="{36453CE3-CDEB-47BE-BB8F-E0EBC243F553}"/>
    <cellStyle name="d_yield_Football Field_Citi Simple Standalone Model_APU_v7_FGP_Heritage_v22 (7.10 Book) 2 5" xfId="14867" xr:uid="{2CD07FE2-A2A6-417B-9148-DE2260527681}"/>
    <cellStyle name="d_yield_Football Field_Citi Simple Standalone Model_APU_v7_FGP_Heritage_v22 (7.10 Book) 2 5 2" xfId="37233" xr:uid="{673D4C0A-C841-4E46-B202-52AF5283F1AB}"/>
    <cellStyle name="d_yield_Football Field_Citi Simple Standalone Model_APU_v7_FGP_Heritage_v22 (7.10 Book) 2 6" xfId="28297" xr:uid="{13B2C276-98B4-4A0D-86BF-715E9694AD29}"/>
    <cellStyle name="d_yield_Football Field_Citi Simple Standalone Model_APU_v7_FGP_Heritage_v22 (7.10 Book) 2_change in summary tables" xfId="8883" xr:uid="{D24FF7C6-CCC6-45BA-8316-E57E8F546328}"/>
    <cellStyle name="d_yield_Football Field_Citi Simple Standalone Model_APU_v7_FGP_Heritage_v22 (7.10 Book) 3" xfId="6246" xr:uid="{45522783-4CFC-471A-BFF8-C53D1C1B207C}"/>
    <cellStyle name="d_yield_Football Field_Citi Simple Standalone Model_APU_v7_FGP_Heritage_v22 (7.10 Book) 3 2" xfId="16408" xr:uid="{8C1ED144-F4B9-49A7-866F-7060ADCAD6AC}"/>
    <cellStyle name="d_yield_Football Field_Citi Simple Standalone Model_APU_v7_FGP_Heritage_v22 (7.10 Book) 3 2 2" xfId="38773" xr:uid="{9300099D-100A-4B48-A80A-9D8FD8FB17A3}"/>
    <cellStyle name="d_yield_Football Field_Citi Simple Standalone Model_APU_v7_FGP_Heritage_v22 (7.10 Book) 3 3" xfId="29707" xr:uid="{5CBE9888-44BE-4F70-A920-AD78FFB7778F}"/>
    <cellStyle name="d_yield_Football Field_Citi Simple Standalone Model_APU_v7_FGP_Heritage_v22 (7.10 Book) 4" xfId="10197" xr:uid="{724275D0-57B9-47BF-ACA4-BEBD82469398}"/>
    <cellStyle name="d_yield_Football Field_Citi Simple Standalone Model_APU_v7_FGP_Heritage_v22 (7.10 Book) 4 2" xfId="19611" xr:uid="{91B214CF-D136-4E41-BCA5-99C5D5DB5CBA}"/>
    <cellStyle name="d_yield_Football Field_Citi Simple Standalone Model_APU_v7_FGP_Heritage_v22 (7.10 Book) 4 2 2" xfId="41907" xr:uid="{ADC8D526-954F-4E41-ADBF-400E20519D3F}"/>
    <cellStyle name="d_yield_Football Field_Citi Simple Standalone Model_APU_v7_FGP_Heritage_v22 (7.10 Book) 4 3" xfId="32586" xr:uid="{53032509-BC82-4E8D-AF8E-5BD6F6CEB7F7}"/>
    <cellStyle name="d_yield_Football Field_Citi Simple Standalone Model_APU_v7_FGP_Heritage_v22 (7.10 Book) 5" xfId="11739" xr:uid="{310D6AA6-A129-44A2-996A-7872E8AF7819}"/>
    <cellStyle name="d_yield_Football Field_Citi Simple Standalone Model_APU_v7_FGP_Heritage_v22 (7.10 Book) 5 2" xfId="21145" xr:uid="{D90EF922-603E-4791-B1A2-037849752BA1}"/>
    <cellStyle name="d_yield_Football Field_Citi Simple Standalone Model_APU_v7_FGP_Heritage_v22 (7.10 Book) 5 2 2" xfId="43441" xr:uid="{FF7E7041-629E-4CF0-8862-74C9F5D09DE4}"/>
    <cellStyle name="d_yield_Football Field_Citi Simple Standalone Model_APU_v7_FGP_Heritage_v22 (7.10 Book) 5 3" xfId="34119" xr:uid="{0EB5AA31-13C3-472E-976C-277590F3195A}"/>
    <cellStyle name="d_yield_Football Field_Citi Simple Standalone Model_APU_v7_FGP_Heritage_v22 (7.10 Book) 6" xfId="13806" xr:uid="{3FCC58EE-0B3C-4B01-A005-73AAE40E33ED}"/>
    <cellStyle name="d_yield_Football Field_Citi Simple Standalone Model_APU_v7_FGP_Heritage_v22 (7.10 Book) 6 2" xfId="36176" xr:uid="{ECF86787-0C29-4F20-9C65-90C177562346}"/>
    <cellStyle name="d_yield_Football Field_Citi Simple Standalone Model_APU_v7_FGP_Heritage_v22 (7.10 Book) 7" xfId="27469" xr:uid="{3FCF0723-0FF4-4127-BE55-2386C98F22F8}"/>
    <cellStyle name="d_yield_Football Field_Citi Simple Standalone Model_APU_v7_FGP_Heritage_v22 (7.10 Book)_change in summary tables" xfId="6224" xr:uid="{18DCD011-1D9B-4307-A350-140CC3455897}"/>
    <cellStyle name="d_yield_Football Field_Citi Simple Standalone Model_APU_v7_FGP_Heritage_v22 (7.10 Book)_valuations" xfId="3395" xr:uid="{B10A7C46-E1BC-4EB2-8F8D-56554B769A4B}"/>
    <cellStyle name="d_yield_Football Field_Citi Simple Standalone Model_APU_v7_FGP_Heritage_v22 (7.10 Book)_valuations 2" xfId="4388" xr:uid="{1E15BC59-87DA-4DA4-B2BA-F2BFF7F429CD}"/>
    <cellStyle name="d_yield_Football Field_Citi Simple Standalone Model_APU_v7_FGP_Heritage_v22 (7.10 Book)_valuations 2 2" xfId="14960" xr:uid="{CB53BA47-8C2B-4EF3-BC1F-CCD08077B5B3}"/>
    <cellStyle name="d_yield_Football Field_Citi Simple Standalone Model_APU_v7_FGP_Heritage_v22 (7.10 Book)_valuations 2 2 2" xfId="37326" xr:uid="{5F5540B1-0427-48F8-BB21-58DE523B309A}"/>
    <cellStyle name="d_yield_Football Field_Citi Simple Standalone Model_APU_v7_FGP_Heritage_v22 (7.10 Book)_valuations 2 3" xfId="28393" xr:uid="{70F127BA-B705-44F5-AEA7-05DF4E47F4BF}"/>
    <cellStyle name="d_yield_Football Field_Citi Simple Standalone Model_APU_v7_FGP_Heritage_v22 (7.10 Book)_valuations 3" xfId="14122" xr:uid="{3689CDE8-48C4-4F55-A844-36B697860674}"/>
    <cellStyle name="d_yield_Football Field_Citi Simple Standalone Model_APU_v7_FGP_Heritage_v22 (7.10 Book)_valuations 3 2" xfId="36488" xr:uid="{9B739A72-C2AA-4414-B903-BA7BB7FBFCDB}"/>
    <cellStyle name="d_yield_Football Field_Citi Simple Standalone Model_APU_v7_FGP_Heritage_v22 (7.10 Book)_valuations 4" xfId="27598" xr:uid="{32017DE9-D33D-4DE1-9115-974924C7CC3B}"/>
    <cellStyle name="d_yield_Football Field_Citi Simple Standalone Model_APU_v7_FGP_Heritage_v22 (7.10 Book)_valuations_change in summary tables" xfId="9200" xr:uid="{603884AF-992E-46A9-BED8-CAEE318F37A8}"/>
    <cellStyle name="d_yield_Football Field_Citi Simple Standalone Model_APU_v7_FGP_Heritage_v22 (7.10 Book)_valuations_change in summary tables 2" xfId="18652" xr:uid="{29221AB4-EA79-42F6-A314-B9AF8B5E6A70}"/>
    <cellStyle name="d_yield_Football Field_Citi Simple Standalone Model_APU_v7_FGP_Heritage_v22 (7.10 Book)_valuations_change in summary tables 2 2" xfId="41017" xr:uid="{E4D2C39A-7764-4F0A-BE9B-7E044523D459}"/>
    <cellStyle name="d_yield_Football Field_Citi Simple Standalone Model_APU_v7_FGP_Heritage_v22 (7.10 Book)_valuations_change in summary tables 3" xfId="31719" xr:uid="{2717B9E3-456F-4482-BF9C-36117ED30ADE}"/>
    <cellStyle name="d_yield_Football Field_EPD_TPP_Combo_v09" xfId="2600" xr:uid="{6623809B-75F2-4AF6-BDF7-053C304A7A8E}"/>
    <cellStyle name="d_yield_Football Field_EPD_TPP_Combo_v09 (2)" xfId="2601" xr:uid="{14A730F0-2312-49EF-A269-FA23E2A6A59A}"/>
    <cellStyle name="d_yield_Football Field_EPD_TPP_Combo_v09_1" xfId="2602" xr:uid="{C3FDF74A-0CB4-412F-A5CF-B000A6C53478}"/>
    <cellStyle name="d_yield_Football Field_EPD_TPP_Combo_v09_1 2" xfId="4293" xr:uid="{BB66441A-C454-4631-B5EF-F6B8C6D4C2E8}"/>
    <cellStyle name="d_yield_Football Field_EPD_TPP_Combo_v09_1 2 2" xfId="7525" xr:uid="{F6064A88-B55D-45BF-B6F6-ECDD24D5C9EA}"/>
    <cellStyle name="d_yield_Football Field_EPD_TPP_Combo_v09_1 2 2 2" xfId="17517" xr:uid="{C34F0570-05CC-4256-B0BC-4A2B5370BEF7}"/>
    <cellStyle name="d_yield_Football Field_EPD_TPP_Combo_v09_1 2 2 2 2" xfId="39882" xr:uid="{3A4C1757-1B6E-4DF3-B174-734E3FE31758}"/>
    <cellStyle name="d_yield_Football Field_EPD_TPP_Combo_v09_1 2 2 3" xfId="30763" xr:uid="{58B2C115-169F-43B6-AD0C-5F905D503E40}"/>
    <cellStyle name="d_yield_Football Field_EPD_TPP_Combo_v09_1 2 3" xfId="10963" xr:uid="{E5DC9902-1E88-4DBA-A591-3B32B9E33397}"/>
    <cellStyle name="d_yield_Football Field_EPD_TPP_Combo_v09_1 2 3 2" xfId="20377" xr:uid="{F0DA2678-CFF5-4E9C-9AD4-D9BF4C47E36F}"/>
    <cellStyle name="d_yield_Football Field_EPD_TPP_Combo_v09_1 2 3 2 2" xfId="42673" xr:uid="{1919AADC-1CDC-4F00-80E5-097A683A24EC}"/>
    <cellStyle name="d_yield_Football Field_EPD_TPP_Combo_v09_1 2 3 3" xfId="33352" xr:uid="{F6E11B67-6970-4B70-A493-CB7BD156B3D8}"/>
    <cellStyle name="d_yield_Football Field_EPD_TPP_Combo_v09_1 2 4" xfId="12490" xr:uid="{56829790-F5C2-456D-8C5B-436310CC4F3F}"/>
    <cellStyle name="d_yield_Football Field_EPD_TPP_Combo_v09_1 2 4 2" xfId="21896" xr:uid="{7C775B9C-A119-4C42-A71F-C1412CC50C86}"/>
    <cellStyle name="d_yield_Football Field_EPD_TPP_Combo_v09_1 2 4 2 2" xfId="44192" xr:uid="{5F82E433-A758-4EB4-BF50-1DD621C310B4}"/>
    <cellStyle name="d_yield_Football Field_EPD_TPP_Combo_v09_1 2 4 3" xfId="34870" xr:uid="{67A7ED1C-0F65-4288-BC22-592D1C8B5983}"/>
    <cellStyle name="d_yield_Football Field_EPD_TPP_Combo_v09_1 2 5" xfId="14868" xr:uid="{11E163D3-ECF1-47B3-A1DF-6B622F9D9B67}"/>
    <cellStyle name="d_yield_Football Field_EPD_TPP_Combo_v09_1 2 5 2" xfId="37234" xr:uid="{D34ECD68-E344-4101-9DDF-8830849F6FAC}"/>
    <cellStyle name="d_yield_Football Field_EPD_TPP_Combo_v09_1 2 6" xfId="28298" xr:uid="{4022566F-260D-4630-A6C0-DDB4C400C820}"/>
    <cellStyle name="d_yield_Football Field_EPD_TPP_Combo_v09_1 2_change in summary tables" xfId="7734" xr:uid="{CF160261-E5A5-45BF-81B7-CA0C012EE21E}"/>
    <cellStyle name="d_yield_Football Field_EPD_TPP_Combo_v09_1 3" xfId="6247" xr:uid="{5AF3221E-B3FE-4815-9169-98245A58565E}"/>
    <cellStyle name="d_yield_Football Field_EPD_TPP_Combo_v09_1 3 2" xfId="16409" xr:uid="{F1A979D6-DF59-44A3-8923-51E71CB1B232}"/>
    <cellStyle name="d_yield_Football Field_EPD_TPP_Combo_v09_1 3 2 2" xfId="38774" xr:uid="{7B06A3D4-2857-44A0-8BFE-90846C79B17F}"/>
    <cellStyle name="d_yield_Football Field_EPD_TPP_Combo_v09_1 3 3" xfId="29708" xr:uid="{004FA1D8-CCB6-43AA-827D-3D7E1C9473F8}"/>
    <cellStyle name="d_yield_Football Field_EPD_TPP_Combo_v09_1 4" xfId="10198" xr:uid="{A4280E2C-C024-4210-AC92-986C76D2651F}"/>
    <cellStyle name="d_yield_Football Field_EPD_TPP_Combo_v09_1 4 2" xfId="19612" xr:uid="{BCB5E651-50B6-41B8-B8AB-03F3DB4EEA68}"/>
    <cellStyle name="d_yield_Football Field_EPD_TPP_Combo_v09_1 4 2 2" xfId="41908" xr:uid="{37B72D35-E65D-4941-B9C4-425693CA05F1}"/>
    <cellStyle name="d_yield_Football Field_EPD_TPP_Combo_v09_1 4 3" xfId="32587" xr:uid="{AD40EB68-6F1D-4CAA-B368-05645770F7DB}"/>
    <cellStyle name="d_yield_Football Field_EPD_TPP_Combo_v09_1 5" xfId="11740" xr:uid="{2EA4F892-1CA1-47DC-A48B-D4B2B81F0EB4}"/>
    <cellStyle name="d_yield_Football Field_EPD_TPP_Combo_v09_1 5 2" xfId="21146" xr:uid="{FD1479D9-E627-41BE-A657-03D6F3ADFEB8}"/>
    <cellStyle name="d_yield_Football Field_EPD_TPP_Combo_v09_1 5 2 2" xfId="43442" xr:uid="{C6A2DE7E-FFBB-45B7-98E6-31E3B260F608}"/>
    <cellStyle name="d_yield_Football Field_EPD_TPP_Combo_v09_1 5 3" xfId="34120" xr:uid="{1CF9B004-1FEF-460E-B01A-8A6F4DB35B1F}"/>
    <cellStyle name="d_yield_Football Field_EPD_TPP_Combo_v09_1 6" xfId="13807" xr:uid="{6D0393DD-0641-4B0B-8886-2C5408D14757}"/>
    <cellStyle name="d_yield_Football Field_EPD_TPP_Combo_v09_1 6 2" xfId="36177" xr:uid="{27BEE48F-41A1-40BE-851D-881EAA7010BB}"/>
    <cellStyle name="d_yield_Football Field_EPD_TPP_Combo_v09_1 7" xfId="27470" xr:uid="{B542359B-5D3C-4FEF-8320-334961FC4DF5}"/>
    <cellStyle name="d_yield_Football Field_EPD_TPP_Combo_v09_1_change in summary tables" xfId="9149" xr:uid="{6E9735D1-A05D-4C01-B5EB-3C8C978C75D0}"/>
    <cellStyle name="d_yield_Football Field_EPD_TPP_Combo_v09_1_valuations" xfId="3396" xr:uid="{655FE393-F099-465F-9CC6-CECEDC9D0C37}"/>
    <cellStyle name="d_yield_Football Field_EPD_TPP_Combo_v09_1_valuations 2" xfId="14123" xr:uid="{3E49B4DA-E22F-46AF-AD2C-7FA30DC6DA6E}"/>
    <cellStyle name="d_yield_Football Field_EPD_TPP_Combo_v09_1_valuations 2 2" xfId="36489" xr:uid="{BA0FC1CC-86A7-4248-92AF-B2A837A68961}"/>
    <cellStyle name="d_yield_Football Field_EPD_TPP_Combo_v09_1_valuations 3" xfId="27599" xr:uid="{81DA80D7-9BDF-4802-8A20-019BEC54C44B}"/>
    <cellStyle name="d_yield_Football Field_FGP_Heritage_v22 (7.10 Book)" xfId="2603" xr:uid="{52E0E344-F10F-4526-9700-9C15FDBA3FD9}"/>
    <cellStyle name="d_yield_Football Field_FGP_Heritage_v22 (7.10 Book) 2" xfId="4294" xr:uid="{E6638BC0-5275-4CAC-8DF6-2D052CDD3448}"/>
    <cellStyle name="d_yield_Football Field_FGP_Heritage_v22 (7.10 Book) 2 2" xfId="7526" xr:uid="{AA00D7C6-5D29-46FE-AAB7-AFECAA3F0810}"/>
    <cellStyle name="d_yield_Football Field_FGP_Heritage_v22 (7.10 Book) 2 2 2" xfId="17518" xr:uid="{7DB215D0-8A9D-493D-8321-DD092FF9EBD9}"/>
    <cellStyle name="d_yield_Football Field_FGP_Heritage_v22 (7.10 Book) 2 2 2 2" xfId="39883" xr:uid="{97DAC31B-F54F-4A41-BFF9-4CB4A3979AF7}"/>
    <cellStyle name="d_yield_Football Field_FGP_Heritage_v22 (7.10 Book) 2 2 3" xfId="30764" xr:uid="{8E19631B-8CDF-44D0-804C-8B75BF2114FB}"/>
    <cellStyle name="d_yield_Football Field_FGP_Heritage_v22 (7.10 Book) 2 3" xfId="10964" xr:uid="{20AC086D-89D8-4291-A4E6-847E7A9906AF}"/>
    <cellStyle name="d_yield_Football Field_FGP_Heritage_v22 (7.10 Book) 2 3 2" xfId="20378" xr:uid="{9C458015-DB13-4DD1-97EA-E52803A8D9D6}"/>
    <cellStyle name="d_yield_Football Field_FGP_Heritage_v22 (7.10 Book) 2 3 2 2" xfId="42674" xr:uid="{22343384-C1A9-4453-8578-21BBA2E37A2E}"/>
    <cellStyle name="d_yield_Football Field_FGP_Heritage_v22 (7.10 Book) 2 3 3" xfId="33353" xr:uid="{45C9AD3E-E5A2-4E53-850B-49CC86D5ECF5}"/>
    <cellStyle name="d_yield_Football Field_FGP_Heritage_v22 (7.10 Book) 2 4" xfId="12491" xr:uid="{81D26498-16C9-4BA3-9812-E6D0008C6105}"/>
    <cellStyle name="d_yield_Football Field_FGP_Heritage_v22 (7.10 Book) 2 4 2" xfId="21897" xr:uid="{1DE89049-A757-42CB-AEC4-2EAF512B9D45}"/>
    <cellStyle name="d_yield_Football Field_FGP_Heritage_v22 (7.10 Book) 2 4 2 2" xfId="44193" xr:uid="{89173216-43BA-451A-94E0-F50A4989274D}"/>
    <cellStyle name="d_yield_Football Field_FGP_Heritage_v22 (7.10 Book) 2 4 3" xfId="34871" xr:uid="{61283C7B-9EA0-45C8-BF7F-AD394916B312}"/>
    <cellStyle name="d_yield_Football Field_FGP_Heritage_v22 (7.10 Book) 2 5" xfId="14869" xr:uid="{F0062D5C-B47C-40B0-854A-4E2971DF05C3}"/>
    <cellStyle name="d_yield_Football Field_FGP_Heritage_v22 (7.10 Book) 2 5 2" xfId="37235" xr:uid="{C805538F-96C8-45B8-B4E8-22329E9E87FE}"/>
    <cellStyle name="d_yield_Football Field_FGP_Heritage_v22 (7.10 Book) 2 6" xfId="28299" xr:uid="{63436689-B919-4EC0-8ACF-2C6DB6683F98}"/>
    <cellStyle name="d_yield_Football Field_FGP_Heritage_v22 (7.10 Book) 2_change in summary tables" xfId="9201" xr:uid="{53DC24C1-6D36-42A3-81BB-B475AE8FD78E}"/>
    <cellStyle name="d_yield_Football Field_FGP_Heritage_v22 (7.10 Book) 3" xfId="6248" xr:uid="{0FF7C48F-BDC1-4907-AFB9-C953974DF2EF}"/>
    <cellStyle name="d_yield_Football Field_FGP_Heritage_v22 (7.10 Book) 3 2" xfId="16410" xr:uid="{294EA5CB-4019-4B12-8BAD-9E5F9A1763FD}"/>
    <cellStyle name="d_yield_Football Field_FGP_Heritage_v22 (7.10 Book) 3 2 2" xfId="38775" xr:uid="{B22DD313-7503-4CFB-B76E-4E2867D1838C}"/>
    <cellStyle name="d_yield_Football Field_FGP_Heritage_v22 (7.10 Book) 3 3" xfId="29709" xr:uid="{7CB79B50-5CF8-4B35-A18D-CD5A14E2DFC8}"/>
    <cellStyle name="d_yield_Football Field_FGP_Heritage_v22 (7.10 Book) 4" xfId="10199" xr:uid="{F24237EA-2ABA-4BFE-ABD6-BC48D6458311}"/>
    <cellStyle name="d_yield_Football Field_FGP_Heritage_v22 (7.10 Book) 4 2" xfId="19613" xr:uid="{239FB404-24D7-480F-A2BF-B70FE48869DB}"/>
    <cellStyle name="d_yield_Football Field_FGP_Heritage_v22 (7.10 Book) 4 2 2" xfId="41909" xr:uid="{475020C7-DF53-4E62-A188-BA9DAB0BA112}"/>
    <cellStyle name="d_yield_Football Field_FGP_Heritage_v22 (7.10 Book) 4 3" xfId="32588" xr:uid="{79926329-428F-421E-A883-CA190335D155}"/>
    <cellStyle name="d_yield_Football Field_FGP_Heritage_v22 (7.10 Book) 5" xfId="11741" xr:uid="{0EE4D2B8-28F1-446D-BDFA-D68C096531F4}"/>
    <cellStyle name="d_yield_Football Field_FGP_Heritage_v22 (7.10 Book) 5 2" xfId="21147" xr:uid="{537A9730-DB52-4ED6-917B-5A5EE0B82668}"/>
    <cellStyle name="d_yield_Football Field_FGP_Heritage_v22 (7.10 Book) 5 2 2" xfId="43443" xr:uid="{AA421634-4F58-4EF0-848A-1157BFFB21CA}"/>
    <cellStyle name="d_yield_Football Field_FGP_Heritage_v22 (7.10 Book) 5 3" xfId="34121" xr:uid="{DB1C9AFC-FD35-4E93-97A5-499C09862F1A}"/>
    <cellStyle name="d_yield_Football Field_FGP_Heritage_v22 (7.10 Book) 6" xfId="13808" xr:uid="{8575FF4D-FBB4-4BAA-A5B4-2D0C41475B3F}"/>
    <cellStyle name="d_yield_Football Field_FGP_Heritage_v22 (7.10 Book) 6 2" xfId="36178" xr:uid="{D5BC38DC-AE3F-48E1-8FCB-4C749BE4243D}"/>
    <cellStyle name="d_yield_Football Field_FGP_Heritage_v22 (7.10 Book) 7" xfId="27471" xr:uid="{139FD33A-2B88-413B-ADF7-E2E8B2B190AB}"/>
    <cellStyle name="d_yield_Football Field_FGP_Heritage_v22 (7.10 Book)_change in summary tables" xfId="5469" xr:uid="{E47EDB53-9626-4291-8DEF-38E2E7BAB2AC}"/>
    <cellStyle name="d_yield_Football Field_FGP_Heritage_v22 (7.10 Book)_valuations" xfId="3397" xr:uid="{96BBE125-3A47-48F7-810F-36799602A481}"/>
    <cellStyle name="d_yield_Football Field_FGP_Heritage_v22 (7.10 Book)_valuations 2" xfId="14124" xr:uid="{1BC61199-3866-4D09-BAE6-6D0CDBD9E276}"/>
    <cellStyle name="d_yield_Football Field_FGP_Heritage_v22 (7.10 Book)_valuations 2 2" xfId="36490" xr:uid="{55F41D44-B6DF-4919-8C11-862E93A9991D}"/>
    <cellStyle name="d_yield_Football Field_FGP_Heritage_v22 (7.10 Book)_valuations 3" xfId="27600" xr:uid="{C5BB83DF-5E7B-4D7B-BFA9-B28D4415B379}"/>
    <cellStyle name="d_yield_Football Field_HLND_Price Performance" xfId="2604" xr:uid="{42D79889-67C9-48A2-AEFE-6FB0C4026709}"/>
    <cellStyle name="d_yield_Football Field_HLND_Price Performance_FGP_Heritage_v22 (7.10 Book)" xfId="2605" xr:uid="{577CF847-2319-4CEC-B15E-87EC88718AD4}"/>
    <cellStyle name="d_yield_Football Field_HLND_Price Performance_FGP_Heritage_v22 (7.10 Book) 2" xfId="4295" xr:uid="{A1EE8C40-C102-4B8D-9853-218D8A820643}"/>
    <cellStyle name="d_yield_Football Field_HLND_Price Performance_FGP_Heritage_v22 (7.10 Book) 2 2" xfId="7527" xr:uid="{16196F70-2D92-4404-8467-B63EB165954D}"/>
    <cellStyle name="d_yield_Football Field_HLND_Price Performance_FGP_Heritage_v22 (7.10 Book) 2 2 2" xfId="17519" xr:uid="{104D5D06-DFD3-467E-AAFD-DBE4DC181C84}"/>
    <cellStyle name="d_yield_Football Field_HLND_Price Performance_FGP_Heritage_v22 (7.10 Book) 2 2 2 2" xfId="39884" xr:uid="{589E8B93-F32F-4A0C-88EB-7F8207A20B20}"/>
    <cellStyle name="d_yield_Football Field_HLND_Price Performance_FGP_Heritage_v22 (7.10 Book) 2 2 3" xfId="30765" xr:uid="{60438740-7F18-4AD7-B353-51CA93062BEE}"/>
    <cellStyle name="d_yield_Football Field_HLND_Price Performance_FGP_Heritage_v22 (7.10 Book) 2 3" xfId="10965" xr:uid="{C1293295-D397-46A2-9769-472E85BE265C}"/>
    <cellStyle name="d_yield_Football Field_HLND_Price Performance_FGP_Heritage_v22 (7.10 Book) 2 3 2" xfId="20379" xr:uid="{E738A8F4-25F3-40DA-964D-9AA341E9B6D7}"/>
    <cellStyle name="d_yield_Football Field_HLND_Price Performance_FGP_Heritage_v22 (7.10 Book) 2 3 2 2" xfId="42675" xr:uid="{BD701673-1CC9-4126-95AB-61C044121972}"/>
    <cellStyle name="d_yield_Football Field_HLND_Price Performance_FGP_Heritage_v22 (7.10 Book) 2 3 3" xfId="33354" xr:uid="{B28B2EAA-6F13-4942-A5E0-BA2D4BB38ED8}"/>
    <cellStyle name="d_yield_Football Field_HLND_Price Performance_FGP_Heritage_v22 (7.10 Book) 2 4" xfId="12492" xr:uid="{A0A4CB3C-B199-42FD-88FB-556CD041BD0E}"/>
    <cellStyle name="d_yield_Football Field_HLND_Price Performance_FGP_Heritage_v22 (7.10 Book) 2 4 2" xfId="21898" xr:uid="{259C1E91-FF83-416E-8DD7-A6DEBC955F19}"/>
    <cellStyle name="d_yield_Football Field_HLND_Price Performance_FGP_Heritage_v22 (7.10 Book) 2 4 2 2" xfId="44194" xr:uid="{15893DD5-BB14-44A7-8095-5C77EAFE6AD0}"/>
    <cellStyle name="d_yield_Football Field_HLND_Price Performance_FGP_Heritage_v22 (7.10 Book) 2 4 3" xfId="34872" xr:uid="{CA119B82-3ACF-436E-A644-A24392E65760}"/>
    <cellStyle name="d_yield_Football Field_HLND_Price Performance_FGP_Heritage_v22 (7.10 Book) 2 5" xfId="14870" xr:uid="{B4932424-D7D8-4D03-9D72-863EDA2C0754}"/>
    <cellStyle name="d_yield_Football Field_HLND_Price Performance_FGP_Heritage_v22 (7.10 Book) 2 5 2" xfId="37236" xr:uid="{75A5C723-B2B3-4ECF-B797-4823957C1D24}"/>
    <cellStyle name="d_yield_Football Field_HLND_Price Performance_FGP_Heritage_v22 (7.10 Book) 2 6" xfId="28300" xr:uid="{6E1CE960-D822-488A-BE26-FE9C8AA89922}"/>
    <cellStyle name="d_yield_Football Field_HLND_Price Performance_FGP_Heritage_v22 (7.10 Book) 2_change in summary tables" xfId="8115" xr:uid="{443C780C-958A-4065-A352-0309395FE8F7}"/>
    <cellStyle name="d_yield_Football Field_HLND_Price Performance_FGP_Heritage_v22 (7.10 Book) 3" xfId="6249" xr:uid="{AC979896-052C-4D7D-B41D-17B9DA0804D5}"/>
    <cellStyle name="d_yield_Football Field_HLND_Price Performance_FGP_Heritage_v22 (7.10 Book) 3 2" xfId="16411" xr:uid="{D2B61E67-6944-4F1D-9AB0-BCA793824574}"/>
    <cellStyle name="d_yield_Football Field_HLND_Price Performance_FGP_Heritage_v22 (7.10 Book) 3 2 2" xfId="38776" xr:uid="{B8FCC644-C10E-46C4-A5C9-37FCAC61942A}"/>
    <cellStyle name="d_yield_Football Field_HLND_Price Performance_FGP_Heritage_v22 (7.10 Book) 3 3" xfId="29710" xr:uid="{ECAEFBBF-745A-4F50-AD98-EC7B1AB5D731}"/>
    <cellStyle name="d_yield_Football Field_HLND_Price Performance_FGP_Heritage_v22 (7.10 Book) 4" xfId="10200" xr:uid="{78119B04-A782-44AB-BED2-B994009D2656}"/>
    <cellStyle name="d_yield_Football Field_HLND_Price Performance_FGP_Heritage_v22 (7.10 Book) 4 2" xfId="19614" xr:uid="{161298A0-0258-44A1-BDAE-37679A330A11}"/>
    <cellStyle name="d_yield_Football Field_HLND_Price Performance_FGP_Heritage_v22 (7.10 Book) 4 2 2" xfId="41910" xr:uid="{EE9A0CFD-1203-461A-87AA-1A4CEFD5739F}"/>
    <cellStyle name="d_yield_Football Field_HLND_Price Performance_FGP_Heritage_v22 (7.10 Book) 4 3" xfId="32589" xr:uid="{E5A09C3C-C98A-48A7-A03A-A0A60BAD9E1D}"/>
    <cellStyle name="d_yield_Football Field_HLND_Price Performance_FGP_Heritage_v22 (7.10 Book) 5" xfId="11742" xr:uid="{C0659783-DBEA-40C1-ACC4-67B5D47EF9F3}"/>
    <cellStyle name="d_yield_Football Field_HLND_Price Performance_FGP_Heritage_v22 (7.10 Book) 5 2" xfId="21148" xr:uid="{3AC475AC-23F5-4CE6-BADB-432348EF0403}"/>
    <cellStyle name="d_yield_Football Field_HLND_Price Performance_FGP_Heritage_v22 (7.10 Book) 5 2 2" xfId="43444" xr:uid="{6B7BDA22-6088-404D-AECB-63527B73F7B7}"/>
    <cellStyle name="d_yield_Football Field_HLND_Price Performance_FGP_Heritage_v22 (7.10 Book) 5 3" xfId="34122" xr:uid="{D5A65E56-B542-4140-A463-C6C72B94B437}"/>
    <cellStyle name="d_yield_Football Field_HLND_Price Performance_FGP_Heritage_v22 (7.10 Book) 6" xfId="13809" xr:uid="{488E492D-1DC6-40B0-8455-9B37E4755563}"/>
    <cellStyle name="d_yield_Football Field_HLND_Price Performance_FGP_Heritage_v22 (7.10 Book) 6 2" xfId="36179" xr:uid="{11009200-1604-4058-8440-0330E995F653}"/>
    <cellStyle name="d_yield_Football Field_HLND_Price Performance_FGP_Heritage_v22 (7.10 Book) 7" xfId="27472" xr:uid="{EF92862E-1F4D-49DE-84F9-4DADC7F4B9A3}"/>
    <cellStyle name="d_yield_Football Field_HLND_Price Performance_FGP_Heritage_v22 (7.10 Book)_change in summary tables" xfId="6189" xr:uid="{C0555A86-F18E-4B72-9502-87BAE96F9DE8}"/>
    <cellStyle name="d_yield_Football Field_HLND_Price Performance_FGP_Heritage_v22 (7.10 Book)_valuations" xfId="3398" xr:uid="{8F73FE47-B0F3-4E2C-BD2B-F19DA42748AF}"/>
    <cellStyle name="d_yield_Football Field_HLND_Price Performance_FGP_Heritage_v22 (7.10 Book)_valuations 2" xfId="14125" xr:uid="{808E4CCF-EBC0-468F-803E-B9BB8908CA1D}"/>
    <cellStyle name="d_yield_Football Field_HLND_Price Performance_FGP_Heritage_v22 (7.10 Book)_valuations 2 2" xfId="36491" xr:uid="{FACFA72B-1DDB-4C1F-B860-4F1C1F4FC793}"/>
    <cellStyle name="d_yield_Football Field_HLND_Price Performance_FGP_Heritage_v22 (7.10 Book)_valuations 3" xfId="27601" xr:uid="{68A08C34-CC6E-4F11-BAA5-523EDD250134}"/>
    <cellStyle name="d_yield_Football Field_Research Column Charts" xfId="2606" xr:uid="{ADB0D59D-1AB6-4241-928E-1C9B2799E872}"/>
    <cellStyle name="d_yield_Football Field_Research Column Charts_FGP_Backup_v04" xfId="2607" xr:uid="{4A55F9A6-7731-4849-90CC-9EAB743FFC12}"/>
    <cellStyle name="d_yield_Football Field_Research Column Charts_FGP_Heritage_v22 (7.10 Book)" xfId="2608" xr:uid="{B0EDC0D9-1A38-445E-B5EA-1A646E9B8283}"/>
    <cellStyle name="d_yield_Football Field_Research Column Charts_FGP_Heritage_v22 (7.10 Book) 2" xfId="4296" xr:uid="{B757D290-3EAD-48BD-A5D0-71D1A36813DB}"/>
    <cellStyle name="d_yield_Football Field_Research Column Charts_FGP_Heritage_v22 (7.10 Book) 2 2" xfId="7528" xr:uid="{48087539-55E3-4F60-9652-CDBD777C7B22}"/>
    <cellStyle name="d_yield_Football Field_Research Column Charts_FGP_Heritage_v22 (7.10 Book) 2 2 2" xfId="17520" xr:uid="{B6DE4439-0097-4F22-B921-FC1CB1D61EB6}"/>
    <cellStyle name="d_yield_Football Field_Research Column Charts_FGP_Heritage_v22 (7.10 Book) 2 2 2 2" xfId="39885" xr:uid="{64F27DF0-4D88-406C-BC53-FEFB3713EE77}"/>
    <cellStyle name="d_yield_Football Field_Research Column Charts_FGP_Heritage_v22 (7.10 Book) 2 2 3" xfId="30766" xr:uid="{9EDC9F9C-23CB-4D95-88F3-BA4A72D4BABE}"/>
    <cellStyle name="d_yield_Football Field_Research Column Charts_FGP_Heritage_v22 (7.10 Book) 2 3" xfId="10966" xr:uid="{90E2719D-C9BB-41D9-9D3C-C16779E8F92A}"/>
    <cellStyle name="d_yield_Football Field_Research Column Charts_FGP_Heritage_v22 (7.10 Book) 2 3 2" xfId="20380" xr:uid="{B06820B9-0956-4073-AE85-E6004AE57706}"/>
    <cellStyle name="d_yield_Football Field_Research Column Charts_FGP_Heritage_v22 (7.10 Book) 2 3 2 2" xfId="42676" xr:uid="{D6E49530-697A-40D5-A02B-7E5BC2411118}"/>
    <cellStyle name="d_yield_Football Field_Research Column Charts_FGP_Heritage_v22 (7.10 Book) 2 3 3" xfId="33355" xr:uid="{0C995DC2-F3A3-4CA1-AF44-87C75F4C25CC}"/>
    <cellStyle name="d_yield_Football Field_Research Column Charts_FGP_Heritage_v22 (7.10 Book) 2 4" xfId="12493" xr:uid="{30631948-9EE1-453B-99DF-278016C25A57}"/>
    <cellStyle name="d_yield_Football Field_Research Column Charts_FGP_Heritage_v22 (7.10 Book) 2 4 2" xfId="21899" xr:uid="{81388A70-4B05-4120-8580-753EB25124DD}"/>
    <cellStyle name="d_yield_Football Field_Research Column Charts_FGP_Heritage_v22 (7.10 Book) 2 4 2 2" xfId="44195" xr:uid="{1533D789-C330-4202-98BC-7E6A6A7D74C3}"/>
    <cellStyle name="d_yield_Football Field_Research Column Charts_FGP_Heritage_v22 (7.10 Book) 2 4 3" xfId="34873" xr:uid="{5F051674-3C5F-4AEE-A390-BE10AE5D28EC}"/>
    <cellStyle name="d_yield_Football Field_Research Column Charts_FGP_Heritage_v22 (7.10 Book) 2 5" xfId="14871" xr:uid="{126B0202-C08F-42A2-BEC8-265AE443DEDB}"/>
    <cellStyle name="d_yield_Football Field_Research Column Charts_FGP_Heritage_v22 (7.10 Book) 2 5 2" xfId="37237" xr:uid="{A963741F-AE0D-48DE-BEB4-38FAEE29550E}"/>
    <cellStyle name="d_yield_Football Field_Research Column Charts_FGP_Heritage_v22 (7.10 Book) 2 6" xfId="28301" xr:uid="{B299AA0C-3E7D-4CB2-B437-6DCAF19E06F7}"/>
    <cellStyle name="d_yield_Football Field_Research Column Charts_FGP_Heritage_v22 (7.10 Book) 2_change in summary tables" xfId="6500" xr:uid="{9CFBA172-7375-4B8B-B8E8-9BED5948B5D3}"/>
    <cellStyle name="d_yield_Football Field_Research Column Charts_FGP_Heritage_v22 (7.10 Book) 3" xfId="6252" xr:uid="{2E94C6A8-8503-4D7F-AF7B-A7AF284EF644}"/>
    <cellStyle name="d_yield_Football Field_Research Column Charts_FGP_Heritage_v22 (7.10 Book) 3 2" xfId="16414" xr:uid="{71750AAE-208A-4778-B212-55328BCDD4FB}"/>
    <cellStyle name="d_yield_Football Field_Research Column Charts_FGP_Heritage_v22 (7.10 Book) 3 2 2" xfId="38779" xr:uid="{8F567B52-79A5-4D0F-8C1D-2BCF478AAC9B}"/>
    <cellStyle name="d_yield_Football Field_Research Column Charts_FGP_Heritage_v22 (7.10 Book) 3 3" xfId="29713" xr:uid="{83968B9A-58EC-4FB6-8AF9-4F9B7350340E}"/>
    <cellStyle name="d_yield_Football Field_Research Column Charts_FGP_Heritage_v22 (7.10 Book) 4" xfId="10201" xr:uid="{680B50E7-3429-46ED-94C1-B7CDA07750FC}"/>
    <cellStyle name="d_yield_Football Field_Research Column Charts_FGP_Heritage_v22 (7.10 Book) 4 2" xfId="19615" xr:uid="{348700F0-A51E-4D7A-A10B-A4F3ACC2D132}"/>
    <cellStyle name="d_yield_Football Field_Research Column Charts_FGP_Heritage_v22 (7.10 Book) 4 2 2" xfId="41911" xr:uid="{0BF513B2-A45C-4644-A4C6-C7ACB89C7D1D}"/>
    <cellStyle name="d_yield_Football Field_Research Column Charts_FGP_Heritage_v22 (7.10 Book) 4 3" xfId="32590" xr:uid="{75700DBA-8EFB-4AFE-AC1B-A7B291A32BB5}"/>
    <cellStyle name="d_yield_Football Field_Research Column Charts_FGP_Heritage_v22 (7.10 Book) 5" xfId="11743" xr:uid="{5A7E64B6-7638-457C-B3B1-143219A4A574}"/>
    <cellStyle name="d_yield_Football Field_Research Column Charts_FGP_Heritage_v22 (7.10 Book) 5 2" xfId="21149" xr:uid="{F46C7588-C993-4D5E-87A7-AB9F60EE4563}"/>
    <cellStyle name="d_yield_Football Field_Research Column Charts_FGP_Heritage_v22 (7.10 Book) 5 2 2" xfId="43445" xr:uid="{A57E73AE-CFE4-463B-9FC0-E427A3A3CDE9}"/>
    <cellStyle name="d_yield_Football Field_Research Column Charts_FGP_Heritage_v22 (7.10 Book) 5 3" xfId="34123" xr:uid="{DB36D7BF-6010-43C5-A91A-68E9C55AC011}"/>
    <cellStyle name="d_yield_Football Field_Research Column Charts_FGP_Heritage_v22 (7.10 Book) 6" xfId="13810" xr:uid="{AC7A6C76-B9FF-4441-87EB-A2831CD141F7}"/>
    <cellStyle name="d_yield_Football Field_Research Column Charts_FGP_Heritage_v22 (7.10 Book) 6 2" xfId="36180" xr:uid="{8381AA72-57A7-44F2-BD2D-E74D79C48F75}"/>
    <cellStyle name="d_yield_Football Field_Research Column Charts_FGP_Heritage_v22 (7.10 Book) 7" xfId="27473" xr:uid="{3B3E2442-1B90-4C0B-844D-A6ED31475E3A}"/>
    <cellStyle name="d_yield_Football Field_Research Column Charts_FGP_Heritage_v22 (7.10 Book)_change in summary tables" xfId="8580" xr:uid="{ED7A8827-6EE5-46C9-9AE7-8C5B9DB78BA4}"/>
    <cellStyle name="d_yield_Football Field_Research Column Charts_FGP_Heritage_v22 (7.10 Book)_valuations" xfId="3399" xr:uid="{10962A66-FAD4-4EBD-8C00-491D84F16CA1}"/>
    <cellStyle name="d_yield_Football Field_Research Column Charts_FGP_Heritage_v22 (7.10 Book)_valuations 2" xfId="14126" xr:uid="{6B018168-25B2-4602-B2EB-DCA0EE08523D}"/>
    <cellStyle name="d_yield_Football Field_Research Column Charts_FGP_Heritage_v22 (7.10 Book)_valuations 2 2" xfId="36492" xr:uid="{AA31D04E-28A5-4525-9CF3-BC5F80DCFAD3}"/>
    <cellStyle name="d_yield_Football Field_Research Column Charts_FGP_Heritage_v22 (7.10 Book)_valuations 3" xfId="27602" xr:uid="{84E8E5C2-13C5-414A-908E-5C67DDE45366}"/>
    <cellStyle name="d1" xfId="731" xr:uid="{84B117AD-CE1A-45F7-B74B-4DE593CA20DE}"/>
    <cellStyle name="d2" xfId="732" xr:uid="{56729121-EBC5-4139-99C5-283F51569E52}"/>
    <cellStyle name="d3" xfId="733" xr:uid="{B52593C2-72BB-46CC-A082-49FAE8BFCB8E}"/>
    <cellStyle name="darren" xfId="2609" xr:uid="{BA36261D-5994-4FF9-8E04-B65E945A28CC}"/>
    <cellStyle name="Dash" xfId="296" xr:uid="{7AC3AE13-09E8-4FE1-8954-F12F5D798A0D}"/>
    <cellStyle name="Data" xfId="2610" xr:uid="{7309A82E-9ABF-4FED-961A-5BD6C5EB3835}"/>
    <cellStyle name="Data   - Modelo2" xfId="2611" xr:uid="{517CD334-3F8B-468D-A042-6E97E1C4B270}"/>
    <cellStyle name="Data   - Modelo2 10" xfId="4879" xr:uid="{03A5B4D0-F7FF-4996-9A07-6861C59C9E40}"/>
    <cellStyle name="Data   - Modelo2 10 2" xfId="15383" xr:uid="{7E3A73BE-11D8-4946-BBE7-80692C3C19C7}"/>
    <cellStyle name="Data   - Modelo2 10 2 2" xfId="37749" xr:uid="{08B9D147-B339-4634-A137-C85B17F10A5B}"/>
    <cellStyle name="Data   - Modelo2 10 3" xfId="22332" xr:uid="{7ACF74E9-0338-44BF-9C90-64A41548AD48}"/>
    <cellStyle name="Data   - Modelo2 10 3 2" xfId="44628" xr:uid="{07F74DA9-48D8-40DF-B402-53D341BFBBCA}"/>
    <cellStyle name="Data   - Modelo2 10 4" xfId="25465" xr:uid="{45F570EB-20CE-4522-91C1-58A8BB7BCC97}"/>
    <cellStyle name="Data   - Modelo2 10 4 2" xfId="47761" xr:uid="{F0AB032D-CE4A-43B3-A474-63264BEA9F6D}"/>
    <cellStyle name="Data   - Modelo2 10 5" xfId="28788" xr:uid="{F9CC269E-6530-45F9-B96E-265E6354F934}"/>
    <cellStyle name="Data   - Modelo2 11" xfId="10202" xr:uid="{A20F245E-F709-4EE4-B37E-3BBF61AB4DF1}"/>
    <cellStyle name="Data   - Modelo2 11 2" xfId="19616" xr:uid="{77B2D5AC-EF45-4B9C-BAFB-2D7C65F21C16}"/>
    <cellStyle name="Data   - Modelo2 11 2 2" xfId="41912" xr:uid="{83F2699A-9A77-45DA-B06B-8FAA41C5C94F}"/>
    <cellStyle name="Data   - Modelo2 11 3" xfId="24924" xr:uid="{4831DBD4-3CCC-467E-B95E-610FB8A022CB}"/>
    <cellStyle name="Data   - Modelo2 11 3 2" xfId="47220" xr:uid="{9325C0F2-2BEE-447E-A78E-E19A13225C06}"/>
    <cellStyle name="Data   - Modelo2 11 4" xfId="25728" xr:uid="{BB2D6847-CD3A-4E82-8BBD-576A275D97B6}"/>
    <cellStyle name="Data   - Modelo2 11 4 2" xfId="48024" xr:uid="{8E467195-8A2F-4E7A-898C-704E4425ABC3}"/>
    <cellStyle name="Data   - Modelo2 11 5" xfId="32591" xr:uid="{7CE07C01-F0A2-42D8-BF18-2D95B7E6F216}"/>
    <cellStyle name="Data   - Modelo2 12" xfId="13811" xr:uid="{4DD145D4-FC46-4D53-B5D7-D660DA1A9E12}"/>
    <cellStyle name="Data   - Modelo2 12 2" xfId="36181" xr:uid="{5CE70A1B-6C60-4E24-BDF6-57C81CE82F76}"/>
    <cellStyle name="Data   - Modelo2 13" xfId="12701" xr:uid="{577192F9-69CE-4DD6-9091-A88EA8DE28F4}"/>
    <cellStyle name="Data   - Modelo2 13 2" xfId="35077" xr:uid="{6EF0628B-511C-4C71-B8E8-AE5D02FDEE79}"/>
    <cellStyle name="Data   - Modelo2 14" xfId="25062" xr:uid="{9DEE0536-8528-4DC4-A25F-A7A32FD356B6}"/>
    <cellStyle name="Data   - Modelo2 14 2" xfId="47358" xr:uid="{1B2C04F0-878D-4837-B417-582422E2BB7D}"/>
    <cellStyle name="Data   - Modelo2 15" xfId="27474" xr:uid="{215DF2DB-DE65-4780-841C-71330CEF02F5}"/>
    <cellStyle name="Data   - Modelo2 2" xfId="4297" xr:uid="{E5D55C8A-E727-4897-9003-B62C69EF5DF6}"/>
    <cellStyle name="Data   - Modelo2 2 10" xfId="10967" xr:uid="{2844F862-F553-4435-A699-FBFAD6ED5CC4}"/>
    <cellStyle name="Data   - Modelo2 2 10 2" xfId="20381" xr:uid="{6349944D-51B0-45F1-9A1C-F93CFF8E0A38}"/>
    <cellStyle name="Data   - Modelo2 2 10 2 2" xfId="42677" xr:uid="{F71B1CD4-CE8F-49BB-8511-F04AE5865E1F}"/>
    <cellStyle name="Data   - Modelo2 2 10 3" xfId="25156" xr:uid="{42F6B9D8-CC29-445B-B5F6-ADC0F3952938}"/>
    <cellStyle name="Data   - Modelo2 2 10 3 2" xfId="47452" xr:uid="{26269277-33EC-4CD8-B31D-7FB99083DFAA}"/>
    <cellStyle name="Data   - Modelo2 2 10 4" xfId="25810" xr:uid="{F195C549-37D8-44F5-88F3-BA204A827B87}"/>
    <cellStyle name="Data   - Modelo2 2 10 4 2" xfId="48106" xr:uid="{EB33F5FF-80F6-4CD7-8BE6-640037D669CB}"/>
    <cellStyle name="Data   - Modelo2 2 10 5" xfId="33356" xr:uid="{1B3439B9-3A47-4D6B-9846-B20FC784B92B}"/>
    <cellStyle name="Data   - Modelo2 2 11" xfId="14872" xr:uid="{18BAB477-0665-4785-B135-1296934DB39A}"/>
    <cellStyle name="Data   - Modelo2 2 11 2" xfId="37238" xr:uid="{D777F6A2-B2CB-4467-8314-046FAD38A09C}"/>
    <cellStyle name="Data   - Modelo2 2 12" xfId="22102" xr:uid="{134B8040-65C4-48BB-9E76-1B4E9432E3BB}"/>
    <cellStyle name="Data   - Modelo2 2 12 2" xfId="44398" xr:uid="{615F11BA-C25C-4D66-875B-51CAA89CD7A8}"/>
    <cellStyle name="Data   - Modelo2 2 13" xfId="22312" xr:uid="{2FBE818A-9050-4A94-84CC-114E1CC208EF}"/>
    <cellStyle name="Data   - Modelo2 2 13 2" xfId="44608" xr:uid="{0863123E-C167-4DEA-ABFF-14332231AA0C}"/>
    <cellStyle name="Data   - Modelo2 2 14" xfId="28302" xr:uid="{684C47D9-CE5F-484C-9C89-ADB185ABADBF}"/>
    <cellStyle name="Data   - Modelo2 2 2" xfId="7529" xr:uid="{A74E70D3-48E3-451A-82F1-78BF2859E51F}"/>
    <cellStyle name="Data   - Modelo2 2 2 2" xfId="17521" xr:uid="{4ECFE038-6A41-4975-A013-21CD62CE8D03}"/>
    <cellStyle name="Data   - Modelo2 2 2 2 2" xfId="39886" xr:uid="{C3703EB2-DC10-46DE-B3BB-E19CB137F449}"/>
    <cellStyle name="Data   - Modelo2 2 2 3" xfId="23585" xr:uid="{56C9D27A-2752-4357-9349-857564FFF714}"/>
    <cellStyle name="Data   - Modelo2 2 2 3 2" xfId="45881" xr:uid="{36797080-8085-43B1-A0A7-E0CE686A376F}"/>
    <cellStyle name="Data   - Modelo2 2 2 4" xfId="23165" xr:uid="{030C0AFC-3647-46BF-977B-1E61622194CA}"/>
    <cellStyle name="Data   - Modelo2 2 2 4 2" xfId="45461" xr:uid="{DCA43A80-BEC2-4B83-9BEF-D6865D661C88}"/>
    <cellStyle name="Data   - Modelo2 2 2 5" xfId="30767" xr:uid="{ECD87AE3-6E7C-4BE7-932A-08A986A5FB2E}"/>
    <cellStyle name="Data   - Modelo2 2 3" xfId="8540" xr:uid="{0B6F7D40-6345-46DF-ADD0-F91050B18B5F}"/>
    <cellStyle name="Data   - Modelo2 2 3 2" xfId="18275" xr:uid="{7049E59C-45D6-4DDF-8415-10CDCBB57498}"/>
    <cellStyle name="Data   - Modelo2 2 3 2 2" xfId="40640" xr:uid="{3F0534CF-676D-4E39-A805-BB1A925AA31A}"/>
    <cellStyle name="Data   - Modelo2 2 3 3" xfId="24150" xr:uid="{4189E26E-554A-4727-9BEA-30699DBCEB35}"/>
    <cellStyle name="Data   - Modelo2 2 3 3 2" xfId="46446" xr:uid="{D9191480-C624-486C-8C0F-D38D720B0B37}"/>
    <cellStyle name="Data   - Modelo2 2 3 4" xfId="23316" xr:uid="{A6799CEF-CFBB-4C05-9DC9-DB0B6059DF60}"/>
    <cellStyle name="Data   - Modelo2 2 3 4 2" xfId="45612" xr:uid="{4D9EDEC6-0446-46F1-9D1C-C2B37C56E7C3}"/>
    <cellStyle name="Data   - Modelo2 2 3 5" xfId="31421" xr:uid="{F3FB989C-637D-421F-A6F7-FB07D2A16D30}"/>
    <cellStyle name="Data   - Modelo2 2 4" xfId="7772" xr:uid="{51AC49C1-1EED-4784-BAEB-2CB2F612F3AA}"/>
    <cellStyle name="Data   - Modelo2 2 4 2" xfId="17745" xr:uid="{6303906F-6B7A-45CE-A9E8-0E8A1EA7EB74}"/>
    <cellStyle name="Data   - Modelo2 2 4 2 2" xfId="40110" xr:uid="{B5951730-5D26-409B-B4DA-869E8BA14904}"/>
    <cellStyle name="Data   - Modelo2 2 4 3" xfId="23693" xr:uid="{A0461D96-36B9-4F58-B22E-A36298BA6998}"/>
    <cellStyle name="Data   - Modelo2 2 4 3 2" xfId="45989" xr:uid="{0D79A65C-81DE-4F52-8F53-7253487A5D19}"/>
    <cellStyle name="Data   - Modelo2 2 4 4" xfId="23633" xr:uid="{64EAEE0A-906E-49DF-A5AB-5BCDE206D10A}"/>
    <cellStyle name="Data   - Modelo2 2 4 4 2" xfId="45929" xr:uid="{33C1ABE4-7FBB-4C9D-A8D8-8CCEF8B449AC}"/>
    <cellStyle name="Data   - Modelo2 2 4 5" xfId="30984" xr:uid="{660CFE8D-E74F-4645-B59B-61713450F191}"/>
    <cellStyle name="Data   - Modelo2 2 5" xfId="8101" xr:uid="{393B4474-23D2-4FF2-98A5-96F32CF10A15}"/>
    <cellStyle name="Data   - Modelo2 2 5 2" xfId="17963" xr:uid="{16B6223D-9EB5-4742-86C6-C954CD4CA234}"/>
    <cellStyle name="Data   - Modelo2 2 5 2 2" xfId="40328" xr:uid="{5B25AC0D-F47F-4D8B-9E84-15126A23C831}"/>
    <cellStyle name="Data   - Modelo2 2 5 3" xfId="23879" xr:uid="{030859FC-AC1E-490E-B484-13BB6C1274FF}"/>
    <cellStyle name="Data   - Modelo2 2 5 3 2" xfId="46175" xr:uid="{E34E4BFA-1C6C-4F27-9906-5F20137AF4F0}"/>
    <cellStyle name="Data   - Modelo2 2 5 4" xfId="25181" xr:uid="{680F81F9-BB1E-42E2-A319-45A01C6693D2}"/>
    <cellStyle name="Data   - Modelo2 2 5 4 2" xfId="47477" xr:uid="{C7010066-0AEC-4980-B718-30DACDCF4CBB}"/>
    <cellStyle name="Data   - Modelo2 2 5 5" xfId="31158" xr:uid="{D33610C3-0986-4DDF-98E1-9855C3070299}"/>
    <cellStyle name="Data   - Modelo2 2 6" xfId="9104" xr:uid="{A796302F-952C-41D8-B80A-E2F82013A650}"/>
    <cellStyle name="Data   - Modelo2 2 6 2" xfId="18604" xr:uid="{E52DD5D9-E495-420C-9081-9A16DCD8E001}"/>
    <cellStyle name="Data   - Modelo2 2 6 2 2" xfId="40969" xr:uid="{6CF56BEC-5EA9-4CAC-B9EB-74779B32C294}"/>
    <cellStyle name="Data   - Modelo2 2 6 3" xfId="24430" xr:uid="{92534590-F9D9-4E19-B466-1223C3A34249}"/>
    <cellStyle name="Data   - Modelo2 2 6 3 2" xfId="46726" xr:uid="{2B075FB7-7105-48DE-83D6-A2F0DF4087E0}"/>
    <cellStyle name="Data   - Modelo2 2 6 4" xfId="13946" xr:uid="{834FAA4A-4D49-4D32-B65E-3F7045413368}"/>
    <cellStyle name="Data   - Modelo2 2 6 4 2" xfId="36316" xr:uid="{9CF79130-A818-473D-B87D-BE09647DC20F}"/>
    <cellStyle name="Data   - Modelo2 2 6 5" xfId="31682" xr:uid="{0A65713C-DBF7-4AF4-A748-A3948C062018}"/>
    <cellStyle name="Data   - Modelo2 2 7" xfId="9221" xr:uid="{AD72E84F-8962-4884-AE4F-0BD5A592FF9B}"/>
    <cellStyle name="Data   - Modelo2 2 7 2" xfId="18671" xr:uid="{C7D6C00D-7263-4277-8C3E-5537A09B7764}"/>
    <cellStyle name="Data   - Modelo2 2 7 2 2" xfId="41036" xr:uid="{8ABB2E8F-DCBF-44AC-8D95-1DE6C2266E45}"/>
    <cellStyle name="Data   - Modelo2 2 7 3" xfId="24493" xr:uid="{EC2D1096-66FC-4E28-8DC5-265703C582DD}"/>
    <cellStyle name="Data   - Modelo2 2 7 3 2" xfId="46789" xr:uid="{833B4E31-013B-4344-9E1E-8CB3B5FA1B5F}"/>
    <cellStyle name="Data   - Modelo2 2 7 4" xfId="13003" xr:uid="{D4A75B57-0CBD-4371-A3F8-F74635950991}"/>
    <cellStyle name="Data   - Modelo2 2 7 4 2" xfId="35374" xr:uid="{4AEC61B0-DF59-44B6-B9F8-9A3F01D2AFF7}"/>
    <cellStyle name="Data   - Modelo2 2 7 5" xfId="31738" xr:uid="{23AED7FB-E1D2-44E5-98ED-1388890CD6F4}"/>
    <cellStyle name="Data   - Modelo2 2 8" xfId="9509" xr:uid="{011223AC-D478-470A-983C-B3E0B5488604}"/>
    <cellStyle name="Data   - Modelo2 2 8 2" xfId="18927" xr:uid="{42BF33AF-05B7-40B8-8128-B080AB5F670F}"/>
    <cellStyle name="Data   - Modelo2 2 8 2 2" xfId="41292" xr:uid="{8F00959F-BF1F-4B0C-A510-5629C2381021}"/>
    <cellStyle name="Data   - Modelo2 2 8 3" xfId="24717" xr:uid="{D2125806-BDDB-4861-8107-4FB96FD9853C}"/>
    <cellStyle name="Data   - Modelo2 2 8 3 2" xfId="47013" xr:uid="{31493905-A115-4E97-9E2F-7B9BC7805B51}"/>
    <cellStyle name="Data   - Modelo2 2 8 4" xfId="17982" xr:uid="{8D6054B8-BF9A-49BF-93E3-7509838DC0CC}"/>
    <cellStyle name="Data   - Modelo2 2 8 4 2" xfId="40347" xr:uid="{C811D3AE-01FF-4C30-A00E-72771A41C345}"/>
    <cellStyle name="Data   - Modelo2 2 8 5" xfId="31971" xr:uid="{89192D68-557A-475B-897A-A08AEE9DD327}"/>
    <cellStyle name="Data   - Modelo2 2 9" xfId="8025" xr:uid="{BAAD2E25-D5DF-464E-A8D6-7B1E1772F5A8}"/>
    <cellStyle name="Data   - Modelo2 2 9 2" xfId="17917" xr:uid="{147A512B-FA64-4337-95CF-BDDEEA6A989C}"/>
    <cellStyle name="Data   - Modelo2 2 9 2 2" xfId="40282" xr:uid="{86B823D9-0274-4B04-802F-6B9466FDBBB6}"/>
    <cellStyle name="Data   - Modelo2 2 9 3" xfId="23842" xr:uid="{24CC6004-10C8-4FA0-8CE2-5FE2095B0CFE}"/>
    <cellStyle name="Data   - Modelo2 2 9 3 2" xfId="46138" xr:uid="{85D729EC-1B6F-4FD8-B71B-9E79B94E15CF}"/>
    <cellStyle name="Data   - Modelo2 2 9 4" xfId="25292" xr:uid="{ED8ABFEE-7CE2-45F1-84E4-B5983BE31707}"/>
    <cellStyle name="Data   - Modelo2 2 9 4 2" xfId="47588" xr:uid="{5BC907FD-3699-416C-9C13-35AC9F73F371}"/>
    <cellStyle name="Data   - Modelo2 2 9 5" xfId="31125" xr:uid="{722E5CF5-926A-4806-8034-85689FD3E3FB}"/>
    <cellStyle name="Data   - Modelo2 2_change in summary tables" xfId="4672" xr:uid="{FD6A7652-219E-48CA-B0C3-546A5D69DB5B}"/>
    <cellStyle name="Data   - Modelo2 3" xfId="6255" xr:uid="{62160E71-2CB6-46A9-B7D6-6BD6BB2DC677}"/>
    <cellStyle name="Data   - Modelo2 3 2" xfId="16417" xr:uid="{05EA92F7-5694-4DD0-B3D5-4E746B0179DA}"/>
    <cellStyle name="Data   - Modelo2 3 2 2" xfId="38782" xr:uid="{A754CB8D-C073-41E6-8B31-CEFA82A2C592}"/>
    <cellStyle name="Data   - Modelo2 3 3" xfId="23033" xr:uid="{1D8A3F53-30B1-46CB-AF28-BA2ED74835D0}"/>
    <cellStyle name="Data   - Modelo2 3 3 2" xfId="45329" xr:uid="{AF5F2424-5A02-4C47-BAF8-0F22D08D012B}"/>
    <cellStyle name="Data   - Modelo2 3 4" xfId="13745" xr:uid="{CE2B0C5D-2E19-4F9F-B373-6757E6F52498}"/>
    <cellStyle name="Data   - Modelo2 3 4 2" xfId="36116" xr:uid="{68827D21-2831-45EF-A8E6-3F4E31DF1E34}"/>
    <cellStyle name="Data   - Modelo2 3 5" xfId="29716" xr:uid="{451B755F-5856-45B1-A4D0-608404F2676A}"/>
    <cellStyle name="Data   - Modelo2 4" xfId="5988" xr:uid="{91FD7CB3-9F1B-44E9-94D7-C0B6D5EF27AD}"/>
    <cellStyle name="Data   - Modelo2 4 2" xfId="16234" xr:uid="{EB001580-C218-45C2-B80F-DA6F4A6B7799}"/>
    <cellStyle name="Data   - Modelo2 4 2 2" xfId="38599" xr:uid="{24EA6040-F42B-48A1-8031-B245DC4A3358}"/>
    <cellStyle name="Data   - Modelo2 4 3" xfId="22894" xr:uid="{DFC05662-695F-4D7A-8D99-B573C0A1B974}"/>
    <cellStyle name="Data   - Modelo2 4 3 2" xfId="45190" xr:uid="{85B8F689-5BFE-48B2-A04A-CAF1CC63491C}"/>
    <cellStyle name="Data   - Modelo2 4 4" xfId="25485" xr:uid="{4019A4FC-7EEF-48B7-AFD5-90643FB8DC08}"/>
    <cellStyle name="Data   - Modelo2 4 4 2" xfId="47781" xr:uid="{08E5F28B-94AB-4C96-90FD-E946CD282310}"/>
    <cellStyle name="Data   - Modelo2 4 5" xfId="29551" xr:uid="{F29E5BF8-5540-4B2B-8955-9D56AE9711CA}"/>
    <cellStyle name="Data   - Modelo2 5" xfId="7765" xr:uid="{966676EB-30B0-4306-B054-A31C234FCFD2}"/>
    <cellStyle name="Data   - Modelo2 5 2" xfId="17742" xr:uid="{B397B05C-5603-462C-8ED8-C66C272D3878}"/>
    <cellStyle name="Data   - Modelo2 5 2 2" xfId="40107" xr:uid="{50A69E1E-28B3-40ED-A9FE-94848FE9D3B0}"/>
    <cellStyle name="Data   - Modelo2 5 3" xfId="23691" xr:uid="{825927C7-0273-4C91-9A1C-48972D4C70F4}"/>
    <cellStyle name="Data   - Modelo2 5 3 2" xfId="45987" xr:uid="{D86FA72D-B387-410F-9A32-63C4FF0AF7BB}"/>
    <cellStyle name="Data   - Modelo2 5 4" xfId="22473" xr:uid="{F18D8FB5-DBC3-45BB-9888-44ABCB060182}"/>
    <cellStyle name="Data   - Modelo2 5 4 2" xfId="44769" xr:uid="{F0559E96-44A9-4839-84DA-9A4BF5F08618}"/>
    <cellStyle name="Data   - Modelo2 5 5" xfId="30982" xr:uid="{B9C8DA66-6B75-45DB-A439-E878D198CEEA}"/>
    <cellStyle name="Data   - Modelo2 6" xfId="6155" xr:uid="{5691862C-E7D3-4B62-9DE0-D885002E97AB}"/>
    <cellStyle name="Data   - Modelo2 6 2" xfId="16345" xr:uid="{CCCC05E4-C642-4A38-B408-931AFEB5F1C4}"/>
    <cellStyle name="Data   - Modelo2 6 2 2" xfId="38710" xr:uid="{DD971D7D-A6A3-4BFD-90AB-69F838C81FED}"/>
    <cellStyle name="Data   - Modelo2 6 3" xfId="22980" xr:uid="{4DC78736-1A0B-4772-802A-9CE8A6EB9B87}"/>
    <cellStyle name="Data   - Modelo2 6 3 2" xfId="45276" xr:uid="{A518030F-2543-4F93-AE21-2D8FB5E41006}"/>
    <cellStyle name="Data   - Modelo2 6 4" xfId="23245" xr:uid="{C4056B31-904A-447D-9E33-5492C1C02C65}"/>
    <cellStyle name="Data   - Modelo2 6 4 2" xfId="45541" xr:uid="{011D8925-5E33-4956-B5B3-72CEE1303059}"/>
    <cellStyle name="Data   - Modelo2 6 5" xfId="29649" xr:uid="{A8796453-458D-4BD6-A621-494A6B88822E}"/>
    <cellStyle name="Data   - Modelo2 7" xfId="8181" xr:uid="{AD4A83D7-866A-4AC7-BA00-8C15D3362A51}"/>
    <cellStyle name="Data   - Modelo2 7 2" xfId="18017" xr:uid="{D83A3AC9-5DD5-4FD0-9ACC-2F73E273107B}"/>
    <cellStyle name="Data   - Modelo2 7 2 2" xfId="40382" xr:uid="{385011DE-12AE-4CE1-911D-D4AA677425A6}"/>
    <cellStyle name="Data   - Modelo2 7 3" xfId="23924" xr:uid="{59414059-0C3C-432A-BD9B-F9EF9F75013D}"/>
    <cellStyle name="Data   - Modelo2 7 3 2" xfId="46220" xr:uid="{F20D0291-34FB-4B57-B65C-C96E77C8AA16}"/>
    <cellStyle name="Data   - Modelo2 7 4" xfId="25198" xr:uid="{47051B88-FA75-4E6E-8C44-86AD292C5BC8}"/>
    <cellStyle name="Data   - Modelo2 7 4 2" xfId="47494" xr:uid="{23115F0F-49F4-4B40-8FAA-73DECBA200F7}"/>
    <cellStyle name="Data   - Modelo2 7 5" xfId="31200" xr:uid="{2B3CEA78-9F36-4CC1-8296-45670AEBAB02}"/>
    <cellStyle name="Data   - Modelo2 8" xfId="8330" xr:uid="{9CD505DF-33AD-4014-9F8E-279B5527C00F}"/>
    <cellStyle name="Data   - Modelo2 8 2" xfId="18120" xr:uid="{6CD865E3-7ECD-48FD-8592-335CDD690284}"/>
    <cellStyle name="Data   - Modelo2 8 2 2" xfId="40485" xr:uid="{EC636B32-49E4-4765-A8C1-EA48C822E09F}"/>
    <cellStyle name="Data   - Modelo2 8 3" xfId="24011" xr:uid="{BCD0E2BF-40A7-4D1B-90FD-49F4A696F5AF}"/>
    <cellStyle name="Data   - Modelo2 8 3 2" xfId="46307" xr:uid="{DE112F29-BEC0-4F6F-9917-5631CA8ECD9F}"/>
    <cellStyle name="Data   - Modelo2 8 4" xfId="22648" xr:uid="{7059C607-48CA-4A52-B99F-67CA98D081A0}"/>
    <cellStyle name="Data   - Modelo2 8 4 2" xfId="44944" xr:uid="{86F4DB58-CB25-4620-AB04-79A4053DEF2A}"/>
    <cellStyle name="Data   - Modelo2 8 5" xfId="31287" xr:uid="{6A4D9599-54AE-4FE7-A80D-79490123D0D1}"/>
    <cellStyle name="Data   - Modelo2 9" xfId="9350" xr:uid="{DB152A58-570B-45AC-A160-2B13B7D7576C}"/>
    <cellStyle name="Data   - Modelo2 9 2" xfId="18771" xr:uid="{CF443433-E56E-438A-A5E4-37D433E2A80A}"/>
    <cellStyle name="Data   - Modelo2 9 2 2" xfId="41136" xr:uid="{28D0ADF8-FC62-46BA-8D00-032CFAC5F0E1}"/>
    <cellStyle name="Data   - Modelo2 9 3" xfId="24569" xr:uid="{7FBBC158-6FD0-452D-842D-16ED31F710F4}"/>
    <cellStyle name="Data   - Modelo2 9 3 2" xfId="46865" xr:uid="{2B9AB832-7A73-41A7-A82C-B5BBAA6AB3B9}"/>
    <cellStyle name="Data   - Modelo2 9 4" xfId="18532" xr:uid="{66D68219-D9B1-4BB2-8A3B-9E075A6A0B80}"/>
    <cellStyle name="Data   - Modelo2 9 4 2" xfId="40897" xr:uid="{E237C0AD-0D19-40C7-9C1F-F75B10A2D0FB}"/>
    <cellStyle name="Data   - Modelo2 9 5" xfId="31817" xr:uid="{41EC4725-7FAC-4136-B456-72D18B9B9FBE}"/>
    <cellStyle name="Data   - Modelo2_change in summary tables" xfId="6160" xr:uid="{4ADADF13-3FCF-46FD-B2D3-7F252D315846}"/>
    <cellStyle name="Data   - Style2" xfId="2612" xr:uid="{2B159DFD-2F60-48C1-AB8E-0E3B9D9C317E}"/>
    <cellStyle name="Data   - Style2 10" xfId="6201" xr:uid="{4C743281-6AF6-408A-8F24-2316124B2B43}"/>
    <cellStyle name="Data   - Style2 10 2" xfId="16374" xr:uid="{1330F8BB-40C2-4CFB-8010-CFE9A4DFF3EF}"/>
    <cellStyle name="Data   - Style2 10 2 2" xfId="38739" xr:uid="{BF499669-DD77-4E6D-A5F0-E15D0C3113A2}"/>
    <cellStyle name="Data   - Style2 10 3" xfId="23002" xr:uid="{0C289161-EA7E-4002-93EF-F9410EC24044}"/>
    <cellStyle name="Data   - Style2 10 3 2" xfId="45298" xr:uid="{64D54711-3588-49DB-9AEF-A126B9E9BC10}"/>
    <cellStyle name="Data   - Style2 10 4" xfId="14109" xr:uid="{5922DE9D-809E-48A8-86B3-A01C1441866E}"/>
    <cellStyle name="Data   - Style2 10 4 2" xfId="36478" xr:uid="{568FD51B-F8B1-400C-BFD8-CEECB00F740B}"/>
    <cellStyle name="Data   - Style2 10 5" xfId="29675" xr:uid="{25C00C97-0BC9-4AB1-80B0-3272100AA46A}"/>
    <cellStyle name="Data   - Style2 11" xfId="10203" xr:uid="{FB63F0D8-8ECE-4618-973A-11F172CAAA75}"/>
    <cellStyle name="Data   - Style2 11 2" xfId="19617" xr:uid="{9317CBD8-1F65-4CBF-8E43-F0A10A780EC4}"/>
    <cellStyle name="Data   - Style2 11 2 2" xfId="41913" xr:uid="{F4153956-186A-4AA0-AB85-0ACCC9A0D911}"/>
    <cellStyle name="Data   - Style2 11 3" xfId="24925" xr:uid="{F9F66C0E-D137-4FFD-9CB1-8E8C1F48A9CF}"/>
    <cellStyle name="Data   - Style2 11 3 2" xfId="47221" xr:uid="{F052E35B-35ED-468F-9242-642D4C4DAB45}"/>
    <cellStyle name="Data   - Style2 11 4" xfId="25729" xr:uid="{96F4236D-9B4D-4B25-A8BD-F6EC224FA97D}"/>
    <cellStyle name="Data   - Style2 11 4 2" xfId="48025" xr:uid="{2C2B1610-6CA5-4197-A2F6-1CDD9BDD1DB4}"/>
    <cellStyle name="Data   - Style2 11 5" xfId="32592" xr:uid="{FAED8094-982A-4BBB-BB17-E44CF5539729}"/>
    <cellStyle name="Data   - Style2 12" xfId="13812" xr:uid="{8119C1B5-7A14-4605-A1F0-E5CE4222D8DD}"/>
    <cellStyle name="Data   - Style2 12 2" xfId="36182" xr:uid="{7E8A75C3-2E63-4C2B-8E4D-FE61B5E63E1E}"/>
    <cellStyle name="Data   - Style2 13" xfId="12697" xr:uid="{2A1B6F0C-A879-4AAC-8E75-225C03A5303C}"/>
    <cellStyle name="Data   - Style2 13 2" xfId="35073" xr:uid="{819CF4FD-824D-4DCA-8110-4FA6169966AF}"/>
    <cellStyle name="Data   - Style2 14" xfId="23431" xr:uid="{CDAC75FA-D8FB-4598-AF10-6E1D0955D65E}"/>
    <cellStyle name="Data   - Style2 14 2" xfId="45727" xr:uid="{F3BF4831-EE1F-41AA-AD36-B673386C2ACD}"/>
    <cellStyle name="Data   - Style2 15" xfId="27475" xr:uid="{163B02FC-7716-46C1-A960-DF4990405035}"/>
    <cellStyle name="Data   - Style2 2" xfId="4298" xr:uid="{3CB8308B-CF14-406A-95F5-933F5D6947C1}"/>
    <cellStyle name="Data   - Style2 2 10" xfId="10968" xr:uid="{22A9E14E-5F40-4856-B08F-B23DA1FE1C49}"/>
    <cellStyle name="Data   - Style2 2 10 2" xfId="20382" xr:uid="{BB8D81AD-78EE-44F6-B067-A3D47FD5E4F0}"/>
    <cellStyle name="Data   - Style2 2 10 2 2" xfId="42678" xr:uid="{CFE05107-8890-4B94-8618-BCBF938ADC23}"/>
    <cellStyle name="Data   - Style2 2 10 3" xfId="25157" xr:uid="{53BDFCAA-8819-45B1-AC2B-A787FAAF84FC}"/>
    <cellStyle name="Data   - Style2 2 10 3 2" xfId="47453" xr:uid="{B608F8B5-CCF7-408D-8AD6-7EEE6B31056E}"/>
    <cellStyle name="Data   - Style2 2 10 4" xfId="25811" xr:uid="{4968504A-CC10-4A7E-AE00-3600840E7071}"/>
    <cellStyle name="Data   - Style2 2 10 4 2" xfId="48107" xr:uid="{9546E21E-3C81-41F5-9EBC-008D3920DD1A}"/>
    <cellStyle name="Data   - Style2 2 10 5" xfId="33357" xr:uid="{92743194-C937-4877-91A8-08E0428E50CD}"/>
    <cellStyle name="Data   - Style2 2 11" xfId="14873" xr:uid="{C0AC7F6D-AB3D-4816-8DBB-16AFF26A8BF3}"/>
    <cellStyle name="Data   - Style2 2 11 2" xfId="37239" xr:uid="{651B8B12-064F-422A-9BD5-7D33B54E38B6}"/>
    <cellStyle name="Data   - Style2 2 12" xfId="22103" xr:uid="{552329EE-B2B7-4B03-8C07-D9FB3C431425}"/>
    <cellStyle name="Data   - Style2 2 12 2" xfId="44399" xr:uid="{8904F759-5182-474D-8268-0A508EB1F35E}"/>
    <cellStyle name="Data   - Style2 2 13" xfId="22247" xr:uid="{DF95A40F-A5F7-428A-87CB-FB1075F42DAD}"/>
    <cellStyle name="Data   - Style2 2 13 2" xfId="44543" xr:uid="{11F80F2E-5A07-4BA4-B77C-AF99F787B366}"/>
    <cellStyle name="Data   - Style2 2 14" xfId="28303" xr:uid="{B030DB92-E4C6-45A4-9CC8-9D1D6DB2303E}"/>
    <cellStyle name="Data   - Style2 2 2" xfId="7530" xr:uid="{C3C7563B-7F89-4FAF-B11F-31B75FF904D8}"/>
    <cellStyle name="Data   - Style2 2 2 2" xfId="17522" xr:uid="{5C0CB358-200B-4115-A5BA-9899327ADCBD}"/>
    <cellStyle name="Data   - Style2 2 2 2 2" xfId="39887" xr:uid="{0E9CE805-B665-4DCB-9739-A6C43F0E1615}"/>
    <cellStyle name="Data   - Style2 2 2 3" xfId="23586" xr:uid="{E6A6CFF0-AD3E-45C6-808E-C65BEE04515F}"/>
    <cellStyle name="Data   - Style2 2 2 3 2" xfId="45882" xr:uid="{0A9EFD52-E313-4805-B38B-521EAA10457B}"/>
    <cellStyle name="Data   - Style2 2 2 4" xfId="25376" xr:uid="{8CDDDED2-94A0-416D-9645-10348509F88D}"/>
    <cellStyle name="Data   - Style2 2 2 4 2" xfId="47672" xr:uid="{BBB8EB35-C1BA-4967-A269-05399EAAFEBF}"/>
    <cellStyle name="Data   - Style2 2 2 5" xfId="30768" xr:uid="{A73DCEDA-F4BF-474D-B471-8F9723A9EC78}"/>
    <cellStyle name="Data   - Style2 2 3" xfId="8541" xr:uid="{D01D5CDE-01EB-4B95-8A68-8E84E246262C}"/>
    <cellStyle name="Data   - Style2 2 3 2" xfId="18276" xr:uid="{D2911458-B221-4346-8661-A4C1F470F8B2}"/>
    <cellStyle name="Data   - Style2 2 3 2 2" xfId="40641" xr:uid="{104CD443-4872-43CC-8EDD-A1C193F5BEC9}"/>
    <cellStyle name="Data   - Style2 2 3 3" xfId="24151" xr:uid="{CDDF754E-65B5-4D69-8579-B7ECB8898497}"/>
    <cellStyle name="Data   - Style2 2 3 3 2" xfId="46447" xr:uid="{02013DA2-9F07-40EE-BF20-0D1BCE97E923}"/>
    <cellStyle name="Data   - Style2 2 3 4" xfId="22932" xr:uid="{1EC0BCFF-239C-4347-AC34-DB1DB9FF5F1B}"/>
    <cellStyle name="Data   - Style2 2 3 4 2" xfId="45228" xr:uid="{621D99A4-3D53-452F-B0C8-E92C57DE010D}"/>
    <cellStyle name="Data   - Style2 2 3 5" xfId="31422" xr:uid="{41688489-9D93-4F9B-A7B0-DEB5886E6745}"/>
    <cellStyle name="Data   - Style2 2 4" xfId="5756" xr:uid="{AF4C34FA-1ABE-41A1-9F34-288EFCE82BA0}"/>
    <cellStyle name="Data   - Style2 2 4 2" xfId="16089" xr:uid="{02FF97CE-515D-4123-8C24-C4323EEE0500}"/>
    <cellStyle name="Data   - Style2 2 4 2 2" xfId="38455" xr:uid="{448A5A7B-A914-4504-A1CD-A89C4809273B}"/>
    <cellStyle name="Data   - Style2 2 4 3" xfId="22776" xr:uid="{0D2200BE-E171-47A9-9FE2-C1E043182729}"/>
    <cellStyle name="Data   - Style2 2 4 3 2" xfId="45072" xr:uid="{1E5352B3-0F82-4FF2-8DC9-B8A82C699BD3}"/>
    <cellStyle name="Data   - Style2 2 4 4" xfId="25153" xr:uid="{E89A2371-F6E5-4D79-8186-3EB739A7DFA6}"/>
    <cellStyle name="Data   - Style2 2 4 4 2" xfId="47449" xr:uid="{F7099198-727B-4DD9-92A4-4BEF0402D468}"/>
    <cellStyle name="Data   - Style2 2 4 5" xfId="29431" xr:uid="{8666C22F-EDC7-4051-8F84-1C4CAF50A108}"/>
    <cellStyle name="Data   - Style2 2 5" xfId="7809" xr:uid="{F1430B3E-A98B-4B05-9197-609C8488E747}"/>
    <cellStyle name="Data   - Style2 2 5 2" xfId="17771" xr:uid="{DCD6D3F5-F92D-4C64-94F8-98CCC1A27261}"/>
    <cellStyle name="Data   - Style2 2 5 2 2" xfId="40136" xr:uid="{57F16619-B72A-4E0A-86EA-341E654B40E9}"/>
    <cellStyle name="Data   - Style2 2 5 3" xfId="23715" xr:uid="{E3509BD8-8B2A-44AE-87F6-8C7303634DF7}"/>
    <cellStyle name="Data   - Style2 2 5 3 2" xfId="46011" xr:uid="{D07BF6B8-2739-4617-92E6-E6DAF2A9D4BA}"/>
    <cellStyle name="Data   - Style2 2 5 4" xfId="25535" xr:uid="{CA7CE8C4-5A76-4055-858C-4FFDEB2B0BCB}"/>
    <cellStyle name="Data   - Style2 2 5 4 2" xfId="47831" xr:uid="{62CA515F-7FD8-4F76-92F1-7546CA5103B3}"/>
    <cellStyle name="Data   - Style2 2 5 5" xfId="31005" xr:uid="{BC119EEC-642E-46CE-A7D1-76B3348051BD}"/>
    <cellStyle name="Data   - Style2 2 6" xfId="9105" xr:uid="{F6447923-E8D1-4046-8226-41A8EDF31B80}"/>
    <cellStyle name="Data   - Style2 2 6 2" xfId="18605" xr:uid="{E3280F59-C8D1-4565-B83C-AA3227F3BFF3}"/>
    <cellStyle name="Data   - Style2 2 6 2 2" xfId="40970" xr:uid="{96F5C6AB-B07A-46BB-825B-CBEB7524BA18}"/>
    <cellStyle name="Data   - Style2 2 6 3" xfId="24431" xr:uid="{22CAB9D5-82B4-4B27-9D14-3696C3F1DAEA}"/>
    <cellStyle name="Data   - Style2 2 6 3 2" xfId="46727" xr:uid="{B1611498-59B1-46EC-94BF-B8DECA7EE420}"/>
    <cellStyle name="Data   - Style2 2 6 4" xfId="22080" xr:uid="{BABAF76B-D484-447B-BA4B-F5EB0C91D7AE}"/>
    <cellStyle name="Data   - Style2 2 6 4 2" xfId="44376" xr:uid="{E722C819-EB46-46E3-B5F8-068B5CCFBDF3}"/>
    <cellStyle name="Data   - Style2 2 6 5" xfId="31683" xr:uid="{4172ADCB-0031-4413-877B-D501368AD02F}"/>
    <cellStyle name="Data   - Style2 2 7" xfId="9222" xr:uid="{C7B1A141-00CB-4EF4-88FC-177E9A44AD78}"/>
    <cellStyle name="Data   - Style2 2 7 2" xfId="18672" xr:uid="{D8B254F1-A289-4666-9B8F-C2487622DCFB}"/>
    <cellStyle name="Data   - Style2 2 7 2 2" xfId="41037" xr:uid="{F94D3E64-E21B-4DB4-BC7D-AF8611631B2D}"/>
    <cellStyle name="Data   - Style2 2 7 3" xfId="24494" xr:uid="{49754760-5B2A-4860-8827-9F23DF0B86B5}"/>
    <cellStyle name="Data   - Style2 2 7 3 2" xfId="46790" xr:uid="{2F9F250E-8ED5-4CEF-B9A7-6918FBD08CB6}"/>
    <cellStyle name="Data   - Style2 2 7 4" xfId="13966" xr:uid="{F47722D8-70C6-46F9-B23A-620EE1B48C27}"/>
    <cellStyle name="Data   - Style2 2 7 4 2" xfId="36336" xr:uid="{B8F26A0D-03D1-42ED-9D67-1EEEB98534F7}"/>
    <cellStyle name="Data   - Style2 2 7 5" xfId="31739" xr:uid="{F58BC25E-FEF8-456C-B924-F07B1B278BE9}"/>
    <cellStyle name="Data   - Style2 2 8" xfId="9510" xr:uid="{7FC9522B-ED90-41C1-B28B-568336395E40}"/>
    <cellStyle name="Data   - Style2 2 8 2" xfId="18928" xr:uid="{4908BE22-24C7-473F-AF91-455FDD5427B9}"/>
    <cellStyle name="Data   - Style2 2 8 2 2" xfId="41293" xr:uid="{A02425D9-A43A-4BF4-A250-4A73FA923DA7}"/>
    <cellStyle name="Data   - Style2 2 8 3" xfId="24718" xr:uid="{B9D2DBF9-4CF2-4799-B9BD-80CD2A614308}"/>
    <cellStyle name="Data   - Style2 2 8 3 2" xfId="47014" xr:uid="{B108C162-CFEF-456A-B916-40EE45EC7163}"/>
    <cellStyle name="Data   - Style2 2 8 4" xfId="16131" xr:uid="{A4B93B40-C497-4BD4-ACCF-8775DFEE59C7}"/>
    <cellStyle name="Data   - Style2 2 8 4 2" xfId="38497" xr:uid="{7C9F4695-E829-41E7-9B67-2FB5813FA0B6}"/>
    <cellStyle name="Data   - Style2 2 8 5" xfId="31972" xr:uid="{EAD78049-69F7-4A50-863B-4E48D820FD24}"/>
    <cellStyle name="Data   - Style2 2 9" xfId="9526" xr:uid="{1D884722-45C8-4840-BDA7-3CEDC9C5A70B}"/>
    <cellStyle name="Data   - Style2 2 9 2" xfId="18944" xr:uid="{6DAA83A0-C1A0-4ABB-8EB8-992AB979DC6C}"/>
    <cellStyle name="Data   - Style2 2 9 2 2" xfId="41309" xr:uid="{0648B8F2-3367-4695-83F3-A938A3C00127}"/>
    <cellStyle name="Data   - Style2 2 9 3" xfId="24731" xr:uid="{DB7FAEAF-55DA-410F-801E-7B5E061F081D}"/>
    <cellStyle name="Data   - Style2 2 9 3 2" xfId="47027" xr:uid="{2B14665A-A54A-4172-A8B5-7ADEF78CC9D1}"/>
    <cellStyle name="Data   - Style2 2 9 4" xfId="13509" xr:uid="{A8F47711-52C2-4B49-9A30-5D5DD369911E}"/>
    <cellStyle name="Data   - Style2 2 9 4 2" xfId="35880" xr:uid="{607CD94F-00BE-44EA-BBAD-0EA2BD9B3E99}"/>
    <cellStyle name="Data   - Style2 2 9 5" xfId="31988" xr:uid="{2E8F4165-A1F1-4BF5-9D4D-EC6C12755835}"/>
    <cellStyle name="Data   - Style2 2_change in summary tables" xfId="6376" xr:uid="{A27782BD-936E-46B7-9031-A64C17EE5FA5}"/>
    <cellStyle name="Data   - Style2 3" xfId="6256" xr:uid="{11FB9801-89BE-4422-8E1C-31D471EE4919}"/>
    <cellStyle name="Data   - Style2 3 2" xfId="16418" xr:uid="{B29DA119-7993-48ED-9C1D-85B494C5CE25}"/>
    <cellStyle name="Data   - Style2 3 2 2" xfId="38783" xr:uid="{5AC80A05-2801-437B-9229-2C794D51E7E9}"/>
    <cellStyle name="Data   - Style2 3 3" xfId="23034" xr:uid="{6D8C3E57-5C7A-4B1F-B474-A516239EF4FE}"/>
    <cellStyle name="Data   - Style2 3 3 2" xfId="45330" xr:uid="{FCBE33F5-BECC-4AFF-90BC-F57D47588FC0}"/>
    <cellStyle name="Data   - Style2 3 4" xfId="18811" xr:uid="{D99DF83E-2B32-45D8-8E90-E5A503DC58BC}"/>
    <cellStyle name="Data   - Style2 3 4 2" xfId="41176" xr:uid="{F076F4DD-4357-44A0-8717-48F691A502FC}"/>
    <cellStyle name="Data   - Style2 3 5" xfId="29717" xr:uid="{5E8D9AA4-5D9E-4B17-8708-382E5617BAB1}"/>
    <cellStyle name="Data   - Style2 4" xfId="5987" xr:uid="{F612C4AE-B595-474F-94C0-6F5D8CACB30B}"/>
    <cellStyle name="Data   - Style2 4 2" xfId="16233" xr:uid="{8620B29D-7725-4037-9198-F08624F60E96}"/>
    <cellStyle name="Data   - Style2 4 2 2" xfId="38598" xr:uid="{A8E1FD85-D2C9-4D62-878E-5B4A65647659}"/>
    <cellStyle name="Data   - Style2 4 3" xfId="22893" xr:uid="{59D0ECE5-71DC-4051-9B09-102C55F77076}"/>
    <cellStyle name="Data   - Style2 4 3 2" xfId="45189" xr:uid="{FA3369D1-B72A-4C7A-ADDB-778340AC54BF}"/>
    <cellStyle name="Data   - Style2 4 4" xfId="22313" xr:uid="{B8A30254-9DC9-4D58-BF11-C9E10E6C815F}"/>
    <cellStyle name="Data   - Style2 4 4 2" xfId="44609" xr:uid="{F220AED6-7F97-454A-B736-74644480CF18}"/>
    <cellStyle name="Data   - Style2 4 5" xfId="29550" xr:uid="{E5EE2D6C-509A-4AC3-961B-15F8F03EB7E2}"/>
    <cellStyle name="Data   - Style2 5" xfId="5052" xr:uid="{4654003C-7C7C-46E7-96B1-1EFC4AEA7C06}"/>
    <cellStyle name="Data   - Style2 5 2" xfId="15492" xr:uid="{B12FEA49-58C6-463B-86B6-DD60C0D7C031}"/>
    <cellStyle name="Data   - Style2 5 2 2" xfId="37858" xr:uid="{A7F68A43-0E56-4F33-8DFF-E4EA56764739}"/>
    <cellStyle name="Data   - Style2 5 3" xfId="22427" xr:uid="{0D1563CB-4637-430B-84D4-50E429357D07}"/>
    <cellStyle name="Data   - Style2 5 3 2" xfId="44723" xr:uid="{8842F273-2E39-43E5-A62D-B9645191D058}"/>
    <cellStyle name="Data   - Style2 5 4" xfId="25628" xr:uid="{5FD5E8D9-8983-42C2-8101-86BC050DCD3A}"/>
    <cellStyle name="Data   - Style2 5 4 2" xfId="47924" xr:uid="{30E54D13-4783-48A1-91C8-4FC2D81F1AC6}"/>
    <cellStyle name="Data   - Style2 5 5" xfId="28879" xr:uid="{2800A78E-2ADB-4405-BE6C-122193409E2D}"/>
    <cellStyle name="Data   - Style2 6" xfId="6473" xr:uid="{E1E7D6F2-B46F-43DE-B731-7C811393EC09}"/>
    <cellStyle name="Data   - Style2 6 2" xfId="16580" xr:uid="{DB848979-1967-4AEE-9284-2971B9FC243F}"/>
    <cellStyle name="Data   - Style2 6 2 2" xfId="38945" xr:uid="{2E7DEE9A-D71B-4DF3-B139-DE1F13A3B8D3}"/>
    <cellStyle name="Data   - Style2 6 3" xfId="23175" xr:uid="{3FAC51B6-4F56-419B-9BDB-FE6569113CD1}"/>
    <cellStyle name="Data   - Style2 6 3 2" xfId="45471" xr:uid="{9A397E71-99B7-4882-8CE3-154DB1A94BBE}"/>
    <cellStyle name="Data   - Style2 6 4" xfId="25057" xr:uid="{A904929E-3FBF-4DD2-BD16-E295A496BB59}"/>
    <cellStyle name="Data   - Style2 6 4 2" xfId="47353" xr:uid="{2ABDAB55-942B-41EC-9CD9-DD57AEDC29F4}"/>
    <cellStyle name="Data   - Style2 6 5" xfId="29864" xr:uid="{2DCD2A5D-2E94-47C5-9249-97AEBE394F0C}"/>
    <cellStyle name="Data   - Style2 7" xfId="8697" xr:uid="{129591E1-6D51-45CD-9F50-514F3BC19080}"/>
    <cellStyle name="Data   - Style2 7 2" xfId="18382" xr:uid="{F257F6D4-74CE-4036-BBEE-15978476866D}"/>
    <cellStyle name="Data   - Style2 7 2 2" xfId="40747" xr:uid="{3B024B48-1920-493F-9100-4EE8E6D4D547}"/>
    <cellStyle name="Data   - Style2 7 3" xfId="24244" xr:uid="{37DB6794-D195-4111-BC71-119F3021E80A}"/>
    <cellStyle name="Data   - Style2 7 3 2" xfId="46540" xr:uid="{F0EF1B28-1DBF-4C73-9FA9-8C3E14DD75A6}"/>
    <cellStyle name="Data   - Style2 7 4" xfId="25224" xr:uid="{BB0FEA04-ABFF-40D3-B1AB-7EA570D2E1D0}"/>
    <cellStyle name="Data   - Style2 7 4 2" xfId="47520" xr:uid="{E9E39316-3AD4-4B0C-A09C-F19370458AEC}"/>
    <cellStyle name="Data   - Style2 7 5" xfId="31510" xr:uid="{CD0FCEEB-1E87-42C5-9443-45E5C77748E4}"/>
    <cellStyle name="Data   - Style2 8" xfId="6272" xr:uid="{DB7CB0E0-21D2-4C7B-8B00-490A4A5AFB2D}"/>
    <cellStyle name="Data   - Style2 8 2" xfId="16429" xr:uid="{98BD493C-5FCA-40B4-8DA8-A0AB640D29FA}"/>
    <cellStyle name="Data   - Style2 8 2 2" xfId="38794" xr:uid="{68E2CB96-251C-4532-B839-1564EC4ED3AF}"/>
    <cellStyle name="Data   - Style2 8 3" xfId="23042" xr:uid="{C6CED45C-3DF3-4AB6-B08D-5B19FB2BBB39}"/>
    <cellStyle name="Data   - Style2 8 3 2" xfId="45338" xr:uid="{E2F57F3F-4105-42D3-BF40-1F1A24394851}"/>
    <cellStyle name="Data   - Style2 8 4" xfId="14053" xr:uid="{CD97CE1A-91B1-4069-9C56-9CB11CAB3535}"/>
    <cellStyle name="Data   - Style2 8 4 2" xfId="36423" xr:uid="{B334F89A-816F-4A23-ABCB-8DF3D414F2AE}"/>
    <cellStyle name="Data   - Style2 8 5" xfId="29727" xr:uid="{9B60DEA3-9121-4B09-A329-91D687E0B116}"/>
    <cellStyle name="Data   - Style2 9" xfId="9351" xr:uid="{217B5954-7ED8-4F3E-9829-DF03492F99EA}"/>
    <cellStyle name="Data   - Style2 9 2" xfId="18772" xr:uid="{912738D9-AB7E-4C9F-AF80-BDF2A4007D5E}"/>
    <cellStyle name="Data   - Style2 9 2 2" xfId="41137" xr:uid="{D4B276B7-BA3B-4C4D-9764-91B207D89FDB}"/>
    <cellStyle name="Data   - Style2 9 3" xfId="24570" xr:uid="{322A27FD-3127-4AF5-9773-114FB552A0CC}"/>
    <cellStyle name="Data   - Style2 9 3 2" xfId="46866" xr:uid="{EBAE4C25-9DBC-41F5-A860-610AD04EC579}"/>
    <cellStyle name="Data   - Style2 9 4" xfId="18527" xr:uid="{5F6F3C51-9737-4930-98A4-12419E319223}"/>
    <cellStyle name="Data   - Style2 9 4 2" xfId="40892" xr:uid="{4C893203-2FEA-4991-A6E0-123092302069}"/>
    <cellStyle name="Data   - Style2 9 5" xfId="31818" xr:uid="{40AC8529-ECC7-4BDD-A7B1-A773E259AB97}"/>
    <cellStyle name="Data   - Style2_change in summary tables" xfId="8745" xr:uid="{A02E5766-7A5D-4E9B-BDCC-17C9245ECC2C}"/>
    <cellStyle name="Data Entry" xfId="297" xr:uid="{77431FA6-2DBB-4251-9B8A-7AE693766D40}"/>
    <cellStyle name="Data Link" xfId="298" xr:uid="{0D9B88F4-EE2B-4E5C-80B5-3823C7FFCACC}"/>
    <cellStyle name="Data_0dp" xfId="2613" xr:uid="{F0D71E5E-102D-4901-B38E-9C15BA9F6E44}"/>
    <cellStyle name="Date" xfId="233" xr:uid="{0CC9B46E-D4E5-4C10-B8F7-FC0642E6F39A}"/>
    <cellStyle name="Date - Style2" xfId="2614" xr:uid="{7C06FACA-67C7-46DB-B75C-DF038058CBD7}"/>
    <cellStyle name="Date - Style3" xfId="2615" xr:uid="{C082E8B1-6C93-40DB-A01D-1A7A9E9B291C}"/>
    <cellStyle name="Date - Style4" xfId="2616" xr:uid="{77A50F22-C7EB-46DD-8AB4-7423B7AC677D}"/>
    <cellStyle name="Date - Style5" xfId="2617" xr:uid="{48953333-EC5A-4940-95E8-DC6F82DFD544}"/>
    <cellStyle name="Date [Abbreviated]" xfId="2618" xr:uid="{44147E59-95D1-4CB7-A4DA-BE5F9E075FAD}"/>
    <cellStyle name="Date [D-M-Y]" xfId="2619" xr:uid="{63A3B989-4C1C-4F4F-8392-38D16D2BE538}"/>
    <cellStyle name="Date [Long Europe]" xfId="2620" xr:uid="{0C88F341-3782-4DE4-8F48-1CE4D25C4BB8}"/>
    <cellStyle name="Date [Long U.S.]" xfId="2621" xr:uid="{E176AAA7-986B-4291-BF84-263425DF4F2E}"/>
    <cellStyle name="Date [M/D/Y]" xfId="2622" xr:uid="{72638BC6-13A4-4412-9438-2D51C451DBD9}"/>
    <cellStyle name="Date [M/Y]" xfId="2623" xr:uid="{1DEBB36E-A664-4928-8D5F-5A643E11919F}"/>
    <cellStyle name="Date [mm-dd-yy]" xfId="734" xr:uid="{C5D020B6-FE6C-42A8-A56C-757DFE987EA7}"/>
    <cellStyle name="Date [mm-dd-yyyy]" xfId="735" xr:uid="{101FA5E0-1E58-4059-9473-BADF9EEACC7B}"/>
    <cellStyle name="Date [mm-d-yyyy]" xfId="736" xr:uid="{F870A080-DFF0-4165-AE44-9F6B012B65E6}"/>
    <cellStyle name="Date [mmm-yy]" xfId="2624" xr:uid="{9F70C648-FDDF-46DA-9296-5C348E5BB901}"/>
    <cellStyle name="Date [mmm-yyyy]" xfId="737" xr:uid="{D83EF8A6-3E86-4375-93F2-5F8EC3B92905}"/>
    <cellStyle name="Date [mmm-yyyy] 2" xfId="1343" xr:uid="{56BBE2BA-5624-422E-B4E8-D07D83BF82E0}"/>
    <cellStyle name="Date [mmm-yyyy] 2 2" xfId="8786" xr:uid="{101A7800-FFFC-4E7E-85E4-952C1AEFBC51}"/>
    <cellStyle name="Date [mmm-yyyy] 2 2 2" xfId="31556" xr:uid="{5B4C3FEF-D25B-4FAA-8074-06E5125FF1E2}"/>
    <cellStyle name="Date [M-Y]" xfId="2625" xr:uid="{3C638084-7ED5-4FA3-9686-6074B9FA97FA}"/>
    <cellStyle name="Date [Short Europe]" xfId="2626" xr:uid="{F994C43D-3617-4C83-8B90-92322010DFF3}"/>
    <cellStyle name="Date [Short U.S.]" xfId="2627" xr:uid="{AFDA7384-D8AD-4BE0-B13D-207B07A0AF35}"/>
    <cellStyle name="Date [Y]" xfId="2628" xr:uid="{50ADBA7F-56A8-40CC-88A5-77F33D3EF1A8}"/>
    <cellStyle name="Date [Y] 2" xfId="2629" xr:uid="{71E14417-8F7A-43B7-802E-BCAA1E3125DA}"/>
    <cellStyle name="Date [Y] 2 2" xfId="4300" xr:uid="{02246A81-B5B1-4E87-97AA-E862DE4111C7}"/>
    <cellStyle name="Date [Y] 2 2 2" xfId="7532" xr:uid="{B44964A5-A782-46B3-A970-4EF18508D0DE}"/>
    <cellStyle name="Date [Y] 2 2 2 2" xfId="17524" xr:uid="{417484D6-3ED3-4A57-B299-482BF913584B}"/>
    <cellStyle name="Date [Y] 2 2 2 2 2" xfId="39889" xr:uid="{1DAEBD05-CFA5-43E6-99D1-3FD9B20F0619}"/>
    <cellStyle name="Date [Y] 2 2 2 3" xfId="30770" xr:uid="{76B02394-B697-49B7-9A4D-A69BCDF434A3}"/>
    <cellStyle name="Date [Y] 2 2 3" xfId="10970" xr:uid="{93856F67-6351-4B7D-AE4D-B95A8CC68A2E}"/>
    <cellStyle name="Date [Y] 2 2 3 2" xfId="20384" xr:uid="{280E9D56-A854-473B-B8C3-74B1E0FF6C7F}"/>
    <cellStyle name="Date [Y] 2 2 3 2 2" xfId="42680" xr:uid="{A10919E4-9830-4F67-AB91-A28424112CE0}"/>
    <cellStyle name="Date [Y] 2 2 3 3" xfId="33359" xr:uid="{A4FCDF9F-E633-478D-819A-6ED172BFF4D2}"/>
    <cellStyle name="Date [Y] 2 2 4" xfId="12495" xr:uid="{0D6FCEFB-E233-44B0-9284-296376BEBE66}"/>
    <cellStyle name="Date [Y] 2 2 4 2" xfId="21901" xr:uid="{87A603D9-6D7E-4719-AD74-7ECB350628FE}"/>
    <cellStyle name="Date [Y] 2 2 4 2 2" xfId="44197" xr:uid="{540CD839-31F6-4C4D-848F-7149C25B0495}"/>
    <cellStyle name="Date [Y] 2 2 4 3" xfId="34875" xr:uid="{65CB2579-90A5-4DDD-87CF-B88F9A51D7FD}"/>
    <cellStyle name="Date [Y] 2 2 5" xfId="14875" xr:uid="{1CC3D799-C49C-408D-B482-4391BCFB8537}"/>
    <cellStyle name="Date [Y] 2 2 5 2" xfId="37241" xr:uid="{0572EA76-5574-4E94-8D79-C53A4CEE37A2}"/>
    <cellStyle name="Date [Y] 2 2 6" xfId="28305" xr:uid="{C1419D86-67A0-41DC-B142-92B59B732D80}"/>
    <cellStyle name="Date [Y] 2 3" xfId="6260" xr:uid="{B11613BF-4A1D-476D-ACC0-85A65A52CFC4}"/>
    <cellStyle name="Date [Y] 2 3 2" xfId="16421" xr:uid="{6FCF2BAF-05CB-4A02-8D36-DF41F3718F92}"/>
    <cellStyle name="Date [Y] 2 3 2 2" xfId="38786" xr:uid="{95EB84D7-67D4-4662-96A7-E34FFBC47CF3}"/>
    <cellStyle name="Date [Y] 2 3 3" xfId="29720" xr:uid="{D4493F3B-4EB0-4554-837B-79ED1FE769CC}"/>
    <cellStyle name="Date [Y] 2 4" xfId="10205" xr:uid="{4342E337-D8DF-471D-95B9-7D5227BB1330}"/>
    <cellStyle name="Date [Y] 2 4 2" xfId="19619" xr:uid="{DC381171-C893-4F37-8918-DA32691939AA}"/>
    <cellStyle name="Date [Y] 2 4 2 2" xfId="41915" xr:uid="{D719932D-4D96-4E37-8A7F-100BD5682B07}"/>
    <cellStyle name="Date [Y] 2 4 3" xfId="32594" xr:uid="{C5163DFE-2CD2-49CE-880A-883D77AB1963}"/>
    <cellStyle name="Date [Y] 2 5" xfId="11745" xr:uid="{15A0AFAB-204F-45AA-B6FB-8FE503DBD13E}"/>
    <cellStyle name="Date [Y] 2 5 2" xfId="21151" xr:uid="{3C9B4836-64A5-4DDF-9B3F-C15648137668}"/>
    <cellStyle name="Date [Y] 2 5 2 2" xfId="43447" xr:uid="{05B14E72-C835-49EE-B1E8-C204D26410CA}"/>
    <cellStyle name="Date [Y] 2 5 3" xfId="34125" xr:uid="{89BD0346-621A-4D97-8803-B4499EB43684}"/>
    <cellStyle name="Date [Y] 2 6" xfId="13824" xr:uid="{22FD0F5B-11C8-45ED-9BCD-308550849165}"/>
    <cellStyle name="Date [Y] 2 6 2" xfId="36194" xr:uid="{859D0621-9C04-41B7-8303-1D08DF4AF07A}"/>
    <cellStyle name="Date [Y] 2 7" xfId="27477" xr:uid="{C5B1E263-6559-49B4-B39B-C29B9B297D42}"/>
    <cellStyle name="Date [Y] 3" xfId="4299" xr:uid="{AFA590A5-7D46-41FF-AC5B-CCC9BEBACE78}"/>
    <cellStyle name="Date [Y] 3 2" xfId="7531" xr:uid="{063780EE-9F15-4D65-BC3C-6A7F1FA27AE8}"/>
    <cellStyle name="Date [Y] 3 2 2" xfId="17523" xr:uid="{566C9D0F-6000-4B8B-86B9-4AE355C6A7F8}"/>
    <cellStyle name="Date [Y] 3 2 2 2" xfId="39888" xr:uid="{9FD87D1B-79D6-4816-80B8-404BEC0A5F4C}"/>
    <cellStyle name="Date [Y] 3 2 3" xfId="30769" xr:uid="{26129011-7F55-45DF-9365-10F17E283686}"/>
    <cellStyle name="Date [Y] 3 3" xfId="10969" xr:uid="{40919147-E03A-4446-8C8C-2F6623CF7746}"/>
    <cellStyle name="Date [Y] 3 3 2" xfId="20383" xr:uid="{45573781-F6CD-4F77-97B9-7A2C59207050}"/>
    <cellStyle name="Date [Y] 3 3 2 2" xfId="42679" xr:uid="{EF4EB6EC-586A-4996-B31F-DB3BEC2B318D}"/>
    <cellStyle name="Date [Y] 3 3 3" xfId="33358" xr:uid="{6406ADE7-47C0-43E6-B9CB-E66A81D8A478}"/>
    <cellStyle name="Date [Y] 3 4" xfId="12494" xr:uid="{64F92F9A-56D1-447A-AD23-EF3BC84D181C}"/>
    <cellStyle name="Date [Y] 3 4 2" xfId="21900" xr:uid="{8437817D-20DB-4495-BFF3-2BBFE799E0F4}"/>
    <cellStyle name="Date [Y] 3 4 2 2" xfId="44196" xr:uid="{874C42C7-6C9A-4058-87E9-FBB72B174008}"/>
    <cellStyle name="Date [Y] 3 4 3" xfId="34874" xr:uid="{96356CA9-9103-450E-A2B8-0C37E45A45B9}"/>
    <cellStyle name="Date [Y] 3 5" xfId="14874" xr:uid="{74AFAD7A-53F0-46BD-A370-3F595860F703}"/>
    <cellStyle name="Date [Y] 3 5 2" xfId="37240" xr:uid="{AF50EBF1-A5AB-4305-B682-0E74FF399FB7}"/>
    <cellStyle name="Date [Y] 3 6" xfId="28304" xr:uid="{E11FCF6A-B8CC-44A8-B548-D4F7C3B0557B}"/>
    <cellStyle name="Date [Y] 4" xfId="6259" xr:uid="{4A6089C4-DF9F-40F0-8CBD-372458100412}"/>
    <cellStyle name="Date [Y] 4 2" xfId="16420" xr:uid="{B9834D69-16D4-48B9-981C-AEBE0AB6BD75}"/>
    <cellStyle name="Date [Y] 4 2 2" xfId="38785" xr:uid="{570C7A82-AE77-4D8B-9028-84C2C15BDBC1}"/>
    <cellStyle name="Date [Y] 4 3" xfId="29719" xr:uid="{AAE197EB-2D68-4325-B217-FDBA8DC7A9EC}"/>
    <cellStyle name="Date [Y] 5" xfId="10204" xr:uid="{2021C2FD-96DB-4207-9A4B-40EB31D2F1E6}"/>
    <cellStyle name="Date [Y] 5 2" xfId="19618" xr:uid="{906FD9AF-DB1B-4691-AC42-D9BBF8BEC3CC}"/>
    <cellStyle name="Date [Y] 5 2 2" xfId="41914" xr:uid="{433A3BA5-1346-4F78-AC02-E8C817E71A67}"/>
    <cellStyle name="Date [Y] 5 3" xfId="32593" xr:uid="{D23D24B7-BA93-4874-989C-9901733A5A35}"/>
    <cellStyle name="Date [Y] 6" xfId="11744" xr:uid="{F0B281A7-C150-4DF9-B6D7-80159250166E}"/>
    <cellStyle name="Date [Y] 6 2" xfId="21150" xr:uid="{A9405645-72BE-4AF2-AF2A-27C6BCA557BA}"/>
    <cellStyle name="Date [Y] 6 2 2" xfId="43446" xr:uid="{A9D0E021-6218-4A5A-B810-0026F86EF6E6}"/>
    <cellStyle name="Date [Y] 6 3" xfId="34124" xr:uid="{20D9CD2B-EFC3-4E12-98C7-ACC2E01D68A6}"/>
    <cellStyle name="Date [Y] 7" xfId="13823" xr:uid="{76EB8F18-B717-436B-8C05-C094221F9523}"/>
    <cellStyle name="Date [Y] 7 2" xfId="36193" xr:uid="{D50ACA80-79FD-4B97-BF5C-C34B395FE3CC}"/>
    <cellStyle name="Date [Y] 8" xfId="27476" xr:uid="{CDF738A2-ED42-431B-BD89-5D8B7CD7EF50}"/>
    <cellStyle name="Date Aligned" xfId="540" xr:uid="{069C19A2-2BE4-4557-83EB-B7582DC77279}"/>
    <cellStyle name="Date Aligned*" xfId="738" xr:uid="{80FDF40E-979D-4193-A5FA-DBC56693BE80}"/>
    <cellStyle name="Date Aligned__MasterJRComps" xfId="2630" xr:uid="{CC6A54A0-E101-43F0-8D3D-847FAFC51E3D}"/>
    <cellStyle name="Date Day" xfId="2631" xr:uid="{B56840C1-80EE-4695-A83F-7BB320B13A2D}"/>
    <cellStyle name="date month-year" xfId="739" xr:uid="{3109A3EA-057B-4DCC-AAB6-215560B3D5C2}"/>
    <cellStyle name="Date Short" xfId="2632" xr:uid="{E37C41F1-9CC1-4A6A-86C2-DC51B8F05E99}"/>
    <cellStyle name="Date Year" xfId="2633" xr:uid="{3CD6BDCE-36BF-4649-8C8D-362E20370FCF}"/>
    <cellStyle name="Date(m.y)" xfId="2634" xr:uid="{1A66D697-E90A-4370-81CB-8B3A1856B493}"/>
    <cellStyle name="Date, Long" xfId="2635" xr:uid="{3C25FC62-43AB-428C-AB72-2FBC44F472C1}"/>
    <cellStyle name="Date, Long 2" xfId="4301" xr:uid="{38171523-B3E6-4C44-B747-F35D4A098656}"/>
    <cellStyle name="Date, Long 2 2" xfId="7533" xr:uid="{96B2847F-6CF4-4012-9AF6-4F8F89D992FA}"/>
    <cellStyle name="Date, Long 2 2 2" xfId="17525" xr:uid="{FF9CABC6-CFFA-4B20-9F9F-39AB23C96E97}"/>
    <cellStyle name="Date, Long 2 2 2 2" xfId="39890" xr:uid="{021EE7C4-E36F-45DD-8958-90020B5C7623}"/>
    <cellStyle name="Date, Long 2 2 3" xfId="30771" xr:uid="{C503C912-8D2C-4CA2-851C-FDFF45577196}"/>
    <cellStyle name="Date, Long 2 3" xfId="10971" xr:uid="{C7B4DAA3-8375-4E21-9CB2-AD26A96B7E8B}"/>
    <cellStyle name="Date, Long 2 3 2" xfId="20385" xr:uid="{7891D73A-843F-41FC-A357-6587C33DF17A}"/>
    <cellStyle name="Date, Long 2 3 2 2" xfId="42681" xr:uid="{CB0D0B3C-23C9-43BE-A394-145A3F9F263B}"/>
    <cellStyle name="Date, Long 2 3 3" xfId="33360" xr:uid="{7815A1FB-901C-44C1-8922-966A67A3A545}"/>
    <cellStyle name="Date, Long 2 4" xfId="12496" xr:uid="{51098B62-2EE4-4A2F-83A5-172E2DF4ED2D}"/>
    <cellStyle name="Date, Long 2 4 2" xfId="21902" xr:uid="{B6A78504-2240-46D4-AA0D-5DABDFB6D408}"/>
    <cellStyle name="Date, Long 2 4 2 2" xfId="44198" xr:uid="{7AF55CC4-947D-4593-A7E2-750AF509C9FF}"/>
    <cellStyle name="Date, Long 2 4 3" xfId="34876" xr:uid="{B6EA1193-7F9C-41C9-B2F0-319166D1F504}"/>
    <cellStyle name="Date, Long 2 5" xfId="14876" xr:uid="{CEF33D26-84EE-4DCA-9ECE-BD0C4AB052A5}"/>
    <cellStyle name="Date, Long 2 5 2" xfId="37242" xr:uid="{6AE8E59C-FD10-48F2-A31B-3EA39808C378}"/>
    <cellStyle name="Date, Long 2 6" xfId="28306" xr:uid="{CA7135F7-571B-4BD3-8058-05F845057277}"/>
    <cellStyle name="Date, Long 2_change in summary tables" xfId="4676" xr:uid="{DF512169-75F7-416A-99A2-CA360BE2AACA}"/>
    <cellStyle name="Date, Long 3" xfId="6263" xr:uid="{0E1C6074-AB99-4A66-819B-2ACFF115D03B}"/>
    <cellStyle name="Date, Long 3 2" xfId="16424" xr:uid="{ABA1AD62-8459-473C-A3D0-2DF1FD724386}"/>
    <cellStyle name="Date, Long 3 2 2" xfId="38789" xr:uid="{DCED09A1-A08F-417A-9B16-7E25ABE8226B}"/>
    <cellStyle name="Date, Long 3 3" xfId="29723" xr:uid="{4AE21BCD-35E1-453E-B080-960A2A26E344}"/>
    <cellStyle name="Date, Long 4" xfId="10206" xr:uid="{DF29FB7C-7168-40C6-92DE-8B2A85FAA19C}"/>
    <cellStyle name="Date, Long 4 2" xfId="19620" xr:uid="{1E1558C9-935A-419E-A1FF-297D2CA5F592}"/>
    <cellStyle name="Date, Long 4 2 2" xfId="41916" xr:uid="{E98AE8D4-6D2B-4F59-9FB7-85B848302D89}"/>
    <cellStyle name="Date, Long 4 3" xfId="32595" xr:uid="{387E1878-E7CB-4FCA-83CD-DB506E983B1D}"/>
    <cellStyle name="Date, Long 5" xfId="11746" xr:uid="{EE3654D2-12A7-48A0-869C-97E13367C965}"/>
    <cellStyle name="Date, Long 5 2" xfId="21152" xr:uid="{8792D668-96F1-4632-AAAF-68A2B9D0A5BA}"/>
    <cellStyle name="Date, Long 5 2 2" xfId="43448" xr:uid="{5B6FC4B2-FF6C-4863-93D5-5F6E4B1380E3}"/>
    <cellStyle name="Date, Long 5 3" xfId="34126" xr:uid="{476F0BE3-2915-46A6-A2D6-54FA00C6D8D3}"/>
    <cellStyle name="Date, Long 6" xfId="13829" xr:uid="{4A7E7222-BCA5-4CEC-A524-0407834D7443}"/>
    <cellStyle name="Date, Long 6 2" xfId="36199" xr:uid="{34DFD88A-E391-4223-AE08-4306B98B04D1}"/>
    <cellStyle name="Date, Long 7" xfId="27478" xr:uid="{C61366BD-52F7-431C-BA5E-785E40FF94AB}"/>
    <cellStyle name="Date, Long_change in summary tables" xfId="7836" xr:uid="{4B8BBB8E-4F49-4442-B246-A810C6D7A558}"/>
    <cellStyle name="Date, Short" xfId="2636" xr:uid="{F1BA089F-29F1-42DE-8063-AF1AF48D9AB9}"/>
    <cellStyle name="date_ Pies " xfId="2637" xr:uid="{931F33B4-BABE-41FB-875C-47A68B2BC49D}"/>
    <cellStyle name="Date1" xfId="740" xr:uid="{03ECC339-09AF-41BE-B28F-0BE2686B4F46}"/>
    <cellStyle name="Date2" xfId="741" xr:uid="{4965A0D5-B4CC-414B-9F8E-604609056B7B}"/>
    <cellStyle name="DateLong" xfId="2638" xr:uid="{0EB5233B-C05C-4787-B474-E7E2CBE36EDA}"/>
    <cellStyle name="Dates" xfId="2639" xr:uid="{42A8B1D7-FBDC-4108-8D5F-AE8E36FEBAA6}"/>
    <cellStyle name="DateYear" xfId="2640" xr:uid="{0574ECB3-004E-47B0-A3DE-433176C8BC40}"/>
    <cellStyle name="DateYearEstimate" xfId="2641" xr:uid="{1AB82EAE-162E-452B-8186-652EA7BDDD70}"/>
    <cellStyle name="DateYearEstimate 10" xfId="11747" xr:uid="{0B6951D9-F9B0-43F6-9AE7-4A4B943327A8}"/>
    <cellStyle name="DateYearEstimate 10 2" xfId="21153" xr:uid="{6E421D0D-C7F5-4166-A0B4-F27B74F49562}"/>
    <cellStyle name="DateYearEstimate 10 2 2" xfId="43449" xr:uid="{3133A0DC-DC82-44E9-A447-B1D80A654103}"/>
    <cellStyle name="DateYearEstimate 10 3" xfId="25394" xr:uid="{82B54B12-437E-4DB6-BEF3-C5E87BD70C47}"/>
    <cellStyle name="DateYearEstimate 10 3 2" xfId="47690" xr:uid="{D878D253-9FBF-48DA-B272-F96347469E0F}"/>
    <cellStyle name="DateYearEstimate 10 4" xfId="25902" xr:uid="{5EAE097E-0AE6-4796-8F7C-4DDD3817F405}"/>
    <cellStyle name="DateYearEstimate 10 4 2" xfId="48198" xr:uid="{EA28F252-89C4-4991-8F9A-56F4118D504E}"/>
    <cellStyle name="DateYearEstimate 10 5" xfId="34127" xr:uid="{04B76293-CC64-4A16-B2E2-0BF9B93572A9}"/>
    <cellStyle name="DateYearEstimate 11" xfId="13876" xr:uid="{8CC2EE47-B4AF-4440-8A2A-6FA5765F5051}"/>
    <cellStyle name="DateYearEstimate 11 2" xfId="36246" xr:uid="{C8D005B8-8B1F-4805-9FED-7CF03EE6BE2F}"/>
    <cellStyle name="DateYearEstimate 12" xfId="27479" xr:uid="{DC040E8A-0F7F-4D7F-B3CC-BC6858C14B16}"/>
    <cellStyle name="DateYearEstimate 2" xfId="4302" xr:uid="{3D258578-F93C-4243-8DE3-E78B1D7D598D}"/>
    <cellStyle name="DateYearEstimate 2 10" xfId="22105" xr:uid="{746A23C4-6444-46F9-9218-0CE44D4838AF}"/>
    <cellStyle name="DateYearEstimate 2 10 2" xfId="44401" xr:uid="{4F3A3F67-A7AE-4F13-8798-152F9312D172}"/>
    <cellStyle name="DateYearEstimate 2 11" xfId="28307" xr:uid="{66696875-8396-48D6-B058-383E0450AA41}"/>
    <cellStyle name="DateYearEstimate 2 2" xfId="7534" xr:uid="{9D92E57E-13C3-4768-AD1A-99E74F71561C}"/>
    <cellStyle name="DateYearEstimate 2 2 2" xfId="17526" xr:uid="{8AAEAC8D-1B24-4FC6-BC61-05098B21BF28}"/>
    <cellStyle name="DateYearEstimate 2 2 2 2" xfId="39891" xr:uid="{A9CFD591-A787-4183-9BB9-83939EABFD97}"/>
    <cellStyle name="DateYearEstimate 2 2 3" xfId="23588" xr:uid="{A81D72CB-16E4-4F65-A6FC-060762AC0419}"/>
    <cellStyle name="DateYearEstimate 2 2 3 2" xfId="45884" xr:uid="{3A63B111-3E78-490E-9AC7-054E923E66BD}"/>
    <cellStyle name="DateYearEstimate 2 2 4" xfId="25592" xr:uid="{990D2D9E-A0FC-44DC-9D3E-495B79F717AD}"/>
    <cellStyle name="DateYearEstimate 2 2 4 2" xfId="47888" xr:uid="{8518A861-5A71-4959-8AC7-FE20ED363A38}"/>
    <cellStyle name="DateYearEstimate 2 2 5" xfId="30772" xr:uid="{CB0428FB-2885-4FD6-BCFA-F8761AEFBF90}"/>
    <cellStyle name="DateYearEstimate 2 3" xfId="8545" xr:uid="{42CF9919-6574-45DE-B905-3479ABA0BEE0}"/>
    <cellStyle name="DateYearEstimate 2 3 2" xfId="18279" xr:uid="{CC025EA2-E71D-4202-A8C8-98EF4E937270}"/>
    <cellStyle name="DateYearEstimate 2 3 2 2" xfId="40644" xr:uid="{5CE9FB2D-16DA-4CBA-91E6-A63FFD4DC1A9}"/>
    <cellStyle name="DateYearEstimate 2 3 3" xfId="24154" xr:uid="{234F637F-7920-406C-AFD5-87815DB649B1}"/>
    <cellStyle name="DateYearEstimate 2 3 3 2" xfId="46450" xr:uid="{73A1C805-3E29-4C6B-913E-61EC33222B75}"/>
    <cellStyle name="DateYearEstimate 2 3 4" xfId="22149" xr:uid="{7C731E1E-1785-4252-B34D-25858CF0152A}"/>
    <cellStyle name="DateYearEstimate 2 3 4 2" xfId="44445" xr:uid="{5E7D6A0F-7734-4496-8761-09706D28868A}"/>
    <cellStyle name="DateYearEstimate 2 3 5" xfId="31425" xr:uid="{689F61F8-2F17-4274-B16F-4CE83349DBC6}"/>
    <cellStyle name="DateYearEstimate 2 4" xfId="7730" xr:uid="{6DD14BE9-B92C-4385-A3DE-EEAB88B2AAD7}"/>
    <cellStyle name="DateYearEstimate 2 4 2" xfId="17718" xr:uid="{299F33E3-F6CF-498B-A20C-9FDCEFCF2AE5}"/>
    <cellStyle name="DateYearEstimate 2 4 2 2" xfId="40083" xr:uid="{E2019D91-9756-476B-9432-13E4AF57D418}"/>
    <cellStyle name="DateYearEstimate 2 4 3" xfId="23668" xr:uid="{CF673374-9CFC-4393-A73B-B0977B0BC90E}"/>
    <cellStyle name="DateYearEstimate 2 4 3 2" xfId="45964" xr:uid="{2655A36B-9248-4654-A02F-95466B617338}"/>
    <cellStyle name="DateYearEstimate 2 4 4" xfId="25669" xr:uid="{463E5A85-262E-4B48-BB3D-BDEA43747568}"/>
    <cellStyle name="DateYearEstimate 2 4 4 2" xfId="47965" xr:uid="{9D4FA293-A068-487C-B477-37BCED4C475E}"/>
    <cellStyle name="DateYearEstimate 2 4 5" xfId="30962" xr:uid="{CE823A6F-824D-4554-8443-BE9E3695E0A4}"/>
    <cellStyle name="DateYearEstimate 2 5" xfId="9106" xr:uid="{432E69A0-1A00-4714-89FB-8B9975F8A4BB}"/>
    <cellStyle name="DateYearEstimate 2 5 2" xfId="18606" xr:uid="{E262BA5E-3C55-4309-946E-B9F8E107C657}"/>
    <cellStyle name="DateYearEstimate 2 5 2 2" xfId="40971" xr:uid="{F173DDBC-CE9B-47CF-8621-4EB3AECAC325}"/>
    <cellStyle name="DateYearEstimate 2 5 3" xfId="24432" xr:uid="{D8FA51AE-D247-49F4-A1C4-B6A898A3283F}"/>
    <cellStyle name="DateYearEstimate 2 5 3 2" xfId="46728" xr:uid="{59AE5CCB-5970-4007-879B-203082B2379B}"/>
    <cellStyle name="DateYearEstimate 2 5 4" xfId="13947" xr:uid="{E4206C3D-16DB-4456-8BDF-197FF1A87E33}"/>
    <cellStyle name="DateYearEstimate 2 5 4 2" xfId="36317" xr:uid="{65DC069D-231C-496C-83E8-9D6B2B8AB100}"/>
    <cellStyle name="DateYearEstimate 2 5 5" xfId="31684" xr:uid="{59B60289-6B59-4176-B574-593E9F5413A6}"/>
    <cellStyle name="DateYearEstimate 2 6" xfId="9224" xr:uid="{AE1E119A-42FC-4CB1-A739-36244093842D}"/>
    <cellStyle name="DateYearEstimate 2 6 2" xfId="18674" xr:uid="{1EFA71CE-E1E3-448E-B2D0-7BD520866C34}"/>
    <cellStyle name="DateYearEstimate 2 6 2 2" xfId="41039" xr:uid="{1195D0C6-0E77-40BF-BA45-298A9E1B9216}"/>
    <cellStyle name="DateYearEstimate 2 6 3" xfId="24496" xr:uid="{6A54D6B1-EA2B-4CE1-95B3-2C34F5A65345}"/>
    <cellStyle name="DateYearEstimate 2 6 3 2" xfId="46792" xr:uid="{07D945B0-97E7-4399-B007-C47A165746D4}"/>
    <cellStyle name="DateYearEstimate 2 6 4" xfId="12759" xr:uid="{637C56E6-8DE3-4BA8-A978-31C75250BC25}"/>
    <cellStyle name="DateYearEstimate 2 6 4 2" xfId="35135" xr:uid="{1E30DB7D-22A6-422E-B20F-5BE1C51CDED3}"/>
    <cellStyle name="DateYearEstimate 2 6 5" xfId="31741" xr:uid="{E43AF742-8F94-4BF3-9860-58818AE6D145}"/>
    <cellStyle name="DateYearEstimate 2 7" xfId="9527" xr:uid="{92651D77-49A2-4E8C-B34F-21E5DD1AB504}"/>
    <cellStyle name="DateYearEstimate 2 7 2" xfId="18945" xr:uid="{370001A7-24BC-4994-AF38-26E27AF06995}"/>
    <cellStyle name="DateYearEstimate 2 7 2 2" xfId="41310" xr:uid="{BF4C1759-3322-4F32-AA36-F098CC89BA6C}"/>
    <cellStyle name="DateYearEstimate 2 7 3" xfId="24732" xr:uid="{63B15C6D-667A-493A-A5FB-51940AD03736}"/>
    <cellStyle name="DateYearEstimate 2 7 3 2" xfId="47028" xr:uid="{4BA3FB03-2D2A-4B66-A31E-3B537B6826AD}"/>
    <cellStyle name="DateYearEstimate 2 7 4" xfId="13511" xr:uid="{591B658C-1BB4-4A38-A919-B624E7D37164}"/>
    <cellStyle name="DateYearEstimate 2 7 4 2" xfId="35882" xr:uid="{2084D92E-0A5A-48E0-9C64-4E98142B726F}"/>
    <cellStyle name="DateYearEstimate 2 7 5" xfId="31989" xr:uid="{BD21F853-1E71-4D44-9CB0-B8C574FA3B4D}"/>
    <cellStyle name="DateYearEstimate 2 8" xfId="10972" xr:uid="{5B93245A-48F1-44B4-A243-87DF709F7F52}"/>
    <cellStyle name="DateYearEstimate 2 8 2" xfId="20386" xr:uid="{6D8CF52D-13D0-47E8-ADCB-5F1567446F42}"/>
    <cellStyle name="DateYearEstimate 2 8 2 2" xfId="42682" xr:uid="{0B1BDB3B-0235-4F54-9111-19D9CC251F50}"/>
    <cellStyle name="DateYearEstimate 2 8 3" xfId="25159" xr:uid="{4B1E34E8-904F-4E3B-94B7-0C9E2ED4031D}"/>
    <cellStyle name="DateYearEstimate 2 8 3 2" xfId="47455" xr:uid="{3EE9B43E-C120-4EE3-8EDB-A9F6DB24A2D3}"/>
    <cellStyle name="DateYearEstimate 2 8 4" xfId="25812" xr:uid="{29F1A44C-5924-43C4-80E8-05A4134BEC2E}"/>
    <cellStyle name="DateYearEstimate 2 8 4 2" xfId="48108" xr:uid="{93D6AA7E-3494-4DE1-B984-C2FA635A0D91}"/>
    <cellStyle name="DateYearEstimate 2 8 5" xfId="33361" xr:uid="{8FEB8876-C609-4CD8-AF5B-8EA69F8BC16D}"/>
    <cellStyle name="DateYearEstimate 2 9" xfId="12497" xr:uid="{58C59823-40E5-4EE5-A963-374061129840}"/>
    <cellStyle name="DateYearEstimate 2 9 2" xfId="21903" xr:uid="{FB3FA933-928D-4138-B4F6-1AA2ABB4BAE5}"/>
    <cellStyle name="DateYearEstimate 2 9 2 2" xfId="44199" xr:uid="{EEAAEA4A-32E6-4C4A-BAFC-49FF2896F75D}"/>
    <cellStyle name="DateYearEstimate 2 9 3" xfId="25615" xr:uid="{5268CD53-5C82-4D32-9073-1FECE99109D0}"/>
    <cellStyle name="DateYearEstimate 2 9 3 2" xfId="47911" xr:uid="{F05A11C1-8573-4D84-BC82-98FF060CDF84}"/>
    <cellStyle name="DateYearEstimate 2 9 4" xfId="25969" xr:uid="{495B4E72-BF8D-4A1D-AAC7-763B3FD5C646}"/>
    <cellStyle name="DateYearEstimate 2 9 4 2" xfId="48265" xr:uid="{960E1D8D-D9BF-4C9A-862C-8729318F2579}"/>
    <cellStyle name="DateYearEstimate 2 9 5" xfId="34877" xr:uid="{5AC6A3E4-170A-4CD2-83FD-FB034378B7E3}"/>
    <cellStyle name="DateYearEstimate 3" xfId="6267" xr:uid="{67180CC9-81AD-4743-82CD-46897EC48DE5}"/>
    <cellStyle name="DateYearEstimate 3 2" xfId="16427" xr:uid="{9C9A017B-B3B1-493A-B903-E8D27A3224FB}"/>
    <cellStyle name="DateYearEstimate 3 2 2" xfId="38792" xr:uid="{38CF35AE-DD72-4722-B6BE-A8055A4DCB27}"/>
    <cellStyle name="DateYearEstimate 3 3" xfId="23040" xr:uid="{A90F96B4-F821-4CB4-9927-C47AE7B78116}"/>
    <cellStyle name="DateYearEstimate 3 3 2" xfId="45336" xr:uid="{2C56ECE9-191A-48ED-95DF-AE8CA0F4537D}"/>
    <cellStyle name="DateYearEstimate 3 4" xfId="25528" xr:uid="{88CC50D4-9758-44D4-BB10-90AF77530813}"/>
    <cellStyle name="DateYearEstimate 3 4 2" xfId="47824" xr:uid="{0A347656-07B6-4BA5-9368-AD2F7928EA6A}"/>
    <cellStyle name="DateYearEstimate 3 5" xfId="29725" xr:uid="{268FA0A8-BEF8-43F7-A557-5067DDF1C0AC}"/>
    <cellStyle name="DateYearEstimate 4" xfId="5968" xr:uid="{C3C18F3E-A6D1-43C1-9B6C-44B4E07E868E}"/>
    <cellStyle name="DateYearEstimate 4 2" xfId="16221" xr:uid="{B0B7FB98-9565-4E41-8A2E-A78E11663646}"/>
    <cellStyle name="DateYearEstimate 4 2 2" xfId="38586" xr:uid="{216CF16F-3036-4EDD-9324-C5271521FCF7}"/>
    <cellStyle name="DateYearEstimate 4 3" xfId="22883" xr:uid="{A382EEED-0428-4926-B000-B2FC8CB8765C}"/>
    <cellStyle name="DateYearEstimate 4 3 2" xfId="45179" xr:uid="{EFB03801-7DBF-49B8-9115-8120831D8001}"/>
    <cellStyle name="DateYearEstimate 4 4" xfId="14764" xr:uid="{DB018819-F11E-432C-9AD0-E7E24E81A830}"/>
    <cellStyle name="DateYearEstimate 4 4 2" xfId="37130" xr:uid="{A330B9ED-ED5D-4FEC-9A7C-1C95F20DD7E0}"/>
    <cellStyle name="DateYearEstimate 4 5" xfId="29542" xr:uid="{46427F11-9B0B-4020-8B38-A29B9F5ECEFB}"/>
    <cellStyle name="DateYearEstimate 5" xfId="8211" xr:uid="{22CDC725-F56F-4AF0-9E86-467D70E8A888}"/>
    <cellStyle name="DateYearEstimate 5 2" xfId="18035" xr:uid="{36CE507B-7A21-4212-BDAF-28594021721D}"/>
    <cellStyle name="DateYearEstimate 5 2 2" xfId="40400" xr:uid="{8582D522-358B-49DC-8B90-B8D90FF1315A}"/>
    <cellStyle name="DateYearEstimate 5 3" xfId="23937" xr:uid="{F5055D3E-AAF2-4592-9DB4-B67B1A9FA106}"/>
    <cellStyle name="DateYearEstimate 5 3 2" xfId="46233" xr:uid="{D07101E5-C838-4997-BF73-D51D61D8AAD0}"/>
    <cellStyle name="DateYearEstimate 5 4" xfId="25180" xr:uid="{E0720F27-08C4-4A61-BD29-06BE34A11DD2}"/>
    <cellStyle name="DateYearEstimate 5 4 2" xfId="47476" xr:uid="{9EA1BB8E-6244-4916-8BDE-C5DB6FD001B2}"/>
    <cellStyle name="DateYearEstimate 5 5" xfId="31214" xr:uid="{0F2A3DBA-66C0-4C8C-866B-C38D0E67EAD1}"/>
    <cellStyle name="DateYearEstimate 6" xfId="5814" xr:uid="{F973B222-EC75-431D-B22E-80AA145A25C3}"/>
    <cellStyle name="DateYearEstimate 6 2" xfId="16123" xr:uid="{3D0DD46F-7404-479E-90F5-83146A2CD2C6}"/>
    <cellStyle name="DateYearEstimate 6 2 2" xfId="38489" xr:uid="{84EBD703-0944-426A-B211-01C14769C275}"/>
    <cellStyle name="DateYearEstimate 6 3" xfId="22801" xr:uid="{A0446929-44ED-4F9F-81EE-FA446392C068}"/>
    <cellStyle name="DateYearEstimate 6 3 2" xfId="45097" xr:uid="{72C636F8-DB33-40FD-98D9-7DBBDA0E32F7}"/>
    <cellStyle name="DateYearEstimate 6 4" xfId="24458" xr:uid="{C3075862-F0B3-40B3-88C4-8CD613BCC751}"/>
    <cellStyle name="DateYearEstimate 6 4 2" xfId="46754" xr:uid="{C669BDF7-7BC3-4479-A3A1-28A8FFD1F9AD}"/>
    <cellStyle name="DateYearEstimate 6 5" xfId="29455" xr:uid="{D0368B3E-8DEC-49D6-9E5C-EEC2FE3D56B3}"/>
    <cellStyle name="DateYearEstimate 7" xfId="8321" xr:uid="{520AA1FE-896D-4FFB-BF58-BC953CE3E122}"/>
    <cellStyle name="DateYearEstimate 7 2" xfId="18114" xr:uid="{2FBE008D-54A5-4E74-90CC-E4ACD7F595B3}"/>
    <cellStyle name="DateYearEstimate 7 2 2" xfId="40479" xr:uid="{C1627982-1BEA-4951-A85E-CDA71EDA3F73}"/>
    <cellStyle name="DateYearEstimate 7 3" xfId="24004" xr:uid="{39AC13CA-C7B3-4876-865F-0C66272CCFB6}"/>
    <cellStyle name="DateYearEstimate 7 3 2" xfId="46300" xr:uid="{6F760C74-7EE0-49D4-B92C-107467016226}"/>
    <cellStyle name="DateYearEstimate 7 4" xfId="24318" xr:uid="{573FCC93-6684-4999-A035-77C087DC07EA}"/>
    <cellStyle name="DateYearEstimate 7 4 2" xfId="46614" xr:uid="{C4010A27-064C-44F4-8267-C885F534E436}"/>
    <cellStyle name="DateYearEstimate 7 5" xfId="31281" xr:uid="{E9C87207-16A6-4F8E-B663-EF59B4662A96}"/>
    <cellStyle name="DateYearEstimate 8" xfId="9203" xr:uid="{06E1B02B-FDDC-4696-AD82-DEFE6D551237}"/>
    <cellStyle name="DateYearEstimate 8 2" xfId="18654" xr:uid="{22B528F3-FB34-4936-8055-B6208EF767E4}"/>
    <cellStyle name="DateYearEstimate 8 2 2" xfId="41019" xr:uid="{7AE1749F-6B4B-45BE-BDAD-4DC0BB4C8ACE}"/>
    <cellStyle name="DateYearEstimate 8 3" xfId="24476" xr:uid="{55A91FA1-9FB9-418C-AFE5-965E7EA8878B}"/>
    <cellStyle name="DateYearEstimate 8 3 2" xfId="46772" xr:uid="{5EF269F0-0702-414A-B79C-D15DCAC44EAC}"/>
    <cellStyle name="DateYearEstimate 8 4" xfId="13956" xr:uid="{9E4B55DA-4DC5-4679-AB32-90FEFEB91A00}"/>
    <cellStyle name="DateYearEstimate 8 4 2" xfId="36326" xr:uid="{EAEE2B6F-3920-4A5B-B8A0-910A171608FB}"/>
    <cellStyle name="DateYearEstimate 8 5" xfId="31721" xr:uid="{BC90D6E8-0D68-4250-B7CF-205F9A288E12}"/>
    <cellStyle name="DateYearEstimate 9" xfId="10207" xr:uid="{95AF3356-6A7A-46EE-8DB5-DCE0DB4D8696}"/>
    <cellStyle name="DateYearEstimate 9 2" xfId="19621" xr:uid="{F5096417-490C-4433-97EE-560CC9BDE19F}"/>
    <cellStyle name="DateYearEstimate 9 2 2" xfId="41917" xr:uid="{FFD8A2BC-4C0A-414B-BB1B-4D98EB03A515}"/>
    <cellStyle name="DateYearEstimate 9 3" xfId="24927" xr:uid="{244DC04E-3B24-47D2-B099-1FD4404DEB4A}"/>
    <cellStyle name="DateYearEstimate 9 3 2" xfId="47223" xr:uid="{5189EDB0-4EE3-4D58-914E-8363534E3CE3}"/>
    <cellStyle name="DateYearEstimate 9 4" xfId="25730" xr:uid="{4A94DA5A-859C-48C1-9052-A3E675CD0C98}"/>
    <cellStyle name="DateYearEstimate 9 4 2" xfId="48026" xr:uid="{6492FD28-9525-4F76-9CC4-E30836B5F519}"/>
    <cellStyle name="DateYearEstimate 9 5" xfId="32596" xr:uid="{C41D878E-C280-4469-8B62-DCDFFD7841BA}"/>
    <cellStyle name="DateYearWholeEstimate" xfId="2642" xr:uid="{EB0AC1B4-EE34-424D-829C-9B6FCD80E24B}"/>
    <cellStyle name="DateYearWholeEstimate 10" xfId="11748" xr:uid="{F898290F-C931-4496-A149-164F89E1D1B2}"/>
    <cellStyle name="DateYearWholeEstimate 10 2" xfId="21154" xr:uid="{3FDC56FB-339E-4725-83F2-7A62675553E1}"/>
    <cellStyle name="DateYearWholeEstimate 10 2 2" xfId="43450" xr:uid="{47B56DA6-7CEB-4071-968E-7BBFA3B5D921}"/>
    <cellStyle name="DateYearWholeEstimate 10 3" xfId="25395" xr:uid="{C3AFAFC0-A289-4AAA-B2C9-2603FFB3745A}"/>
    <cellStyle name="DateYearWholeEstimate 10 3 2" xfId="47691" xr:uid="{1B16C7D3-3C00-43DE-9399-6FD2C6D07FEF}"/>
    <cellStyle name="DateYearWholeEstimate 10 4" xfId="25903" xr:uid="{31438867-C2C8-4277-BFFC-BE1DC233F979}"/>
    <cellStyle name="DateYearWholeEstimate 10 4 2" xfId="48199" xr:uid="{83BF5E83-7F41-4992-8BDB-4F054AA171DB}"/>
    <cellStyle name="DateYearWholeEstimate 10 5" xfId="34128" xr:uid="{0DA6E736-7FB9-4C98-BFF5-1A9B5709A01C}"/>
    <cellStyle name="DateYearWholeEstimate 11" xfId="13875" xr:uid="{7A27D594-56C4-43C8-8F60-E12D433A31B0}"/>
    <cellStyle name="DateYearWholeEstimate 11 2" xfId="36245" xr:uid="{04400373-7C36-46B4-AECF-D94F7B3C7826}"/>
    <cellStyle name="DateYearWholeEstimate 12" xfId="27480" xr:uid="{8D35E53A-7658-4846-8CBD-8F7A768EEAA0}"/>
    <cellStyle name="DateYearWholeEstimate 2" xfId="4303" xr:uid="{0E4C9D08-C908-4A2B-A3A0-82F779D5A116}"/>
    <cellStyle name="DateYearWholeEstimate 2 10" xfId="22106" xr:uid="{6C92B94F-B43F-4BC7-8FD0-F1C52887CCB6}"/>
    <cellStyle name="DateYearWholeEstimate 2 10 2" xfId="44402" xr:uid="{113011EB-2458-47A9-88FC-033F0F0FD02D}"/>
    <cellStyle name="DateYearWholeEstimate 2 11" xfId="28308" xr:uid="{07041C9D-E836-4C18-A07A-2DC6170E75A5}"/>
    <cellStyle name="DateYearWholeEstimate 2 2" xfId="7535" xr:uid="{AEEB8726-0846-4231-BEE6-A4A7CC10C77B}"/>
    <cellStyle name="DateYearWholeEstimate 2 2 2" xfId="17527" xr:uid="{BBB8E8A7-D037-4434-8797-EBC218DE8BA8}"/>
    <cellStyle name="DateYearWholeEstimate 2 2 2 2" xfId="39892" xr:uid="{44D437DF-1EB6-41BF-8109-2CAD6DBB904F}"/>
    <cellStyle name="DateYearWholeEstimate 2 2 3" xfId="23589" xr:uid="{26A52C73-702C-431E-8929-42A503BC62A6}"/>
    <cellStyle name="DateYearWholeEstimate 2 2 3 2" xfId="45885" xr:uid="{800D0573-0887-4819-A3D5-B8C18C0194A4}"/>
    <cellStyle name="DateYearWholeEstimate 2 2 4" xfId="25136" xr:uid="{6F9FCD00-FB87-4AED-8645-B27F5F6CF380}"/>
    <cellStyle name="DateYearWholeEstimate 2 2 4 2" xfId="47432" xr:uid="{BE2F6DFB-4360-49D9-B79C-BDF31922B084}"/>
    <cellStyle name="DateYearWholeEstimate 2 2 5" xfId="30773" xr:uid="{46BD818E-7B28-490B-ABCB-B3D7E5E4B083}"/>
    <cellStyle name="DateYearWholeEstimate 2 3" xfId="8546" xr:uid="{2BB8EE5A-9A03-4C68-A28D-BE473AB448B5}"/>
    <cellStyle name="DateYearWholeEstimate 2 3 2" xfId="18280" xr:uid="{9F0B1653-5A23-445C-AC3D-2FAB7BCA409D}"/>
    <cellStyle name="DateYearWholeEstimate 2 3 2 2" xfId="40645" xr:uid="{2DE37855-F2BA-4647-9F85-FB238B2BE7A7}"/>
    <cellStyle name="DateYearWholeEstimate 2 3 3" xfId="24155" xr:uid="{15A2E634-D554-4A6B-87E0-9ECA3C478915}"/>
    <cellStyle name="DateYearWholeEstimate 2 3 3 2" xfId="46451" xr:uid="{29365784-E7DE-4E9A-A73A-9F3BB2355577}"/>
    <cellStyle name="DateYearWholeEstimate 2 3 4" xfId="12913" xr:uid="{300274BF-027A-4CAE-9A08-4A69DCF1AEC2}"/>
    <cellStyle name="DateYearWholeEstimate 2 3 4 2" xfId="35286" xr:uid="{A18416B4-5021-4FAD-99F0-5387488F0292}"/>
    <cellStyle name="DateYearWholeEstimate 2 3 5" xfId="31426" xr:uid="{226E2A14-B4ED-4AFD-8CF7-6452C6EB25A2}"/>
    <cellStyle name="DateYearWholeEstimate 2 4" xfId="7807" xr:uid="{C68B7267-C84E-45B6-B403-0B9DE7A00C9F}"/>
    <cellStyle name="DateYearWholeEstimate 2 4 2" xfId="17769" xr:uid="{14884637-2077-45F9-AB06-7C7C81950658}"/>
    <cellStyle name="DateYearWholeEstimate 2 4 2 2" xfId="40134" xr:uid="{8E472879-4F41-4F0A-9DED-F82968BCF0BA}"/>
    <cellStyle name="DateYearWholeEstimate 2 4 3" xfId="23714" xr:uid="{7ACC277A-5769-4312-B7FD-6E9D7B41FAB2}"/>
    <cellStyle name="DateYearWholeEstimate 2 4 3 2" xfId="46010" xr:uid="{3746651C-04B3-48AA-9DF4-C9BFD4451752}"/>
    <cellStyle name="DateYearWholeEstimate 2 4 4" xfId="22545" xr:uid="{22390DD9-099F-44A7-876B-F8E885780F10}"/>
    <cellStyle name="DateYearWholeEstimate 2 4 4 2" xfId="44841" xr:uid="{F66BEE42-FAC8-41B1-81C8-0DB9A6AB9F13}"/>
    <cellStyle name="DateYearWholeEstimate 2 4 5" xfId="31004" xr:uid="{B3E1C19A-4B09-4166-B514-CCAC12B52696}"/>
    <cellStyle name="DateYearWholeEstimate 2 5" xfId="9107" xr:uid="{53CFE27A-7214-43C1-B745-FE6494987612}"/>
    <cellStyle name="DateYearWholeEstimate 2 5 2" xfId="18607" xr:uid="{1532BFC5-6970-4BB4-95E2-BD26A8AC15B4}"/>
    <cellStyle name="DateYearWholeEstimate 2 5 2 2" xfId="40972" xr:uid="{EF5613F2-7CF1-4AD5-AF77-15013CB3A951}"/>
    <cellStyle name="DateYearWholeEstimate 2 5 3" xfId="24433" xr:uid="{3EB4EF44-E0A0-4555-811E-62307CE53787}"/>
    <cellStyle name="DateYearWholeEstimate 2 5 3 2" xfId="46729" xr:uid="{702AC56F-5618-42CC-8DAC-9859DD7321BD}"/>
    <cellStyle name="DateYearWholeEstimate 2 5 4" xfId="13948" xr:uid="{1C275B8D-C417-48A6-BFBA-ED9E42514372}"/>
    <cellStyle name="DateYearWholeEstimate 2 5 4 2" xfId="36318" xr:uid="{AE97BD96-B996-4333-9014-B02CE77243BF}"/>
    <cellStyle name="DateYearWholeEstimate 2 5 5" xfId="31685" xr:uid="{8ABB9455-FC9D-4A8E-9A69-951385B6986E}"/>
    <cellStyle name="DateYearWholeEstimate 2 6" xfId="9225" xr:uid="{FEEB5CC5-94D6-4D8D-BF37-D7E255889B9D}"/>
    <cellStyle name="DateYearWholeEstimate 2 6 2" xfId="18675" xr:uid="{39D045D1-B7FD-4120-B9EE-4809386A5EBE}"/>
    <cellStyle name="DateYearWholeEstimate 2 6 2 2" xfId="41040" xr:uid="{FC932B4B-6EB4-4951-B26D-C4C270DDE822}"/>
    <cellStyle name="DateYearWholeEstimate 2 6 3" xfId="24497" xr:uid="{46A6BDF4-2D81-403B-95C2-255E6990700B}"/>
    <cellStyle name="DateYearWholeEstimate 2 6 3 2" xfId="46793" xr:uid="{50952E86-E663-4AAB-8C22-BB2B805A88F8}"/>
    <cellStyle name="DateYearWholeEstimate 2 6 4" xfId="12686" xr:uid="{4EFA0E75-7487-4851-89EC-7A7FD8D8C67A}"/>
    <cellStyle name="DateYearWholeEstimate 2 6 4 2" xfId="35062" xr:uid="{4D5E6400-FBD8-4275-8AA8-CDE9849338DE}"/>
    <cellStyle name="DateYearWholeEstimate 2 6 5" xfId="31742" xr:uid="{05781A46-066B-4F64-82C4-FD08948F77F3}"/>
    <cellStyle name="DateYearWholeEstimate 2 7" xfId="9528" xr:uid="{E3642572-BBA1-4255-96EE-7172ECA6D4DF}"/>
    <cellStyle name="DateYearWholeEstimate 2 7 2" xfId="18946" xr:uid="{466A7C7F-A7F1-4FD0-9671-C80B22446FF3}"/>
    <cellStyle name="DateYearWholeEstimate 2 7 2 2" xfId="41311" xr:uid="{5C1518F9-9C5E-405D-9323-AA372AC118E9}"/>
    <cellStyle name="DateYearWholeEstimate 2 7 3" xfId="24733" xr:uid="{47A2FF52-5B36-488C-AB73-B642DFE6FF23}"/>
    <cellStyle name="DateYearWholeEstimate 2 7 3 2" xfId="47029" xr:uid="{14B495D7-897E-4558-B72D-DC8E74EC5A61}"/>
    <cellStyle name="DateYearWholeEstimate 2 7 4" xfId="13513" xr:uid="{FAE67B25-B911-461B-B1B0-1AEE6B0D4610}"/>
    <cellStyle name="DateYearWholeEstimate 2 7 4 2" xfId="35884" xr:uid="{4E4D2353-66A7-4E4B-AA3D-530C45A18029}"/>
    <cellStyle name="DateYearWholeEstimate 2 7 5" xfId="31990" xr:uid="{DB1BB4A3-A521-47DB-9E98-9E735C1BCDF0}"/>
    <cellStyle name="DateYearWholeEstimate 2 8" xfId="10973" xr:uid="{14D515AD-4327-426E-893D-3161F9A60EDC}"/>
    <cellStyle name="DateYearWholeEstimate 2 8 2" xfId="20387" xr:uid="{5808A093-0548-4751-9211-F01BFC746EB3}"/>
    <cellStyle name="DateYearWholeEstimate 2 8 2 2" xfId="42683" xr:uid="{1A4A613B-82FE-43D8-B399-5E2681AA9416}"/>
    <cellStyle name="DateYearWholeEstimate 2 8 3" xfId="25160" xr:uid="{07EA0D9F-B8F1-4713-BE7D-7FA82E324425}"/>
    <cellStyle name="DateYearWholeEstimate 2 8 3 2" xfId="47456" xr:uid="{526C4E1F-3AE2-41C4-B52A-4F69163A21B5}"/>
    <cellStyle name="DateYearWholeEstimate 2 8 4" xfId="25813" xr:uid="{06957E30-1EEB-4048-BF0D-AF9BEE890D89}"/>
    <cellStyle name="DateYearWholeEstimate 2 8 4 2" xfId="48109" xr:uid="{692878D1-C06D-43E6-B69B-F448AF47B4FC}"/>
    <cellStyle name="DateYearWholeEstimate 2 8 5" xfId="33362" xr:uid="{F75B6196-21EE-4AE7-B929-777DE5915EDD}"/>
    <cellStyle name="DateYearWholeEstimate 2 9" xfId="12498" xr:uid="{F4E1544C-6908-4D84-A7D9-668B5EE82CA6}"/>
    <cellStyle name="DateYearWholeEstimate 2 9 2" xfId="21904" xr:uid="{964CA5A3-9573-4B64-83A3-D2A10A876B4D}"/>
    <cellStyle name="DateYearWholeEstimate 2 9 2 2" xfId="44200" xr:uid="{134858D9-1C7F-4CA4-88BC-7F4DECDFC3BB}"/>
    <cellStyle name="DateYearWholeEstimate 2 9 3" xfId="25616" xr:uid="{70596392-D673-4A06-A1A9-A420174C714F}"/>
    <cellStyle name="DateYearWholeEstimate 2 9 3 2" xfId="47912" xr:uid="{BD5C00A0-846B-45E0-9B12-77AE1505461D}"/>
    <cellStyle name="DateYearWholeEstimate 2 9 4" xfId="25970" xr:uid="{88E55D88-6804-40C6-8DBD-57F0559BC89D}"/>
    <cellStyle name="DateYearWholeEstimate 2 9 4 2" xfId="48266" xr:uid="{A8F8BE1D-F9F6-4855-A890-C21E6582DCB6}"/>
    <cellStyle name="DateYearWholeEstimate 2 9 5" xfId="34878" xr:uid="{FC2A7EAE-8160-4E83-AF47-E22BCE98CA8D}"/>
    <cellStyle name="DateYearWholeEstimate 3" xfId="6268" xr:uid="{E3CCF863-8962-475E-8C43-711AB2C2DB2C}"/>
    <cellStyle name="DateYearWholeEstimate 3 2" xfId="16428" xr:uid="{4B47767B-76D9-4399-AB27-CE5F66EF39FE}"/>
    <cellStyle name="DateYearWholeEstimate 3 2 2" xfId="38793" xr:uid="{93220901-8658-4DEE-8F37-4CE9939C92FC}"/>
    <cellStyle name="DateYearWholeEstimate 3 3" xfId="23041" xr:uid="{AC9EAB7A-0589-4D9D-BFB3-D54A4C53909A}"/>
    <cellStyle name="DateYearWholeEstimate 3 3 2" xfId="45337" xr:uid="{4F5E8227-CFA2-4603-A75C-57BB8AC4D559}"/>
    <cellStyle name="DateYearWholeEstimate 3 4" xfId="25071" xr:uid="{E7B59A15-BBD3-4622-9CA9-D598F0948B16}"/>
    <cellStyle name="DateYearWholeEstimate 3 4 2" xfId="47367" xr:uid="{799497B7-B78F-4981-8F85-B10A34A442EF}"/>
    <cellStyle name="DateYearWholeEstimate 3 5" xfId="29726" xr:uid="{73E0AEDD-F180-4405-8EF4-37EBD3B368C2}"/>
    <cellStyle name="DateYearWholeEstimate 4" xfId="5967" xr:uid="{75E8FF16-59A2-429D-A8C4-6F7AD2B398D9}"/>
    <cellStyle name="DateYearWholeEstimate 4 2" xfId="16220" xr:uid="{74586AA4-18E6-450E-BE1C-870CF66082B7}"/>
    <cellStyle name="DateYearWholeEstimate 4 2 2" xfId="38585" xr:uid="{0B99E6D9-9697-43C5-9C04-02F6422CED43}"/>
    <cellStyle name="DateYearWholeEstimate 4 3" xfId="22882" xr:uid="{EBB8EDE9-9AB6-4474-BD2A-4050277C87FD}"/>
    <cellStyle name="DateYearWholeEstimate 4 3 2" xfId="45178" xr:uid="{D3A05B1C-65E9-4340-91F6-D1BF3BA1BDBB}"/>
    <cellStyle name="DateYearWholeEstimate 4 4" xfId="13549" xr:uid="{C822A61C-FBC8-42CC-BEE5-46A012E7EE3C}"/>
    <cellStyle name="DateYearWholeEstimate 4 4 2" xfId="35920" xr:uid="{62DFE46B-701F-43CE-A5AD-9314391C1E97}"/>
    <cellStyle name="DateYearWholeEstimate 4 5" xfId="29541" xr:uid="{0B1689DB-05A0-419A-BF03-C069CC034B79}"/>
    <cellStyle name="DateYearWholeEstimate 5" xfId="6261" xr:uid="{56895C88-44D6-4B8C-BAFA-3ED55E5BDD81}"/>
    <cellStyle name="DateYearWholeEstimate 5 2" xfId="16422" xr:uid="{D085E8A3-E074-41DA-A207-4B2E1A15EB66}"/>
    <cellStyle name="DateYearWholeEstimate 5 2 2" xfId="38787" xr:uid="{9A9B6C13-3D53-40EF-AEA2-3EC2A3E5B980}"/>
    <cellStyle name="DateYearWholeEstimate 5 3" xfId="23036" xr:uid="{ABBDC546-51CE-4559-8BE0-9041CF897964}"/>
    <cellStyle name="DateYearWholeEstimate 5 3 2" xfId="45332" xr:uid="{D86F0584-1098-4EE7-BC9F-787544D3A2E8}"/>
    <cellStyle name="DateYearWholeEstimate 5 4" xfId="25026" xr:uid="{48D0EE0E-71B6-48D2-96AA-93F70768B528}"/>
    <cellStyle name="DateYearWholeEstimate 5 4 2" xfId="47322" xr:uid="{EB8C77E5-BDF9-4BFE-A7F4-1D604379363F}"/>
    <cellStyle name="DateYearWholeEstimate 5 5" xfId="29721" xr:uid="{ECD71091-2CCF-4185-B1FB-D4AB24AAC81A}"/>
    <cellStyle name="DateYearWholeEstimate 6" xfId="6289" xr:uid="{7C190E48-0879-4F2F-A177-9CBD86D87836}"/>
    <cellStyle name="DateYearWholeEstimate 6 2" xfId="16440" xr:uid="{E0F4BF56-9CC8-4DF2-A980-2C511E946D6F}"/>
    <cellStyle name="DateYearWholeEstimate 6 2 2" xfId="38805" xr:uid="{B677643C-4685-49C4-A20A-43F1C7F426E9}"/>
    <cellStyle name="DateYearWholeEstimate 6 3" xfId="23050" xr:uid="{D6C2E0DA-1AB8-432C-B1E4-C62A4C057388}"/>
    <cellStyle name="DateYearWholeEstimate 6 3 2" xfId="45346" xr:uid="{4C5276E4-C94F-4C6F-A76D-AC254B62E211}"/>
    <cellStyle name="DateYearWholeEstimate 6 4" xfId="25240" xr:uid="{63BE43E1-9E73-42E8-B10A-9FF872DFDB05}"/>
    <cellStyle name="DateYearWholeEstimate 6 4 2" xfId="47536" xr:uid="{BDE292E4-9564-4E7F-A6C8-5B894FE46294}"/>
    <cellStyle name="DateYearWholeEstimate 6 5" xfId="29733" xr:uid="{B7A1E3D9-9F2C-4936-A51F-500536BF5B64}"/>
    <cellStyle name="DateYearWholeEstimate 7" xfId="8574" xr:uid="{C2F7D11C-76F5-4000-9ABB-265E662BBAAB}"/>
    <cellStyle name="DateYearWholeEstimate 7 2" xfId="18299" xr:uid="{F42FE3D7-CF70-49AB-8502-24B226BA5B97}"/>
    <cellStyle name="DateYearWholeEstimate 7 2 2" xfId="40664" xr:uid="{DD6718F8-4903-4119-9ED0-574C093E2A92}"/>
    <cellStyle name="DateYearWholeEstimate 7 3" xfId="24176" xr:uid="{440FE57B-025E-48EF-8AE7-057AE13E75A3}"/>
    <cellStyle name="DateYearWholeEstimate 7 3 2" xfId="46472" xr:uid="{11E17A07-A0F6-4640-AD98-E04ABF928517}"/>
    <cellStyle name="DateYearWholeEstimate 7 4" xfId="23389" xr:uid="{910D1164-3530-4F8B-BA26-1486CEC1E3EB}"/>
    <cellStyle name="DateYearWholeEstimate 7 4 2" xfId="45685" xr:uid="{7EEB05D5-3C44-45A3-B6C5-F0F365C19364}"/>
    <cellStyle name="DateYearWholeEstimate 7 5" xfId="31445" xr:uid="{48FC4A07-6A52-4832-96F3-C8928B841A80}"/>
    <cellStyle name="DateYearWholeEstimate 8" xfId="9011" xr:uid="{27BD1F59-9F07-492F-A337-8D55CB9C9F69}"/>
    <cellStyle name="DateYearWholeEstimate 8 2" xfId="18566" xr:uid="{1A4B542B-3FEA-48FA-A70B-C505C620E6C3}"/>
    <cellStyle name="DateYearWholeEstimate 8 2 2" xfId="40931" xr:uid="{57AD395D-4067-40BF-8E3A-572FD315C608}"/>
    <cellStyle name="DateYearWholeEstimate 8 3" xfId="24392" xr:uid="{94AC9DE7-08B1-422C-80C2-87B1A42CA7B6}"/>
    <cellStyle name="DateYearWholeEstimate 8 3 2" xfId="46688" xr:uid="{8524D7FF-E127-4D2F-B868-5546FAF3F4BE}"/>
    <cellStyle name="DateYearWholeEstimate 8 4" xfId="23562" xr:uid="{8F5A4BC3-DB79-40F5-9168-F83A507DB6B1}"/>
    <cellStyle name="DateYearWholeEstimate 8 4 2" xfId="45858" xr:uid="{8DABD75F-1D38-489F-B967-014027E8F8F0}"/>
    <cellStyle name="DateYearWholeEstimate 8 5" xfId="31650" xr:uid="{5AB3139E-D4A0-482D-8994-2DAC03257453}"/>
    <cellStyle name="DateYearWholeEstimate 9" xfId="10208" xr:uid="{2357EE8D-7055-431F-86BE-1C33E1E8CD76}"/>
    <cellStyle name="DateYearWholeEstimate 9 2" xfId="19622" xr:uid="{796C0624-E7DC-486B-97B6-8199732E7F24}"/>
    <cellStyle name="DateYearWholeEstimate 9 2 2" xfId="41918" xr:uid="{45BF2DF8-27AC-4352-96E0-F09612E8C115}"/>
    <cellStyle name="DateYearWholeEstimate 9 3" xfId="24928" xr:uid="{82A66ABC-DB0B-414D-A198-DA1557BAAFDC}"/>
    <cellStyle name="DateYearWholeEstimate 9 3 2" xfId="47224" xr:uid="{30346CFF-802A-45AD-AFDD-C9257D7F8DF9}"/>
    <cellStyle name="DateYearWholeEstimate 9 4" xfId="25731" xr:uid="{25AA4D1A-2C31-4FE9-AB3A-D0F026519450}"/>
    <cellStyle name="DateYearWholeEstimate 9 4 2" xfId="48027" xr:uid="{6A30869C-AAC7-4C2B-B5B4-D773496189DC}"/>
    <cellStyle name="DateYearWholeEstimate 9 5" xfId="32597" xr:uid="{56FD6814-220E-4368-A1E6-5B0B06F6E79F}"/>
    <cellStyle name="Datum" xfId="2643" xr:uid="{9FCC7A2F-EC82-4D99-9E24-1BFDFC22FF94}"/>
    <cellStyle name="DblLineDollarAcct" xfId="2644" xr:uid="{50DB50FA-0F5B-4251-A978-95DCE6A6DE8B}"/>
    <cellStyle name="DblLinePercent" xfId="2645" xr:uid="{CF63EC48-A1E3-4E5A-8D63-D91CF241F7A6}"/>
    <cellStyle name="Dec_0" xfId="2646" xr:uid="{1038195C-9122-4466-BDAB-A64CD9B34193}"/>
    <cellStyle name="Decimal" xfId="742" xr:uid="{211CB7B6-3DAA-411B-9B85-B941CC1C9EBE}"/>
    <cellStyle name="Decimal (negative)" xfId="2648" xr:uid="{E20EDBCD-60C4-47CD-BA4F-BAC606BB55D2}"/>
    <cellStyle name="decimal 0" xfId="743" xr:uid="{DCC93425-BC62-41FC-88F6-08FC88091FAA}"/>
    <cellStyle name="decimal 1" xfId="744" xr:uid="{21D6498A-0E8D-4713-90C3-E740BDB401B0}"/>
    <cellStyle name="decimal 2" xfId="745" xr:uid="{EAA5413C-B7CE-42A5-89ED-0E6A928ED8C4}"/>
    <cellStyle name="Decimal_valuations" xfId="2647" xr:uid="{280BD5E3-D6C8-4394-9DF9-62070D300A94}"/>
    <cellStyle name="Decimal1" xfId="2649" xr:uid="{9B0E0F38-AE49-4946-9B77-E6277FCDD681}"/>
    <cellStyle name="Decimal2" xfId="2650" xr:uid="{54724953-73DC-4111-A0F4-2344B3C81670}"/>
    <cellStyle name="Default" xfId="75" xr:uid="{4485A4AC-62F4-4234-986F-4A7814CDE15D}"/>
    <cellStyle name="Default 2" xfId="121" xr:uid="{D2158285-090A-401B-8CF5-56ABB615D2E1}"/>
    <cellStyle name="Default 3" xfId="150" xr:uid="{8259C531-AF80-41E6-A56F-E3ECFB6A3094}"/>
    <cellStyle name="Default 4" xfId="181" xr:uid="{B1951F59-0C2A-4B66-9B2F-FF0581BECEE0}"/>
    <cellStyle name="default_valuations" xfId="2651" xr:uid="{823A2860-7BBA-4DA1-A13D-CBE2881EF4EA}"/>
    <cellStyle name="depth" xfId="299" xr:uid="{977F01E0-1D01-4AAA-9C1E-0ED6FB260BF8}"/>
    <cellStyle name="Dia" xfId="2652" xr:uid="{BC233E75-11B0-4A16-AC60-04E3B2DA9CC0}"/>
    <cellStyle name="DisplayPercent" xfId="746" xr:uid="{B21D1BB5-CC73-4817-80D4-A92EB7379DF2}"/>
    <cellStyle name="divider" xfId="300" xr:uid="{3EEE293C-DB9E-476B-A212-D1E20A3D7D51}"/>
    <cellStyle name="d-m" xfId="301" xr:uid="{09105F3D-69FF-4B51-AE7D-225F3B41879A}"/>
    <cellStyle name="DMY" xfId="302" xr:uid="{DA75633E-83BF-4BA6-B2F2-1632790FDBC0}"/>
    <cellStyle name="D-M-Y" xfId="303" xr:uid="{EF3098EF-DA7C-4C82-A73F-BC1D361D766E}"/>
    <cellStyle name="DMY_Marq Valuation Sheet - 1.26.09" xfId="304" xr:uid="{0645E640-C981-458C-B32D-5BF21B28BAD6}"/>
    <cellStyle name="DOH" xfId="747" xr:uid="{D2D23E9D-9630-4DAF-984D-7AF024F11172}"/>
    <cellStyle name="dolar whole" xfId="2653" xr:uid="{1491AC34-6166-4804-ACE0-FA5DC43CCC83}"/>
    <cellStyle name="dollar" xfId="305" xr:uid="{E4C2F156-6384-4629-8873-7C128CC8125C}"/>
    <cellStyle name="dollar (1)" xfId="306" xr:uid="{30B36B41-C772-49C3-B086-88E79288E329}"/>
    <cellStyle name="dollar (2)" xfId="307" xr:uid="{D9C0FD87-5779-42D4-A712-2726669AA609}"/>
    <cellStyle name="dollar (3)" xfId="308" xr:uid="{43150C68-DD6F-4D28-BC8C-8E7B6EFEC802}"/>
    <cellStyle name="Dollar (Canadian)" xfId="2654" xr:uid="{CEE153EF-358E-4B10-9F04-C447E2841BD8}"/>
    <cellStyle name="Dollar Whole" xfId="2655" xr:uid="{9FC9BA6B-7EA3-4B01-B432-70D545481218}"/>
    <cellStyle name="dollar_!Master Backup_v70" xfId="2656" xr:uid="{D567D8A6-5565-4F59-B6B0-2FEB4D1FC402}"/>
    <cellStyle name="Dollar0Decimals" xfId="748" xr:uid="{8383525A-A28E-4F75-97F7-3552F0A31BA5}"/>
    <cellStyle name="Dollar1" xfId="749" xr:uid="{20C43F7A-64A8-485A-808D-E8D7A36757C5}"/>
    <cellStyle name="Dollar1Blue" xfId="750" xr:uid="{8DFA0E77-1331-4A52-B18E-A6F0FB5DFD8B}"/>
    <cellStyle name="Dollar2" xfId="751" xr:uid="{856444DD-BB2C-4E68-B43B-692BA6F33C98}"/>
    <cellStyle name="Dollar2Decimals" xfId="752" xr:uid="{8974710A-4A4B-433C-AEB3-BAB4EAAB5AF1}"/>
    <cellStyle name="DollarAccounting" xfId="2657" xr:uid="{5083BD10-F1A5-4533-806F-A581216F3062}"/>
    <cellStyle name="Dollars" xfId="753" xr:uid="{BB362958-C01C-43C3-8117-BB313260E67D}"/>
    <cellStyle name="Dollars Per Share" xfId="309" xr:uid="{284E12CE-44E4-41C2-9E46-347CDB1B0281}"/>
    <cellStyle name="Dollars_valuations" xfId="2658" xr:uid="{24164A46-C3B3-4F55-906A-61B9FE148164}"/>
    <cellStyle name="DollarWhole" xfId="2659" xr:uid="{ED5A1AA4-88B3-4457-89F1-B2012D76E646}"/>
    <cellStyle name="Dotted Line" xfId="541" xr:uid="{3EBBDF43-CF46-46CB-AF2B-ED9DF064E119}"/>
    <cellStyle name="Double Accounting" xfId="310" xr:uid="{3D2684AB-C414-4DC5-976A-FC76BC1A78DA}"/>
    <cellStyle name="Double Underline" xfId="2660" xr:uid="{12B4BC7E-0C66-438F-8C22-A89862574C2D}"/>
    <cellStyle name="Double Underline 2" xfId="4304" xr:uid="{6E935904-7114-4205-9F7D-1BABD6E4974D}"/>
    <cellStyle name="Double Underline 2 2" xfId="7536" xr:uid="{D6729D8D-3565-46FC-86D0-DEC9CA236A71}"/>
    <cellStyle name="Double Underline 2 2 2" xfId="17528" xr:uid="{AC62C136-5031-4324-BA6A-A226639B47B0}"/>
    <cellStyle name="Double Underline 2 2 2 2" xfId="39893" xr:uid="{67A5E5A3-9EDF-458B-A7D7-E7BD4C2BE640}"/>
    <cellStyle name="Double Underline 2 2 3" xfId="30774" xr:uid="{58BCE3DA-BE77-494B-9C1B-7A0867BFC817}"/>
    <cellStyle name="Double Underline 2 3" xfId="10974" xr:uid="{0F36F311-16CC-4B09-A026-2A73F3F1715A}"/>
    <cellStyle name="Double Underline 2 3 2" xfId="20388" xr:uid="{ADD9DD9B-ACC7-41E1-9C0B-E380506B0D38}"/>
    <cellStyle name="Double Underline 2 3 2 2" xfId="42684" xr:uid="{14784B0C-F2DF-4676-A588-331B47C720EB}"/>
    <cellStyle name="Double Underline 2 3 3" xfId="33363" xr:uid="{EA7FE7EE-9E2B-447F-A8FA-FC030463F431}"/>
    <cellStyle name="Double Underline 2 4" xfId="12499" xr:uid="{CCCAA61D-E896-45E9-B154-DD328283B211}"/>
    <cellStyle name="Double Underline 2 4 2" xfId="21905" xr:uid="{544A8688-BF8E-465D-9592-E20AB78154AD}"/>
    <cellStyle name="Double Underline 2 4 2 2" xfId="44201" xr:uid="{AD76436A-E784-4DBD-986D-F40EC6653706}"/>
    <cellStyle name="Double Underline 2 4 3" xfId="34879" xr:uid="{0C3AA4CF-ACBA-4309-8A42-7620BC19F201}"/>
    <cellStyle name="Double Underline 2 5" xfId="14877" xr:uid="{F9D3AC6C-ADC5-4845-87C8-1C666A70522B}"/>
    <cellStyle name="Double Underline 2 5 2" xfId="37243" xr:uid="{6E4EC7A8-AD55-4582-A52F-686E98B3C8F8}"/>
    <cellStyle name="Double Underline 2 6" xfId="28309" xr:uid="{A9038939-239B-412D-9541-93EDF93060E8}"/>
    <cellStyle name="Double Underline 2_change in summary tables" xfId="8498" xr:uid="{8C87E428-D135-4A4C-8A4D-9188395D37E4}"/>
    <cellStyle name="Double Underline 3" xfId="6276" xr:uid="{A4EEE36F-A5D5-43BB-841D-E56EB322FBA8}"/>
    <cellStyle name="Double Underline 3 2" xfId="16432" xr:uid="{729555E7-0941-469A-8F07-AC1D27B19BC7}"/>
    <cellStyle name="Double Underline 3 2 2" xfId="38797" xr:uid="{20E1674F-BCCA-4476-930B-B9809E35876F}"/>
    <cellStyle name="Double Underline 3 3" xfId="29728" xr:uid="{F4231C02-8A07-4587-B989-148B8D5E7567}"/>
    <cellStyle name="Double Underline 4" xfId="10209" xr:uid="{EF873500-BDA2-4ED9-A2CD-BE3F7B3F4C7E}"/>
    <cellStyle name="Double Underline 4 2" xfId="19623" xr:uid="{D71A263E-4B79-439C-9BFC-A6B1980D25F8}"/>
    <cellStyle name="Double Underline 4 2 2" xfId="41919" xr:uid="{0700005D-F32D-4200-9E82-134ED9230D55}"/>
    <cellStyle name="Double Underline 4 3" xfId="32598" xr:uid="{6552822A-C281-443A-8A54-85A6D0358F04}"/>
    <cellStyle name="Double Underline 5" xfId="11749" xr:uid="{65DB43F6-E954-4242-8430-A3E7CAD15040}"/>
    <cellStyle name="Double Underline 5 2" xfId="21155" xr:uid="{BA3A1CD3-0F69-4DC8-9ACC-B296FA72F1F4}"/>
    <cellStyle name="Double Underline 5 2 2" xfId="43451" xr:uid="{5262CEC9-FB99-4470-8187-D87B53D6E601}"/>
    <cellStyle name="Double Underline 5 3" xfId="34129" xr:uid="{90B2C3F5-5790-420C-A85F-1D9C15372226}"/>
    <cellStyle name="Double Underline 6" xfId="13846" xr:uid="{F43E2BA9-5569-4FF0-ACE5-373625CF9EA0}"/>
    <cellStyle name="Double Underline 6 2" xfId="36216" xr:uid="{0F4ADEA7-CCC2-4256-BDE1-D0EEECE866F9}"/>
    <cellStyle name="Double Underline 7" xfId="27481" xr:uid="{16F72DB2-DF18-40C1-B57A-7BED2DB3B4C9}"/>
    <cellStyle name="Double Underline_change in summary tables" xfId="4958" xr:uid="{87775B50-66A5-46C8-9BF3-65E1DE19FC2E}"/>
    <cellStyle name="dp*Accent" xfId="2661" xr:uid="{EA492175-61F4-42F3-AE19-E154F967514C}"/>
    <cellStyle name="dp*ChartSubTitle" xfId="2662" xr:uid="{EAAE76B2-CAAE-4CD2-8128-D7AB7F5B4513}"/>
    <cellStyle name="dp*ChartTitle" xfId="2663" xr:uid="{43D37BCE-A6D6-4D9D-B32A-1561DDE33988}"/>
    <cellStyle name="dp*ColumnHeading1" xfId="2664" xr:uid="{0C104DE4-88EA-4C1E-BD12-2E10A23A4681}"/>
    <cellStyle name="dp*ColumnHeading1 2" xfId="2665" xr:uid="{DDEC71A0-EA30-4344-AF0A-DE12DF293CF4}"/>
    <cellStyle name="dp*ColumnHeading1 3" xfId="2666" xr:uid="{C9157097-C5D4-43EA-BE1A-81A178409069}"/>
    <cellStyle name="dp*ColumnHeading2" xfId="2667" xr:uid="{8ED65BD9-5A33-4533-A635-FF6BF471D7D2}"/>
    <cellStyle name="dp*ColumnHeadingDate" xfId="2668" xr:uid="{4A35F9CA-05AD-4AEA-8BC8-7164977AC069}"/>
    <cellStyle name="dp*FiscalDate" xfId="2669" xr:uid="{EB298878-A910-4F0A-87F1-FF4DA239992F}"/>
    <cellStyle name="dp*Footnote" xfId="2670" xr:uid="{C6524D92-B604-46DA-917E-6E426BE81C61}"/>
    <cellStyle name="dp*Information" xfId="2671" xr:uid="{AAEA7DC8-4D79-4F29-913B-007900004CC8}"/>
    <cellStyle name="dp*LabelItalics" xfId="2672" xr:uid="{1BC593DB-DE3E-4A35-A10B-55DCD51D3353}"/>
    <cellStyle name="dp*LabelItalicsLineAbove" xfId="2673" xr:uid="{15F8854E-A9A5-4589-BBBC-5ED09D9C8264}"/>
    <cellStyle name="dp*LabelLine" xfId="2674" xr:uid="{CDDCDF27-086C-42DF-BB72-ADCAF4510B4B}"/>
    <cellStyle name="dp*Labels" xfId="2675" xr:uid="{2E6D7881-D70E-4DD2-8D5F-2D4AD7DE41AD}"/>
    <cellStyle name="dp*Normal" xfId="2676" xr:uid="{5E1B000A-5B95-420D-A980-AEC4F22533BF}"/>
    <cellStyle name="dp*NormalCurrency1Dec." xfId="2677" xr:uid="{C460F86A-3AC1-4A8F-82B0-A11CB832C82C}"/>
    <cellStyle name="dp*NormalCurrency2Dec." xfId="2678" xr:uid="{F350270B-DECD-495F-9018-B428877B23C6}"/>
    <cellStyle name="dp*Number%Italics" xfId="2679" xr:uid="{6962B08E-D998-46B7-A696-E0C169A2D6DE}"/>
    <cellStyle name="dp*Number%ItalicsLineAbove" xfId="2680" xr:uid="{E030213B-5B6D-416E-80E9-116365110053}"/>
    <cellStyle name="dp*Number%ItalicsLineAbove 10" xfId="11750" xr:uid="{4D75C826-E4AA-4F22-94F0-EF7B0AB8A076}"/>
    <cellStyle name="dp*Number%ItalicsLineAbove 10 2" xfId="21156" xr:uid="{DB50D66B-1210-454F-93E6-4D83C83758CB}"/>
    <cellStyle name="dp*Number%ItalicsLineAbove 10 2 2" xfId="43452" xr:uid="{F75F1CE5-1455-43F8-8F2B-A9E831D9D8E7}"/>
    <cellStyle name="dp*Number%ItalicsLineAbove 10 3" xfId="25397" xr:uid="{D2B4C7C7-9BA3-4A0A-887E-0324D99FAB3B}"/>
    <cellStyle name="dp*Number%ItalicsLineAbove 10 3 2" xfId="47693" xr:uid="{1B54F486-21E3-46F4-9FBC-D7999B8FFE58}"/>
    <cellStyle name="dp*Number%ItalicsLineAbove 10 4" xfId="25904" xr:uid="{EFA1066B-1D0D-45DA-8B52-DD4B1F513238}"/>
    <cellStyle name="dp*Number%ItalicsLineAbove 10 4 2" xfId="48200" xr:uid="{68D35F18-23A9-4F79-A708-134CF4890AC6}"/>
    <cellStyle name="dp*Number%ItalicsLineAbove 10 5" xfId="34130" xr:uid="{E8000ADD-2ADC-4408-9CC9-79BC58022170}"/>
    <cellStyle name="dp*Number%ItalicsLineAbove 11" xfId="13850" xr:uid="{BCE622DA-AD66-4641-8BF3-6D1EF15DAEE6}"/>
    <cellStyle name="dp*Number%ItalicsLineAbove 11 2" xfId="36220" xr:uid="{DA0D1ADB-CD85-4994-A49F-871F56FB05F3}"/>
    <cellStyle name="dp*Number%ItalicsLineAbove 12" xfId="27482" xr:uid="{6D1571A9-EE13-4BEB-96C6-5DFC719BEDFD}"/>
    <cellStyle name="dp*Number%ItalicsLineAbove 2" xfId="4305" xr:uid="{5A71425D-C544-4EF5-9FBD-8CC97320000C}"/>
    <cellStyle name="dp*Number%ItalicsLineAbove 2 10" xfId="22108" xr:uid="{40F66239-4222-44A3-AB8B-893F3321903C}"/>
    <cellStyle name="dp*Number%ItalicsLineAbove 2 10 2" xfId="44404" xr:uid="{05C5EB8C-5212-4777-AC2F-9BEC13ED71D4}"/>
    <cellStyle name="dp*Number%ItalicsLineAbove 2 11" xfId="28310" xr:uid="{A017BD90-1A3C-468E-A95F-37B07740268C}"/>
    <cellStyle name="dp*Number%ItalicsLineAbove 2 2" xfId="7537" xr:uid="{BDCA6ECC-D305-4D57-84CD-01F70C4F7DBD}"/>
    <cellStyle name="dp*Number%ItalicsLineAbove 2 2 2" xfId="17529" xr:uid="{52D3F1F4-9C1C-4760-B536-38CDD2066FE9}"/>
    <cellStyle name="dp*Number%ItalicsLineAbove 2 2 2 2" xfId="39894" xr:uid="{26BB1C7F-C2A2-4417-912E-C8F6D920B25C}"/>
    <cellStyle name="dp*Number%ItalicsLineAbove 2 2 3" xfId="23591" xr:uid="{D014C867-2897-40DA-8698-9D39BDB51EEC}"/>
    <cellStyle name="dp*Number%ItalicsLineAbove 2 2 3 2" xfId="45887" xr:uid="{90D0077A-52F9-41AE-86A4-8AC98A68792F}"/>
    <cellStyle name="dp*Number%ItalicsLineAbove 2 2 4" xfId="22081" xr:uid="{59F4C002-4720-4667-B3CC-C99C00D11135}"/>
    <cellStyle name="dp*Number%ItalicsLineAbove 2 2 4 2" xfId="44377" xr:uid="{158B11D9-B1F5-4FFC-86C4-2F911AD451EE}"/>
    <cellStyle name="dp*Number%ItalicsLineAbove 2 2 5" xfId="30775" xr:uid="{EDC4A453-89D5-4AD4-A755-D0A59DA26EA5}"/>
    <cellStyle name="dp*Number%ItalicsLineAbove 2 3" xfId="8547" xr:uid="{3DABF708-D4D9-4E67-A4ED-8A8E7C407492}"/>
    <cellStyle name="dp*Number%ItalicsLineAbove 2 3 2" xfId="18281" xr:uid="{0D293A7D-2674-42C9-95A3-8BAC0F4E21D4}"/>
    <cellStyle name="dp*Number%ItalicsLineAbove 2 3 2 2" xfId="40646" xr:uid="{770FBDA4-7785-4377-922C-5CE20A9E70BF}"/>
    <cellStyle name="dp*Number%ItalicsLineAbove 2 3 3" xfId="24156" xr:uid="{A839301D-2C4C-4E07-9715-127DF9EF759A}"/>
    <cellStyle name="dp*Number%ItalicsLineAbove 2 3 3 2" xfId="46452" xr:uid="{FA5B5531-1BB6-4D56-A07A-297AB37CABFB}"/>
    <cellStyle name="dp*Number%ItalicsLineAbove 2 3 4" xfId="22848" xr:uid="{950DE36B-F649-4B64-A9FE-215CBDB306F3}"/>
    <cellStyle name="dp*Number%ItalicsLineAbove 2 3 4 2" xfId="45144" xr:uid="{70BA073A-BAA9-40EE-8281-90AE46996171}"/>
    <cellStyle name="dp*Number%ItalicsLineAbove 2 3 5" xfId="31427" xr:uid="{EDE0AE01-0C43-4C27-88E1-1FA2E7A34ABD}"/>
    <cellStyle name="dp*Number%ItalicsLineAbove 2 4" xfId="8491" xr:uid="{B4868090-B611-4787-9C9C-1337965582EC}"/>
    <cellStyle name="dp*Number%ItalicsLineAbove 2 4 2" xfId="18242" xr:uid="{553B628B-6451-4CB8-A16E-BB9A316E37C5}"/>
    <cellStyle name="dp*Number%ItalicsLineAbove 2 4 2 2" xfId="40607" xr:uid="{2E065FE4-1A29-4170-B350-5FCFEDEA476B}"/>
    <cellStyle name="dp*Number%ItalicsLineAbove 2 4 3" xfId="24127" xr:uid="{BFC8B61B-745C-41E1-B8BE-7B7772A01EF5}"/>
    <cellStyle name="dp*Number%ItalicsLineAbove 2 4 3 2" xfId="46423" xr:uid="{0FD4F86D-2C28-456E-B736-9FA2DB2C0927}"/>
    <cellStyle name="dp*Number%ItalicsLineAbove 2 4 4" xfId="23049" xr:uid="{6AC1DE04-824F-4BB3-8FB7-C0E8805B8463}"/>
    <cellStyle name="dp*Number%ItalicsLineAbove 2 4 4 2" xfId="45345" xr:uid="{07D4D94F-3024-4635-B74E-5F93B90B1EDF}"/>
    <cellStyle name="dp*Number%ItalicsLineAbove 2 4 5" xfId="31398" xr:uid="{D961C567-041E-4121-80C1-A46DFAC318D8}"/>
    <cellStyle name="dp*Number%ItalicsLineAbove 2 5" xfId="9108" xr:uid="{D78AD186-0DA4-49C4-97DD-1C1DC2825B67}"/>
    <cellStyle name="dp*Number%ItalicsLineAbove 2 5 2" xfId="18608" xr:uid="{7F78081A-783E-441C-B60F-22670CF7F081}"/>
    <cellStyle name="dp*Number%ItalicsLineAbove 2 5 2 2" xfId="40973" xr:uid="{BEC0E845-362C-48E6-9A68-7AB8A02784B7}"/>
    <cellStyle name="dp*Number%ItalicsLineAbove 2 5 3" xfId="24434" xr:uid="{67E7C476-3C40-48E7-9604-D18F5987910B}"/>
    <cellStyle name="dp*Number%ItalicsLineAbove 2 5 3 2" xfId="46730" xr:uid="{93CBCF4B-ABEC-4E89-8CCB-90AF46485040}"/>
    <cellStyle name="dp*Number%ItalicsLineAbove 2 5 4" xfId="13949" xr:uid="{0E3D6CD3-CB7D-4C89-9CC6-183B69C0FB4C}"/>
    <cellStyle name="dp*Number%ItalicsLineAbove 2 5 4 2" xfId="36319" xr:uid="{DD4DECAD-4985-4948-95F6-15CD3DB39FAF}"/>
    <cellStyle name="dp*Number%ItalicsLineAbove 2 5 5" xfId="31686" xr:uid="{D660AE49-2CF1-4883-AC06-5A7DCEEFDCA8}"/>
    <cellStyle name="dp*Number%ItalicsLineAbove 2 6" xfId="9226" xr:uid="{4F6AC723-125F-4658-8804-E57246E26A36}"/>
    <cellStyle name="dp*Number%ItalicsLineAbove 2 6 2" xfId="18676" xr:uid="{2A48DB76-3F3E-4723-9933-EBF3E548FD48}"/>
    <cellStyle name="dp*Number%ItalicsLineAbove 2 6 2 2" xfId="41041" xr:uid="{80DAC597-6156-4487-95C8-BAF1447BD83C}"/>
    <cellStyle name="dp*Number%ItalicsLineAbove 2 6 3" xfId="24498" xr:uid="{D029B136-DD48-4E8E-A666-3E7913D239CF}"/>
    <cellStyle name="dp*Number%ItalicsLineAbove 2 6 3 2" xfId="46794" xr:uid="{02CBBD00-A51D-479A-9F44-2079598CFAE3}"/>
    <cellStyle name="dp*Number%ItalicsLineAbove 2 6 4" xfId="13397" xr:uid="{1B033A40-A735-4DBE-95C4-7D5B22383DE8}"/>
    <cellStyle name="dp*Number%ItalicsLineAbove 2 6 4 2" xfId="35768" xr:uid="{86B5F8A2-7170-42BA-92F4-44A4DF2EA937}"/>
    <cellStyle name="dp*Number%ItalicsLineAbove 2 6 5" xfId="31743" xr:uid="{6A0EBD01-85A6-4E0E-A53C-FA3352B59F80}"/>
    <cellStyle name="dp*Number%ItalicsLineAbove 2 7" xfId="9529" xr:uid="{291A5F2A-5F9E-4DC5-84D4-92DE168F631D}"/>
    <cellStyle name="dp*Number%ItalicsLineAbove 2 7 2" xfId="18947" xr:uid="{86AB3CF3-A2E6-4677-8FCC-125C64BD8C44}"/>
    <cellStyle name="dp*Number%ItalicsLineAbove 2 7 2 2" xfId="41312" xr:uid="{57E745BC-082F-4638-AAC4-EE1CB292579D}"/>
    <cellStyle name="dp*Number%ItalicsLineAbove 2 7 3" xfId="24734" xr:uid="{6862EF76-57B6-4C4E-9611-E17859131420}"/>
    <cellStyle name="dp*Number%ItalicsLineAbove 2 7 3 2" xfId="47030" xr:uid="{4313CB5E-B374-4B23-9806-0BFD5E75A07B}"/>
    <cellStyle name="dp*Number%ItalicsLineAbove 2 7 4" xfId="14755" xr:uid="{D0C8336C-36CB-409D-AC71-BF457560B55D}"/>
    <cellStyle name="dp*Number%ItalicsLineAbove 2 7 4 2" xfId="37121" xr:uid="{B5DC94F1-5C6A-417D-BF54-AD8311713640}"/>
    <cellStyle name="dp*Number%ItalicsLineAbove 2 7 5" xfId="31991" xr:uid="{37117160-C1F3-4380-A5F3-1A6274B93FF4}"/>
    <cellStyle name="dp*Number%ItalicsLineAbove 2 8" xfId="10975" xr:uid="{BFE1D74D-D96C-4421-AD99-27E2FE6DDD12}"/>
    <cellStyle name="dp*Number%ItalicsLineAbove 2 8 2" xfId="20389" xr:uid="{7F4E4426-4EC3-4778-9770-F2AB32357FFD}"/>
    <cellStyle name="dp*Number%ItalicsLineAbove 2 8 2 2" xfId="42685" xr:uid="{112F9946-5E05-47EB-87DC-C441EE942733}"/>
    <cellStyle name="dp*Number%ItalicsLineAbove 2 8 3" xfId="25162" xr:uid="{AB8D25D1-2AF4-4631-B02A-91ACBF4F5972}"/>
    <cellStyle name="dp*Number%ItalicsLineAbove 2 8 3 2" xfId="47458" xr:uid="{FE686D8E-4653-4543-BDDE-681660AAEA23}"/>
    <cellStyle name="dp*Number%ItalicsLineAbove 2 8 4" xfId="25814" xr:uid="{AC119F45-13EC-4DC2-B5C3-3CC7FEA0DB0B}"/>
    <cellStyle name="dp*Number%ItalicsLineAbove 2 8 4 2" xfId="48110" xr:uid="{309230A9-B6D8-48F9-B7C7-F78209228F9E}"/>
    <cellStyle name="dp*Number%ItalicsLineAbove 2 8 5" xfId="33364" xr:uid="{73C3E511-E7EC-46B5-9E55-09EA15505588}"/>
    <cellStyle name="dp*Number%ItalicsLineAbove 2 9" xfId="12500" xr:uid="{9B6ED429-8CAC-436F-9F7E-4F7F14629491}"/>
    <cellStyle name="dp*Number%ItalicsLineAbove 2 9 2" xfId="21906" xr:uid="{49887E05-3071-4D9A-999A-9CE782DDEDEE}"/>
    <cellStyle name="dp*Number%ItalicsLineAbove 2 9 2 2" xfId="44202" xr:uid="{7858E775-80A6-4E52-B468-90E7F3B3287D}"/>
    <cellStyle name="dp*Number%ItalicsLineAbove 2 9 3" xfId="25618" xr:uid="{31E1A432-2C08-41CC-8971-F5D6D315CAB0}"/>
    <cellStyle name="dp*Number%ItalicsLineAbove 2 9 3 2" xfId="47914" xr:uid="{8CA69E94-5996-4BB1-8645-B3DEEB6A5B22}"/>
    <cellStyle name="dp*Number%ItalicsLineAbove 2 9 4" xfId="25971" xr:uid="{977821FC-4E3E-4060-A702-E7928652D8FC}"/>
    <cellStyle name="dp*Number%ItalicsLineAbove 2 9 4 2" xfId="48267" xr:uid="{BFD9F980-13FC-4B69-969E-D42CCC157F06}"/>
    <cellStyle name="dp*Number%ItalicsLineAbove 2 9 5" xfId="34880" xr:uid="{4BF0A3FA-1D56-41CE-9142-446035D47FD6}"/>
    <cellStyle name="dp*Number%ItalicsLineAbove 2_change in summary tables" xfId="7932" xr:uid="{7CB6365F-9436-4C88-BD52-6639B631E6AB}"/>
    <cellStyle name="dp*Number%ItalicsLineAbove 3" xfId="6284" xr:uid="{A3964FB2-9645-455C-BEDD-5541C3372368}"/>
    <cellStyle name="dp*Number%ItalicsLineAbove 3 2" xfId="16437" xr:uid="{2C0C0F8A-3D07-4722-B56F-3B1AEE86B8B6}"/>
    <cellStyle name="dp*Number%ItalicsLineAbove 3 2 2" xfId="38802" xr:uid="{CA241DAD-7091-4F53-913E-BB5BC196E34B}"/>
    <cellStyle name="dp*Number%ItalicsLineAbove 3 3" xfId="23048" xr:uid="{B56FE0D2-9504-4735-907D-15D6702C0667}"/>
    <cellStyle name="dp*Number%ItalicsLineAbove 3 3 2" xfId="45344" xr:uid="{2D67C50F-9B63-4992-98A3-47B940445F62}"/>
    <cellStyle name="dp*Number%ItalicsLineAbove 3 4" xfId="25504" xr:uid="{C17F85A6-EFD1-4B0D-8650-1A914E2CEBB0}"/>
    <cellStyle name="dp*Number%ItalicsLineAbove 3 4 2" xfId="47800" xr:uid="{C66C62B4-6BB0-4754-9D67-2CB0E3294A5F}"/>
    <cellStyle name="dp*Number%ItalicsLineAbove 3 5" xfId="29732" xr:uid="{15B94650-E26B-42D7-9F03-6118F987AAAE}"/>
    <cellStyle name="dp*Number%ItalicsLineAbove 4" xfId="5944" xr:uid="{A899E5DB-7477-437E-950F-DCAB21A1E61C}"/>
    <cellStyle name="dp*Number%ItalicsLineAbove 4 2" xfId="16201" xr:uid="{0C564104-2106-46F6-9E64-509A29945C89}"/>
    <cellStyle name="dp*Number%ItalicsLineAbove 4 2 2" xfId="38566" xr:uid="{3875442B-8A30-4987-B137-8342F31FCB31}"/>
    <cellStyle name="dp*Number%ItalicsLineAbove 4 3" xfId="22874" xr:uid="{1DAE1A07-EFC1-411F-B691-E7F1393C172E}"/>
    <cellStyle name="dp*Number%ItalicsLineAbove 4 3 2" xfId="45170" xr:uid="{3E1BE471-F65F-4473-AD7F-40D80FFE63DA}"/>
    <cellStyle name="dp*Number%ItalicsLineAbove 4 4" xfId="13415" xr:uid="{50B56875-115B-4CB6-8061-F39E43D7C726}"/>
    <cellStyle name="dp*Number%ItalicsLineAbove 4 4 2" xfId="35786" xr:uid="{AA5A4F0D-AB77-469C-8EBE-1779671A039A}"/>
    <cellStyle name="dp*Number%ItalicsLineAbove 4 5" xfId="29523" xr:uid="{9F66F84B-B0C9-48D6-805E-7D2328439E16}"/>
    <cellStyle name="dp*Number%ItalicsLineAbove 5" xfId="5026" xr:uid="{E8407E9E-C2E2-4D12-8042-C76713A81CDF}"/>
    <cellStyle name="dp*Number%ItalicsLineAbove 5 2" xfId="15478" xr:uid="{076A3F1E-DB3D-409E-8FED-D697B29222E1}"/>
    <cellStyle name="dp*Number%ItalicsLineAbove 5 2 2" xfId="37844" xr:uid="{5B2B86B1-5419-4723-B6E8-1FDC9B293B29}"/>
    <cellStyle name="dp*Number%ItalicsLineAbove 5 3" xfId="22412" xr:uid="{83968C9A-685B-4386-93A0-0460DD4EE484}"/>
    <cellStyle name="dp*Number%ItalicsLineAbove 5 3 2" xfId="44708" xr:uid="{3983E064-47E0-4B5E-9F66-C4BB6D312993}"/>
    <cellStyle name="dp*Number%ItalicsLineAbove 5 4" xfId="23600" xr:uid="{6EDF07F4-8ACC-4F26-946A-FC82F2944C56}"/>
    <cellStyle name="dp*Number%ItalicsLineAbove 5 4 2" xfId="45896" xr:uid="{167522F8-E4F8-479E-9532-0BD7BC60C682}"/>
    <cellStyle name="dp*Number%ItalicsLineAbove 5 5" xfId="28864" xr:uid="{C6CDADA3-11DA-468F-B2CE-19DC59D2E260}"/>
    <cellStyle name="dp*Number%ItalicsLineAbove 6" xfId="5573" xr:uid="{CBBD2BB5-E6AA-4EAD-80BE-476BF604B1BB}"/>
    <cellStyle name="dp*Number%ItalicsLineAbove 6 2" xfId="15936" xr:uid="{04D0EBDD-DDF2-4A9C-BA52-E8515DEBB407}"/>
    <cellStyle name="dp*Number%ItalicsLineAbove 6 2 2" xfId="38302" xr:uid="{6A026884-3883-4D3F-987C-D3F74FB571CD}"/>
    <cellStyle name="dp*Number%ItalicsLineAbove 6 3" xfId="22673" xr:uid="{1EB0DC90-739D-4A56-8B77-99E8B548F3DC}"/>
    <cellStyle name="dp*Number%ItalicsLineAbove 6 3 2" xfId="44969" xr:uid="{1DD6E93E-3772-4623-A895-E2944DFD3644}"/>
    <cellStyle name="dp*Number%ItalicsLineAbove 6 4" xfId="18248" xr:uid="{0871C1AE-EF32-4C1B-8E91-907C22988766}"/>
    <cellStyle name="dp*Number%ItalicsLineAbove 6 4 2" xfId="40613" xr:uid="{78FFE2FF-F773-4417-BA86-6120D00D8C43}"/>
    <cellStyle name="dp*Number%ItalicsLineAbove 6 5" xfId="29287" xr:uid="{C34CAF27-385C-4F2A-8C75-ABEBA98CCD75}"/>
    <cellStyle name="dp*Number%ItalicsLineAbove 7" xfId="5668" xr:uid="{B1A79F5B-9B9D-4B69-838C-F77489458F1C}"/>
    <cellStyle name="dp*Number%ItalicsLineAbove 7 2" xfId="16017" xr:uid="{09FC6CD3-5048-42C7-AE29-6A895D75BE83}"/>
    <cellStyle name="dp*Number%ItalicsLineAbove 7 2 2" xfId="38383" xr:uid="{76465DFE-C3C9-4349-AB1F-8D9B6044ABCD}"/>
    <cellStyle name="dp*Number%ItalicsLineAbove 7 3" xfId="22752" xr:uid="{B2B1B57D-3E27-4DA6-98CC-3648D99186A5}"/>
    <cellStyle name="dp*Number%ItalicsLineAbove 7 3 2" xfId="45048" xr:uid="{659CE0A9-C592-45C9-950B-3E3E9BB55717}"/>
    <cellStyle name="dp*Number%ItalicsLineAbove 7 4" xfId="22104" xr:uid="{92724432-95D9-4F8B-883D-EA2E0CC740AF}"/>
    <cellStyle name="dp*Number%ItalicsLineAbove 7 4 2" xfId="44400" xr:uid="{20C7C0AA-933C-4345-9608-AF55BBC66569}"/>
    <cellStyle name="dp*Number%ItalicsLineAbove 7 5" xfId="29364" xr:uid="{FEEA1B4D-EA16-4CC9-9D45-F10BBF5D8814}"/>
    <cellStyle name="dp*Number%ItalicsLineAbove 8" xfId="8791" xr:uid="{3F4928CF-6CD3-4642-97E3-A1C0A0E3AD88}"/>
    <cellStyle name="dp*Number%ItalicsLineAbove 8 2" xfId="18439" xr:uid="{CA077C8E-F71B-4678-96DE-B33973EBDFAA}"/>
    <cellStyle name="dp*Number%ItalicsLineAbove 8 2 2" xfId="40804" xr:uid="{B2EB631D-3723-453F-AC3E-53A189CD09A4}"/>
    <cellStyle name="dp*Number%ItalicsLineAbove 8 3" xfId="24293" xr:uid="{69C3082E-3FC7-44BF-A077-FA8015B6E359}"/>
    <cellStyle name="dp*Number%ItalicsLineAbove 8 3 2" xfId="46589" xr:uid="{21056B11-2C0C-46FA-BAA3-5BB9EAE36259}"/>
    <cellStyle name="dp*Number%ItalicsLineAbove 8 4" xfId="23709" xr:uid="{DDA6C8E6-DAC7-466C-B887-97D8B9EE1E2D}"/>
    <cellStyle name="dp*Number%ItalicsLineAbove 8 4 2" xfId="46005" xr:uid="{522EBF36-B968-49F9-864F-C60F6AA2CD61}"/>
    <cellStyle name="dp*Number%ItalicsLineAbove 8 5" xfId="31559" xr:uid="{269D5D29-8121-4A49-9D63-8B7C65717FE2}"/>
    <cellStyle name="dp*Number%ItalicsLineAbove 9" xfId="10210" xr:uid="{491D9E1D-378E-415A-BBED-4B9727EBBA32}"/>
    <cellStyle name="dp*Number%ItalicsLineAbove 9 2" xfId="19624" xr:uid="{4F0CA3EB-876C-4DCF-BC39-B3A758831663}"/>
    <cellStyle name="dp*Number%ItalicsLineAbove 9 2 2" xfId="41920" xr:uid="{2BFE8E15-FA40-4C5D-820D-379996AFD3E6}"/>
    <cellStyle name="dp*Number%ItalicsLineAbove 9 3" xfId="24929" xr:uid="{B21AE678-1E56-42A6-9D36-4F11648E02CA}"/>
    <cellStyle name="dp*Number%ItalicsLineAbove 9 3 2" xfId="47225" xr:uid="{D3FDD4F3-C8BA-4E40-96C6-200EAF829DAE}"/>
    <cellStyle name="dp*Number%ItalicsLineAbove 9 4" xfId="25732" xr:uid="{9C82E599-E3A7-4CE9-A0E1-CB465EA1CC07}"/>
    <cellStyle name="dp*Number%ItalicsLineAbove 9 4 2" xfId="48028" xr:uid="{B30E278B-C2A5-4EED-AB53-71C856A6CBEE}"/>
    <cellStyle name="dp*Number%ItalicsLineAbove 9 5" xfId="32599" xr:uid="{97AE5172-9DA9-4D14-9B10-4A3FD2DB2B4A}"/>
    <cellStyle name="dp*Number%ItalicsLineAbove_change in summary tables" xfId="5488" xr:uid="{415EA4CE-7E14-49C4-B9DD-5F66CB697612}"/>
    <cellStyle name="dp*NumberCurrencyLine" xfId="2681" xr:uid="{3C1CC817-CB33-4301-9005-21C728B429A4}"/>
    <cellStyle name="dp*NumberGeneral" xfId="2682" xr:uid="{C4F523A9-8568-4EBB-9271-CAD3F90C3100}"/>
    <cellStyle name="dp*NumberGeneral2Dec." xfId="2683" xr:uid="{BC0BEAFF-840F-4A27-A9EB-7897C2D0C6E8}"/>
    <cellStyle name="dp*NumberLine" xfId="2684" xr:uid="{059F96E7-AE58-4A48-885E-5C83952690DF}"/>
    <cellStyle name="dp*NumberLine 2" xfId="2685" xr:uid="{0CBE4E9F-CA21-46EE-B607-BDDDB08EF695}"/>
    <cellStyle name="dp*NumberLine 2 2" xfId="27484" xr:uid="{D42B351C-FA4D-420A-9C92-A19BFB3AC5B7}"/>
    <cellStyle name="dp*NumberLine 3" xfId="27483" xr:uid="{91CB25F5-34A4-4413-A018-1C9D5C090358}"/>
    <cellStyle name="dp*NumberLineEPS" xfId="2686" xr:uid="{D80601DC-90E1-4140-9CBA-8653C640A172}"/>
    <cellStyle name="dp*NumberLineEPS 2" xfId="2687" xr:uid="{547BD83A-B81F-4536-B1E7-BCBB23E6574F}"/>
    <cellStyle name="dp*NumberLineEPS 2 2" xfId="27486" xr:uid="{D6D81B73-50D2-4F04-8687-192003A1F810}"/>
    <cellStyle name="dp*NumberLineEPS 3" xfId="27485" xr:uid="{42BBD8B4-CC42-454B-BD26-4B9CDD32DC8A}"/>
    <cellStyle name="dp*NumberSpecial" xfId="2688" xr:uid="{0D2F8181-8E68-4C12-B43B-F66F4FA44293}"/>
    <cellStyle name="dp*RatioX" xfId="2689" xr:uid="{CED36BF4-3FB0-4272-95F6-8006D8BBACEF}"/>
    <cellStyle name="dp*SeriesName" xfId="2690" xr:uid="{51790743-0E95-42E4-BDB9-C0FA08E7F9CB}"/>
    <cellStyle name="dp*SheetSubTitle" xfId="2691" xr:uid="{89F1705F-25DC-4E97-AF02-E34FC420180B}"/>
    <cellStyle name="dp*SheetSubTitle 2" xfId="2692" xr:uid="{1CE62FC6-6F74-429E-8540-7FB1A39BA05E}"/>
    <cellStyle name="dp*SheetSubTitle 2 2" xfId="27488" xr:uid="{BE50DE1B-EE8B-40BF-BFAA-D162D2653F54}"/>
    <cellStyle name="dp*SheetSubTitle 3" xfId="27487" xr:uid="{9FF3FEC0-AAA8-43B9-AD86-C71BE4F7B5DA}"/>
    <cellStyle name="dp*SheetTitle" xfId="2693" xr:uid="{B510F845-A525-4C77-9D64-FB6B64B50FB0}"/>
    <cellStyle name="dp*SubTitle" xfId="2694" xr:uid="{5D80016B-532F-4C8E-A101-4AA5747D506F}"/>
    <cellStyle name="dp*SubTitle 2" xfId="2695" xr:uid="{5E0AE541-9EA1-4B9D-BBB3-7A9C29F0DD11}"/>
    <cellStyle name="dp*SubTitle 3" xfId="2696" xr:uid="{8B42AB49-47A4-408E-A440-F69C48945134}"/>
    <cellStyle name="dp*ThickLineAbove" xfId="2697" xr:uid="{CFC17603-E098-4BDC-9877-994883AED28A}"/>
    <cellStyle name="dp*ThickLineBelow" xfId="2698" xr:uid="{DBD879DE-63E6-41E3-84BD-445E9F80A99A}"/>
    <cellStyle name="dp*ThinLineAbove" xfId="2699" xr:uid="{21907581-999B-4407-871C-FF9EED1C944F}"/>
    <cellStyle name="dp*ThinLineAbove 10" xfId="11751" xr:uid="{F0D5D5D4-7D71-478F-A0A9-5590C810EE08}"/>
    <cellStyle name="dp*ThinLineAbove 10 2" xfId="21157" xr:uid="{100A0451-79C8-4365-8AF2-C5C03C69C619}"/>
    <cellStyle name="dp*ThinLineAbove 10 2 2" xfId="43453" xr:uid="{975CEC19-7098-4827-BC0A-95A38D7DD113}"/>
    <cellStyle name="dp*ThinLineAbove 10 3" xfId="25398" xr:uid="{5F325BD1-AB12-4B1C-A3C6-0C1B4C088F34}"/>
    <cellStyle name="dp*ThinLineAbove 10 3 2" xfId="47694" xr:uid="{3953194A-807D-4B2E-B6DD-0C573F8DB90E}"/>
    <cellStyle name="dp*ThinLineAbove 10 4" xfId="25905" xr:uid="{585718CE-6EF8-4628-A1E5-99986C5E3C27}"/>
    <cellStyle name="dp*ThinLineAbove 10 4 2" xfId="48201" xr:uid="{6064B501-2F58-4D3E-A449-0419F418FC14}"/>
    <cellStyle name="dp*ThinLineAbove 10 5" xfId="34131" xr:uid="{110B909E-E90B-4E35-AB42-CA91A2AF2ED3}"/>
    <cellStyle name="dp*ThinLineAbove 11" xfId="13841" xr:uid="{3D2FB551-C7BD-4D62-BD33-C02161A7F057}"/>
    <cellStyle name="dp*ThinLineAbove 11 2" xfId="36211" xr:uid="{E5A960F4-F131-485C-A52F-16C8531443E3}"/>
    <cellStyle name="dp*ThinLineAbove 12" xfId="27489" xr:uid="{F9B72F13-7AE3-4599-9D75-BF65A33BA3B1}"/>
    <cellStyle name="dp*ThinLineAbove 2" xfId="4306" xr:uid="{A7A11385-D8B9-4461-98F3-E0179B9E933E}"/>
    <cellStyle name="dp*ThinLineAbove 2 10" xfId="22109" xr:uid="{DA865189-6F19-4EF4-9C5D-AE25973ABBCB}"/>
    <cellStyle name="dp*ThinLineAbove 2 10 2" xfId="44405" xr:uid="{34C4FD5E-A80F-4882-A6D3-F0DB422B5674}"/>
    <cellStyle name="dp*ThinLineAbove 2 11" xfId="28311" xr:uid="{9A929633-87E7-4A89-A7B0-309C10D8CE40}"/>
    <cellStyle name="dp*ThinLineAbove 2 2" xfId="7538" xr:uid="{85E99A05-09E3-451D-868C-AE5E8034B532}"/>
    <cellStyle name="dp*ThinLineAbove 2 2 2" xfId="17530" xr:uid="{4E1D5CB6-D944-4020-BD06-5F161CEC1E7A}"/>
    <cellStyle name="dp*ThinLineAbove 2 2 2 2" xfId="39895" xr:uid="{0CF3BB5A-85B0-4E6B-829B-DB7C267A2767}"/>
    <cellStyle name="dp*ThinLineAbove 2 2 3" xfId="23592" xr:uid="{9CD7C755-A989-4AC6-AC4C-2B897115B678}"/>
    <cellStyle name="dp*ThinLineAbove 2 2 3 2" xfId="45888" xr:uid="{1B7E1090-8BD8-4B42-B090-3057B298DBF1}"/>
    <cellStyle name="dp*ThinLineAbove 2 2 4" xfId="14174" xr:uid="{56D2AE86-4B70-49EA-BFFF-605270DA7102}"/>
    <cellStyle name="dp*ThinLineAbove 2 2 4 2" xfId="36540" xr:uid="{F7ECFDE7-F221-46F1-A96C-DC7EC933415A}"/>
    <cellStyle name="dp*ThinLineAbove 2 2 5" xfId="30776" xr:uid="{609DFA7E-43E0-490D-8EEA-41C6DB965CA5}"/>
    <cellStyle name="dp*ThinLineAbove 2 3" xfId="8548" xr:uid="{F8697B0C-2A59-4686-9720-17DF95E96084}"/>
    <cellStyle name="dp*ThinLineAbove 2 3 2" xfId="18282" xr:uid="{364E2258-BEFA-4877-B3B8-F38E48F40E7B}"/>
    <cellStyle name="dp*ThinLineAbove 2 3 2 2" xfId="40647" xr:uid="{33DBC8F0-0AE1-477D-8099-9392616EBEAF}"/>
    <cellStyle name="dp*ThinLineAbove 2 3 3" xfId="24157" xr:uid="{7FE32688-336F-4733-B960-DFEDFB64F0A3}"/>
    <cellStyle name="dp*ThinLineAbove 2 3 3 2" xfId="46453" xr:uid="{56310076-2C8A-49B3-A6F1-73D2E9CBFC4D}"/>
    <cellStyle name="dp*ThinLineAbove 2 3 4" xfId="25320" xr:uid="{28A228FD-68E0-4DEC-B797-F94569B26165}"/>
    <cellStyle name="dp*ThinLineAbove 2 3 4 2" xfId="47616" xr:uid="{002F0C7B-9735-4BD0-968A-E16AC264BD19}"/>
    <cellStyle name="dp*ThinLineAbove 2 3 5" xfId="31428" xr:uid="{E30F1E25-9F48-4385-8772-FE90109B4650}"/>
    <cellStyle name="dp*ThinLineAbove 2 4" xfId="7401" xr:uid="{00D86AEE-6FBD-47B5-84F0-7534F4F962CC}"/>
    <cellStyle name="dp*ThinLineAbove 2 4 2" xfId="17407" xr:uid="{36A760C0-7F95-40A1-AD08-B35B97D1CA01}"/>
    <cellStyle name="dp*ThinLineAbove 2 4 2 2" xfId="39772" xr:uid="{1C128201-58FC-43BB-B739-78558D18E276}"/>
    <cellStyle name="dp*ThinLineAbove 2 4 3" xfId="23522" xr:uid="{1FBDDC07-8687-4435-8195-D60B8618D211}"/>
    <cellStyle name="dp*ThinLineAbove 2 4 3 2" xfId="45818" xr:uid="{AF37845F-30DA-4127-82A8-32BF1237A064}"/>
    <cellStyle name="dp*ThinLineAbove 2 4 4" xfId="14152" xr:uid="{97D8AF85-F5FC-4BC3-87C3-4DDC932E2DEC}"/>
    <cellStyle name="dp*ThinLineAbove 2 4 4 2" xfId="36518" xr:uid="{F37578F7-7A36-4C9C-97DF-8A66151D93B4}"/>
    <cellStyle name="dp*ThinLineAbove 2 4 5" xfId="30656" xr:uid="{87B25703-DD63-4D12-8E4E-3C983195E26B}"/>
    <cellStyle name="dp*ThinLineAbove 2 5" xfId="9109" xr:uid="{328B6F5F-DBC3-4BA9-9B8B-33657598AA4C}"/>
    <cellStyle name="dp*ThinLineAbove 2 5 2" xfId="18609" xr:uid="{57DA7DF9-3F0B-4C31-8CDA-280CE778D53B}"/>
    <cellStyle name="dp*ThinLineAbove 2 5 2 2" xfId="40974" xr:uid="{3E634F0A-3B78-4AFB-9F18-AB72E74A8891}"/>
    <cellStyle name="dp*ThinLineAbove 2 5 3" xfId="24435" xr:uid="{49882E4F-7AEC-498E-80F5-E6747885F84C}"/>
    <cellStyle name="dp*ThinLineAbove 2 5 3 2" xfId="46731" xr:uid="{BC0DD152-69CB-4B9D-AB11-6B5D77974FC5}"/>
    <cellStyle name="dp*ThinLineAbove 2 5 4" xfId="13950" xr:uid="{5D962071-1B13-414D-A3F3-96E23071F9FE}"/>
    <cellStyle name="dp*ThinLineAbove 2 5 4 2" xfId="36320" xr:uid="{CB9AD2C6-6583-4A85-9091-B159FA6DED83}"/>
    <cellStyle name="dp*ThinLineAbove 2 5 5" xfId="31687" xr:uid="{9D0E513A-E8ED-474C-9DC5-2E3A382391DA}"/>
    <cellStyle name="dp*ThinLineAbove 2 6" xfId="9227" xr:uid="{455FB803-4765-421C-B725-512AAECD8FC2}"/>
    <cellStyle name="dp*ThinLineAbove 2 6 2" xfId="18677" xr:uid="{B713D528-8A72-40C1-ADC8-89D43C1EDAE0}"/>
    <cellStyle name="dp*ThinLineAbove 2 6 2 2" xfId="41042" xr:uid="{F211D66C-22D2-4163-B1E5-16FFDD950215}"/>
    <cellStyle name="dp*ThinLineAbove 2 6 3" xfId="24499" xr:uid="{951558A1-7C2A-45E7-95E8-E1802D98F95C}"/>
    <cellStyle name="dp*ThinLineAbove 2 6 3 2" xfId="46795" xr:uid="{DC1EF94B-23E6-4B87-90F1-E441112EF796}"/>
    <cellStyle name="dp*ThinLineAbove 2 6 4" xfId="14153" xr:uid="{64D8CCA3-E307-4DCC-876F-6B1C4D863A13}"/>
    <cellStyle name="dp*ThinLineAbove 2 6 4 2" xfId="36519" xr:uid="{3796BEB6-A43D-43F9-9E35-8F36BC360034}"/>
    <cellStyle name="dp*ThinLineAbove 2 6 5" xfId="31744" xr:uid="{460DD9E5-B772-44A3-9044-B14C2B8439C9}"/>
    <cellStyle name="dp*ThinLineAbove 2 7" xfId="9530" xr:uid="{9C2AA614-D68B-479E-A840-918A6D899138}"/>
    <cellStyle name="dp*ThinLineAbove 2 7 2" xfId="18948" xr:uid="{11947614-8655-42E3-B4F6-035DA5A15038}"/>
    <cellStyle name="dp*ThinLineAbove 2 7 2 2" xfId="41313" xr:uid="{7E347C70-12AB-426A-B7FB-3F86C475992D}"/>
    <cellStyle name="dp*ThinLineAbove 2 7 3" xfId="24735" xr:uid="{21E06358-5ACC-48D4-A7E6-8EB2A9F545A8}"/>
    <cellStyle name="dp*ThinLineAbove 2 7 3 2" xfId="47031" xr:uid="{7256631F-2F49-4692-8896-AC216654FB20}"/>
    <cellStyle name="dp*ThinLineAbove 2 7 4" xfId="15124" xr:uid="{836B8319-D20C-44F9-A9D8-0F11DB7E4424}"/>
    <cellStyle name="dp*ThinLineAbove 2 7 4 2" xfId="37490" xr:uid="{A905DCCC-D542-4D96-B547-38657629B9CB}"/>
    <cellStyle name="dp*ThinLineAbove 2 7 5" xfId="31992" xr:uid="{2F9E98C9-3AC9-45D7-B68C-D3D70132B39E}"/>
    <cellStyle name="dp*ThinLineAbove 2 8" xfId="10976" xr:uid="{12B288D8-3527-4245-9911-AF097B6629FB}"/>
    <cellStyle name="dp*ThinLineAbove 2 8 2" xfId="20390" xr:uid="{1AB89B40-766E-4F8B-B696-F8736946C56E}"/>
    <cellStyle name="dp*ThinLineAbove 2 8 2 2" xfId="42686" xr:uid="{1EE9760A-D533-4F51-AD57-00D96B458358}"/>
    <cellStyle name="dp*ThinLineAbove 2 8 3" xfId="25163" xr:uid="{9EB71FFD-B45C-4CDA-8367-1BBD3EA69646}"/>
    <cellStyle name="dp*ThinLineAbove 2 8 3 2" xfId="47459" xr:uid="{65A65EBD-5C81-428A-A9E6-A153F561BE0D}"/>
    <cellStyle name="dp*ThinLineAbove 2 8 4" xfId="25815" xr:uid="{443BF09A-08A1-43C9-9699-4B697611A2EF}"/>
    <cellStyle name="dp*ThinLineAbove 2 8 4 2" xfId="48111" xr:uid="{373492C5-2EC3-46CD-904B-2BD17E390AFF}"/>
    <cellStyle name="dp*ThinLineAbove 2 8 5" xfId="33365" xr:uid="{EEE66792-BBA7-4938-8932-44E077BD1236}"/>
    <cellStyle name="dp*ThinLineAbove 2 9" xfId="12501" xr:uid="{D50D8FEE-9C95-441F-8699-6AEFB4E312E8}"/>
    <cellStyle name="dp*ThinLineAbove 2 9 2" xfId="21907" xr:uid="{F820B6BD-6E83-4274-A03A-3ED87969B78A}"/>
    <cellStyle name="dp*ThinLineAbove 2 9 2 2" xfId="44203" xr:uid="{CFA17A07-0419-443A-A717-9783EED0C34D}"/>
    <cellStyle name="dp*ThinLineAbove 2 9 3" xfId="25619" xr:uid="{6062A1A9-67A5-4BA4-951D-AF553DBB2EFC}"/>
    <cellStyle name="dp*ThinLineAbove 2 9 3 2" xfId="47915" xr:uid="{3C79F594-3AAB-4126-8BA5-08348802EF6A}"/>
    <cellStyle name="dp*ThinLineAbove 2 9 4" xfId="25972" xr:uid="{A11DA9BE-9504-4B9B-9A5B-D271B70FA60A}"/>
    <cellStyle name="dp*ThinLineAbove 2 9 4 2" xfId="48268" xr:uid="{27606077-F9F9-40B7-84A5-BE8493B56ABA}"/>
    <cellStyle name="dp*ThinLineAbove 2 9 5" xfId="34881" xr:uid="{2F3D4E44-D534-4D1D-83E0-F020D9585450}"/>
    <cellStyle name="dp*ThinLineAbove 2_change in summary tables" xfId="5091" xr:uid="{6A5D625F-22CF-41BB-9FEA-E08E046F1FCF}"/>
    <cellStyle name="dp*ThinLineAbove 3" xfId="6296" xr:uid="{D0BFE92F-6474-4B80-ABF5-4361D6C91598}"/>
    <cellStyle name="dp*ThinLineAbove 3 2" xfId="16447" xr:uid="{6AC64607-B34D-4E6D-B71B-EF7FD259FB5E}"/>
    <cellStyle name="dp*ThinLineAbove 3 2 2" xfId="38812" xr:uid="{4F1C9AE1-63EC-4CF7-85A3-84AD4BC2FD32}"/>
    <cellStyle name="dp*ThinLineAbove 3 3" xfId="23057" xr:uid="{E17A9DD8-79AD-4994-A56D-D1C84A9F977B}"/>
    <cellStyle name="dp*ThinLineAbove 3 3 2" xfId="45353" xr:uid="{C787E0C7-7D1D-4063-81AE-AB126B582D7B}"/>
    <cellStyle name="dp*ThinLineAbove 3 4" xfId="25285" xr:uid="{0E9070D1-AFC2-4983-AA6B-8690E92382F8}"/>
    <cellStyle name="dp*ThinLineAbove 3 4 2" xfId="47581" xr:uid="{E9684512-E514-4AEB-9240-0F6C36B03AE9}"/>
    <cellStyle name="dp*ThinLineAbove 3 5" xfId="29740" xr:uid="{9951C6E2-1276-48C4-AB1C-51307C716F3B}"/>
    <cellStyle name="dp*ThinLineAbove 4" xfId="5524" xr:uid="{6043D9A5-E271-4365-A9C2-390BE8F58383}"/>
    <cellStyle name="dp*ThinLineAbove 4 2" xfId="15893" xr:uid="{777C8F46-41BF-4FB6-8E16-5592E92D59AF}"/>
    <cellStyle name="dp*ThinLineAbove 4 2 2" xfId="38259" xr:uid="{4C59AAF8-8984-4F54-A289-DD75E03F7CAE}"/>
    <cellStyle name="dp*ThinLineAbove 4 3" xfId="22637" xr:uid="{CF5AC1D4-F83F-4B18-BD3B-7FB7DF988EC0}"/>
    <cellStyle name="dp*ThinLineAbove 4 3 2" xfId="44933" xr:uid="{ECEF1D54-C6C5-4C7A-ABFC-63297C2ABC63}"/>
    <cellStyle name="dp*ThinLineAbove 4 4" xfId="13083" xr:uid="{AEC4C6B2-1686-48D5-9B05-26F77F1B26A5}"/>
    <cellStyle name="dp*ThinLineAbove 4 4 2" xfId="35454" xr:uid="{E7D7C792-5445-438B-8FE1-7666C2CB70B4}"/>
    <cellStyle name="dp*ThinLineAbove 4 5" xfId="29247" xr:uid="{03C63950-5180-4F72-8FED-61F53F2C2468}"/>
    <cellStyle name="dp*ThinLineAbove 5" xfId="8499" xr:uid="{A18F557A-9B34-4ACA-BB74-55666E9A0CB0}"/>
    <cellStyle name="dp*ThinLineAbove 5 2" xfId="18249" xr:uid="{8F6893C5-552B-46E7-AAFD-D652574FAC78}"/>
    <cellStyle name="dp*ThinLineAbove 5 2 2" xfId="40614" xr:uid="{D3F1163A-12E6-4843-BFAD-504F2FB4300D}"/>
    <cellStyle name="dp*ThinLineAbove 5 3" xfId="24130" xr:uid="{7F9707D5-769E-4C08-9A95-836802B8FFB9}"/>
    <cellStyle name="dp*ThinLineAbove 5 3 2" xfId="46426" xr:uid="{414BF45A-81EF-4541-9AC7-4CFB7CDCB456}"/>
    <cellStyle name="dp*ThinLineAbove 5 4" xfId="24992" xr:uid="{913DE6FC-94E6-448A-BC1F-5EFD7C2C81A7}"/>
    <cellStyle name="dp*ThinLineAbove 5 4 2" xfId="47288" xr:uid="{C297B9D3-37CF-4EBB-BAA3-9366732F3A7F}"/>
    <cellStyle name="dp*ThinLineAbove 5 5" xfId="31401" xr:uid="{8263FC43-9C45-4DFC-859A-329535238A9F}"/>
    <cellStyle name="dp*ThinLineAbove 6" xfId="8278" xr:uid="{22F0D962-1CBF-4879-A124-E4A27C90B49E}"/>
    <cellStyle name="dp*ThinLineAbove 6 2" xfId="18083" xr:uid="{812CDBCA-4D2C-4167-BCBC-ABC9A1A7D9A6}"/>
    <cellStyle name="dp*ThinLineAbove 6 2 2" xfId="40448" xr:uid="{8AAADAD6-00A7-4887-A895-771A18F34639}"/>
    <cellStyle name="dp*ThinLineAbove 6 3" xfId="23977" xr:uid="{420A7289-8F40-4A66-A322-ADC7D35E951B}"/>
    <cellStyle name="dp*ThinLineAbove 6 3 2" xfId="46273" xr:uid="{B2FFE740-2582-4B74-AD41-92C174346FD6}"/>
    <cellStyle name="dp*ThinLineAbove 6 4" xfId="25455" xr:uid="{028731AC-67A6-46F4-BEA1-6AADDB08E78E}"/>
    <cellStyle name="dp*ThinLineAbove 6 4 2" xfId="47751" xr:uid="{10FDA477-6D78-48E6-A6C6-27684D5AA9E7}"/>
    <cellStyle name="dp*ThinLineAbove 6 5" xfId="31255" xr:uid="{D2ED5E9C-C209-4D73-A6DF-DD94374F1221}"/>
    <cellStyle name="dp*ThinLineAbove 7" xfId="5890" xr:uid="{BC1A56F1-2496-47A2-BC47-408F64574355}"/>
    <cellStyle name="dp*ThinLineAbove 7 2" xfId="16164" xr:uid="{ADE25333-DBF1-49AE-B471-D113775AFDA9}"/>
    <cellStyle name="dp*ThinLineAbove 7 2 2" xfId="38530" xr:uid="{B8BC1210-AAC3-4F64-AAB1-87A56D835A51}"/>
    <cellStyle name="dp*ThinLineAbove 7 3" xfId="22843" xr:uid="{A4EA780C-11A8-4FB9-80D5-867FC7749C2A}"/>
    <cellStyle name="dp*ThinLineAbove 7 3 2" xfId="45139" xr:uid="{138B4FA8-2EE0-4272-AAA0-15CB1EA751C8}"/>
    <cellStyle name="dp*ThinLineAbove 7 4" xfId="13893" xr:uid="{83FAB1D8-C088-4672-9EB0-627909C59889}"/>
    <cellStyle name="dp*ThinLineAbove 7 4 2" xfId="36263" xr:uid="{FEC726E9-AED3-4E2E-A701-5DBAE588897C}"/>
    <cellStyle name="dp*ThinLineAbove 7 5" xfId="29492" xr:uid="{545E5F39-93B3-4B5D-A4BD-8DA208E86408}"/>
    <cellStyle name="dp*ThinLineAbove 8" xfId="6138" xr:uid="{C7FA9D87-9B13-4795-8EF0-57806C5D2FB3}"/>
    <cellStyle name="dp*ThinLineAbove 8 2" xfId="16335" xr:uid="{6A267B10-479B-49E2-A583-9A0673C7A6CC}"/>
    <cellStyle name="dp*ThinLineAbove 8 2 2" xfId="38700" xr:uid="{5A21837E-F6CE-4351-9C10-9A4E59D26C4B}"/>
    <cellStyle name="dp*ThinLineAbove 8 3" xfId="22969" xr:uid="{AA86B943-3115-4BD4-998C-7A9E1B632F60}"/>
    <cellStyle name="dp*ThinLineAbove 8 3 2" xfId="45265" xr:uid="{F59B8A65-FA4B-444A-A9E4-4DBB2153494D}"/>
    <cellStyle name="dp*ThinLineAbove 8 4" xfId="24911" xr:uid="{7FA1BA74-29D5-4E52-A795-4D206B0AE33D}"/>
    <cellStyle name="dp*ThinLineAbove 8 4 2" xfId="47207" xr:uid="{F5D0081C-DCD7-44F9-B185-07DB497AD4CE}"/>
    <cellStyle name="dp*ThinLineAbove 8 5" xfId="29641" xr:uid="{DE01AE3B-4DA8-4B76-BAEC-5B30B472ADBB}"/>
    <cellStyle name="dp*ThinLineAbove 9" xfId="10211" xr:uid="{017E76C8-502F-4147-B8A1-DC9B274438EA}"/>
    <cellStyle name="dp*ThinLineAbove 9 2" xfId="19625" xr:uid="{CCD44A4B-5307-4FC5-AD3F-6FF663C1B12A}"/>
    <cellStyle name="dp*ThinLineAbove 9 2 2" xfId="41921" xr:uid="{D06289E4-C2BE-4601-AFA3-7AD5918279F2}"/>
    <cellStyle name="dp*ThinLineAbove 9 3" xfId="24930" xr:uid="{06FF698F-0D38-4728-B8C8-7BF34243697E}"/>
    <cellStyle name="dp*ThinLineAbove 9 3 2" xfId="47226" xr:uid="{FB73E986-7BD6-48C6-8570-DE5B48A16A08}"/>
    <cellStyle name="dp*ThinLineAbove 9 4" xfId="25733" xr:uid="{8F045A8C-884A-41A0-BF73-4FA040152140}"/>
    <cellStyle name="dp*ThinLineAbove 9 4 2" xfId="48029" xr:uid="{5A68C0BF-9D40-4F4D-A7F0-BC24F276D281}"/>
    <cellStyle name="dp*ThinLineAbove 9 5" xfId="32600" xr:uid="{F56FAA5F-A701-47A7-82A0-0D946DE9E9FB}"/>
    <cellStyle name="dp*ThinLineAbove_change in summary tables" xfId="7834" xr:uid="{6A92D32C-8290-44E0-B30E-0E12444C050E}"/>
    <cellStyle name="dp*ThinLineBelow" xfId="2700" xr:uid="{3BA2180D-68C5-4624-AB7E-6083AEA565E9}"/>
    <cellStyle name="dp*ThinLineBelow 2" xfId="2701" xr:uid="{3053F432-33D9-40E1-84DA-DC283EA16ACF}"/>
    <cellStyle name="dp*ThinLineBelow 3" xfId="2702" xr:uid="{D855AB31-D26F-4C33-B35F-6941A47D74F0}"/>
    <cellStyle name="dp*XAxisTitle" xfId="2703" xr:uid="{3469604B-EDF8-473A-A2B5-5851E2BD152E}"/>
    <cellStyle name="dp*Y2AxisTitle" xfId="2704" xr:uid="{6E319DD3-083F-4084-BDC6-DD381F2461A8}"/>
    <cellStyle name="dp*YAxisTitle" xfId="2705" xr:uid="{53BB8FCF-497A-47A7-A69A-E17CFED6C65F}"/>
    <cellStyle name="DQ" xfId="754" xr:uid="{D0EB1CE7-3C3B-491D-8B8B-151A66324C7B}"/>
    <cellStyle name="Driver" xfId="755" xr:uid="{716CE1D4-AD9A-4BBE-BB59-828A37286986}"/>
    <cellStyle name="Driver 10" xfId="5723" xr:uid="{5D0A1446-FD18-433F-998E-F295B3FE7825}"/>
    <cellStyle name="Driver 10 2" xfId="16067" xr:uid="{FAD25560-8D82-4741-8476-AAA8F32E3532}"/>
    <cellStyle name="Driver 10 2 2" xfId="38433" xr:uid="{E7DFE862-DA49-4C3B-AB38-CBF009B6A6FD}"/>
    <cellStyle name="Driver 10 3" xfId="22760" xr:uid="{22FA4DEC-B257-44C7-B643-1D9CAA442134}"/>
    <cellStyle name="Driver 10 3 2" xfId="45056" xr:uid="{271A774A-0DC1-4AC2-A3D6-E3057E53E951}"/>
    <cellStyle name="Driver 10 4" xfId="18458" xr:uid="{57E21A74-02B2-454A-AE2E-EC9B146404A2}"/>
    <cellStyle name="Driver 10 4 2" xfId="40823" xr:uid="{C4534CBB-84DC-4B20-BC16-DF76BAF0F1F0}"/>
    <cellStyle name="Driver 10 5" xfId="29414" xr:uid="{BF5AA1A8-88BE-4F61-81E5-D47A0F0161C1}"/>
    <cellStyle name="Driver 11" xfId="9511" xr:uid="{EA62D336-1222-4017-AB62-76A963C1C61E}"/>
    <cellStyle name="Driver 11 2" xfId="18929" xr:uid="{242772B1-C806-4CEC-9DEF-EEE81E5CC04D}"/>
    <cellStyle name="Driver 11 2 2" xfId="41294" xr:uid="{7F23EBA6-4DE6-4144-B24A-A7A5D91E4A7C}"/>
    <cellStyle name="Driver 11 3" xfId="24719" xr:uid="{6E79A03C-7709-4BF0-BB0F-D36ABACE83BF}"/>
    <cellStyle name="Driver 11 3 2" xfId="47015" xr:uid="{AE8FA04B-1699-4F77-8636-AFB563F9F2ED}"/>
    <cellStyle name="Driver 11 4" xfId="18701" xr:uid="{A868F7A2-8D49-4FC2-A616-1544E3758874}"/>
    <cellStyle name="Driver 11 4 2" xfId="41066" xr:uid="{F570123D-CE8C-44C4-BBF7-5E2CCF0A8086}"/>
    <cellStyle name="Driver 11 5" xfId="31973" xr:uid="{9EACAAAA-36B6-47EA-A0C6-E195F666D4FC}"/>
    <cellStyle name="Driver 12" xfId="9733" xr:uid="{556FFC63-153B-4A77-820D-0CCC31276225}"/>
    <cellStyle name="Driver 12 2" xfId="19147" xr:uid="{7B0D322F-5024-4911-83E2-A56C76D20EFD}"/>
    <cellStyle name="Driver 12 2 2" xfId="41512" xr:uid="{A48055D0-9730-4974-9E91-621304EC6FFB}"/>
    <cellStyle name="Driver 12 3" xfId="24794" xr:uid="{D585BE69-ACD2-4CBF-AE59-DCCF12D21CE5}"/>
    <cellStyle name="Driver 12 3 2" xfId="47090" xr:uid="{17E4A96C-F27E-46D6-9B1A-D3D9D3D1BD87}"/>
    <cellStyle name="Driver 12 4" xfId="18105" xr:uid="{54B3FD49-BC92-486A-9278-52E9770B6C3B}"/>
    <cellStyle name="Driver 12 4 2" xfId="40470" xr:uid="{607F61CC-15FD-4547-B214-C649BC2EBAB0}"/>
    <cellStyle name="Driver 12 5" xfId="32191" xr:uid="{48750BBC-EC2A-45E9-8A66-1B6106E36BC2}"/>
    <cellStyle name="Driver 13" xfId="11326" xr:uid="{17254256-2C1D-44A3-A7F6-0374D5A004E9}"/>
    <cellStyle name="Driver 13 2" xfId="20732" xr:uid="{FC4FDD9C-1280-4DB0-936D-575AA30A8256}"/>
    <cellStyle name="Driver 13 2 2" xfId="43028" xr:uid="{2E63B86A-E0C4-4CAF-A91F-62F268AC9CEC}"/>
    <cellStyle name="Driver 13 3" xfId="25251" xr:uid="{2F7B0638-55A9-4EA8-A9A5-C8DFFECCA180}"/>
    <cellStyle name="Driver 13 3 2" xfId="47547" xr:uid="{D227F4D0-4D73-4CB0-AD82-7115B742A455}"/>
    <cellStyle name="Driver 13 4" xfId="25825" xr:uid="{118F5D14-C96D-4BEA-9C68-CBF51B15111E}"/>
    <cellStyle name="Driver 13 4 2" xfId="48121" xr:uid="{32C89B2A-093C-4BE7-A421-1DB18CC55D0D}"/>
    <cellStyle name="Driver 13 5" xfId="33706" xr:uid="{7B05B1D6-705D-4660-8CA0-761C6376C2F3}"/>
    <cellStyle name="Driver 14" xfId="12979" xr:uid="{BE67B809-F4C6-4CCA-B46A-20433BA70695}"/>
    <cellStyle name="Driver 14 2" xfId="35350" xr:uid="{DA22377F-A631-4821-A12C-21FE875E5A67}"/>
    <cellStyle name="Driver 15" xfId="13045" xr:uid="{61E7F3FB-2535-4321-A190-A6218D04BCCA}"/>
    <cellStyle name="Driver 15 2" xfId="35416" xr:uid="{09E1C494-48A6-4D68-BDFA-E2FCCBF14DC1}"/>
    <cellStyle name="Driver 16" xfId="22634" xr:uid="{8A19E8DC-69C5-4870-8C23-FA6A97C340D7}"/>
    <cellStyle name="Driver 16 2" xfId="44930" xr:uid="{88586CEB-4AD9-4442-90A6-51B58B8EFC73}"/>
    <cellStyle name="Driver 2" xfId="1338" xr:uid="{3C6D2C06-5E96-40C6-BEFC-ED259C47A58E}"/>
    <cellStyle name="Driver 2 2" xfId="1558" xr:uid="{B3CCC7E3-C2FD-4A48-A52A-7C294AC731E3}"/>
    <cellStyle name="Driver 2 2 10" xfId="9304" xr:uid="{20BE5FE8-D8A8-44AF-B25B-1284E24C058C}"/>
    <cellStyle name="Driver 2 2 10 2" xfId="18733" xr:uid="{89647C68-029F-4747-AC03-3CC5621D9C86}"/>
    <cellStyle name="Driver 2 2 10 2 2" xfId="41098" xr:uid="{4CD4FB02-0446-4609-8B3D-B02840801388}"/>
    <cellStyle name="Driver 2 2 10 3" xfId="24534" xr:uid="{7A2B2C83-7DC2-4283-9EBE-13568DCA5154}"/>
    <cellStyle name="Driver 2 2 10 3 2" xfId="46830" xr:uid="{4C04C5DB-2CE0-4DB2-8EBC-20FACE23395E}"/>
    <cellStyle name="Driver 2 2 10 4" xfId="13969" xr:uid="{28737BF4-52C3-4C00-B23D-54F73F15E3D9}"/>
    <cellStyle name="Driver 2 2 10 4 2" xfId="36339" xr:uid="{38617429-36FD-4BCC-9BDD-F4A111089933}"/>
    <cellStyle name="Driver 2 2 10 5" xfId="31780" xr:uid="{3FA95E6E-FBBC-4B39-A545-871E08E180FF}"/>
    <cellStyle name="Driver 2 2 11" xfId="5885" xr:uid="{5957D1FF-7185-4AA3-A3EF-525B77D77962}"/>
    <cellStyle name="Driver 2 2 11 2" xfId="16163" xr:uid="{324BB101-368F-4CC3-880E-CE7B6D38193E}"/>
    <cellStyle name="Driver 2 2 11 2 2" xfId="38529" xr:uid="{29548B9A-50F9-4CAB-80CC-570091A0F96E}"/>
    <cellStyle name="Driver 2 2 11 3" xfId="22841" xr:uid="{14C03524-1FF7-4A13-A890-130D814E8D7C}"/>
    <cellStyle name="Driver 2 2 11 3 2" xfId="45137" xr:uid="{898D0AA0-1642-499C-838A-ECF2ADBCF109}"/>
    <cellStyle name="Driver 2 2 11 4" xfId="23018" xr:uid="{E722B2F0-A848-41EB-BA31-776BB64EEC2B}"/>
    <cellStyle name="Driver 2 2 11 4 2" xfId="45314" xr:uid="{CE8407AD-66E6-41B1-A72E-486A618A4933}"/>
    <cellStyle name="Driver 2 2 11 5" xfId="29491" xr:uid="{ED0F5ACB-FDF6-4A18-A6E1-A59699ACD236}"/>
    <cellStyle name="Driver 2 2 12" xfId="9988" xr:uid="{23A9901E-D20A-4477-AB8C-151536B87A3B}"/>
    <cellStyle name="Driver 2 2 12 2" xfId="19402" xr:uid="{B4317F24-7090-4515-A5E2-6DAA49D2338E}"/>
    <cellStyle name="Driver 2 2 12 2 2" xfId="41767" xr:uid="{DE251E4B-CDF6-4D64-9208-B47B83AADF79}"/>
    <cellStyle name="Driver 2 2 12 3" xfId="24867" xr:uid="{1D05A510-D208-4E4C-B359-3B15B85866D8}"/>
    <cellStyle name="Driver 2 2 12 3 2" xfId="47163" xr:uid="{7DA347EB-B4CA-4010-B4F2-E4B0B2CB1F8D}"/>
    <cellStyle name="Driver 2 2 12 4" xfId="25706" xr:uid="{AF5967A9-49FF-4C24-BD5D-B5A7E1ABE5A9}"/>
    <cellStyle name="Driver 2 2 12 4 2" xfId="48002" xr:uid="{C7C7C7DC-3418-423B-A194-69EAB4A8613E}"/>
    <cellStyle name="Driver 2 2 12 5" xfId="32446" xr:uid="{DD7BC7BD-001B-401B-B87C-A2A71E50721F}"/>
    <cellStyle name="Driver 2 2 13" xfId="13386" xr:uid="{919350EE-8753-487B-A732-7D47B2DD380A}"/>
    <cellStyle name="Driver 2 2 13 2" xfId="35757" xr:uid="{B11E0FF6-CCFB-45FB-8EE7-48B74D976F5A}"/>
    <cellStyle name="Driver 2 2 14" xfId="18690" xr:uid="{B3DE4645-A218-4668-8BD8-6B93826D0BFC}"/>
    <cellStyle name="Driver 2 2 14 2" xfId="41055" xr:uid="{76A6A4E2-9575-4488-9BBF-FA2BCED6D195}"/>
    <cellStyle name="Driver 2 2 15" xfId="23540" xr:uid="{826F40A8-D5B0-4133-A3E8-A1D570284F7F}"/>
    <cellStyle name="Driver 2 2 15 2" xfId="45836" xr:uid="{DD515943-0759-4DEC-A827-F7A15200A58D}"/>
    <cellStyle name="Driver 2 2 2" xfId="4057" xr:uid="{7D6E9EF7-53A2-45EE-8147-619CDC7C6478}"/>
    <cellStyle name="Driver 2 2 2 10" xfId="5815" xr:uid="{CBCE6A17-3850-44D6-BEF5-EF0FB5D4E752}"/>
    <cellStyle name="Driver 2 2 2 10 2" xfId="16124" xr:uid="{10DBA4D6-5C8C-41F3-9FCC-57E96139602A}"/>
    <cellStyle name="Driver 2 2 2 10 2 2" xfId="38490" xr:uid="{4733A4F3-B56A-4F11-92BD-2539D8A8B4AC}"/>
    <cellStyle name="Driver 2 2 2 10 3" xfId="22802" xr:uid="{E07F45BC-FA32-451F-974E-131C9F977ECC}"/>
    <cellStyle name="Driver 2 2 2 10 3 2" xfId="45098" xr:uid="{61913938-45E2-4C62-B175-FC60CEAD8BA2}"/>
    <cellStyle name="Driver 2 2 2 10 4" xfId="25428" xr:uid="{CD31D72E-F018-401B-B0EE-AC76B804BF4A}"/>
    <cellStyle name="Driver 2 2 2 10 4 2" xfId="47724" xr:uid="{098DA5D6-FBB9-4407-B5A5-C92FD3A3C104}"/>
    <cellStyle name="Driver 2 2 2 10 5" xfId="29456" xr:uid="{5C7A7265-DE3C-490D-B6EC-2E6F70F4D87B}"/>
    <cellStyle name="Driver 2 2 2 11" xfId="10822" xr:uid="{A8C5C0F2-BD2B-416E-8E0C-E226CD63E761}"/>
    <cellStyle name="Driver 2 2 2 11 2" xfId="20236" xr:uid="{2B43DE2F-2FAA-446F-A141-9F6A7300ED46}"/>
    <cellStyle name="Driver 2 2 2 11 2 2" xfId="42532" xr:uid="{464ECFC7-E7AC-4412-B963-DFECDF85375B}"/>
    <cellStyle name="Driver 2 2 2 11 3" xfId="25104" xr:uid="{2B5B3F0A-CBE2-4ED3-975A-769372D0E810}"/>
    <cellStyle name="Driver 2 2 2 11 3 2" xfId="47400" xr:uid="{59B7216C-0F3C-4C3C-8278-62DE433FB998}"/>
    <cellStyle name="Driver 2 2 2 11 4" xfId="25788" xr:uid="{0430EDB6-ABE0-4413-8A73-4291CF3EB442}"/>
    <cellStyle name="Driver 2 2 2 11 4 2" xfId="48084" xr:uid="{D7457238-3317-464C-B05A-82DBBA001A53}"/>
    <cellStyle name="Driver 2 2 2 11 5" xfId="33211" xr:uid="{F0C91AE4-AA50-411D-87D9-0AA671886212}"/>
    <cellStyle name="Driver 2 2 2 12" xfId="14700" xr:uid="{5EFD10C3-7AE0-40FC-A759-8703BE7772BC}"/>
    <cellStyle name="Driver 2 2 2 12 2" xfId="37066" xr:uid="{429B1DCE-67B3-4F8B-8257-1AC03289B208}"/>
    <cellStyle name="Driver 2 2 2 13" xfId="13615" xr:uid="{8F4ADFE2-41A4-407B-871F-B0FDC8EF9FEA}"/>
    <cellStyle name="Driver 2 2 2 13 2" xfId="35986" xr:uid="{4517E2B9-80AA-4ADD-B13F-5B934143E20D}"/>
    <cellStyle name="Driver 2 2 2 14" xfId="17947" xr:uid="{FBCFEA67-B5B7-409B-948B-552FBEA269D5}"/>
    <cellStyle name="Driver 2 2 2 14 2" xfId="40312" xr:uid="{55D4D0A2-9949-4B37-98EE-3DFC3DE2133A}"/>
    <cellStyle name="Driver 2 2 2 2" xfId="7328" xr:uid="{EB1DC384-028B-48BE-9A03-F5DC5AE172C6}"/>
    <cellStyle name="Driver 2 2 2 2 2" xfId="17336" xr:uid="{C6C0EA0A-D037-4D95-A2E6-6551656A91B5}"/>
    <cellStyle name="Driver 2 2 2 2 2 2" xfId="39701" xr:uid="{958493E8-4FC6-4BED-A514-ECFB9809DD07}"/>
    <cellStyle name="Driver 2 2 2 2 3" xfId="23491" xr:uid="{73A54D71-4EA2-4893-B782-8073069B4232}"/>
    <cellStyle name="Driver 2 2 2 2 3 2" xfId="45787" xr:uid="{8ACB0AF0-E7A3-4A87-A0F7-6463A6C9210A}"/>
    <cellStyle name="Driver 2 2 2 2 4" xfId="13421" xr:uid="{91369B75-32BB-4433-BA6D-22D1418EEA55}"/>
    <cellStyle name="Driver 2 2 2 2 4 2" xfId="35792" xr:uid="{D2D08EF2-9312-4C84-99BC-CB0A45814123}"/>
    <cellStyle name="Driver 2 2 2 2 5" xfId="30585" xr:uid="{733D3A42-72B6-4B55-B55D-308DB9E5188D}"/>
    <cellStyle name="Driver 2 2 2 3" xfId="8406" xr:uid="{A7B7CAC6-A0B7-4A23-B777-CA69EBA2D69D}"/>
    <cellStyle name="Driver 2 2 2 3 2" xfId="18180" xr:uid="{B07D0DC9-6700-4F3E-B004-0B0F6F63691F}"/>
    <cellStyle name="Driver 2 2 2 3 2 2" xfId="40545" xr:uid="{E0D9C7D5-C18E-4756-9560-3EEF31E0D559}"/>
    <cellStyle name="Driver 2 2 2 3 3" xfId="24073" xr:uid="{3F325473-8082-46D2-85D2-EEB6E12FB455}"/>
    <cellStyle name="Driver 2 2 2 3 3 2" xfId="46369" xr:uid="{B0636FC8-736B-40D9-BE32-67A06F8CACAD}"/>
    <cellStyle name="Driver 2 2 2 3 4" xfId="12774" xr:uid="{0B181A74-7C2C-4E3E-8B23-488DF0BA5E53}"/>
    <cellStyle name="Driver 2 2 2 3 4 2" xfId="35150" xr:uid="{2BE851AD-71A7-4E3A-8EA8-FB252686CC33}"/>
    <cellStyle name="Driver 2 2 2 3 5" xfId="31347" xr:uid="{1F516FCE-1C0C-4834-BCFC-1265FF612B0C}"/>
    <cellStyle name="Driver 2 2 2 4" xfId="4966" xr:uid="{95E894DF-49DD-4FC4-AC1C-D0F16A56B9FE}"/>
    <cellStyle name="Driver 2 2 2 4 2" xfId="15437" xr:uid="{00F7EEC1-1050-4612-B21A-E654F2D0BC7A}"/>
    <cellStyle name="Driver 2 2 2 4 2 2" xfId="37803" xr:uid="{5F99C59E-D72C-42A7-A9B4-62012B0B6A3F}"/>
    <cellStyle name="Driver 2 2 2 4 3" xfId="22376" xr:uid="{4CF17820-3BBA-4C32-8EDB-78F2D7E4DB06}"/>
    <cellStyle name="Driver 2 2 2 4 3 2" xfId="44672" xr:uid="{F2285B7B-9BCE-40FC-8F9F-AE4DE99A2005}"/>
    <cellStyle name="Driver 2 2 2 4 4" xfId="25169" xr:uid="{2FA024DF-878F-4F7E-A472-DDB84136AE53}"/>
    <cellStyle name="Driver 2 2 2 4 4 2" xfId="47465" xr:uid="{1A4FECE6-AD61-4496-9DA0-1F15208E5658}"/>
    <cellStyle name="Driver 2 2 2 4 5" xfId="28831" xr:uid="{C8534547-DD70-4C0A-AD6A-A45767D44175}"/>
    <cellStyle name="Driver 2 2 2 5" xfId="5486" xr:uid="{841FDB64-FCD5-42EC-9BFC-7B90D9C0528B}"/>
    <cellStyle name="Driver 2 2 2 5 2" xfId="15865" xr:uid="{486EAD85-C1C6-43A3-B1DE-335FA49928B7}"/>
    <cellStyle name="Driver 2 2 2 5 2 2" xfId="38231" xr:uid="{6626914F-3086-4E89-9D05-7CF6FE47F328}"/>
    <cellStyle name="Driver 2 2 2 5 3" xfId="22609" xr:uid="{C35AFFE4-F607-4C76-B3AE-E84844E16CA6}"/>
    <cellStyle name="Driver 2 2 2 5 3 2" xfId="44905" xr:uid="{853B43C7-9B9D-4A98-9DFF-DF87F1BB30B6}"/>
    <cellStyle name="Driver 2 2 2 5 4" xfId="18334" xr:uid="{D0277427-D9F7-4A49-83E4-8D70BD0D382B}"/>
    <cellStyle name="Driver 2 2 2 5 4 2" xfId="40699" xr:uid="{199765FD-0EE6-4884-B2DA-4A9D9A86CB6B}"/>
    <cellStyle name="Driver 2 2 2 5 5" xfId="29223" xr:uid="{F15E41B6-C5F7-4AFD-A44F-D3CD6F8C2E1A}"/>
    <cellStyle name="Driver 2 2 2 6" xfId="7919" xr:uid="{3B3F1779-FAB5-4164-A989-336277191E2B}"/>
    <cellStyle name="Driver 2 2 2 6 2" xfId="17840" xr:uid="{FE9EA725-EAC6-4825-81E8-0C2FA88ECC95}"/>
    <cellStyle name="Driver 2 2 2 6 2 2" xfId="40205" xr:uid="{31620D65-D2A2-4790-A857-63A7A6EA4526}"/>
    <cellStyle name="Driver 2 2 2 6 3" xfId="23778" xr:uid="{00F92B1D-D999-4E54-B00A-F296F6212393}"/>
    <cellStyle name="Driver 2 2 2 6 3 2" xfId="46074" xr:uid="{CF12E222-4FC6-42C2-A4AF-4E429DE70A39}"/>
    <cellStyle name="Driver 2 2 2 6 4" xfId="25533" xr:uid="{8E47FE6B-2557-40CA-8248-17D307E7C809}"/>
    <cellStyle name="Driver 2 2 2 6 4 2" xfId="47829" xr:uid="{1868C2E2-A881-4BA7-9B9C-E26447E4E8B9}"/>
    <cellStyle name="Driver 2 2 2 6 5" xfId="31060" xr:uid="{96BD65D4-AACB-4195-8C84-FDE63B3195D0}"/>
    <cellStyle name="Driver 2 2 2 7" xfId="8684" xr:uid="{9FE6B09C-A2B8-46C5-976D-584AEB3D3C3E}"/>
    <cellStyle name="Driver 2 2 2 7 2" xfId="18375" xr:uid="{1C0F83E8-11F9-4889-BD41-6954C4C1BD9A}"/>
    <cellStyle name="Driver 2 2 2 7 2 2" xfId="40740" xr:uid="{B962C36D-A007-4C1A-8494-D8F373BDB227}"/>
    <cellStyle name="Driver 2 2 2 7 3" xfId="24238" xr:uid="{F3EE7EFE-1D2D-415C-86B0-6A12E2C3C206}"/>
    <cellStyle name="Driver 2 2 2 7 3 2" xfId="46534" xr:uid="{89780275-4811-4246-8134-67FDB2889400}"/>
    <cellStyle name="Driver 2 2 2 7 4" xfId="23387" xr:uid="{6B7BCD94-2DFD-4D16-B2CE-C0A10D9BEC35}"/>
    <cellStyle name="Driver 2 2 2 7 4 2" xfId="45683" xr:uid="{BDFB6D6D-23D2-4E73-B138-A51A4861A355}"/>
    <cellStyle name="Driver 2 2 2 7 5" xfId="31505" xr:uid="{A77C1BD1-FA3F-40C6-B10F-59EA4C9DCE82}"/>
    <cellStyle name="Driver 2 2 2 8" xfId="9052" xr:uid="{0DC311D1-7A74-41AD-B339-39BF391B6EE5}"/>
    <cellStyle name="Driver 2 2 2 8 2" xfId="18578" xr:uid="{A74D351B-9809-4B98-B5D2-32E2EAB5DF88}"/>
    <cellStyle name="Driver 2 2 2 8 2 2" xfId="40943" xr:uid="{FE59A776-C6DD-4DDD-BC35-BB0115FCEE65}"/>
    <cellStyle name="Driver 2 2 2 8 3" xfId="24405" xr:uid="{3A02DFC1-294C-4E43-BEB5-F6C838737A95}"/>
    <cellStyle name="Driver 2 2 2 8 3 2" xfId="46701" xr:uid="{0F7FD0E9-40F2-4B06-B137-CC93DA6CB3DB}"/>
    <cellStyle name="Driver 2 2 2 8 4" xfId="14447" xr:uid="{7354D438-BD89-4D11-A884-C9E2F268ABA9}"/>
    <cellStyle name="Driver 2 2 2 8 4 2" xfId="36813" xr:uid="{FE13DFBA-8105-47DC-8C8A-BCEA8D4E8040}"/>
    <cellStyle name="Driver 2 2 2 8 5" xfId="31661" xr:uid="{FC7CD767-0E4C-4B8C-863E-742F9CC3F382}"/>
    <cellStyle name="Driver 2 2 2 9" xfId="9474" xr:uid="{16E00BC2-15EA-42C1-987D-B99CBAD98408}"/>
    <cellStyle name="Driver 2 2 2 9 2" xfId="18892" xr:uid="{D9865422-01D0-4742-860A-D4961AA4474B}"/>
    <cellStyle name="Driver 2 2 2 9 2 2" xfId="41257" xr:uid="{F2505354-A7CD-46E4-9F71-703962283773}"/>
    <cellStyle name="Driver 2 2 2 9 3" xfId="24682" xr:uid="{47DE2BAF-B442-44EC-9764-43674B94DFDD}"/>
    <cellStyle name="Driver 2 2 2 9 3 2" xfId="46978" xr:uid="{6AABB57D-A23F-425C-8427-20C60BB96E57}"/>
    <cellStyle name="Driver 2 2 2 9 4" xfId="16302" xr:uid="{A53F0961-916F-4AE2-88F6-76E4CB43031B}"/>
    <cellStyle name="Driver 2 2 2 9 4 2" xfId="38667" xr:uid="{48A8E18D-5FD4-4917-A0D9-D796C8B81BA2}"/>
    <cellStyle name="Driver 2 2 2 9 5" xfId="31936" xr:uid="{1394D21F-8567-49E1-88B2-A4B147EC0970}"/>
    <cellStyle name="Driver 2 2 2_change in summary tables" xfId="8495" xr:uid="{30B2AF61-4D53-46B0-969A-699159563F25}"/>
    <cellStyle name="Driver 2 2 3" xfId="5574" xr:uid="{92E376DA-71AC-416F-AF28-880A38DDF4C6}"/>
    <cellStyle name="Driver 2 2 3 2" xfId="15937" xr:uid="{9DD09596-9F5A-4134-8D1C-03036FE2711D}"/>
    <cellStyle name="Driver 2 2 3 2 2" xfId="38303" xr:uid="{DA6F11A7-52DF-4309-A4C2-15848035071E}"/>
    <cellStyle name="Driver 2 2 3 3" xfId="22674" xr:uid="{30B1A5BA-8AA4-4C84-9830-C52E856CA3DC}"/>
    <cellStyle name="Driver 2 2 3 3 2" xfId="44970" xr:uid="{9F5A1EF6-ED04-4634-ADCD-44B5D2B8765C}"/>
    <cellStyle name="Driver 2 2 3 4" xfId="15431" xr:uid="{F014CAB9-68E5-41F1-8D2E-7C2A55762BA4}"/>
    <cellStyle name="Driver 2 2 3 4 2" xfId="37797" xr:uid="{F35F28C2-F799-4873-B67B-B9F8DFB0B190}"/>
    <cellStyle name="Driver 2 2 3 5" xfId="29288" xr:uid="{CD74A893-0198-4FA3-80DF-D779B935BAFC}"/>
    <cellStyle name="Driver 2 2 4" xfId="6356" xr:uid="{6DC90B10-A2B8-4E7C-8CBD-60F5900CCE85}"/>
    <cellStyle name="Driver 2 2 4 2" xfId="16496" xr:uid="{DF83E61D-715C-4EF9-A8BF-EDCCE4150102}"/>
    <cellStyle name="Driver 2 2 4 2 2" xfId="38861" xr:uid="{6494FA4A-27AD-4104-AA71-ACFD4BBE003C}"/>
    <cellStyle name="Driver 2 2 4 3" xfId="23105" xr:uid="{AB3D480E-5170-4C7A-BD22-7EDD92FF8ADA}"/>
    <cellStyle name="Driver 2 2 4 3 2" xfId="45401" xr:uid="{EEE09F10-D4C3-485A-BD4C-EFEA18F28632}"/>
    <cellStyle name="Driver 2 2 4 4" xfId="14955" xr:uid="{066A7C20-F297-4AA0-991B-1A11C3B12E14}"/>
    <cellStyle name="Driver 2 2 4 4 2" xfId="37321" xr:uid="{71F5C392-657B-46BE-B049-2AA2B6D3179B}"/>
    <cellStyle name="Driver 2 2 4 5" xfId="29789" xr:uid="{2E0EAEA7-C17B-4D73-918E-C225172D8FB1}"/>
    <cellStyle name="Driver 2 2 5" xfId="8231" xr:uid="{65B50A23-1C5D-4ABA-B36A-72F3A5BA58F8}"/>
    <cellStyle name="Driver 2 2 5 2" xfId="18046" xr:uid="{E34A2F7D-D86D-4AE8-A3D4-8EE0C9AA37B6}"/>
    <cellStyle name="Driver 2 2 5 2 2" xfId="40411" xr:uid="{3D523E12-92BF-423D-8612-50B835394CC9}"/>
    <cellStyle name="Driver 2 2 5 3" xfId="23943" xr:uid="{B08A00A8-6195-4181-B2A9-70C136A49434}"/>
    <cellStyle name="Driver 2 2 5 3 2" xfId="46239" xr:uid="{3B0A7BF2-B20D-4BA3-A02F-085D8B00B44F}"/>
    <cellStyle name="Driver 2 2 5 4" xfId="25051" xr:uid="{6D001B63-7B58-4478-BC4B-208AB9B19582}"/>
    <cellStyle name="Driver 2 2 5 4 2" xfId="47347" xr:uid="{63380622-0D84-4883-B072-18B2ABEA92EE}"/>
    <cellStyle name="Driver 2 2 5 5" xfId="31224" xr:uid="{F4AFD27C-23C0-4C8A-AA3C-E62BD8C227C5}"/>
    <cellStyle name="Driver 2 2 6" xfId="8075" xr:uid="{9EFF8EA5-14EB-436B-9B99-58BDEF4D9754}"/>
    <cellStyle name="Driver 2 2 6 2" xfId="17943" xr:uid="{DA124853-1BE4-4ACF-A4D1-A3E3BA7ADA4C}"/>
    <cellStyle name="Driver 2 2 6 2 2" xfId="40308" xr:uid="{F0391B47-8F76-4A2C-BD97-C9448FCC8556}"/>
    <cellStyle name="Driver 2 2 6 3" xfId="23864" xr:uid="{D300B881-0D03-4142-A003-832D8D396707}"/>
    <cellStyle name="Driver 2 2 6 3 2" xfId="46160" xr:uid="{F47B3E0C-8DBD-4484-9A7A-304B36338E38}"/>
    <cellStyle name="Driver 2 2 6 4" xfId="23078" xr:uid="{4D2E7D21-22C5-464B-86E4-F3B045197B83}"/>
    <cellStyle name="Driver 2 2 6 4 2" xfId="45374" xr:uid="{0CFBCCD2-3AE7-4908-B17A-D72AF91A8A75}"/>
    <cellStyle name="Driver 2 2 6 5" xfId="31145" xr:uid="{5DE44E7B-1E8C-4AFC-80AC-760A2A97FC77}"/>
    <cellStyle name="Driver 2 2 7" xfId="5629" xr:uid="{50828D72-7F69-4E8E-AA45-93521F106375}"/>
    <cellStyle name="Driver 2 2 7 2" xfId="15980" xr:uid="{140F3960-13FA-4EE3-ABDB-C3D37349446D}"/>
    <cellStyle name="Driver 2 2 7 2 2" xfId="38346" xr:uid="{77B33A7D-0EAC-43EA-99DD-A1D99DA9A2EC}"/>
    <cellStyle name="Driver 2 2 7 3" xfId="22715" xr:uid="{81BC1F42-1A78-40BB-BC59-8A0656D548F0}"/>
    <cellStyle name="Driver 2 2 7 3 2" xfId="45011" xr:uid="{E44E3340-8B64-4716-98A4-D9826F28B3A4}"/>
    <cellStyle name="Driver 2 2 7 4" xfId="13074" xr:uid="{3A53B0EB-C921-4DBF-89D9-F6FF1AF8853E}"/>
    <cellStyle name="Driver 2 2 7 4 2" xfId="35445" xr:uid="{79EE40A7-FA90-4B51-AD15-7AF34D6EB847}"/>
    <cellStyle name="Driver 2 2 7 5" xfId="29327" xr:uid="{0F25C91C-573B-46ED-AABC-2F150BB4D468}"/>
    <cellStyle name="Driver 2 2 8" xfId="6471" xr:uid="{D5616007-BB5A-408A-8887-60E48482DB5E}"/>
    <cellStyle name="Driver 2 2 8 2" xfId="16578" xr:uid="{05097489-077E-4C21-8AB4-FD7347578C20}"/>
    <cellStyle name="Driver 2 2 8 2 2" xfId="38943" xr:uid="{FFBEA642-4A78-4395-B075-5455038CA35C}"/>
    <cellStyle name="Driver 2 2 8 3" xfId="23173" xr:uid="{20707A33-1E51-4923-B207-88C3C6CE0D45}"/>
    <cellStyle name="Driver 2 2 8 3 2" xfId="45469" xr:uid="{CB7A8DDB-94D7-4580-9213-1B54B87FDF2A}"/>
    <cellStyle name="Driver 2 2 8 4" xfId="22528" xr:uid="{9F529C39-718E-456C-8372-AF0ED84035E3}"/>
    <cellStyle name="Driver 2 2 8 4 2" xfId="44824" xr:uid="{ADC78AD0-D6F6-4B47-BB35-0EAED3C62CEF}"/>
    <cellStyle name="Driver 2 2 8 5" xfId="29862" xr:uid="{D8538AB9-2018-4260-9BE3-920321D5848A}"/>
    <cellStyle name="Driver 2 2 9" xfId="6632" xr:uid="{C59482B5-41F7-4265-9B94-455B61468F87}"/>
    <cellStyle name="Driver 2 2 9 2" xfId="16693" xr:uid="{B6A5C51A-066B-4C36-A2B3-0CEBD3ECA746}"/>
    <cellStyle name="Driver 2 2 9 2 2" xfId="39058" xr:uid="{F0DB189D-EB77-4984-A9C8-01572798B880}"/>
    <cellStyle name="Driver 2 2 9 3" xfId="23253" xr:uid="{29276175-0982-4779-B194-9C22AF69A080}"/>
    <cellStyle name="Driver 2 2 9 3 2" xfId="45549" xr:uid="{A8BF7B0B-5449-48E5-B62B-A0B048835DD0}"/>
    <cellStyle name="Driver 2 2 9 4" xfId="24806" xr:uid="{871D38B5-4638-464A-90F6-5FE3FCFDFE6D}"/>
    <cellStyle name="Driver 2 2 9 4 2" xfId="47102" xr:uid="{8E7D6B90-F860-4367-B6C6-4A0D0D1FCEA6}"/>
    <cellStyle name="Driver 2 2 9 5" xfId="29959" xr:uid="{9F428D7C-129C-4819-B19C-CA8377BF561F}"/>
    <cellStyle name="Driver 2 2_change in summary tables" xfId="6550" xr:uid="{101D8540-C3B1-4DAF-BA12-29F4FAFD8EC3}"/>
    <cellStyle name="Driver 2 3" xfId="3996" xr:uid="{921CBF19-3640-4E4D-9C6E-2D1F8A689C72}"/>
    <cellStyle name="Driver 2 3 10" xfId="10780" xr:uid="{3A1EE79C-7572-40C4-8F43-75A9B5C0B44D}"/>
    <cellStyle name="Driver 2 3 10 2" xfId="20194" xr:uid="{08CE32C8-34C9-46A1-B6B3-8E1705CC9B19}"/>
    <cellStyle name="Driver 2 3 10 2 2" xfId="42490" xr:uid="{348BA84B-9CD5-49F4-A5FC-33C3ECEC5F41}"/>
    <cellStyle name="Driver 2 3 10 3" xfId="25080" xr:uid="{B3F76445-001F-4542-979B-079569C21D8A}"/>
    <cellStyle name="Driver 2 3 10 3 2" xfId="47376" xr:uid="{E843F706-5BCE-40CA-A655-C25F52D5562B}"/>
    <cellStyle name="Driver 2 3 10 4" xfId="25766" xr:uid="{7702A9AC-0096-4137-ADFC-9717A5085853}"/>
    <cellStyle name="Driver 2 3 10 4 2" xfId="48062" xr:uid="{2BF6BF91-2B5E-447D-AC6F-5D3F9D8F1239}"/>
    <cellStyle name="Driver 2 3 10 5" xfId="33169" xr:uid="{AAB07D00-0A84-4C09-A866-8B61D82A94CE}"/>
    <cellStyle name="Driver 2 3 11" xfId="14654" xr:uid="{42DAFB5D-1374-4B1C-B762-A10D23C21B77}"/>
    <cellStyle name="Driver 2 3 11 2" xfId="37020" xr:uid="{1B1C3BEA-B496-43CA-B784-0128F0ADD228}"/>
    <cellStyle name="Driver 2 3 12" xfId="13672" xr:uid="{7CAB4F01-B4BA-4123-8679-4513411A2B42}"/>
    <cellStyle name="Driver 2 3 12 2" xfId="36043" xr:uid="{D2A0EA52-CD04-4A28-88A2-8ACDFE288E24}"/>
    <cellStyle name="Driver 2 3 13" xfId="25433" xr:uid="{5067D043-74A8-477F-BBA8-20EE3D5903DB}"/>
    <cellStyle name="Driver 2 3 13 2" xfId="47729" xr:uid="{D4604980-2035-4D0F-8109-F0FAC936B276}"/>
    <cellStyle name="Driver 2 3 14" xfId="28110" xr:uid="{D80C3EA8-4CFC-44B7-9FF3-E49057054E0B}"/>
    <cellStyle name="Driver 2 3 2" xfId="7270" xr:uid="{BDDE07A0-A487-4C8B-B74F-16C41DB1543E}"/>
    <cellStyle name="Driver 2 3 2 2" xfId="17281" xr:uid="{95A1D7FF-27C3-42E2-AED2-FD1F963B33E7}"/>
    <cellStyle name="Driver 2 3 2 2 2" xfId="39646" xr:uid="{435EB661-FDDD-46BC-95A9-E3F1F4D62774}"/>
    <cellStyle name="Driver 2 3 2 3" xfId="23453" xr:uid="{2CD919D3-E7B3-46E4-87FD-967C27A8890A}"/>
    <cellStyle name="Driver 2 3 2 3 2" xfId="45749" xr:uid="{6A67DD3C-DE6C-41CE-94B5-B7A4B5CFC85D}"/>
    <cellStyle name="Driver 2 3 2 4" xfId="13918" xr:uid="{F249455D-1AE0-438B-B5F6-0E165249C901}"/>
    <cellStyle name="Driver 2 3 2 4 2" xfId="36288" xr:uid="{BF5C6552-0C72-4368-9F41-9AFE272A3ED1}"/>
    <cellStyle name="Driver 2 3 2 5" xfId="30530" xr:uid="{911C8C0C-E6B0-4134-94C6-DA33142A9268}"/>
    <cellStyle name="Driver 2 3 3" xfId="8360" xr:uid="{0F7C8CEA-8F24-459E-996C-77C8273B6078}"/>
    <cellStyle name="Driver 2 3 3 2" xfId="18140" xr:uid="{55693E4E-DCFF-4EB3-A696-70F42BAD5971}"/>
    <cellStyle name="Driver 2 3 3 2 2" xfId="40505" xr:uid="{F28B8423-EA32-46EF-A65F-3D71B0DF159C}"/>
    <cellStyle name="Driver 2 3 3 3" xfId="24032" xr:uid="{E1A74386-F165-49D8-A945-622F01A960D4}"/>
    <cellStyle name="Driver 2 3 3 3 2" xfId="46328" xr:uid="{71EC50F9-F2E2-4183-8B9F-11E13A1DBB6D}"/>
    <cellStyle name="Driver 2 3 3 4" xfId="22387" xr:uid="{F9F7D4F4-5388-4A5D-B739-8799D3646F74}"/>
    <cellStyle name="Driver 2 3 3 4 2" xfId="44683" xr:uid="{9FA880FF-00BA-44DB-AC00-533E4AB1E2B8}"/>
    <cellStyle name="Driver 2 3 3 5" xfId="31308" xr:uid="{7015CC4D-3690-476A-AE73-4C0D28527E59}"/>
    <cellStyle name="Driver 2 3 4" xfId="5503" xr:uid="{1B2082B7-91D3-48ED-B578-F1C76352578F}"/>
    <cellStyle name="Driver 2 3 4 2" xfId="15877" xr:uid="{F22BBA55-09CA-488A-AB61-EA809C327F62}"/>
    <cellStyle name="Driver 2 3 4 2 2" xfId="38243" xr:uid="{63A63C33-96FD-4392-AAEF-764E33760B87}"/>
    <cellStyle name="Driver 2 3 4 3" xfId="22622" xr:uid="{ABF8212B-A94E-4F75-8EAE-1F58645A5C13}"/>
    <cellStyle name="Driver 2 3 4 3 2" xfId="44918" xr:uid="{89B4DA8D-5479-43A8-951E-269EC727759B}"/>
    <cellStyle name="Driver 2 3 4 4" xfId="13830" xr:uid="{BAB0AB76-9BA4-4E4C-BD55-4E14780A12C6}"/>
    <cellStyle name="Driver 2 3 4 4 2" xfId="36200" xr:uid="{209FE961-7BC6-4199-83D9-359C3BCA70BB}"/>
    <cellStyle name="Driver 2 3 4 5" xfId="29235" xr:uid="{2DA8E12B-DA46-4F7D-84AD-E70705284AC0}"/>
    <cellStyle name="Driver 2 3 5" xfId="7969" xr:uid="{B14E0B32-CC19-47C9-A82E-D86B3E3C4738}"/>
    <cellStyle name="Driver 2 3 5 2" xfId="17877" xr:uid="{7F4ABEA4-EC95-4248-89C1-674076F50B0A}"/>
    <cellStyle name="Driver 2 3 5 2 2" xfId="40242" xr:uid="{61D869D4-D04E-40FB-8210-BB574285E596}"/>
    <cellStyle name="Driver 2 3 5 3" xfId="23808" xr:uid="{559E1625-C176-4951-A11E-6BB7A176A512}"/>
    <cellStyle name="Driver 2 3 5 3 2" xfId="46104" xr:uid="{FCC9B0EE-64CC-4358-AE86-8B08FE4A72D1}"/>
    <cellStyle name="Driver 2 3 5 4" xfId="23965" xr:uid="{97567326-CC87-4ADC-BA18-5B5986619335}"/>
    <cellStyle name="Driver 2 3 5 4 2" xfId="46261" xr:uid="{8102DC99-7E50-4237-B41C-1865BCE2FD8E}"/>
    <cellStyle name="Driver 2 3 5 5" xfId="31090" xr:uid="{E72FD065-9553-4587-988C-9C9E72A3FED0}"/>
    <cellStyle name="Driver 2 3 6" xfId="7747" xr:uid="{C5717427-A4A2-49A5-8A20-5EC3CB3E6860}"/>
    <cellStyle name="Driver 2 3 6 2" xfId="17728" xr:uid="{F0A6DA85-D19B-469C-A193-140092324707}"/>
    <cellStyle name="Driver 2 3 6 2 2" xfId="40093" xr:uid="{D2258098-E970-43C6-B485-8BE784889C29}"/>
    <cellStyle name="Driver 2 3 6 3" xfId="23678" xr:uid="{0F07105D-BA0E-4CEF-A863-14A611BE9D8C}"/>
    <cellStyle name="Driver 2 3 6 3 2" xfId="45974" xr:uid="{06A185A6-D0BF-415B-9E3C-C644C89E0095}"/>
    <cellStyle name="Driver 2 3 6 4" xfId="24985" xr:uid="{DC8464E3-C051-4214-B947-623C35DF9DD1}"/>
    <cellStyle name="Driver 2 3 6 4 2" xfId="47281" xr:uid="{ADE420BD-C847-4DEB-914E-64D355554736}"/>
    <cellStyle name="Driver 2 3 6 5" xfId="30969" xr:uid="{277604B8-3764-42B2-9EAA-83076BBE813D}"/>
    <cellStyle name="Driver 2 3 7" xfId="8122" xr:uid="{E00F13C3-59AB-416F-9D55-9B570FC9B199}"/>
    <cellStyle name="Driver 2 3 7 2" xfId="17976" xr:uid="{8B0CDC32-4598-4DBB-9954-6C38B3B94D9A}"/>
    <cellStyle name="Driver 2 3 7 2 2" xfId="40341" xr:uid="{490DEA42-0C6B-4089-A5FD-E55B4A720783}"/>
    <cellStyle name="Driver 2 3 7 3" xfId="23889" xr:uid="{9A56BF70-1013-4E51-BCFD-982D639821FA}"/>
    <cellStyle name="Driver 2 3 7 3 2" xfId="46185" xr:uid="{41B055BD-7652-4E52-BF98-1539D46C0332}"/>
    <cellStyle name="Driver 2 3 7 4" xfId="23417" xr:uid="{6C7B23A7-ED99-4D98-8BF0-EC9399EEBEB7}"/>
    <cellStyle name="Driver 2 3 7 4 2" xfId="45713" xr:uid="{22BD9F18-580D-4587-AE41-FFD0E369A859}"/>
    <cellStyle name="Driver 2 3 7 5" xfId="31170" xr:uid="{020A3A1B-6363-45F3-9963-A78A8CE1785E}"/>
    <cellStyle name="Driver 2 3 8" xfId="9451" xr:uid="{2A7FCAFF-1599-4CB2-9E41-F46725CA1934}"/>
    <cellStyle name="Driver 2 3 8 2" xfId="18869" xr:uid="{DE48A7FB-6333-4D3F-8A41-6A4F83E77DC4}"/>
    <cellStyle name="Driver 2 3 8 2 2" xfId="41234" xr:uid="{32F056DE-2390-44AD-8C87-B1243C64AC12}"/>
    <cellStyle name="Driver 2 3 8 3" xfId="24659" xr:uid="{8C2CA77E-D29A-467A-B921-5976060251ED}"/>
    <cellStyle name="Driver 2 3 8 3 2" xfId="46955" xr:uid="{A66FE145-188C-4AC0-8AFF-9BEF412E30EB}"/>
    <cellStyle name="Driver 2 3 8 4" xfId="23543" xr:uid="{093BEA5D-1FBD-4C4D-9DBF-7367F3D5C5C8}"/>
    <cellStyle name="Driver 2 3 8 4 2" xfId="45839" xr:uid="{3270F2CA-513C-49E1-8BA6-9F10441F894A}"/>
    <cellStyle name="Driver 2 3 8 5" xfId="31913" xr:uid="{F9DDA9E3-E444-4107-BB88-EB65F7C17F33}"/>
    <cellStyle name="Driver 2 3 9" xfId="4562" xr:uid="{DF30E04D-2F00-42CB-B171-5A99C3608F4D}"/>
    <cellStyle name="Driver 2 3 9 2" xfId="15118" xr:uid="{1B137B8C-7615-4023-9720-2F78044F04D4}"/>
    <cellStyle name="Driver 2 3 9 2 2" xfId="37484" xr:uid="{89B9F707-FD56-41B6-B9FB-7535F3EDB29D}"/>
    <cellStyle name="Driver 2 3 9 3" xfId="22208" xr:uid="{41B01C59-63CD-4330-9372-7FCF1F62F508}"/>
    <cellStyle name="Driver 2 3 9 3 2" xfId="44504" xr:uid="{43B9C48B-E37A-4783-B02D-FEBB023DB31C}"/>
    <cellStyle name="Driver 2 3 9 4" xfId="23428" xr:uid="{CD61D625-90DC-4D49-B0CC-77B5FF5EE9DF}"/>
    <cellStyle name="Driver 2 3 9 4 2" xfId="45724" xr:uid="{B95DF17D-28DF-4955-838D-4556347B0521}"/>
    <cellStyle name="Driver 2 3 9 5" xfId="28544" xr:uid="{B68242CB-CB91-40CD-A32C-A42AF87BF63E}"/>
    <cellStyle name="Driver 2 3_change in summary tables" xfId="6779" xr:uid="{6A28D684-56DB-4FF4-A3B2-1B15BF5EF8D7}"/>
    <cellStyle name="Driver 2 4" xfId="7423" xr:uid="{F8D4CDE6-97FA-4239-AE9A-DA8EE9753775}"/>
    <cellStyle name="Driver 2 4 2" xfId="17421" xr:uid="{442EBC54-5363-40E7-8736-A33D11191A21}"/>
    <cellStyle name="Driver 2 4 2 2" xfId="39786" xr:uid="{1BE4E31B-69B4-4FDB-9830-2A86A68927AA}"/>
    <cellStyle name="Driver 2 4 3" xfId="23535" xr:uid="{75D63D17-5EA0-4914-9559-89F5191F1C36}"/>
    <cellStyle name="Driver 2 4 3 2" xfId="45831" xr:uid="{E66164F7-B2B0-4270-BF61-ABAA2E0E10CD}"/>
    <cellStyle name="Driver 2 4 4" xfId="18477" xr:uid="{EAF70CB0-147C-4C78-B60F-1885DABA5391}"/>
    <cellStyle name="Driver 2 4 4 2" xfId="40842" xr:uid="{D39579C9-3437-4CB7-B638-9C0CED8D6F5F}"/>
    <cellStyle name="Driver 2 4 5" xfId="30667" xr:uid="{6B5EEDEF-2807-402F-ADD4-54A625CC44E8}"/>
    <cellStyle name="Driver 2 5" xfId="8602" xr:uid="{DD105954-27C9-432E-A22F-751BF6C07183}"/>
    <cellStyle name="Driver 2 5 2" xfId="18320" xr:uid="{8DF81941-80C3-4B4A-9412-7D91607895FB}"/>
    <cellStyle name="Driver 2 5 2 2" xfId="40685" xr:uid="{4A1D6082-77AD-4119-8029-2581475FA0E5}"/>
    <cellStyle name="Driver 2 5 3" xfId="24194" xr:uid="{C023CE82-BA0B-4F0B-B1B3-85AFA7979C56}"/>
    <cellStyle name="Driver 2 5 3 2" xfId="46490" xr:uid="{A34FA3FE-367D-4346-A0A6-0E00E3079DCC}"/>
    <cellStyle name="Driver 2 5 4" xfId="25670" xr:uid="{288235E4-99CC-46C5-B654-A70FB165BB47}"/>
    <cellStyle name="Driver 2 5 4 2" xfId="47966" xr:uid="{DA16E044-3596-426D-BF51-581117078A6F}"/>
    <cellStyle name="Driver 2 5 5" xfId="31464" xr:uid="{A21F8F73-7D5B-4DDC-B238-112333DD5482}"/>
    <cellStyle name="Driver 2 6" xfId="5906" xr:uid="{EDBC1228-9FE0-45B4-A85C-DEB25EC36479}"/>
    <cellStyle name="Driver 2 6 2" xfId="16170" xr:uid="{FF79EB0B-F318-422C-A943-CAAC6477BCB2}"/>
    <cellStyle name="Driver 2 6 2 2" xfId="38536" xr:uid="{902B9835-6B08-434D-99C9-693C67600D69}"/>
    <cellStyle name="Driver 2 6 3" xfId="22850" xr:uid="{8D7636CC-0A57-4261-9E94-8867825F5924}"/>
    <cellStyle name="Driver 2 6 3 2" xfId="45146" xr:uid="{2FBB4F3D-85A8-4AB6-AEA8-F98A9C636734}"/>
    <cellStyle name="Driver 2 6 4" xfId="13895" xr:uid="{C895B3E3-839B-48B2-B7CC-D24642724B91}"/>
    <cellStyle name="Driver 2 6 4 2" xfId="36265" xr:uid="{E100A7B3-DC95-448B-85A1-186B0933AA81}"/>
    <cellStyle name="Driver 2 6 5" xfId="29497" xr:uid="{0E0C4D5B-7305-4337-8FDF-9EC4A7F59C40}"/>
    <cellStyle name="Driver 2 7" xfId="9942" xr:uid="{7A0FCA06-4733-469D-B115-4CB36A72C55E}"/>
    <cellStyle name="Driver 2 7 2" xfId="19356" xr:uid="{77CB915C-8951-4915-83B1-B7EF3535CFED}"/>
    <cellStyle name="Driver 2 7 2 2" xfId="41721" xr:uid="{9BB5BD4F-09B8-4548-964C-2E94BE56816F}"/>
    <cellStyle name="Driver 2 7 3" xfId="24837" xr:uid="{458758E6-8E97-4E62-8197-4011A1231FC1}"/>
    <cellStyle name="Driver 2 7 3 2" xfId="47133" xr:uid="{DC6D4540-BB53-4088-9BE3-7CFFA2F07029}"/>
    <cellStyle name="Driver 2 7 4" xfId="25680" xr:uid="{2F2BB609-43B0-4AC4-AFCD-35ED4262298D}"/>
    <cellStyle name="Driver 2 7 4 2" xfId="47976" xr:uid="{559487F7-CF67-4ADA-AB44-29FEC17B9C52}"/>
    <cellStyle name="Driver 2 7 5" xfId="32400" xr:uid="{109955A2-9E9E-4122-99F5-FF1A22A5B1E3}"/>
    <cellStyle name="Driver 2 8" xfId="11539" xr:uid="{44BB4C1F-E701-4CA7-8A3C-12310BF63B0E}"/>
    <cellStyle name="Driver 2 8 2" xfId="20945" xr:uid="{4D2ABF0B-FC47-4780-84D8-612DB8E2A92F}"/>
    <cellStyle name="Driver 2 8 2 2" xfId="43241" xr:uid="{2E2E47E5-C296-4B6F-B5F3-A11E1F7D6A82}"/>
    <cellStyle name="Driver 2 8 3" xfId="25302" xr:uid="{A369EE76-DCAF-40A8-BE9E-DBABC23E2E13}"/>
    <cellStyle name="Driver 2 8 3 2" xfId="47598" xr:uid="{250A1F96-20B1-4E21-A2A9-FABD108B8255}"/>
    <cellStyle name="Driver 2 8 4" xfId="25840" xr:uid="{2423E2AE-FB13-490D-99CF-B06617A4DF93}"/>
    <cellStyle name="Driver 2 8 4 2" xfId="48136" xr:uid="{BA9CE53A-9FA2-428F-A079-AF29821B0600}"/>
    <cellStyle name="Driver 2 8 5" xfId="33919" xr:uid="{1A52450B-0D41-4B81-99FD-E1B11CEA4B3F}"/>
    <cellStyle name="Driver 2_change in summary tables" xfId="6691" xr:uid="{50A34D12-652A-4144-861F-704F9ECB3674}"/>
    <cellStyle name="Driver 3" xfId="1352" xr:uid="{C5C4C968-8375-45EE-9DD7-A9C79C4FC942}"/>
    <cellStyle name="Driver 3 10" xfId="8438" xr:uid="{B0511C28-60D8-4695-82A8-11BECF968B9E}"/>
    <cellStyle name="Driver 3 10 2" xfId="18207" xr:uid="{7A485C53-93C8-4CCC-A081-FBB898A52F0B}"/>
    <cellStyle name="Driver 3 10 2 2" xfId="40572" xr:uid="{F004BD38-56CB-4965-AA90-0F25E67FCFAD}"/>
    <cellStyle name="Driver 3 10 3" xfId="24098" xr:uid="{FFC4C90A-1D3E-40A5-9C76-BCFE4F2AFB58}"/>
    <cellStyle name="Driver 3 10 3 2" xfId="46394" xr:uid="{148FC331-702E-4355-8F6C-6F2C425E4AEC}"/>
    <cellStyle name="Driver 3 10 4" xfId="25321" xr:uid="{E4C8ECB4-07D4-4B95-B1FB-3440431EDEDC}"/>
    <cellStyle name="Driver 3 10 4 2" xfId="47617" xr:uid="{53B9F4DC-A9E6-4A0E-9BB6-0F25AFB8545B}"/>
    <cellStyle name="Driver 3 10 5" xfId="31372" xr:uid="{7D40DB05-0DB1-4127-8198-43C9EAEE04C1}"/>
    <cellStyle name="Driver 3 11" xfId="6095" xr:uid="{01AF16F9-2DEE-448F-9C6E-A0F1315588BB}"/>
    <cellStyle name="Driver 3 11 2" xfId="16305" xr:uid="{EF10091B-CC5C-42BC-8552-20C4D0754EFA}"/>
    <cellStyle name="Driver 3 11 2 2" xfId="38670" xr:uid="{99517CED-FB86-4BDA-93AA-3E20CCE15D19}"/>
    <cellStyle name="Driver 3 11 3" xfId="22947" xr:uid="{8908A2F2-5C7A-4D3F-9DDA-BB8678C0B531}"/>
    <cellStyle name="Driver 3 11 3 2" xfId="45243" xr:uid="{CD044712-07AA-4F19-9B4C-FB0B1EC32CB1}"/>
    <cellStyle name="Driver 3 11 4" xfId="16876" xr:uid="{AAB65095-20AD-4B12-A902-53B08265C0C3}"/>
    <cellStyle name="Driver 3 11 4 2" xfId="39241" xr:uid="{339681A7-1F3E-4D6A-9BCD-0824ABD62254}"/>
    <cellStyle name="Driver 3 11 5" xfId="29614" xr:uid="{A6929BBC-F8C0-44D3-894E-4079E8A3469B}"/>
    <cellStyle name="Driver 3 12" xfId="9111" xr:uid="{0A5057BC-07C4-4ECE-8322-4E41B811C434}"/>
    <cellStyle name="Driver 3 12 2" xfId="18611" xr:uid="{B0421840-90DF-4E52-8A43-AD1DBA29B4C2}"/>
    <cellStyle name="Driver 3 12 2 2" xfId="40976" xr:uid="{4CA7BA2D-474D-4977-890E-4CA6471FC75F}"/>
    <cellStyle name="Driver 3 12 3" xfId="24437" xr:uid="{1C247F6B-BC67-479B-A0E4-26FBF87F35B4}"/>
    <cellStyle name="Driver 3 12 3 2" xfId="46733" xr:uid="{379B9B70-597F-436F-A4D0-9F5740D8ED57}"/>
    <cellStyle name="Driver 3 12 4" xfId="12809" xr:uid="{56BE4E1B-0A01-443A-8D91-DBAD870BEFB9}"/>
    <cellStyle name="Driver 3 12 4 2" xfId="35182" xr:uid="{801D6261-5FF4-44AB-9D39-4EA397BF82EE}"/>
    <cellStyle name="Driver 3 12 5" xfId="31689" xr:uid="{98597833-6845-422A-8529-C4BE9B6B6F7C}"/>
    <cellStyle name="Driver 3 13" xfId="9947" xr:uid="{1872D5C8-ED91-44F4-AB67-D19F2C00106C}"/>
    <cellStyle name="Driver 3 13 2" xfId="19361" xr:uid="{3617583F-8053-4C8A-AB52-02BD463D3B1E}"/>
    <cellStyle name="Driver 3 13 2 2" xfId="41726" xr:uid="{3B2F3C49-517B-4ABB-9278-306CA2E294D6}"/>
    <cellStyle name="Driver 3 13 3" xfId="24842" xr:uid="{8A649381-6707-4D10-ACF5-17AA83D529FA}"/>
    <cellStyle name="Driver 3 13 3 2" xfId="47138" xr:uid="{1F5B0E48-6856-4690-8D66-69FC177092F2}"/>
    <cellStyle name="Driver 3 13 4" xfId="25685" xr:uid="{8179D554-C0F4-4B6A-A7D3-39F0C0D4A5AD}"/>
    <cellStyle name="Driver 3 13 4 2" xfId="47981" xr:uid="{83BAB65D-7D84-4FE5-88F1-719F61048353}"/>
    <cellStyle name="Driver 3 13 5" xfId="32405" xr:uid="{4110981D-373F-4EB5-A98C-CB0B9FC15843}"/>
    <cellStyle name="Driver 3 14" xfId="13313" xr:uid="{0A70CAFD-FF6A-415F-970A-D12FE4A07DCA}"/>
    <cellStyle name="Driver 3 14 2" xfId="35684" xr:uid="{8BF86F06-0979-4EBE-B183-202FD5FFA705}"/>
    <cellStyle name="Driver 3 15" xfId="15447" xr:uid="{A26C41CB-550A-4EB7-8CE5-B090B7DE14E7}"/>
    <cellStyle name="Driver 3 15 2" xfId="37813" xr:uid="{82ED3FFA-84E5-4CCF-BAB7-134E697855A9}"/>
    <cellStyle name="Driver 3 16" xfId="13515" xr:uid="{2E2BB1AD-B679-4197-A1DF-9985FC0D9714}"/>
    <cellStyle name="Driver 3 16 2" xfId="35886" xr:uid="{719BE899-EDB0-4CA4-8313-852529BB26B5}"/>
    <cellStyle name="Driver 3 2" xfId="1559" xr:uid="{8059468F-A702-4848-B1AA-E755DE75A098}"/>
    <cellStyle name="Driver 3 2 10" xfId="8885" xr:uid="{C04A18AB-F320-4D77-B604-B662FF778065}"/>
    <cellStyle name="Driver 3 2 10 2" xfId="18494" xr:uid="{A74729B2-779F-4D7C-AD6E-B58BB1C634E5}"/>
    <cellStyle name="Driver 3 2 10 2 2" xfId="40859" xr:uid="{D87A4A62-1662-4AE9-9858-16796AB63831}"/>
    <cellStyle name="Driver 3 2 10 3" xfId="24332" xr:uid="{8C744614-F080-4E6A-A104-1456D0739B7F}"/>
    <cellStyle name="Driver 3 2 10 3 2" xfId="46628" xr:uid="{316C737B-84B8-4938-B67B-0F7434891220}"/>
    <cellStyle name="Driver 3 2 10 4" xfId="13635" xr:uid="{9CB4A97F-9F5F-4336-9EA8-22CB66B83950}"/>
    <cellStyle name="Driver 3 2 10 4 2" xfId="36006" xr:uid="{4AF6C491-E36F-4BDE-8816-C944CD13BEA2}"/>
    <cellStyle name="Driver 3 2 10 5" xfId="31596" xr:uid="{EDEC2321-85BB-4417-9172-A1C39CC366CA}"/>
    <cellStyle name="Driver 3 2 11" xfId="9430" xr:uid="{6575987A-FCE4-4E88-97B1-68FC34534C6C}"/>
    <cellStyle name="Driver 3 2 11 2" xfId="18849" xr:uid="{7C004FF0-E3CE-44BF-8A59-6E3793807849}"/>
    <cellStyle name="Driver 3 2 11 2 2" xfId="41214" xr:uid="{7C845681-6840-46E4-9BBF-C7BD10E9A441}"/>
    <cellStyle name="Driver 3 2 11 3" xfId="24638" xr:uid="{E45114E5-8EAF-4E6D-9B81-143514D62C18}"/>
    <cellStyle name="Driver 3 2 11 3 2" xfId="46934" xr:uid="{015CC3D7-7821-4975-9A8E-7D8E26953DBD}"/>
    <cellStyle name="Driver 3 2 11 4" xfId="25122" xr:uid="{8499BFB0-D002-4889-B98E-C6D92825B983}"/>
    <cellStyle name="Driver 3 2 11 4 2" xfId="47418" xr:uid="{96B73077-EE61-4A02-8514-0964DE8F880C}"/>
    <cellStyle name="Driver 3 2 11 5" xfId="31893" xr:uid="{1319337F-A593-47DF-84FF-5865300E246D}"/>
    <cellStyle name="Driver 3 2 12" xfId="9989" xr:uid="{9F6604ED-11AC-4BA1-94CC-B417D4A5D934}"/>
    <cellStyle name="Driver 3 2 12 2" xfId="19403" xr:uid="{34A7FD78-E598-48C7-A655-B65342B5359D}"/>
    <cellStyle name="Driver 3 2 12 2 2" xfId="41768" xr:uid="{7397D378-43FB-476D-9B29-DDF62B27D743}"/>
    <cellStyle name="Driver 3 2 12 3" xfId="24868" xr:uid="{2EB3502A-4D4D-42E2-9BB4-4B77FA9E0551}"/>
    <cellStyle name="Driver 3 2 12 3 2" xfId="47164" xr:uid="{6CE46DF5-B84C-482B-9877-4537CBB553C4}"/>
    <cellStyle name="Driver 3 2 12 4" xfId="25707" xr:uid="{676DAB93-A395-4237-86C7-58DE893AF2FE}"/>
    <cellStyle name="Driver 3 2 12 4 2" xfId="48003" xr:uid="{27B2ABF0-8508-4890-B6E0-FB4824F9B7AE}"/>
    <cellStyle name="Driver 3 2 12 5" xfId="32447" xr:uid="{16E71045-5AC1-47B8-A43B-DDC5955518EF}"/>
    <cellStyle name="Driver 3 2 13" xfId="13387" xr:uid="{1C90441A-5E89-4241-BBEA-CAAECF8D69BC}"/>
    <cellStyle name="Driver 3 2 13 2" xfId="35758" xr:uid="{86ADAFDF-01A6-4D2F-B2BF-0806F179A864}"/>
    <cellStyle name="Driver 3 2 14" xfId="17846" xr:uid="{957EA0B6-8178-4DED-A4F3-D1BCF6E6C7B8}"/>
    <cellStyle name="Driver 3 2 14 2" xfId="40211" xr:uid="{2ECF2A65-2530-4F69-B0EB-0E613415F34B}"/>
    <cellStyle name="Driver 3 2 15" xfId="25430" xr:uid="{CF49DE13-EC9E-4E08-9B61-CC08ED26179B}"/>
    <cellStyle name="Driver 3 2 15 2" xfId="47726" xr:uid="{E46B781F-7422-4D11-8A1E-4F7D99603AFD}"/>
    <cellStyle name="Driver 3 2 2" xfId="4058" xr:uid="{5D004182-9BDA-4C9A-82A6-836FE12C22E1}"/>
    <cellStyle name="Driver 3 2 2 10" xfId="8338" xr:uid="{3F77FB3F-BBCA-47B1-9C18-9BB220FB964E}"/>
    <cellStyle name="Driver 3 2 2 10 2" xfId="18124" xr:uid="{102A7155-0DA1-4E28-9CFB-DD46E247E962}"/>
    <cellStyle name="Driver 3 2 2 10 2 2" xfId="40489" xr:uid="{1FBB1EBC-83CC-4762-BF58-49331CA94214}"/>
    <cellStyle name="Driver 3 2 2 10 3" xfId="24015" xr:uid="{C1A61487-BAE6-458C-AE5E-F653855F34F5}"/>
    <cellStyle name="Driver 3 2 2 10 3 2" xfId="46311" xr:uid="{BC46CA5D-6A23-41C7-991C-6576D4E919C5}"/>
    <cellStyle name="Driver 3 2 2 10 4" xfId="25276" xr:uid="{EF7C6BEB-9D12-4596-902C-8F95A1543E26}"/>
    <cellStyle name="Driver 3 2 2 10 4 2" xfId="47572" xr:uid="{71268C68-495D-4CA9-8010-BF78A669CFE4}"/>
    <cellStyle name="Driver 3 2 2 10 5" xfId="31291" xr:uid="{148A0644-11A4-4827-BA45-38905BF6040F}"/>
    <cellStyle name="Driver 3 2 2 11" xfId="10823" xr:uid="{6BFA3CFB-CD1E-4080-ADD9-59F72185E3CC}"/>
    <cellStyle name="Driver 3 2 2 11 2" xfId="20237" xr:uid="{EC7008EC-052C-4DAF-B79F-A63865CA9AEB}"/>
    <cellStyle name="Driver 3 2 2 11 2 2" xfId="42533" xr:uid="{377BE1E3-7721-4EA8-978F-28C6E8D0F703}"/>
    <cellStyle name="Driver 3 2 2 11 3" xfId="25105" xr:uid="{7DD873D6-944D-427E-BB53-58CCBFEAB50E}"/>
    <cellStyle name="Driver 3 2 2 11 3 2" xfId="47401" xr:uid="{A752264E-962C-4010-841B-C26437096D72}"/>
    <cellStyle name="Driver 3 2 2 11 4" xfId="25789" xr:uid="{B303EF12-93AC-4224-8F50-E81D757A852C}"/>
    <cellStyle name="Driver 3 2 2 11 4 2" xfId="48085" xr:uid="{1441A3C6-5A51-4400-BAC7-3614593EDDA5}"/>
    <cellStyle name="Driver 3 2 2 11 5" xfId="33212" xr:uid="{2A4163ED-363D-4878-BEDC-F60427E65174}"/>
    <cellStyle name="Driver 3 2 2 12" xfId="14701" xr:uid="{DD17CC0C-96FE-4F19-BFE4-041BF23E87CD}"/>
    <cellStyle name="Driver 3 2 2 12 2" xfId="37067" xr:uid="{9246112B-73F3-4A45-AC7B-C29E836ABA0F}"/>
    <cellStyle name="Driver 3 2 2 13" xfId="13614" xr:uid="{035B97BD-15FC-47F4-B7C2-50407FA49878}"/>
    <cellStyle name="Driver 3 2 2 13 2" xfId="35985" xr:uid="{9BF40337-79F7-4F74-803F-137E1FA3A491}"/>
    <cellStyle name="Driver 3 2 2 14" xfId="23269" xr:uid="{A39CA712-6A8F-4F54-8A76-B034F3B6CE7E}"/>
    <cellStyle name="Driver 3 2 2 14 2" xfId="45565" xr:uid="{EFD6C2FD-726C-46CC-A60E-00B34D318783}"/>
    <cellStyle name="Driver 3 2 2 2" xfId="7329" xr:uid="{142C14A1-57FD-45D5-8BDD-EB74B37F32D4}"/>
    <cellStyle name="Driver 3 2 2 2 2" xfId="17337" xr:uid="{76BF175A-BEA2-498C-B5AF-114814206CC9}"/>
    <cellStyle name="Driver 3 2 2 2 2 2" xfId="39702" xr:uid="{17A100B4-CF50-42A8-8ED8-56A0D37EFE00}"/>
    <cellStyle name="Driver 3 2 2 2 3" xfId="23492" xr:uid="{BEE4AD7F-EF3D-4A4D-9F9F-BC48DC7F7452}"/>
    <cellStyle name="Driver 3 2 2 2 3 2" xfId="45788" xr:uid="{36791050-C824-4DA3-A389-67EFBD0E147E}"/>
    <cellStyle name="Driver 3 2 2 2 4" xfId="18301" xr:uid="{37F75C11-9334-4455-BC07-8A12F15DC0AE}"/>
    <cellStyle name="Driver 3 2 2 2 4 2" xfId="40666" xr:uid="{CB38338A-C573-4EC2-B553-61F318C0A99B}"/>
    <cellStyle name="Driver 3 2 2 2 5" xfId="30586" xr:uid="{50BB8536-42C1-4779-BFB1-0E2EA0163BF9}"/>
    <cellStyle name="Driver 3 2 2 3" xfId="8407" xr:uid="{824203AD-9666-4F83-A0EB-C8958043746D}"/>
    <cellStyle name="Driver 3 2 2 3 2" xfId="18181" xr:uid="{2A15879E-3AF6-4E1A-AB75-1ACFCAF58E3C}"/>
    <cellStyle name="Driver 3 2 2 3 2 2" xfId="40546" xr:uid="{A6185936-226A-490A-8052-E2D848D5A387}"/>
    <cellStyle name="Driver 3 2 2 3 3" xfId="24074" xr:uid="{8CCB7DDA-8C7F-42E3-B7BA-218648FAF3D2}"/>
    <cellStyle name="Driver 3 2 2 3 3 2" xfId="46370" xr:uid="{F140E5E7-373E-4D5D-8561-A0A23978C6B7}"/>
    <cellStyle name="Driver 3 2 2 3 4" xfId="24106" xr:uid="{ED99D8C2-0C8E-4B7E-BEB6-DAB1BD3D6ADA}"/>
    <cellStyle name="Driver 3 2 2 3 4 2" xfId="46402" xr:uid="{37FAB85B-56E8-4E2B-BDCF-FAB5BB0B2F61}"/>
    <cellStyle name="Driver 3 2 2 3 5" xfId="31348" xr:uid="{DB6DF5FA-B56A-49AB-B545-24F67941C3E7}"/>
    <cellStyle name="Driver 3 2 2 4" xfId="8485" xr:uid="{22722770-BC6F-4F5D-823D-2EAEF5A9EE68}"/>
    <cellStyle name="Driver 3 2 2 4 2" xfId="18237" xr:uid="{E68BFA44-D825-456E-9536-394D3452C2C0}"/>
    <cellStyle name="Driver 3 2 2 4 2 2" xfId="40602" xr:uid="{85CDDFE2-EC8D-4C5D-8F3F-94BB9C538B49}"/>
    <cellStyle name="Driver 3 2 2 4 3" xfId="24123" xr:uid="{83CA1907-BAA1-4430-AE17-78FE78EDDFAC}"/>
    <cellStyle name="Driver 3 2 2 4 3 2" xfId="46419" xr:uid="{4632AD34-447F-4950-9339-84BB4C7A4C74}"/>
    <cellStyle name="Driver 3 2 2 4 4" xfId="23368" xr:uid="{B2954FD1-56EA-4962-A271-F32C5E97C288}"/>
    <cellStyle name="Driver 3 2 2 4 4 2" xfId="45664" xr:uid="{375C61CC-4643-44D5-BEF9-AAD42806BB80}"/>
    <cellStyle name="Driver 3 2 2 4 5" xfId="31394" xr:uid="{412B23C2-9FD9-425B-8AC7-1052154024A7}"/>
    <cellStyle name="Driver 3 2 2 5" xfId="8666" xr:uid="{EE158C59-AA33-434F-9701-8523A6980782}"/>
    <cellStyle name="Driver 3 2 2 5 2" xfId="18363" xr:uid="{168F0A0A-A880-4AB7-B4AB-7C4979CDE1D0}"/>
    <cellStyle name="Driver 3 2 2 5 2 2" xfId="40728" xr:uid="{CCAF74BD-29F1-4876-B54A-6EB4CB1E1024}"/>
    <cellStyle name="Driver 3 2 2 5 3" xfId="24229" xr:uid="{72F6446B-868A-4C2F-91AE-37AD51523E4B}"/>
    <cellStyle name="Driver 3 2 2 5 3 2" xfId="46525" xr:uid="{F0D41A21-D189-4623-B561-07922890BE88}"/>
    <cellStyle name="Driver 3 2 2 5 4" xfId="18734" xr:uid="{65A489F9-A85A-4583-95AE-5D195711F0FF}"/>
    <cellStyle name="Driver 3 2 2 5 4 2" xfId="41099" xr:uid="{C2123A6C-4394-4B08-8F42-ADA69E05CD5B}"/>
    <cellStyle name="Driver 3 2 2 5 5" xfId="31497" xr:uid="{130702BC-6793-423C-9CC5-AE9BA3CF3002}"/>
    <cellStyle name="Driver 3 2 2 6" xfId="5740" xr:uid="{87E65428-18F3-4F74-ACDC-CF1D3300EB0F}"/>
    <cellStyle name="Driver 3 2 2 6 2" xfId="16078" xr:uid="{FB919A2F-BDA2-4118-A7B2-098EFE65EE0A}"/>
    <cellStyle name="Driver 3 2 2 6 2 2" xfId="38444" xr:uid="{CC7B1517-36A6-46A8-A4CF-ECAB3D56491B}"/>
    <cellStyle name="Driver 3 2 2 6 3" xfId="22768" xr:uid="{C2E0D3B1-49C5-49B4-B980-4DB9236764AD}"/>
    <cellStyle name="Driver 3 2 2 6 3 2" xfId="45064" xr:uid="{4217782C-6E37-42CB-9848-D08B0B16A7DF}"/>
    <cellStyle name="Driver 3 2 2 6 4" xfId="24923" xr:uid="{D33FDD88-1008-40C2-806F-057C22F88485}"/>
    <cellStyle name="Driver 3 2 2 6 4 2" xfId="47219" xr:uid="{DB5146C5-1344-4BA9-8AF2-12EB1682774E}"/>
    <cellStyle name="Driver 3 2 2 6 5" xfId="29422" xr:uid="{11E4C773-3F33-4F9E-B509-16CCCA21F036}"/>
    <cellStyle name="Driver 3 2 2 7" xfId="8091" xr:uid="{F0377C79-8173-4EE1-A3CF-C66C75B961CB}"/>
    <cellStyle name="Driver 3 2 2 7 2" xfId="17955" xr:uid="{8028A87A-704B-435A-A34B-0431BFF87E59}"/>
    <cellStyle name="Driver 3 2 2 7 2 2" xfId="40320" xr:uid="{BCD96909-EC2D-4119-BE65-758DB89C638A}"/>
    <cellStyle name="Driver 3 2 2 7 3" xfId="23872" xr:uid="{FCEAD4C6-D1DE-4411-A8A9-728AF9B03C5E}"/>
    <cellStyle name="Driver 3 2 2 7 3 2" xfId="46168" xr:uid="{1DFDDB1D-0D19-4445-BA45-7A6F66BB2378}"/>
    <cellStyle name="Driver 3 2 2 7 4" xfId="25189" xr:uid="{FBCA8941-15D0-4B06-9AC1-663E938C267E}"/>
    <cellStyle name="Driver 3 2 2 7 4 2" xfId="47485" xr:uid="{D8BAE6B1-9A50-46DD-8062-AEAD3EC6DD36}"/>
    <cellStyle name="Driver 3 2 2 7 5" xfId="31154" xr:uid="{84BD39D5-3D85-4241-AE57-C9BCA5352585}"/>
    <cellStyle name="Driver 3 2 2 8" xfId="8062" xr:uid="{32A4AD06-2780-4FDA-9F86-E28DFBF2A281}"/>
    <cellStyle name="Driver 3 2 2 8 2" xfId="17937" xr:uid="{E98DBE81-72F8-4197-9968-7F353A887788}"/>
    <cellStyle name="Driver 3 2 2 8 2 2" xfId="40302" xr:uid="{0EE7DA9A-A2E1-4715-BC31-8A9FEA3598C3}"/>
    <cellStyle name="Driver 3 2 2 8 3" xfId="23859" xr:uid="{386D3D11-D100-4699-B69E-22D6713BEEB4}"/>
    <cellStyle name="Driver 3 2 2 8 3 2" xfId="46155" xr:uid="{8419C79C-5500-4282-BD42-4759F497EFDD}"/>
    <cellStyle name="Driver 3 2 2 8 4" xfId="23644" xr:uid="{98589A28-AF96-4525-A827-B44F3ED70396}"/>
    <cellStyle name="Driver 3 2 2 8 4 2" xfId="45940" xr:uid="{621C6DAA-ACEC-4E42-8CA5-9458A566D7A3}"/>
    <cellStyle name="Driver 3 2 2 8 5" xfId="31139" xr:uid="{BAE6889E-6F0E-443E-AE46-062E913CD3B7}"/>
    <cellStyle name="Driver 3 2 2 9" xfId="9475" xr:uid="{8597B079-3691-4250-96FA-7716053BFA1A}"/>
    <cellStyle name="Driver 3 2 2 9 2" xfId="18893" xr:uid="{A4F2E422-518D-4754-A116-958186E435BE}"/>
    <cellStyle name="Driver 3 2 2 9 2 2" xfId="41258" xr:uid="{FBCB2341-D35F-4C9A-8873-09D77843A92A}"/>
    <cellStyle name="Driver 3 2 2 9 3" xfId="24683" xr:uid="{997255D1-3701-42CA-B231-372A45464779}"/>
    <cellStyle name="Driver 3 2 2 9 3 2" xfId="46979" xr:uid="{1E4B9C40-5EB1-4858-9F55-55E4EC435A91}"/>
    <cellStyle name="Driver 3 2 2 9 4" xfId="16344" xr:uid="{3D70149D-F42C-41B6-A151-E48B1E040F21}"/>
    <cellStyle name="Driver 3 2 2 9 4 2" xfId="38709" xr:uid="{793439AB-484C-4D94-8152-D9A03CE7CE40}"/>
    <cellStyle name="Driver 3 2 2 9 5" xfId="31937" xr:uid="{181EA122-86AE-4756-A068-CA4CC3ABBEC4}"/>
    <cellStyle name="Driver 3 2 2_change in summary tables" xfId="6576" xr:uid="{A2520EBB-E64A-41F5-80F0-97EC5B824A3F}"/>
    <cellStyle name="Driver 3 2 3" xfId="5575" xr:uid="{C7CA2612-EE1D-4952-89B2-4AAF1E13049F}"/>
    <cellStyle name="Driver 3 2 3 2" xfId="15938" xr:uid="{75447F62-2A44-4AB6-813E-C93F01E424CF}"/>
    <cellStyle name="Driver 3 2 3 2 2" xfId="38304" xr:uid="{D18F04C4-96E8-4332-8C8B-C5ADA3884927}"/>
    <cellStyle name="Driver 3 2 3 3" xfId="22675" xr:uid="{CD8C04CC-EFD9-44F0-91E4-4999D8C89783}"/>
    <cellStyle name="Driver 3 2 3 3 2" xfId="44971" xr:uid="{D4A9354A-3BAF-4CB9-89C6-7532D04575EA}"/>
    <cellStyle name="Driver 3 2 3 4" xfId="13847" xr:uid="{EEEB8217-6840-4402-84AD-6A733935644B}"/>
    <cellStyle name="Driver 3 2 3 4 2" xfId="36217" xr:uid="{2AF7088A-886C-4BDA-944C-FBA34185C4F3}"/>
    <cellStyle name="Driver 3 2 3 5" xfId="29289" xr:uid="{3D91069E-8D58-43F3-9680-6E4F2BBB9D6F}"/>
    <cellStyle name="Driver 3 2 4" xfId="6355" xr:uid="{AD4B33F4-C7F6-4783-B2EC-04B1566325F4}"/>
    <cellStyle name="Driver 3 2 4 2" xfId="16495" xr:uid="{5F252BBA-C5B3-4D08-80DD-687BABDAA79F}"/>
    <cellStyle name="Driver 3 2 4 2 2" xfId="38860" xr:uid="{9351976A-87A6-4590-B276-6D7ADBC5C870}"/>
    <cellStyle name="Driver 3 2 4 3" xfId="23104" xr:uid="{7F770441-8035-4098-8887-9708AE338766}"/>
    <cellStyle name="Driver 3 2 4 3 2" xfId="45400" xr:uid="{6937DB0A-5C06-494F-B199-6B913EB5A1EF}"/>
    <cellStyle name="Driver 3 2 4 4" xfId="14103" xr:uid="{9E411692-AD06-421B-83AF-B32094928BDC}"/>
    <cellStyle name="Driver 3 2 4 4 2" xfId="36472" xr:uid="{13B16FE9-BB13-4A4B-A022-C8C1051DF769}"/>
    <cellStyle name="Driver 3 2 4 5" xfId="29788" xr:uid="{9221FD3A-78F4-41E2-8579-7F2A60333B28}"/>
    <cellStyle name="Driver 3 2 5" xfId="8349" xr:uid="{5BDC55D3-9E6A-44DE-B2AB-C76C1AA294E6}"/>
    <cellStyle name="Driver 3 2 5 2" xfId="18131" xr:uid="{E810E3E6-F674-4A73-ABE9-42BD6D152B41}"/>
    <cellStyle name="Driver 3 2 5 2 2" xfId="40496" xr:uid="{40A0B67B-2E2A-417A-9687-68A92C318B74}"/>
    <cellStyle name="Driver 3 2 5 3" xfId="24023" xr:uid="{3BFF565F-D5BC-4541-8173-97F6B7C1C095}"/>
    <cellStyle name="Driver 3 2 5 3 2" xfId="46319" xr:uid="{E5561722-9CC2-4939-B57E-A25D5D79C02F}"/>
    <cellStyle name="Driver 3 2 5 4" xfId="24790" xr:uid="{DFDCF866-272F-4798-A84A-8B93CB425B99}"/>
    <cellStyle name="Driver 3 2 5 4 2" xfId="47086" xr:uid="{12295B77-B0BA-4ED8-8DAD-A16854141796}"/>
    <cellStyle name="Driver 3 2 5 5" xfId="31299" xr:uid="{D1AE5E18-3460-47AC-A364-F9D59B7D813F}"/>
    <cellStyle name="Driver 3 2 6" xfId="4684" xr:uid="{29ED85BD-CB24-4711-BFF5-0706A23D767D}"/>
    <cellStyle name="Driver 3 2 6 2" xfId="15220" xr:uid="{918DC7C9-0169-479B-9B21-53626F7455C9}"/>
    <cellStyle name="Driver 3 2 6 2 2" xfId="37586" xr:uid="{0272F73E-0D60-408C-882F-F1BC30E3AAF2}"/>
    <cellStyle name="Driver 3 2 6 3" xfId="22255" xr:uid="{D298C0F7-CEC3-43C3-9C58-69E151EE7C11}"/>
    <cellStyle name="Driver 3 2 6 3 2" xfId="44551" xr:uid="{991D60BF-426E-470E-BB5A-97D2359B9313}"/>
    <cellStyle name="Driver 3 2 6 4" xfId="25264" xr:uid="{F681DBCA-FDE5-45AB-A542-54FCA0590A24}"/>
    <cellStyle name="Driver 3 2 6 4 2" xfId="47560" xr:uid="{152CFEB5-B8AF-4F07-8884-D8ADBDDA4C9C}"/>
    <cellStyle name="Driver 3 2 6 5" xfId="28638" xr:uid="{5EC166CB-B9A9-4C74-B615-9698ABE44008}"/>
    <cellStyle name="Driver 3 2 7" xfId="8742" xr:uid="{9CE472F5-6F9C-4E43-83E9-5CF7828F762B}"/>
    <cellStyle name="Driver 3 2 7 2" xfId="18407" xr:uid="{99FFB5FF-4AC0-41F1-89CF-4E226E00B1CE}"/>
    <cellStyle name="Driver 3 2 7 2 2" xfId="40772" xr:uid="{4133A1F0-3500-464C-B145-810990EECBDB}"/>
    <cellStyle name="Driver 3 2 7 3" xfId="24267" xr:uid="{2A01E8D0-EDE9-4EB1-9868-12A1259441F9}"/>
    <cellStyle name="Driver 3 2 7 3 2" xfId="46563" xr:uid="{CC05AC96-F5DF-4199-B42B-B92238F4159B}"/>
    <cellStyle name="Driver 3 2 7 4" xfId="25649" xr:uid="{79EDFD36-A54F-4C68-8FF8-240EF9874F11}"/>
    <cellStyle name="Driver 3 2 7 4 2" xfId="47945" xr:uid="{523C6F4B-5B7A-4873-860A-B9DA3486BD5F}"/>
    <cellStyle name="Driver 3 2 7 5" xfId="31531" xr:uid="{0FC6FEB6-10A0-45F4-8144-29D842B3FC11}"/>
    <cellStyle name="Driver 3 2 8" xfId="7864" xr:uid="{120E946F-8096-4612-A62C-618C8199A950}"/>
    <cellStyle name="Driver 3 2 8 2" xfId="17807" xr:uid="{3C9B94ED-63FD-47D1-B5D0-CE37FAC41E3C}"/>
    <cellStyle name="Driver 3 2 8 2 2" xfId="40172" xr:uid="{01497CC1-96AE-47C7-9F2A-37C8BAF0CE66}"/>
    <cellStyle name="Driver 3 2 8 3" xfId="23746" xr:uid="{B38E4BD4-B4B5-4E28-9083-CEC5FD5BD550}"/>
    <cellStyle name="Driver 3 2 8 3 2" xfId="46042" xr:uid="{41AB9EF2-7BAE-4CA8-82B9-B31FBA7F30D8}"/>
    <cellStyle name="Driver 3 2 8 4" xfId="13372" xr:uid="{41D74D30-1504-4E59-A666-C7307D4B4337}"/>
    <cellStyle name="Driver 3 2 8 4 2" xfId="35743" xr:uid="{271876D6-9130-4154-BE9F-43344AA50F50}"/>
    <cellStyle name="Driver 3 2 8 5" xfId="31033" xr:uid="{9DC1BB6F-C863-4868-897C-75DB4C68629C}"/>
    <cellStyle name="Driver 3 2 9" xfId="8900" xr:uid="{2E5703E9-D8B4-4923-83EA-17F8F3C8E0F7}"/>
    <cellStyle name="Driver 3 2 9 2" xfId="18498" xr:uid="{9BDEDCDB-259C-40E3-9759-445260121471}"/>
    <cellStyle name="Driver 3 2 9 2 2" xfId="40863" xr:uid="{35072D2C-A72B-4093-A16D-EE9CB3ED2EFA}"/>
    <cellStyle name="Driver 3 2 9 3" xfId="24334" xr:uid="{AF8BAD0F-EF29-4908-8CBA-CF8DFA4E8995}"/>
    <cellStyle name="Driver 3 2 9 3 2" xfId="46630" xr:uid="{2314E739-2097-4BE8-A757-353CE10115B8}"/>
    <cellStyle name="Driver 3 2 9 4" xfId="22315" xr:uid="{C81C1A99-A519-4334-B0CE-46F817458674}"/>
    <cellStyle name="Driver 3 2 9 4 2" xfId="44611" xr:uid="{ED1F785D-DB2E-4867-B0B1-D21C7A1A4688}"/>
    <cellStyle name="Driver 3 2 9 5" xfId="31598" xr:uid="{1B77C378-0173-4222-A78D-5A2269E29D92}"/>
    <cellStyle name="Driver 3 2_change in summary tables" xfId="8002" xr:uid="{7659DE15-3286-4A30-A17C-1DF5CD7ACF5B}"/>
    <cellStyle name="Driver 3 3" xfId="4005" xr:uid="{88C29936-9956-478A-86B7-8F04B25DE64D}"/>
    <cellStyle name="Driver 3 3 10" xfId="9495" xr:uid="{4A1E36BD-1F52-46FC-8DDA-45ED4FEAB4B1}"/>
    <cellStyle name="Driver 3 3 10 2" xfId="18913" xr:uid="{1327FB55-A47C-44E1-88F6-1161D40E883C}"/>
    <cellStyle name="Driver 3 3 10 2 2" xfId="41278" xr:uid="{82AE6E74-A463-49BB-BAB9-A7373CFC48F5}"/>
    <cellStyle name="Driver 3 3 10 3" xfId="24703" xr:uid="{A795393A-B583-43D7-A145-0EF079274B27}"/>
    <cellStyle name="Driver 3 3 10 3 2" xfId="46999" xr:uid="{8943D018-5910-4B31-AB01-04E5D26CBCFF}"/>
    <cellStyle name="Driver 3 3 10 4" xfId="13500" xr:uid="{61E29FD6-7AF6-4C44-9399-AFA1E9107AC3}"/>
    <cellStyle name="Driver 3 3 10 4 2" xfId="35871" xr:uid="{8A08A792-F65C-4E47-B610-2557F274C1DF}"/>
    <cellStyle name="Driver 3 3 10 5" xfId="31957" xr:uid="{EFB15B83-3A5E-4D01-9632-50484C77EEAD}"/>
    <cellStyle name="Driver 3 3 11" xfId="10783" xr:uid="{914959A9-699C-42D9-9FC3-097DB1E6DD1C}"/>
    <cellStyle name="Driver 3 3 11 2" xfId="20197" xr:uid="{E427B26A-7D04-4FC6-8C2A-0DF33B19955C}"/>
    <cellStyle name="Driver 3 3 11 2 2" xfId="42493" xr:uid="{FAD9DA2D-F493-4F7B-AA09-90DEE650E8C1}"/>
    <cellStyle name="Driver 3 3 11 3" xfId="25083" xr:uid="{745A01F2-E0AC-4BF8-A1DE-31CD8E44EBA5}"/>
    <cellStyle name="Driver 3 3 11 3 2" xfId="47379" xr:uid="{A8235234-91BE-4467-A75D-933A9FE45222}"/>
    <cellStyle name="Driver 3 3 11 4" xfId="25769" xr:uid="{08390373-6DBF-41E1-BD65-90BC71A7C8EA}"/>
    <cellStyle name="Driver 3 3 11 4 2" xfId="48065" xr:uid="{94400EAA-7591-4FDC-B911-1C6E8E96C9C3}"/>
    <cellStyle name="Driver 3 3 11 5" xfId="33172" xr:uid="{0E60508D-66E2-48A0-ADC8-AC72AE68FAD4}"/>
    <cellStyle name="Driver 3 3 12" xfId="14658" xr:uid="{AB86AEA3-9B33-4B48-B2AD-2A0EFD656D12}"/>
    <cellStyle name="Driver 3 3 12 2" xfId="37024" xr:uid="{C04FBE27-A405-4394-AD5C-49BB0118D725}"/>
    <cellStyle name="Driver 3 3 13" xfId="13658" xr:uid="{9CF4501C-77EF-4D54-A599-B9975D281D9B}"/>
    <cellStyle name="Driver 3 3 13 2" xfId="36029" xr:uid="{E8C1D78E-04BD-4B68-B632-B70E29AB3447}"/>
    <cellStyle name="Driver 3 3 14" xfId="23708" xr:uid="{55449956-898B-4036-ACA8-EC3A7E5FA3CA}"/>
    <cellStyle name="Driver 3 3 14 2" xfId="46004" xr:uid="{B7EC7BCE-A725-42B1-A60A-293FA4F573E3}"/>
    <cellStyle name="Driver 3 3 2" xfId="7279" xr:uid="{7E8A9A72-E037-4EB4-A70E-153C8619CF89}"/>
    <cellStyle name="Driver 3 3 2 2" xfId="17288" xr:uid="{7395EA2C-554B-4AEE-A034-820725BAFF55}"/>
    <cellStyle name="Driver 3 3 2 2 2" xfId="39653" xr:uid="{665E1128-6CA7-4379-9A8B-BB298F4B4F8E}"/>
    <cellStyle name="Driver 3 3 2 3" xfId="23460" xr:uid="{3AA52B0F-3CA4-4034-A07C-7EDD3F1D1313}"/>
    <cellStyle name="Driver 3 3 2 3 2" xfId="45756" xr:uid="{54479F8C-2198-4E08-9525-38F0D78F7732}"/>
    <cellStyle name="Driver 3 3 2 4" xfId="24386" xr:uid="{EF6CBC17-30EA-4CEF-8587-939867CFBB2A}"/>
    <cellStyle name="Driver 3 3 2 4 2" xfId="46682" xr:uid="{6C5D1A0E-9D60-499F-BBEF-A287E69A4D1B}"/>
    <cellStyle name="Driver 3 3 2 5" xfId="30537" xr:uid="{E9C6FC35-885E-4210-9BF2-E272370A1F06}"/>
    <cellStyle name="Driver 3 3 3" xfId="8368" xr:uid="{93F2B9CD-00F8-48D4-9D4F-61107AACB8F2}"/>
    <cellStyle name="Driver 3 3 3 2" xfId="18147" xr:uid="{89B9F2BE-F4AE-477A-B153-DAC71A5C61E3}"/>
    <cellStyle name="Driver 3 3 3 2 2" xfId="40512" xr:uid="{5B08444F-86B1-43F2-A5AB-380029A41297}"/>
    <cellStyle name="Driver 3 3 3 3" xfId="24039" xr:uid="{D18D6D29-C8B5-40C9-8F4D-E8EED3CC1821}"/>
    <cellStyle name="Driver 3 3 3 3 2" xfId="46335" xr:uid="{E3C9BE7C-DC98-4FE7-B6F8-B3F84CA87DB3}"/>
    <cellStyle name="Driver 3 3 3 4" xfId="24774" xr:uid="{1C35FBD9-7D83-4ECB-A694-8B3EB148B7C5}"/>
    <cellStyle name="Driver 3 3 3 4 2" xfId="47070" xr:uid="{3987283D-8EFB-48A2-8A3A-0D1B1C8D33AF}"/>
    <cellStyle name="Driver 3 3 3 5" xfId="31314" xr:uid="{BB59291D-5E1D-41E4-9984-6190DDF8E13B}"/>
    <cellStyle name="Driver 3 3 4" xfId="4959" xr:uid="{83EE09DF-7A08-4ED5-9224-D61F75C245E9}"/>
    <cellStyle name="Driver 3 3 4 2" xfId="15432" xr:uid="{A10BB99F-AC6A-4718-9F82-D0B6D28494C4}"/>
    <cellStyle name="Driver 3 3 4 2 2" xfId="37798" xr:uid="{03038016-9850-4A8C-A273-D3262701DAF0}"/>
    <cellStyle name="Driver 3 3 4 3" xfId="22371" xr:uid="{4D6B68E9-B913-4864-A91B-57B92E223177}"/>
    <cellStyle name="Driver 3 3 4 3 2" xfId="44667" xr:uid="{075C6534-8D1E-4315-8121-4A3802372F98}"/>
    <cellStyle name="Driver 3 3 4 4" xfId="13517" xr:uid="{C82F512A-9250-4A9D-B601-0A3B6C077B84}"/>
    <cellStyle name="Driver 3 3 4 4 2" xfId="35888" xr:uid="{9CE89113-7403-41D2-84C7-78E1E47158A8}"/>
    <cellStyle name="Driver 3 3 4 5" xfId="28827" xr:uid="{DBAEC3BA-D1C4-4E95-AF79-8910545631C1}"/>
    <cellStyle name="Driver 3 3 5" xfId="8674" xr:uid="{47123872-3511-498B-8F55-CF5601F2DF40}"/>
    <cellStyle name="Driver 3 3 5 2" xfId="18369" xr:uid="{0B284ABD-F6AE-44CA-A847-174436C64DD4}"/>
    <cellStyle name="Driver 3 3 5 2 2" xfId="40734" xr:uid="{94D1076F-2584-495E-86B9-A36F1E9B26C0}"/>
    <cellStyle name="Driver 3 3 5 3" xfId="24234" xr:uid="{DD512E07-39D3-4BB2-A902-F9CDF4DF642F}"/>
    <cellStyle name="Driver 3 3 5 3 2" xfId="46530" xr:uid="{5A775C0C-1AB4-4D42-AE0D-0ACE3386F0DD}"/>
    <cellStyle name="Driver 3 3 5 4" xfId="23418" xr:uid="{864729C9-C2DA-45F2-AC20-6DCB46538181}"/>
    <cellStyle name="Driver 3 3 5 4 2" xfId="45714" xr:uid="{28FAF293-352A-49EB-9D4D-24EBB5638F3C}"/>
    <cellStyle name="Driver 3 3 5 5" xfId="31502" xr:uid="{6A2F6ECF-BCC0-4FF7-AC44-78186C6938BB}"/>
    <cellStyle name="Driver 3 3 6" xfId="7878" xr:uid="{986C316D-914C-4174-B7D1-CB8666C20F38}"/>
    <cellStyle name="Driver 3 3 6 2" xfId="17816" xr:uid="{4385F963-645D-4EB8-AEFF-29B4ECF1B3EE}"/>
    <cellStyle name="Driver 3 3 6 2 2" xfId="40181" xr:uid="{0C0C4585-A901-4754-9A72-066499F1CB49}"/>
    <cellStyle name="Driver 3 3 6 3" xfId="23755" xr:uid="{6CD2B2D2-1984-46D5-A1DA-8DF0DD882DA0}"/>
    <cellStyle name="Driver 3 3 6 3 2" xfId="46051" xr:uid="{32068708-EAFB-4AA0-9A06-77E4AED75926}"/>
    <cellStyle name="Driver 3 3 6 4" xfId="23317" xr:uid="{EE7C4E47-5DD9-459F-B94C-5E06B2FCF208}"/>
    <cellStyle name="Driver 3 3 6 4 2" xfId="45613" xr:uid="{0EE7EB5C-97BA-4D3C-A614-28E63F620F71}"/>
    <cellStyle name="Driver 3 3 6 5" xfId="31040" xr:uid="{A2DA4B83-4B26-438A-AC49-2F1857A4241C}"/>
    <cellStyle name="Driver 3 3 7" xfId="6548" xr:uid="{D7671F4D-5A31-47DB-9426-8B3AAFD47A9A}"/>
    <cellStyle name="Driver 3 3 7 2" xfId="16635" xr:uid="{8957C05A-24A7-4244-879A-0A1A5183B0CF}"/>
    <cellStyle name="Driver 3 3 7 2 2" xfId="39000" xr:uid="{6F3CC5E3-2C14-4C36-A331-B4BD1F05A401}"/>
    <cellStyle name="Driver 3 3 7 3" xfId="23207" xr:uid="{3DE377EB-9136-4DC6-A071-B5D570C2F35E}"/>
    <cellStyle name="Driver 3 3 7 3 2" xfId="45503" xr:uid="{EA81D7EE-C260-4D21-B965-3ADCC9A43A48}"/>
    <cellStyle name="Driver 3 3 7 4" xfId="25035" xr:uid="{530433F5-6E91-441A-8B1F-A1B5CF4F7664}"/>
    <cellStyle name="Driver 3 3 7 4 2" xfId="47331" xr:uid="{6FE756DD-D68E-4783-B4A0-11D053E61A70}"/>
    <cellStyle name="Driver 3 3 7 5" xfId="29912" xr:uid="{240E9499-13C7-40FC-B0CF-E114510FA9E1}"/>
    <cellStyle name="Driver 3 3 8" xfId="4643" xr:uid="{65C8BF55-4ED2-4FCB-BCC8-9384EE37E810}"/>
    <cellStyle name="Driver 3 3 8 2" xfId="15190" xr:uid="{E937D1BF-87EF-4A77-8E48-19BC4248A656}"/>
    <cellStyle name="Driver 3 3 8 2 2" xfId="37556" xr:uid="{99E6E667-D99F-4D90-9F8A-AC5865782531}"/>
    <cellStyle name="Driver 3 3 8 3" xfId="22236" xr:uid="{F0552BD2-959C-4322-99D9-3B7187C01B2B}"/>
    <cellStyle name="Driver 3 3 8 3 2" xfId="44532" xr:uid="{4D2ABCD4-CD14-4878-8E22-A4E21D7A5511}"/>
    <cellStyle name="Driver 3 3 8 4" xfId="25363" xr:uid="{2F937BB7-A6C8-4855-BDB1-75A8C69E7D86}"/>
    <cellStyle name="Driver 3 3 8 4 2" xfId="47659" xr:uid="{C8144FF9-B78F-42DC-8341-E7A37C1E03CF}"/>
    <cellStyle name="Driver 3 3 8 5" xfId="28612" xr:uid="{15CD048E-C217-4C29-A2AB-A26CC6CF22A4}"/>
    <cellStyle name="Driver 3 3 9" xfId="9455" xr:uid="{08EB92D4-579E-43FD-9E0D-31B4D101A3D5}"/>
    <cellStyle name="Driver 3 3 9 2" xfId="18873" xr:uid="{9D65F87D-496E-41FD-A602-089570A37F9C}"/>
    <cellStyle name="Driver 3 3 9 2 2" xfId="41238" xr:uid="{38F7FA5E-6346-4B9C-A17B-BDFEF53DBA73}"/>
    <cellStyle name="Driver 3 3 9 3" xfId="24663" xr:uid="{0AF1A228-AD28-43F6-A7E9-2F25E3611ACE}"/>
    <cellStyle name="Driver 3 3 9 3 2" xfId="46959" xr:uid="{18830BCF-F51D-4795-8F99-AD9D02FE29EB}"/>
    <cellStyle name="Driver 3 3 9 4" xfId="24890" xr:uid="{6F095C1D-96AA-4E94-BD4C-32AD5301B2D3}"/>
    <cellStyle name="Driver 3 3 9 4 2" xfId="47186" xr:uid="{3AA519E2-6E76-480D-9FCF-18E9144D7927}"/>
    <cellStyle name="Driver 3 3 9 5" xfId="31917" xr:uid="{159A573C-A17F-4AF3-9C7A-D3D31ADA7119}"/>
    <cellStyle name="Driver 3 3_change in summary tables" xfId="6200" xr:uid="{5BEB9D30-78E1-4F04-B849-B59DA6B8B448}"/>
    <cellStyle name="Driver 3 4" xfId="5425" xr:uid="{AFE999B6-5A48-42A9-B3B5-6737C0F0B75D}"/>
    <cellStyle name="Driver 3 4 2" xfId="15815" xr:uid="{B15CD5EE-FED4-4A12-A344-96C8C8890477}"/>
    <cellStyle name="Driver 3 4 2 2" xfId="38181" xr:uid="{7FB14204-D952-4F28-B6D1-D68EAFDDF10F}"/>
    <cellStyle name="Driver 3 4 3" xfId="22568" xr:uid="{C286EED9-7AED-41D3-855C-689249A06AB0}"/>
    <cellStyle name="Driver 3 4 3 2" xfId="44864" xr:uid="{1FF615AB-A875-4105-BF2D-583A7785D918}"/>
    <cellStyle name="Driver 3 4 4" xfId="13814" xr:uid="{3AD78D97-28DF-4CEE-8D9C-D673F7D2E0F6}"/>
    <cellStyle name="Driver 3 4 4 2" xfId="36184" xr:uid="{F7E3B71F-D1C0-4FF3-A19F-B7CC49EE2D75}"/>
    <cellStyle name="Driver 3 4 5" xfId="29183" xr:uid="{04F081E1-8D45-403B-8F14-7EBEE655E16A}"/>
    <cellStyle name="Driver 3 5" xfId="6437" xr:uid="{89459776-A992-49B4-9219-751691CB19C7}"/>
    <cellStyle name="Driver 3 5 2" xfId="16557" xr:uid="{2AAAB64E-F121-41FB-AE7E-2011D0432806}"/>
    <cellStyle name="Driver 3 5 2 2" xfId="38922" xr:uid="{69412C21-9401-4F9B-91D2-72BC4C23285B}"/>
    <cellStyle name="Driver 3 5 3" xfId="23160" xr:uid="{80E961E3-9516-4F80-8B72-8E4759FD8C52}"/>
    <cellStyle name="Driver 3 5 3 2" xfId="45456" xr:uid="{A25E8394-72A3-4090-AB74-65077A7247F9}"/>
    <cellStyle name="Driver 3 5 4" xfId="25260" xr:uid="{CB6A00F2-9CC4-4CC2-BCE0-4E7FCAF87FF0}"/>
    <cellStyle name="Driver 3 5 4 2" xfId="47556" xr:uid="{DABB3537-1F60-47E3-91F9-2EC3D0A50F68}"/>
    <cellStyle name="Driver 3 5 5" xfId="29846" xr:uid="{7D237CF4-6185-4F84-A3D8-182FF1A375B8}"/>
    <cellStyle name="Driver 3 6" xfId="5114" xr:uid="{C5C2FB82-0D0A-4AF5-BEE7-53570A28C5EC}"/>
    <cellStyle name="Driver 3 6 2" xfId="15529" xr:uid="{00750BBB-AA95-4460-9853-059C29C1DEB9}"/>
    <cellStyle name="Driver 3 6 2 2" xfId="37895" xr:uid="{C1DE8B67-EBEF-44C6-88AA-084A51C85A93}"/>
    <cellStyle name="Driver 3 6 3" xfId="22460" xr:uid="{E1B27134-E4F6-4E61-B336-8E78DACFC70E}"/>
    <cellStyle name="Driver 3 6 3 2" xfId="44756" xr:uid="{B74CB602-F8D8-4251-9E5F-170E2AE36654}"/>
    <cellStyle name="Driver 3 6 4" xfId="13567" xr:uid="{931B9314-146A-4BF0-837D-61CC1C3440CD}"/>
    <cellStyle name="Driver 3 6 4 2" xfId="35938" xr:uid="{CF3644DE-EA77-4BEC-B9FF-04D879C18EE8}"/>
    <cellStyle name="Driver 3 6 5" xfId="28912" xr:uid="{C7C58142-8E62-48D1-92D2-B93508611970}"/>
    <cellStyle name="Driver 3 7" xfId="4753" xr:uid="{43090166-F9BE-4A2F-B2E7-598332F5FA97}"/>
    <cellStyle name="Driver 3 7 2" xfId="15269" xr:uid="{FA371BDF-D555-4029-97F4-7A5221E4B994}"/>
    <cellStyle name="Driver 3 7 2 2" xfId="37635" xr:uid="{60C691BB-8405-4667-8B9A-D4F6F42866D4}"/>
    <cellStyle name="Driver 3 7 3" xfId="22299" xr:uid="{57C79516-98EF-40EA-B023-FCDD7A7D87A8}"/>
    <cellStyle name="Driver 3 7 3 2" xfId="44595" xr:uid="{8BDD64C0-A94E-4459-95D9-48EF5394866B}"/>
    <cellStyle name="Driver 3 7 4" xfId="13072" xr:uid="{4A24E87A-601E-4924-AD6F-00831D679B80}"/>
    <cellStyle name="Driver 3 7 4 2" xfId="35443" xr:uid="{C4A07962-B780-4573-BE5D-07CDCFEE9847}"/>
    <cellStyle name="Driver 3 7 5" xfId="28678" xr:uid="{46E44751-6AAD-47A8-9AFF-7AB90B45F987}"/>
    <cellStyle name="Driver 3 8" xfId="6090" xr:uid="{2B1EE90F-5393-4DB7-BC59-C73DC07DFD29}"/>
    <cellStyle name="Driver 3 8 2" xfId="16303" xr:uid="{49FCA4DC-49ED-450E-BFC9-890C43307DAE}"/>
    <cellStyle name="Driver 3 8 2 2" xfId="38668" xr:uid="{AA18463D-E196-4EFC-9FE0-65E4688871DB}"/>
    <cellStyle name="Driver 3 8 3" xfId="22945" xr:uid="{11A15889-C8DA-4B5A-A545-AF198B28C9D6}"/>
    <cellStyle name="Driver 3 8 3 2" xfId="45241" xr:uid="{ACDAB49F-85AA-40F5-A1C7-2FF2BA0FEAAE}"/>
    <cellStyle name="Driver 3 8 4" xfId="17990" xr:uid="{EC5F8473-33D4-4A4D-8AC6-3CC13287A65D}"/>
    <cellStyle name="Driver 3 8 4 2" xfId="40355" xr:uid="{2195DDE7-3FF6-4503-B0A6-2B16A281C540}"/>
    <cellStyle name="Driver 3 8 5" xfId="29612" xr:uid="{C3CE67FF-02AC-4FE6-BEDB-7F608EFF9DF6}"/>
    <cellStyle name="Driver 3 9" xfId="5131" xr:uid="{B9D64CB5-3886-46C3-9BAE-C673FD25D001}"/>
    <cellStyle name="Driver 3 9 2" xfId="15542" xr:uid="{D60877BE-9530-4591-B927-95B97F3C928F}"/>
    <cellStyle name="Driver 3 9 2 2" xfId="37908" xr:uid="{5A78AB4A-61D4-4EA7-BF2A-C48D84106088}"/>
    <cellStyle name="Driver 3 9 3" xfId="22471" xr:uid="{87D8A391-7531-45CF-9E7F-755B9AE4FBE0}"/>
    <cellStyle name="Driver 3 9 3 2" xfId="44767" xr:uid="{CC78A5AB-2B92-4CC6-88E1-1F67CD93FA39}"/>
    <cellStyle name="Driver 3 9 4" xfId="13404" xr:uid="{CFFA311F-F01A-4539-88F3-8702F6AC07B9}"/>
    <cellStyle name="Driver 3 9 4 2" xfId="35775" xr:uid="{76E2E107-B8AF-48C2-86B3-872FF08D0A01}"/>
    <cellStyle name="Driver 3 9 5" xfId="28922" xr:uid="{6E614CB3-DBB7-4795-9A4E-CBCD54FE9EBD}"/>
    <cellStyle name="Driver 3_change in summary tables" xfId="5178" xr:uid="{A2A22425-60F6-4C83-B0DC-A4957A0CDF85}"/>
    <cellStyle name="Driver 4" xfId="1560" xr:uid="{7B8F3BFC-6E5B-4B0E-B064-60EB4E79D9CA}"/>
    <cellStyle name="Driver 4 10" xfId="9300" xr:uid="{6227CE31-B9D7-4AC8-9FC8-D7195E66776B}"/>
    <cellStyle name="Driver 4 10 2" xfId="18730" xr:uid="{871A635D-3EFD-492D-8E48-9EE97267D8B8}"/>
    <cellStyle name="Driver 4 10 2 2" xfId="41095" xr:uid="{AB4A2A30-29F3-4D69-BBA2-D69A849CB841}"/>
    <cellStyle name="Driver 4 10 3" xfId="24531" xr:uid="{456FF403-532F-4A03-98FA-4B691CD01EEA}"/>
    <cellStyle name="Driver 4 10 3 2" xfId="46827" xr:uid="{A47D9F81-276D-4C1B-85EB-A874954EC8EF}"/>
    <cellStyle name="Driver 4 10 4" xfId="25587" xr:uid="{5A15EDE8-A857-4E23-A4A5-9C5E64706E76}"/>
    <cellStyle name="Driver 4 10 4 2" xfId="47883" xr:uid="{A6BF32AF-4350-426E-A9ED-4C2C3EFD01C2}"/>
    <cellStyle name="Driver 4 10 5" xfId="31777" xr:uid="{B45DCB4F-B5A1-460C-BF29-843B48F99849}"/>
    <cellStyle name="Driver 4 11" xfId="9525" xr:uid="{B91A0F2B-88F4-4E81-9B89-0FA8D5670FCB}"/>
    <cellStyle name="Driver 4 11 2" xfId="18943" xr:uid="{42206DEF-D7ED-4187-A9B1-408F8DB75B4A}"/>
    <cellStyle name="Driver 4 11 2 2" xfId="41308" xr:uid="{EA6E35F6-B28E-4F84-B322-5C4C095A34FA}"/>
    <cellStyle name="Driver 4 11 3" xfId="24730" xr:uid="{5933A6CC-61B3-429A-971D-8F9A087F0073}"/>
    <cellStyle name="Driver 4 11 3 2" xfId="47026" xr:uid="{DB8A48A2-F52B-49B5-A8F0-729CDE98F284}"/>
    <cellStyle name="Driver 4 11 4" xfId="13507" xr:uid="{BB44CC09-7D1F-4E91-BBCB-B8B7CD3C885B}"/>
    <cellStyle name="Driver 4 11 4 2" xfId="35878" xr:uid="{88157B6A-1471-4753-B223-1C14B8CA7B0E}"/>
    <cellStyle name="Driver 4 11 5" xfId="31987" xr:uid="{7564ECEE-8CD7-449A-BB11-00044D13A0DE}"/>
    <cellStyle name="Driver 4 12" xfId="9990" xr:uid="{8CB44062-B1EC-4088-AFEC-A81E9558BB32}"/>
    <cellStyle name="Driver 4 12 2" xfId="19404" xr:uid="{953700BD-2CF5-40D4-A37D-AF49D9B83662}"/>
    <cellStyle name="Driver 4 12 2 2" xfId="41769" xr:uid="{86E9F253-5764-495E-BC56-FE0785C679CF}"/>
    <cellStyle name="Driver 4 12 3" xfId="24869" xr:uid="{A7F6C878-D01E-4332-8058-90E78C8F7206}"/>
    <cellStyle name="Driver 4 12 3 2" xfId="47165" xr:uid="{D6DE0A30-846C-459B-A909-F1812AB8817D}"/>
    <cellStyle name="Driver 4 12 4" xfId="25708" xr:uid="{BC26B775-7850-4AE1-A15D-5D792136B9F1}"/>
    <cellStyle name="Driver 4 12 4 2" xfId="48004" xr:uid="{E7EFA442-6D5C-4E8B-8D5F-A88CDE2849D5}"/>
    <cellStyle name="Driver 4 12 5" xfId="32448" xr:uid="{3E813B66-3B46-4361-AE73-A8C88EB7FC1E}"/>
    <cellStyle name="Driver 4 13" xfId="13388" xr:uid="{A48C8E46-25C9-4FF0-96DC-CF110C962E7C}"/>
    <cellStyle name="Driver 4 13 2" xfId="35759" xr:uid="{2DB209A8-95C9-408A-B8A7-2033C84F4F4D}"/>
    <cellStyle name="Driver 4 14" xfId="18028" xr:uid="{99A8C98A-0196-46C5-AC19-140E80AE6EF9}"/>
    <cellStyle name="Driver 4 14 2" xfId="40393" xr:uid="{7105D527-B745-4DDE-87E3-FE56A74F8688}"/>
    <cellStyle name="Driver 4 15" xfId="24968" xr:uid="{012D30D9-B3E8-4F73-9FFF-82A18BC054A4}"/>
    <cellStyle name="Driver 4 15 2" xfId="47264" xr:uid="{859C3D95-EB70-45E7-BC39-5C304EBA2502}"/>
    <cellStyle name="Driver 4 2" xfId="4059" xr:uid="{D8BBDFB7-B22D-4683-AD4A-4B02D5BD6368}"/>
    <cellStyle name="Driver 4 2 10" xfId="8436" xr:uid="{D34C8A84-AE45-4CD3-8CEF-7942970ECEAA}"/>
    <cellStyle name="Driver 4 2 10 2" xfId="18205" xr:uid="{5D9B5F56-4D22-49E3-9820-9EDDA51367F2}"/>
    <cellStyle name="Driver 4 2 10 2 2" xfId="40570" xr:uid="{28C41904-914F-4EFB-B247-B1164B3F5562}"/>
    <cellStyle name="Driver 4 2 10 3" xfId="24097" xr:uid="{B15C70A9-DEA1-4992-A0FE-7CBB8E90AA55}"/>
    <cellStyle name="Driver 4 2 10 3 2" xfId="46393" xr:uid="{045AE3E1-9B33-410F-9AF1-5390B85F3246}"/>
    <cellStyle name="Driver 4 2 10 4" xfId="13760" xr:uid="{9019173A-8F3E-4A78-A811-FA4064EFF655}"/>
    <cellStyle name="Driver 4 2 10 4 2" xfId="36131" xr:uid="{A07D5BCE-EEEA-4CFD-B692-3D36E040F08F}"/>
    <cellStyle name="Driver 4 2 10 5" xfId="31371" xr:uid="{EF34CEDB-CF3B-4734-8D5B-571867C12624}"/>
    <cellStyle name="Driver 4 2 11" xfId="10824" xr:uid="{D355AFA1-1897-4D40-993E-48C9DA7461AC}"/>
    <cellStyle name="Driver 4 2 11 2" xfId="20238" xr:uid="{7897CAC5-87C1-4F55-A6F2-15C14C9C668C}"/>
    <cellStyle name="Driver 4 2 11 2 2" xfId="42534" xr:uid="{22CC8975-5F1C-4DEF-AEA6-5164D4FF65D8}"/>
    <cellStyle name="Driver 4 2 11 3" xfId="25106" xr:uid="{4EA7684B-A103-4FA7-B3AE-EF4AC7B45377}"/>
    <cellStyle name="Driver 4 2 11 3 2" xfId="47402" xr:uid="{D21A49C4-5E7D-470B-A2FC-6A08B95998D7}"/>
    <cellStyle name="Driver 4 2 11 4" xfId="25790" xr:uid="{63046D88-E717-4F47-AADE-2460B125BBDF}"/>
    <cellStyle name="Driver 4 2 11 4 2" xfId="48086" xr:uid="{54E39A94-6C1C-4048-8313-3B9AF0BEA654}"/>
    <cellStyle name="Driver 4 2 11 5" xfId="33213" xr:uid="{35B5F3E0-C612-44CB-8385-7FEA737F8068}"/>
    <cellStyle name="Driver 4 2 12" xfId="14702" xr:uid="{AEE413A9-D252-4895-98E3-FCEC10D5596A}"/>
    <cellStyle name="Driver 4 2 12 2" xfId="37068" xr:uid="{F9B1D8B9-6B0D-4C59-AEFE-FC001CBF4D15}"/>
    <cellStyle name="Driver 4 2 13" xfId="13613" xr:uid="{96020E13-5EA6-4EB3-B06B-0DB0B57F676C}"/>
    <cellStyle name="Driver 4 2 13 2" xfId="35984" xr:uid="{61EEFF05-5520-4E86-A786-3D013E943F05}"/>
    <cellStyle name="Driver 4 2 14" xfId="24884" xr:uid="{61A16AC4-1704-41C4-B94F-4151D82A73AE}"/>
    <cellStyle name="Driver 4 2 14 2" xfId="47180" xr:uid="{6B3CB917-FA0F-4E35-A8BD-65A42BAB80FC}"/>
    <cellStyle name="Driver 4 2 2" xfId="7330" xr:uid="{4B597ECF-4F79-4AAA-A947-72D4F983EE39}"/>
    <cellStyle name="Driver 4 2 2 2" xfId="17338" xr:uid="{EA7FB97E-36C2-4BA9-9791-C0C6AAA61A5C}"/>
    <cellStyle name="Driver 4 2 2 2 2" xfId="39703" xr:uid="{1090EA79-E665-4C05-B544-20C8486E739D}"/>
    <cellStyle name="Driver 4 2 2 3" xfId="23493" xr:uid="{2944F038-2D23-4ACB-813B-2AA0AD4CD2CC}"/>
    <cellStyle name="Driver 4 2 2 3 2" xfId="45789" xr:uid="{BEA6CEC2-D5DD-4E92-ABE7-11BCB42EBC6F}"/>
    <cellStyle name="Driver 4 2 2 4" xfId="18387" xr:uid="{8E86C5A6-98D8-4060-ADE5-8C30B4623EC4}"/>
    <cellStyle name="Driver 4 2 2 4 2" xfId="40752" xr:uid="{91AC4E79-CCF3-47E8-9DAE-63178E18B609}"/>
    <cellStyle name="Driver 4 2 2 5" xfId="30587" xr:uid="{295CB678-6B19-4A3C-A30E-0458897EC4D5}"/>
    <cellStyle name="Driver 4 2 3" xfId="8408" xr:uid="{2DFF91A2-4BE7-4F22-83F1-8B387D9A662B}"/>
    <cellStyle name="Driver 4 2 3 2" xfId="18182" xr:uid="{C8B34DA3-8699-41B0-A56A-254AE2BEDF3A}"/>
    <cellStyle name="Driver 4 2 3 2 2" xfId="40547" xr:uid="{1D8FC00C-FB2C-499C-B51D-B99801A2DE28}"/>
    <cellStyle name="Driver 4 2 3 3" xfId="24075" xr:uid="{90264A65-7668-49FE-B05D-0980D29F03AE}"/>
    <cellStyle name="Driver 4 2 3 3 2" xfId="46371" xr:uid="{406A6766-D9B7-4978-A4EA-DC6525FF742D}"/>
    <cellStyle name="Driver 4 2 3 4" xfId="25446" xr:uid="{84B2B0FB-6061-49F4-B9CF-15FA36D378BF}"/>
    <cellStyle name="Driver 4 2 3 4 2" xfId="47742" xr:uid="{2726386D-C58B-4AB8-8AA1-8D954B5700D2}"/>
    <cellStyle name="Driver 4 2 3 5" xfId="31349" xr:uid="{0452F7D0-2A52-496D-B242-AA0A8B286820}"/>
    <cellStyle name="Driver 4 2 4" xfId="6199" xr:uid="{F45101B3-EC1B-4FDC-AAC3-30D89B5130F9}"/>
    <cellStyle name="Driver 4 2 4 2" xfId="16373" xr:uid="{17EF0943-13B2-4961-9CA5-14BAF9B70E5E}"/>
    <cellStyle name="Driver 4 2 4 2 2" xfId="38738" xr:uid="{0C0724CC-94FE-45DC-9093-A0A487847EB6}"/>
    <cellStyle name="Driver 4 2 4 3" xfId="23001" xr:uid="{DE82F6BE-32C0-461C-B377-E4F8F8C5B667}"/>
    <cellStyle name="Driver 4 2 4 3 2" xfId="45297" xr:uid="{737ECB9A-A1BB-4E54-8A5D-5E9EEA1C8D09}"/>
    <cellStyle name="Driver 4 2 4 4" xfId="13317" xr:uid="{6C35901D-24FA-46D4-8356-1912D7971252}"/>
    <cellStyle name="Driver 4 2 4 4 2" xfId="35688" xr:uid="{D938F5DF-3855-4FD5-AE97-ABFB04844CCC}"/>
    <cellStyle name="Driver 4 2 4 5" xfId="29674" xr:uid="{0B720BCE-F6A1-49E7-B121-806FCE231F42}"/>
    <cellStyle name="Driver 4 2 5" xfId="5485" xr:uid="{9DBC6C11-F578-4629-B3F7-8ACAB0BB7752}"/>
    <cellStyle name="Driver 4 2 5 2" xfId="15864" xr:uid="{26594274-EA20-4AD6-A483-4586F2A92ED6}"/>
    <cellStyle name="Driver 4 2 5 2 2" xfId="38230" xr:uid="{176E2ACF-2992-4D65-BE14-AE9A4E24A34F}"/>
    <cellStyle name="Driver 4 2 5 3" xfId="22608" xr:uid="{C01F75C8-B4C9-48C3-B382-D9195BF20264}"/>
    <cellStyle name="Driver 4 2 5 3 2" xfId="44904" xr:uid="{D0686A87-BEB4-4EE3-AE69-D9DA0762800F}"/>
    <cellStyle name="Driver 4 2 5 4" xfId="14071" xr:uid="{E9AEAA60-02F7-45D1-86AF-DCBAACCEBDEE}"/>
    <cellStyle name="Driver 4 2 5 4 2" xfId="36441" xr:uid="{5220235A-AD75-4BC8-B9A2-9DA129ACAADF}"/>
    <cellStyle name="Driver 4 2 5 5" xfId="29222" xr:uid="{688B4D4C-7314-474D-879D-0911A8800914}"/>
    <cellStyle name="Driver 4 2 6" xfId="5015" xr:uid="{208E77EA-52B1-4C77-92EE-C16A09467563}"/>
    <cellStyle name="Driver 4 2 6 2" xfId="15471" xr:uid="{625BF647-D0B7-4B70-A255-21B51E3C505E}"/>
    <cellStyle name="Driver 4 2 6 2 2" xfId="37837" xr:uid="{26DFEB44-951A-431C-9110-F2F2557D0C07}"/>
    <cellStyle name="Driver 4 2 6 3" xfId="22406" xr:uid="{0F51A9DA-0897-47BF-BACE-D9E787EE4582}"/>
    <cellStyle name="Driver 4 2 6 3 2" xfId="44702" xr:uid="{64765366-1E33-4170-88A2-4E0861EF9651}"/>
    <cellStyle name="Driver 4 2 6 4" xfId="13538" xr:uid="{4402FD08-1F0C-4C72-BDC5-E85A46A5E754}"/>
    <cellStyle name="Driver 4 2 6 4 2" xfId="35909" xr:uid="{AC74BB67-B9E0-440E-B05E-39C6F99F089D}"/>
    <cellStyle name="Driver 4 2 6 5" xfId="28859" xr:uid="{49739D78-5E29-4F4E-83CC-2CC308BE8D60}"/>
    <cellStyle name="Driver 4 2 7" xfId="5040" xr:uid="{C77BDD45-FB51-42D5-8851-EDBAB1563FCA}"/>
    <cellStyle name="Driver 4 2 7 2" xfId="15488" xr:uid="{6CE0C222-9652-449F-971E-E4F4EDF0302B}"/>
    <cellStyle name="Driver 4 2 7 2 2" xfId="37854" xr:uid="{7F7D0D51-6DB3-4B63-ABBF-56790DF08796}"/>
    <cellStyle name="Driver 4 2 7 3" xfId="22423" xr:uid="{4ABB9D12-D119-4325-9C3B-209CAF90349E}"/>
    <cellStyle name="Driver 4 2 7 3 2" xfId="44719" xr:uid="{F991651E-D2BC-4CD9-9BE8-18F7BCD1CB5B}"/>
    <cellStyle name="Driver 4 2 7 4" xfId="13551" xr:uid="{C63406F1-8010-4057-BAD0-CC5C34A98C7C}"/>
    <cellStyle name="Driver 4 2 7 4 2" xfId="35922" xr:uid="{C656ABCD-BA29-41B5-A664-154F0039D4FA}"/>
    <cellStyle name="Driver 4 2 7 5" xfId="28874" xr:uid="{698FCEA5-73CA-4C3B-8ACF-B79D6880D903}"/>
    <cellStyle name="Driver 4 2 8" xfId="8433" xr:uid="{3BD9A493-AE73-4506-A5AC-CC5E752D35EA}"/>
    <cellStyle name="Driver 4 2 8 2" xfId="18203" xr:uid="{DC818048-9C04-48BB-8012-27140AFB0060}"/>
    <cellStyle name="Driver 4 2 8 2 2" xfId="40568" xr:uid="{C4F2E81F-8BED-4B60-95F5-0BEBF7DEF0C1}"/>
    <cellStyle name="Driver 4 2 8 3" xfId="24096" xr:uid="{A703F43B-AD44-49AE-BD28-575353A9DDC3}"/>
    <cellStyle name="Driver 4 2 8 3 2" xfId="46392" xr:uid="{7EBE60E8-B371-4EBF-8840-F1E6D5F8D6AB}"/>
    <cellStyle name="Driver 4 2 8 4" xfId="25184" xr:uid="{49B03F75-1C6E-492E-B6D6-95D76D64EA4B}"/>
    <cellStyle name="Driver 4 2 8 4 2" xfId="47480" xr:uid="{46EE65D1-4108-4B08-AF8A-363526205A44}"/>
    <cellStyle name="Driver 4 2 8 5" xfId="31370" xr:uid="{E34BA920-FAA0-4266-8372-B12CF0DCDC00}"/>
    <cellStyle name="Driver 4 2 9" xfId="9476" xr:uid="{6E3B0939-0A8F-4C4C-A851-292AFDF23CB7}"/>
    <cellStyle name="Driver 4 2 9 2" xfId="18894" xr:uid="{6A2D817E-00EE-4D1C-B381-7B1D49702B4F}"/>
    <cellStyle name="Driver 4 2 9 2 2" xfId="41259" xr:uid="{20FCE0F0-8886-4C11-8080-472D5AAA6A21}"/>
    <cellStyle name="Driver 4 2 9 3" xfId="24684" xr:uid="{95B86F18-1E90-442C-952D-45BE4312F96D}"/>
    <cellStyle name="Driver 4 2 9 3 2" xfId="46980" xr:uid="{566632F8-9599-4A8F-9083-070AA8888A5C}"/>
    <cellStyle name="Driver 4 2 9 4" xfId="18398" xr:uid="{AA200A7F-4A96-4A6E-9FDC-9E570002900F}"/>
    <cellStyle name="Driver 4 2 9 4 2" xfId="40763" xr:uid="{FF3880B1-AA8D-4A54-89E1-C3C92DF43E5F}"/>
    <cellStyle name="Driver 4 2 9 5" xfId="31938" xr:uid="{A64F56C0-5123-46B3-9B38-BDF1CB670D7F}"/>
    <cellStyle name="Driver 4 2_change in summary tables" xfId="6070" xr:uid="{64574FB3-ABCB-4C51-97F8-9BA49000A9B3}"/>
    <cellStyle name="Driver 4 3" xfId="5576" xr:uid="{B65FF6C6-3F92-473E-A322-11A05FC14E3B}"/>
    <cellStyle name="Driver 4 3 2" xfId="15939" xr:uid="{053CB1EC-B6DC-4724-A9B6-46F7037B9805}"/>
    <cellStyle name="Driver 4 3 2 2" xfId="38305" xr:uid="{E2F0A651-4729-4D84-98E8-5ADB9E2454B3}"/>
    <cellStyle name="Driver 4 3 3" xfId="22676" xr:uid="{ABFE0937-E90B-41FC-8F41-1C80A939F146}"/>
    <cellStyle name="Driver 4 3 3 2" xfId="44972" xr:uid="{376B98BA-72CD-40A6-B83D-D0B323F5CD39}"/>
    <cellStyle name="Driver 4 3 4" xfId="13848" xr:uid="{25C84748-C438-4BDF-A172-F5783069504D}"/>
    <cellStyle name="Driver 4 3 4 2" xfId="36218" xr:uid="{D77FEEFC-8F09-4F0C-8BBB-8CF8E90FE2E9}"/>
    <cellStyle name="Driver 4 3 5" xfId="29290" xr:uid="{C6A5FB52-3476-4599-AEEA-DFC590F555D7}"/>
    <cellStyle name="Driver 4 4" xfId="6730" xr:uid="{D47E4C68-8D39-4C19-A07D-6ABB6F19A42C}"/>
    <cellStyle name="Driver 4 4 2" xfId="16763" xr:uid="{697C861C-EC46-4E3A-8D25-7FE467610EC7}"/>
    <cellStyle name="Driver 4 4 2 2" xfId="39128" xr:uid="{4F94443C-0BDB-4CF4-8FD3-CE5F1FE5E928}"/>
    <cellStyle name="Driver 4 4 3" xfId="23306" xr:uid="{808077DD-27ED-4AC6-AF0D-69708A2EC63D}"/>
    <cellStyle name="Driver 4 4 3 2" xfId="45602" xr:uid="{7F6FE185-5170-4253-B516-DBE106C1E960}"/>
    <cellStyle name="Driver 4 4 4" xfId="25046" xr:uid="{4C90030B-4D45-4262-8F5C-436B94051444}"/>
    <cellStyle name="Driver 4 4 4 2" xfId="47342" xr:uid="{0B7F4F79-EF35-4E11-84AB-2FA87536EE7F}"/>
    <cellStyle name="Driver 4 4 5" xfId="30017" xr:uid="{C22A98C3-6E1F-45B6-8157-8487EF42704D}"/>
    <cellStyle name="Driver 4 5" xfId="5035" xr:uid="{9FEE2071-B9C5-4BEB-86AD-268F2CBD203C}"/>
    <cellStyle name="Driver 4 5 2" xfId="15486" xr:uid="{F44C6CEC-1345-4762-B457-500AACB9BDD5}"/>
    <cellStyle name="Driver 4 5 2 2" xfId="37852" xr:uid="{0BF81FA8-E016-46AC-9CFF-D4A07552396C}"/>
    <cellStyle name="Driver 4 5 3" xfId="22421" xr:uid="{52A41B4B-F389-49BB-964E-6E471646AEB4}"/>
    <cellStyle name="Driver 4 5 3 2" xfId="44717" xr:uid="{E648E1C0-BFB9-4782-96B3-E5E76E6D9AC4}"/>
    <cellStyle name="Driver 4 5 4" xfId="13550" xr:uid="{75D288FF-684F-424F-A294-3589609A943B}"/>
    <cellStyle name="Driver 4 5 4 2" xfId="35921" xr:uid="{B1607003-A4DF-403D-93EA-CDE4673BF2C4}"/>
    <cellStyle name="Driver 4 5 5" xfId="28872" xr:uid="{0A0ED68E-2DF8-4ABD-BA13-027CAB562452}"/>
    <cellStyle name="Driver 4 6" xfId="6169" xr:uid="{C4DB8AB2-8C74-41BE-9CD7-34D835A087F3}"/>
    <cellStyle name="Driver 4 6 2" xfId="16354" xr:uid="{CA9EFC1A-E0BA-44F3-A51B-0A8B5A0823E9}"/>
    <cellStyle name="Driver 4 6 2 2" xfId="38719" xr:uid="{7A1DB11E-E487-4D85-AED6-A6F4BEE1DE6B}"/>
    <cellStyle name="Driver 4 6 3" xfId="22985" xr:uid="{628E3653-8ACF-419D-9EDA-A54F550874C3}"/>
    <cellStyle name="Driver 4 6 3 2" xfId="45281" xr:uid="{BE3E13A5-7BA8-4EFE-BE58-6B5225D9F7FE}"/>
    <cellStyle name="Driver 4 6 4" xfId="24172" xr:uid="{4424CF49-86FF-42A6-AAC7-E44F78684D3D}"/>
    <cellStyle name="Driver 4 6 4 2" xfId="46468" xr:uid="{B0A32067-EA6F-430E-8E8F-7BBFAC6976D5}"/>
    <cellStyle name="Driver 4 6 5" xfId="29656" xr:uid="{EAA33992-578A-4E67-813F-C91154804342}"/>
    <cellStyle name="Driver 4 7" xfId="5003" xr:uid="{5DD9B58B-5773-4C6B-8147-EA187C2613B8}"/>
    <cellStyle name="Driver 4 7 2" xfId="15461" xr:uid="{7E4D9C29-5D03-4D2C-9C1D-D4F34BB459F4}"/>
    <cellStyle name="Driver 4 7 2 2" xfId="37827" xr:uid="{6AAC0A17-E6B9-4BD6-A37D-3F8D0758F362}"/>
    <cellStyle name="Driver 4 7 3" xfId="22398" xr:uid="{B3A30AF4-5D29-4793-9B6D-6368AEEFA04F}"/>
    <cellStyle name="Driver 4 7 3 2" xfId="44694" xr:uid="{CC969C20-3878-4A45-A7AC-AC7F26E958A3}"/>
    <cellStyle name="Driver 4 7 4" xfId="12700" xr:uid="{FAEAF1AA-81A8-4123-BC1B-C96161CECD87}"/>
    <cellStyle name="Driver 4 7 4 2" xfId="35076" xr:uid="{42D10897-EC5C-4E35-BBA3-B21DD58FE9B5}"/>
    <cellStyle name="Driver 4 7 5" xfId="28850" xr:uid="{6224080C-9420-436A-9E93-3D528628EBA6}"/>
    <cellStyle name="Driver 4 8" xfId="7733" xr:uid="{880598FC-6CC3-46D5-9BC7-7C24670D9184}"/>
    <cellStyle name="Driver 4 8 2" xfId="17721" xr:uid="{99676F00-41CB-4BFD-9D90-A3BDFB29C3AD}"/>
    <cellStyle name="Driver 4 8 2 2" xfId="40086" xr:uid="{AD9894D8-5F77-4DA7-9C50-8EEEAD0C77AE}"/>
    <cellStyle name="Driver 4 8 3" xfId="23670" xr:uid="{633B46E4-BA94-4199-81D9-EC76177F07B0}"/>
    <cellStyle name="Driver 4 8 3 2" xfId="45966" xr:uid="{C992DA38-5303-40AC-9148-75CD0369C09C}"/>
    <cellStyle name="Driver 4 8 4" xfId="22177" xr:uid="{C32430B5-1DBE-4640-AC48-8BB94BAAD2E8}"/>
    <cellStyle name="Driver 4 8 4 2" xfId="44473" xr:uid="{3DF1633B-2E5D-4D0A-ABE7-B28008FE1D28}"/>
    <cellStyle name="Driver 4 8 5" xfId="30964" xr:uid="{A7EEF13B-D0BC-4DA2-8B26-A57D272990C4}"/>
    <cellStyle name="Driver 4 9" xfId="6700" xr:uid="{D2EDDB88-8D4E-4A73-8434-35CEA69F4907}"/>
    <cellStyle name="Driver 4 9 2" xfId="16741" xr:uid="{20D95311-0CB3-4C50-8A4E-AEC02A992784}"/>
    <cellStyle name="Driver 4 9 2 2" xfId="39106" xr:uid="{AF2F27C4-012C-4786-8FC2-5B3DFAE1048F}"/>
    <cellStyle name="Driver 4 9 3" xfId="23295" xr:uid="{F6FED545-BC41-4B98-B6FC-1FA2873C5678}"/>
    <cellStyle name="Driver 4 9 3 2" xfId="45591" xr:uid="{87ADEE99-EA16-4DA4-8929-F331C8CEFF51}"/>
    <cellStyle name="Driver 4 9 4" xfId="23409" xr:uid="{8A27F1E8-CD10-45CB-86F1-0C7DFDEBA9AD}"/>
    <cellStyle name="Driver 4 9 4 2" xfId="45705" xr:uid="{02A4A04D-7CE1-401D-B0F0-80EBD4959382}"/>
    <cellStyle name="Driver 4 9 5" xfId="29998" xr:uid="{BF00C5F4-0D44-40DC-A0AA-80A28803AE09}"/>
    <cellStyle name="Driver 4_change in summary tables" xfId="7829" xr:uid="{A0B93DEE-459E-4E6A-8CE1-07AC1273AF86}"/>
    <cellStyle name="Driver 5" xfId="3777" xr:uid="{1894EFF2-BB74-4AA1-887C-452112E3CCC0}"/>
    <cellStyle name="Driver 5 10" xfId="10573" xr:uid="{E5264FCA-51A9-44D9-8D57-E94375F7053E}"/>
    <cellStyle name="Driver 5 10 2" xfId="19987" xr:uid="{9A5042E6-9A1C-4E09-950B-F4ECE645E3D8}"/>
    <cellStyle name="Driver 5 10 2 2" xfId="42283" xr:uid="{3BDD32E4-1D79-497D-B640-227D0AE4C3B3}"/>
    <cellStyle name="Driver 5 10 3" xfId="25041" xr:uid="{C4C831D4-C45B-484A-B825-4B0E7963DFED}"/>
    <cellStyle name="Driver 5 10 3 2" xfId="47337" xr:uid="{C2C86B13-641B-4126-A207-00A0DE571AC3}"/>
    <cellStyle name="Driver 5 10 4" xfId="25757" xr:uid="{DC093FBC-5844-4816-80D6-6E1FAFF2CDAE}"/>
    <cellStyle name="Driver 5 10 4 2" xfId="48053" xr:uid="{38EBAB00-36A0-4568-82C0-33EA90281A1F}"/>
    <cellStyle name="Driver 5 10 5" xfId="32962" xr:uid="{B6818730-A5C9-47E9-97D7-D8C44C0E70B0}"/>
    <cellStyle name="Driver 5 11" xfId="14445" xr:uid="{B376A329-FD4E-44CD-A455-AA9E21A3D59E}"/>
    <cellStyle name="Driver 5 11 2" xfId="36811" xr:uid="{C0D7399B-E829-4427-B864-DE877F60AE2D}"/>
    <cellStyle name="Driver 5 12" xfId="15081" xr:uid="{E411ED68-5A0C-43B7-AB95-6A53AE84BD38}"/>
    <cellStyle name="Driver 5 12 2" xfId="37447" xr:uid="{01E17C4C-0250-4FE8-B258-42ACE6967A5B}"/>
    <cellStyle name="Driver 5 13" xfId="24602" xr:uid="{88F38E29-A7A6-4E67-AD0D-C3E8EDC9AC30}"/>
    <cellStyle name="Driver 5 13 2" xfId="46898" xr:uid="{4B2FBC52-2E9E-43EE-8AB1-6C826B9EF9A6}"/>
    <cellStyle name="Driver 5 14" xfId="27900" xr:uid="{18A4F816-8AE7-45B9-AB99-CB7BF5881B54}"/>
    <cellStyle name="Driver 5 2" xfId="7053" xr:uid="{31EE515C-500E-405C-9F10-292C86655A93}"/>
    <cellStyle name="Driver 5 2 2" xfId="17065" xr:uid="{DC170D37-76E6-44ED-8058-81269DF6557E}"/>
    <cellStyle name="Driver 5 2 2 2" xfId="39430" xr:uid="{B221CEC1-1541-4362-B1AB-F3365D6A6136}"/>
    <cellStyle name="Driver 5 2 3" xfId="23400" xr:uid="{85535637-E224-4CC6-B0F0-6ACEB7841366}"/>
    <cellStyle name="Driver 5 2 3 2" xfId="45696" xr:uid="{B0278830-9C2D-4699-8393-9F7D8698811E}"/>
    <cellStyle name="Driver 5 2 4" xfId="23406" xr:uid="{D6C5D173-C960-40E0-80AF-6D363BA4D084}"/>
    <cellStyle name="Driver 5 2 4 2" xfId="45702" xr:uid="{B0283A9E-CC9D-41F5-AFB5-B2AF764C8C3C}"/>
    <cellStyle name="Driver 5 2 5" xfId="30314" xr:uid="{DEB9F3FC-8129-4B66-AAE5-57CBF405A72E}"/>
    <cellStyle name="Driver 5 3" xfId="8237" xr:uid="{DB163742-BB70-490D-8F27-63EF322F0A9D}"/>
    <cellStyle name="Driver 5 3 2" xfId="18052" xr:uid="{26EE39D9-3762-4569-AB91-9A3D1F2E2D21}"/>
    <cellStyle name="Driver 5 3 2 2" xfId="40417" xr:uid="{0D5AC92A-D1FB-4797-B1FD-198B668203A8}"/>
    <cellStyle name="Driver 5 3 3" xfId="23949" xr:uid="{3F3B742B-3FFE-44CF-8F27-931C92E2FF8B}"/>
    <cellStyle name="Driver 5 3 3 2" xfId="46245" xr:uid="{773FF166-A426-46EA-BB9E-2B26578554AE}"/>
    <cellStyle name="Driver 5 3 4" xfId="24787" xr:uid="{7A483F5A-0C93-4A24-824D-753CD7DD2BA9}"/>
    <cellStyle name="Driver 5 3 4 2" xfId="47083" xr:uid="{95DCBAE4-9AF2-4D63-9368-D9FB987C5154}"/>
    <cellStyle name="Driver 5 3 5" xfId="31230" xr:uid="{73E50B14-1A84-4A43-861C-9F65D4A1A5F0}"/>
    <cellStyle name="Driver 5 4" xfId="7947" xr:uid="{AB69E0DA-2BD0-4B03-8B2C-8551D09A4339}"/>
    <cellStyle name="Driver 5 4 2" xfId="17860" xr:uid="{6446AA9A-5C30-4819-811D-6E6739A84DE6}"/>
    <cellStyle name="Driver 5 4 2 2" xfId="40225" xr:uid="{40F88CC5-D203-461E-B4A6-F7B13113CF17}"/>
    <cellStyle name="Driver 5 4 3" xfId="23794" xr:uid="{DEFCA9C5-098D-4DB6-96D3-808ECB2547F7}"/>
    <cellStyle name="Driver 5 4 3 2" xfId="46090" xr:uid="{0871530F-8BAF-442B-9AA9-B8EB3C0067D0}"/>
    <cellStyle name="Driver 5 4 4" xfId="24991" xr:uid="{FE9AFFAA-34DC-46BA-99B5-9BBF7336E59A}"/>
    <cellStyle name="Driver 5 4 4 2" xfId="47287" xr:uid="{6C44025E-29DD-41FF-97DD-276590E60D99}"/>
    <cellStyle name="Driver 5 4 5" xfId="31077" xr:uid="{507B9D95-E8DB-4419-AB70-D00837E5F3D6}"/>
    <cellStyle name="Driver 5 5" xfId="8108" xr:uid="{500D59AC-3308-4252-8A91-639986165BAC}"/>
    <cellStyle name="Driver 5 5 2" xfId="17968" xr:uid="{6EAD31A7-D07B-43AA-A30C-322D766293F0}"/>
    <cellStyle name="Driver 5 5 2 2" xfId="40333" xr:uid="{88790CC4-5818-4D01-849C-D474EAFFAEF2}"/>
    <cellStyle name="Driver 5 5 3" xfId="23883" xr:uid="{4141D16D-3299-4EA2-A16A-91D3C9F07A08}"/>
    <cellStyle name="Driver 5 5 3 2" xfId="46179" xr:uid="{3E7FA86C-55D2-424D-9FC0-002E7F4AB15D}"/>
    <cellStyle name="Driver 5 5 4" xfId="22649" xr:uid="{0BD07D1F-4864-4E76-9942-4768A6B4D267}"/>
    <cellStyle name="Driver 5 5 4 2" xfId="44945" xr:uid="{B272E32A-2C47-4744-B3B6-AE64800B7921}"/>
    <cellStyle name="Driver 5 5 5" xfId="31164" xr:uid="{EE02AFAF-A5ED-40B0-BD41-6E54CF7AA2C5}"/>
    <cellStyle name="Driver 5 6" xfId="6493" xr:uid="{E8A8546F-428F-419E-A77D-8318B5D59862}"/>
    <cellStyle name="Driver 5 6 2" xfId="16594" xr:uid="{E179523E-8399-4D3F-AE13-3BB2E32F4049}"/>
    <cellStyle name="Driver 5 6 2 2" xfId="38959" xr:uid="{82753B60-EE32-461E-A740-270F8E4C089A}"/>
    <cellStyle name="Driver 5 6 3" xfId="23180" xr:uid="{6B0DA69F-D6C6-4A13-AEB2-964808ACB41A}"/>
    <cellStyle name="Driver 5 6 3 2" xfId="45476" xr:uid="{7632F5F1-9429-4BAC-B277-B872A3253107}"/>
    <cellStyle name="Driver 5 6 4" xfId="14085" xr:uid="{B0921EE0-E770-43B6-8B8A-E52BDE2856D3}"/>
    <cellStyle name="Driver 5 6 4 2" xfId="36454" xr:uid="{6BB70DD3-F4B9-4558-B7AC-77E4FE2BAFE8}"/>
    <cellStyle name="Driver 5 6 5" xfId="29876" xr:uid="{D863E205-540B-41BA-AF00-8F98D6318FF2}"/>
    <cellStyle name="Driver 5 7" xfId="6253" xr:uid="{82828E62-D250-46E7-B292-89E7236E12D3}"/>
    <cellStyle name="Driver 5 7 2" xfId="16415" xr:uid="{51A9E5F2-ACE1-4A23-85B8-22DAD57C469B}"/>
    <cellStyle name="Driver 5 7 2 2" xfId="38780" xr:uid="{E6470E5D-7C0C-4902-BF46-1AB409B2C317}"/>
    <cellStyle name="Driver 5 7 3" xfId="23031" xr:uid="{014B1DC9-72DC-47B0-ADA5-917177CC42CC}"/>
    <cellStyle name="Driver 5 7 3 2" xfId="45327" xr:uid="{74CC8089-F061-4E1E-B872-6B43EFD98EFD}"/>
    <cellStyle name="Driver 5 7 4" xfId="25049" xr:uid="{5FD1C4DD-0D4D-4CE5-84FB-48AC1B970D8A}"/>
    <cellStyle name="Driver 5 7 4 2" xfId="47345" xr:uid="{F1CA06C1-0EE8-4C51-8401-D6285DBAB2C3}"/>
    <cellStyle name="Driver 5 7 5" xfId="29714" xr:uid="{A899CFE5-23F0-4956-B958-99A95F1C2C53}"/>
    <cellStyle name="Driver 5 8" xfId="9427" xr:uid="{A49090CF-F30B-4741-A0E7-F8A85AFCAA22}"/>
    <cellStyle name="Driver 5 8 2" xfId="18846" xr:uid="{F87A418D-7C11-4664-B8F7-E9900B14C00D}"/>
    <cellStyle name="Driver 5 8 2 2" xfId="41211" xr:uid="{6212A01D-E773-444A-A6D1-AEF65ED04296}"/>
    <cellStyle name="Driver 5 8 3" xfId="24635" xr:uid="{CDCA38DA-CCDD-4834-AAC1-0C6975E22688}"/>
    <cellStyle name="Driver 5 8 3 2" xfId="46931" xr:uid="{2AAC09B2-2FA0-4518-A247-0FC10F3CDF54}"/>
    <cellStyle name="Driver 5 8 4" xfId="24893" xr:uid="{A7531EB9-B448-4045-89D3-68AF9A4F2114}"/>
    <cellStyle name="Driver 5 8 4 2" xfId="47189" xr:uid="{79311377-7C27-48CE-82E3-B10104464093}"/>
    <cellStyle name="Driver 5 8 5" xfId="31890" xr:uid="{702FB033-E03F-475F-B2B9-075B5B1AB73A}"/>
    <cellStyle name="Driver 5 9" xfId="5096" xr:uid="{BB67BA2A-6306-4672-8C0A-42BD70CEE4C2}"/>
    <cellStyle name="Driver 5 9 2" xfId="15516" xr:uid="{ABE22D89-B994-45CB-BEF2-03216EDCF7DF}"/>
    <cellStyle name="Driver 5 9 2 2" xfId="37882" xr:uid="{4DE74771-B558-4C14-A36F-31452BC8450C}"/>
    <cellStyle name="Driver 5 9 3" xfId="22449" xr:uid="{A9818F93-94E9-45C9-986F-0BB5A4D0B3F9}"/>
    <cellStyle name="Driver 5 9 3 2" xfId="44745" xr:uid="{14981F0A-40D6-49C6-BBA7-9C522220A7D6}"/>
    <cellStyle name="Driver 5 9 4" xfId="13765" xr:uid="{A0D823BF-69B5-4B51-8C64-1BB168DE476C}"/>
    <cellStyle name="Driver 5 9 4 2" xfId="36136" xr:uid="{F00F47D4-DAC9-4238-90D6-04892519DF85}"/>
    <cellStyle name="Driver 5 9 5" xfId="28901" xr:uid="{390159C4-2540-4AB5-A334-02D371689F5F}"/>
    <cellStyle name="Driver 5_change in summary tables" xfId="4544" xr:uid="{463D52D9-6355-46F3-B1BE-A8C1856FD5FF}"/>
    <cellStyle name="Driver 6" xfId="4997" xr:uid="{CC03A7D5-9AD0-4758-AEDC-D17D9E5102E6}"/>
    <cellStyle name="Driver 6 2" xfId="15456" xr:uid="{804B2E70-438D-42AD-8186-091E2CFDB0A3}"/>
    <cellStyle name="Driver 6 2 2" xfId="37822" xr:uid="{45873294-9C06-4A08-AFC4-19C7A94E6611}"/>
    <cellStyle name="Driver 6 3" xfId="22393" xr:uid="{09392CD2-A8CE-465A-BA42-CD0390132E20}"/>
    <cellStyle name="Driver 6 3 2" xfId="44689" xr:uid="{F9CAAF17-97CB-4109-A289-8759AB1AFE6C}"/>
    <cellStyle name="Driver 6 4" xfId="13030" xr:uid="{EC62BDC5-CD8D-48A3-B467-A5ABAD5C9EB7}"/>
    <cellStyle name="Driver 6 4 2" xfId="35401" xr:uid="{1C57FCD4-D083-4D71-BFC5-D30A0E8BBC76}"/>
    <cellStyle name="Driver 6 5" xfId="28845" xr:uid="{2B2DE780-EF2E-491D-A9E9-36BC53731BB5}"/>
    <cellStyle name="Driver 7" xfId="6575" xr:uid="{01FE0085-7059-4956-8E4D-8C8CD27A07E4}"/>
    <cellStyle name="Driver 7 2" xfId="16656" xr:uid="{7B2B6C09-6111-4BA4-8C0B-BC3D6591B2EC}"/>
    <cellStyle name="Driver 7 2 2" xfId="39021" xr:uid="{5265530F-A852-410A-8BED-4EB47DADE746}"/>
    <cellStyle name="Driver 7 3" xfId="23227" xr:uid="{8FFEEDA6-D50F-490B-8A1D-AE816FCA24A3}"/>
    <cellStyle name="Driver 7 3 2" xfId="45523" xr:uid="{FC7ADD26-C926-4F2F-AA3D-E8E8EA38C3CA}"/>
    <cellStyle name="Driver 7 4" xfId="14019" xr:uid="{F73AB14D-064D-4AF2-9B42-5AB2ABA49F43}"/>
    <cellStyle name="Driver 7 4 2" xfId="36389" xr:uid="{59664074-E60A-43C4-8986-7035F281DC4F}"/>
    <cellStyle name="Driver 7 5" xfId="29929" xr:uid="{24FBA58B-86A3-410F-BDE0-9AF1913DCFDC}"/>
    <cellStyle name="Driver 8" xfId="8213" xr:uid="{D184B24C-8628-4AF0-B6E6-F59E5A3FD602}"/>
    <cellStyle name="Driver 8 2" xfId="18037" xr:uid="{90A2A5E5-2B9B-421C-AC0D-29180815458A}"/>
    <cellStyle name="Driver 8 2 2" xfId="40402" xr:uid="{D2586421-6BDB-4ADD-99A7-E6CC74F1A632}"/>
    <cellStyle name="Driver 8 3" xfId="23938" xr:uid="{12E2B748-A5E1-4CFE-88E4-588CB73AA4A3}"/>
    <cellStyle name="Driver 8 3 2" xfId="46234" xr:uid="{0CBC89BD-B3D6-4940-BCFF-D19335C76A5C}"/>
    <cellStyle name="Driver 8 4" xfId="22148" xr:uid="{55B35700-5137-4592-8296-60EDEF11E8A5}"/>
    <cellStyle name="Driver 8 4 2" xfId="44444" xr:uid="{9D117E35-263A-4D20-B906-BB64F13EC870}"/>
    <cellStyle name="Driver 8 5" xfId="31215" xr:uid="{324495C5-FA0A-4C18-96EF-F63D298D7538}"/>
    <cellStyle name="Driver 9" xfId="5000" xr:uid="{F0C64D79-9543-4F32-9511-5240D8DFF71A}"/>
    <cellStyle name="Driver 9 2" xfId="15459" xr:uid="{74366E56-B0A0-4477-9E11-34ADE028B306}"/>
    <cellStyle name="Driver 9 2 2" xfId="37825" xr:uid="{9ED08D98-0373-47FF-A3C3-BB71AB7CB21D}"/>
    <cellStyle name="Driver 9 3" xfId="22396" xr:uid="{6B0D686C-BDAF-4867-B5AF-2B4EF9ADFBF6}"/>
    <cellStyle name="Driver 9 3 2" xfId="44692" xr:uid="{051B301D-5D77-4568-B98E-13CD0905DC58}"/>
    <cellStyle name="Driver 9 4" xfId="13403" xr:uid="{C9C55DF7-9A72-4133-B6EE-BF52C25491F0}"/>
    <cellStyle name="Driver 9 4 2" xfId="35774" xr:uid="{F0E91D66-89FE-476E-AC8D-ACC1D33F7FA1}"/>
    <cellStyle name="Driver 9 5" xfId="28848" xr:uid="{AE1E2A1D-7F27-437A-BAF3-49E553BFDC4C}"/>
    <cellStyle name="Driver_change in summary tables" xfId="8668" xr:uid="{78B0B257-F13B-46A0-A7DB-0948D4DFD927}"/>
    <cellStyle name="DriversNumber" xfId="756" xr:uid="{9046F35F-18EF-468D-8131-86E6087D5E9A}"/>
    <cellStyle name="DriversPercent" xfId="757" xr:uid="{2C0E00F4-8199-4408-8EA0-D1847F430079}"/>
    <cellStyle name="du" xfId="758" xr:uid="{20E0C8FA-1F1E-42D1-8080-95479B3A9F49}"/>
    <cellStyle name="Duizenden" xfId="2706" xr:uid="{6C33BE4F-1034-4878-9A34-4677B28DB511}"/>
    <cellStyle name="Encabez1" xfId="2707" xr:uid="{53C92B20-96CF-4EF1-850C-B132081D580D}"/>
    <cellStyle name="Encabez2" xfId="2708" xr:uid="{0C89AD2F-8643-4248-8AA0-368C5615C689}"/>
    <cellStyle name="Enter Currency (0)" xfId="2709" xr:uid="{C3A6E723-3902-466A-8D93-81FF5956DEB5}"/>
    <cellStyle name="Enter Currency (2)" xfId="2710" xr:uid="{49E36770-54B8-4849-BED8-64662CC30C5D}"/>
    <cellStyle name="Enter Units (0)" xfId="2711" xr:uid="{86C0FF27-0B00-42E4-AF2D-95B799304113}"/>
    <cellStyle name="Enter Units (1)" xfId="2712" xr:uid="{F005A20D-EAB7-4E99-82A0-64E9D219AA3E}"/>
    <cellStyle name="Enter Units (2)" xfId="2713" xr:uid="{FC88DFF6-2414-4C08-AA3B-EF0372C6FBB6}"/>
    <cellStyle name="Entered" xfId="520" xr:uid="{64835283-E1B9-4AE5-9CFA-DE2731F8CFF5}"/>
    <cellStyle name="Entry" xfId="2714" xr:uid="{19EA4302-53D3-4068-B7CA-5D61B6BD4DB2}"/>
    <cellStyle name="eps" xfId="2715" xr:uid="{694BCC42-C203-4CAB-8B30-B7136807C2E4}"/>
    <cellStyle name="eps$" xfId="2716" xr:uid="{0C4E8A4F-F89C-434E-A60F-8A38EE6B0459}"/>
    <cellStyle name="eps$A" xfId="2717" xr:uid="{E69D4E63-C0B9-4E49-ABC2-6E37A20EA7E2}"/>
    <cellStyle name="eps$E" xfId="2718" xr:uid="{0392ADD2-A4ED-4354-9388-C4C2D1F7B976}"/>
    <cellStyle name="eps_FCall Header" xfId="2719" xr:uid="{5FCE7ABC-CA80-4F09-935F-28A00F9A57C6}"/>
    <cellStyle name="epsA" xfId="2720" xr:uid="{E5D7DDAF-4637-44C7-8988-C7A0262F9AED}"/>
    <cellStyle name="epsE" xfId="2721" xr:uid="{3718D488-9656-453E-94B5-AF1FF1ECF961}"/>
    <cellStyle name="Error" xfId="311" xr:uid="{3718F29C-3B17-44F2-A65A-DFC14B6F7B61}"/>
    <cellStyle name="Euro" xfId="44" xr:uid="{2CEADB23-39B9-48ED-AF41-04DF392EEBAA}"/>
    <cellStyle name="Euro 2" xfId="88" xr:uid="{3A313B02-D077-43B1-B7CE-0E820CC62AFC}"/>
    <cellStyle name="Euro 3" xfId="113" xr:uid="{26834842-A8E8-4188-B30C-7D22141600BA}"/>
    <cellStyle name="Euro 4" xfId="182" xr:uid="{035EC559-417B-40B1-9BF6-744BAACC7D6D}"/>
    <cellStyle name="Excel Built-in Normal" xfId="521" xr:uid="{3979CCAA-5A31-40D5-A6B4-CC5B319E215D}"/>
    <cellStyle name="ExchRate" xfId="2722" xr:uid="{217CB39C-F42E-4081-A8EC-B799D6A9F75A}"/>
    <cellStyle name="Explanatory Text" xfId="23" builtinId="53" customBuiltin="1"/>
    <cellStyle name="Explanatory Text 2" xfId="1561" xr:uid="{507BBDE5-6793-4543-B3FC-ECA027D92F30}"/>
    <cellStyle name="Explanatory Text 2 2" xfId="26720" xr:uid="{8169AD65-9CD9-4FB7-99E3-DD5F5B003A30}"/>
    <cellStyle name="Explanatory Text 3" xfId="3439" xr:uid="{91FDC7F3-3EB8-40E2-B1F1-C9816E711846}"/>
    <cellStyle name="Explanatory Text 4" xfId="26719" xr:uid="{6DDDACFE-881F-4D8D-B543-CA16E10D66ED}"/>
    <cellStyle name="EY%colcalc" xfId="2723" xr:uid="{C1EE46CA-305B-4DBD-BB21-C0AE48D00F0F}"/>
    <cellStyle name="EY%input" xfId="2724" xr:uid="{F4EC21B5-AC2F-4A27-B024-804841F2A034}"/>
    <cellStyle name="EY%rowcalc" xfId="2725" xr:uid="{A388BA78-5A2E-4B17-A95F-10EB3C56A9D7}"/>
    <cellStyle name="EY0dp" xfId="2726" xr:uid="{25EAB388-3403-4E6B-9A9B-48C85FFFE5D6}"/>
    <cellStyle name="EY1dp" xfId="2727" xr:uid="{5C47BEF2-E8BE-4336-8B9E-CBF3BB7BD911}"/>
    <cellStyle name="EY2dp" xfId="2728" xr:uid="{0DBED382-D937-492A-BD82-35A2498C5E99}"/>
    <cellStyle name="EY3dp" xfId="2729" xr:uid="{75BC44A1-D855-44B8-9F25-9B10FDB3EBB9}"/>
    <cellStyle name="EYColumnHeading" xfId="2730" xr:uid="{0C0EED9B-0C80-4B00-8358-42FF578B83A5}"/>
    <cellStyle name="EYHeading1" xfId="2731" xr:uid="{EDFC9E12-7EC3-468D-AB45-C4EA7FD2BD33}"/>
    <cellStyle name="EYheading2" xfId="2732" xr:uid="{78C2D455-B868-41C7-B42A-04D7DCF137CA}"/>
    <cellStyle name="EYheading3" xfId="2733" xr:uid="{4BF02E7C-922E-4FD3-B6FF-E52205AFF049}"/>
    <cellStyle name="EYnumber" xfId="2734" xr:uid="{0DEA2A3E-0176-49A4-A2F0-ED2FE62FE56B}"/>
    <cellStyle name="EYSheetHeader1" xfId="2735" xr:uid="{56BCD780-3C77-4BDC-AC26-9A5D09633144}"/>
    <cellStyle name="EYtext" xfId="2736" xr:uid="{38109B73-02A7-4A5D-B1AB-2C725EEA947D}"/>
    <cellStyle name="F2" xfId="2737" xr:uid="{B407732B-6B9A-4E87-8629-42F4C491192A}"/>
    <cellStyle name="F2 - Style1" xfId="2738" xr:uid="{84D65733-F3D6-4D3E-8523-2C6E4A7F091A}"/>
    <cellStyle name="F2_2007_EPD_PAA_v08" xfId="2739" xr:uid="{BDBF36F2-EE08-4A8C-BD67-F9FFB4E962FE}"/>
    <cellStyle name="F3" xfId="2740" xr:uid="{37D4A647-CE36-4499-A0E3-5444B9FD4890}"/>
    <cellStyle name="F3 - Style2" xfId="2741" xr:uid="{2A499045-3DAF-4655-8B1B-B3B2BFDB2C04}"/>
    <cellStyle name="F3_2007_EPD_PAA_v08" xfId="2742" xr:uid="{F5F37870-F25D-4000-AA82-06007E912563}"/>
    <cellStyle name="F4" xfId="2743" xr:uid="{99E2D8AD-E524-4633-A39B-870C139513BA}"/>
    <cellStyle name="F5" xfId="2744" xr:uid="{7F6EF0CF-63B3-4556-A71F-3652AF3E0226}"/>
    <cellStyle name="F5 - Style3" xfId="2745" xr:uid="{9C355972-BF58-435C-B5D8-BD1924C26AE9}"/>
    <cellStyle name="F5_2007_EPD_PAA_v08" xfId="2746" xr:uid="{3EC67F78-DAC1-4E52-A8F8-8CCE66C931F5}"/>
    <cellStyle name="F6" xfId="2747" xr:uid="{A87E283D-8209-48F4-BBED-490EB78E22F7}"/>
    <cellStyle name="F7" xfId="2748" xr:uid="{18EBD0FD-64F9-4FA2-90E9-9659308C8424}"/>
    <cellStyle name="F8" xfId="2749" xr:uid="{00F02FBF-2D66-444D-84CD-22B95571F2B5}"/>
    <cellStyle name="Fail" xfId="759" xr:uid="{89CA66FD-FFDE-4784-8E21-DFF25944E16A}"/>
    <cellStyle name="Fest" xfId="2750" xr:uid="{FA0CD1C1-949B-42E9-9A01-5BFB8AE18C5C}"/>
    <cellStyle name="FieldName" xfId="760" xr:uid="{35D83E75-B97C-4008-B805-B960236E14B6}"/>
    <cellStyle name="FieldName 2" xfId="1345" xr:uid="{0085F470-0FB7-4F6E-8635-53E52690C7DD}"/>
    <cellStyle name="FieldName 2 10" xfId="14113" xr:uid="{97817079-B06E-4831-8C55-A5051A8775D0}"/>
    <cellStyle name="FieldName 2 10 2" xfId="36481" xr:uid="{0E41F4EB-0450-4AC6-BD19-AFAE6A84C30A}"/>
    <cellStyle name="FieldName 2 2" xfId="1562" xr:uid="{B590EDE1-1C3D-4596-9F5E-DDA7624B197A}"/>
    <cellStyle name="FieldName 2 2 2" xfId="4060" xr:uid="{AB2B9F71-D08C-42FB-BA50-608B74F7D512}"/>
    <cellStyle name="FieldName 2 2 2 2" xfId="6657" xr:uid="{C3DB2B55-F923-46BE-BEB4-7952C5435660}"/>
    <cellStyle name="FieldName 2 2 2 2 2" xfId="16706" xr:uid="{9D8FAD90-EF93-48A0-B919-2C0A64B36884}"/>
    <cellStyle name="FieldName 2 2 2 2 2 2" xfId="39071" xr:uid="{3F4CDE05-E6A8-44E3-A53C-7381D3187CDC}"/>
    <cellStyle name="FieldName 2 2 2 2 3" xfId="23266" xr:uid="{2B50AA5E-F58D-4C56-8120-02141FA36521}"/>
    <cellStyle name="FieldName 2 2 2 2 3 2" xfId="45562" xr:uid="{4D61D18C-89DE-4362-9FF8-513A730042FF}"/>
    <cellStyle name="FieldName 2 2 2 2 4" xfId="24763" xr:uid="{9F970F67-B0D5-4CE2-824F-84CADD32775D}"/>
    <cellStyle name="FieldName 2 2 2 2 4 2" xfId="47059" xr:uid="{F0BCF197-817A-4FEE-B94D-A762B62EDAAB}"/>
    <cellStyle name="FieldName 2 2 2 3" xfId="14703" xr:uid="{BE5AEAB4-EC8D-4FAB-B3EB-6DC90F7C9536}"/>
    <cellStyle name="FieldName 2 2 2 3 2" xfId="37069" xr:uid="{BFF75CD0-F223-40F8-9075-59BECC229540}"/>
    <cellStyle name="FieldName 2 2 2 4" xfId="13612" xr:uid="{FC4B4203-8496-49B1-A306-52B6101D39A5}"/>
    <cellStyle name="FieldName 2 2 2 4 2" xfId="35983" xr:uid="{0F8E1763-8CAD-463D-8C14-68E0B7B0AF18}"/>
    <cellStyle name="FieldName 2 2 3" xfId="5578" xr:uid="{CD4D5C52-FC94-49A1-A54E-3770427AEB10}"/>
    <cellStyle name="FieldName 2 2 3 2" xfId="15941" xr:uid="{30C631B6-1BB5-43DC-8C71-8E1590EF20EC}"/>
    <cellStyle name="FieldName 2 2 3 2 2" xfId="38307" xr:uid="{1230DE45-2842-4C7A-B220-BD7B7A5DF797}"/>
    <cellStyle name="FieldName 2 2 3 3" xfId="22678" xr:uid="{B7A61563-1B2D-4EEB-B727-649311F66F6F}"/>
    <cellStyle name="FieldName 2 2 3 3 2" xfId="44974" xr:uid="{0BB5CDB4-1A86-4980-B5DB-4AB729A72A8D}"/>
    <cellStyle name="FieldName 2 2 3 4" xfId="13851" xr:uid="{B74329BB-3AE4-4DC2-BECD-EB5500D72690}"/>
    <cellStyle name="FieldName 2 2 3 4 2" xfId="36221" xr:uid="{62CEE7BD-C974-4854-9FE2-656FEFD06595}"/>
    <cellStyle name="FieldName 2 2 3 5" xfId="29292" xr:uid="{A5470D74-7918-4C39-9519-53BFF58A21BC}"/>
    <cellStyle name="FieldName 2 2 4" xfId="4637" xr:uid="{8A49835D-C5D6-4B2F-833F-22A1C83571ED}"/>
    <cellStyle name="FieldName 2 2 4 2" xfId="15185" xr:uid="{542DA8A4-D0F7-438F-8B8C-6DEF925F2082}"/>
    <cellStyle name="FieldName 2 2 4 2 2" xfId="37551" xr:uid="{0C4AA45D-598D-40A2-96AB-3725BACDFF83}"/>
    <cellStyle name="FieldName 2 2 4 3" xfId="22231" xr:uid="{5A94B89A-8993-4B8F-B2A9-777B638A59A7}"/>
    <cellStyle name="FieldName 2 2 4 3 2" xfId="44527" xr:uid="{F90237BE-3C4E-44F2-B7D9-09E51182837B}"/>
    <cellStyle name="FieldName 2 2 4 4" xfId="25575" xr:uid="{04D6A7A8-4BE8-4191-9AC9-1619937E2887}"/>
    <cellStyle name="FieldName 2 2 4 4 2" xfId="47871" xr:uid="{1154DB14-2FAD-49FA-8943-F807E8F1F623}"/>
    <cellStyle name="FieldName 2 2 4 5" xfId="28607" xr:uid="{685CB0A5-2B7F-4F8E-9D2A-B2F88A9FC7AA}"/>
    <cellStyle name="FieldName 2 2 5" xfId="5132" xr:uid="{800C00FF-1A86-4B30-AC74-1F58FD0BDAA4}"/>
    <cellStyle name="FieldName 2 2 5 2" xfId="15543" xr:uid="{DA0E1E13-AC5C-499C-A677-FDF407A0C9CB}"/>
    <cellStyle name="FieldName 2 2 5 2 2" xfId="37909" xr:uid="{29EB57F1-9271-49A5-89BE-F12C6AA5A6CD}"/>
    <cellStyle name="FieldName 2 2 5 3" xfId="22472" xr:uid="{C2F8E827-495D-49E6-B4ED-14CA2A7C8019}"/>
    <cellStyle name="FieldName 2 2 5 3 2" xfId="44768" xr:uid="{A84C166B-1F91-416A-9CB3-C19971BBCB6F}"/>
    <cellStyle name="FieldName 2 2 5 4" xfId="13034" xr:uid="{52382B32-A230-43CD-9FA4-AC8CFD28459D}"/>
    <cellStyle name="FieldName 2 2 5 4 2" xfId="35405" xr:uid="{2457DACC-9F7F-4EF5-B668-A6DC67E14C25}"/>
    <cellStyle name="FieldName 2 2 5 5" xfId="28923" xr:uid="{CDD7368C-2788-433E-B255-611EFFC8918C}"/>
    <cellStyle name="FieldName 2 2 6" xfId="8166" xr:uid="{AFFFCD31-3181-4003-9D7F-366F682A46C9}"/>
    <cellStyle name="FieldName 2 2 6 2" xfId="18005" xr:uid="{E0B74F49-89CF-4F99-BAEC-1FE2F7968B18}"/>
    <cellStyle name="FieldName 2 2 6 2 2" xfId="40370" xr:uid="{C2D9FE19-9B01-48E8-8346-600C4D2DED12}"/>
    <cellStyle name="FieldName 2 2 6 3" xfId="23916" xr:uid="{0D5C47A0-C77B-417F-9EC2-A4364EF1615E}"/>
    <cellStyle name="FieldName 2 2 6 3 2" xfId="46212" xr:uid="{666322C8-2DAD-4124-8C7C-9FC62AFDC937}"/>
    <cellStyle name="FieldName 2 2 6 4" xfId="25451" xr:uid="{E4E34DD6-7044-4922-B546-97B3877AB061}"/>
    <cellStyle name="FieldName 2 2 6 4 2" xfId="47747" xr:uid="{193DD36B-4F56-41F6-A9AF-FD0F83B634E4}"/>
    <cellStyle name="FieldName 2 2 7" xfId="13389" xr:uid="{289C5091-8AE4-49F3-8479-37E7D04ECE44}"/>
    <cellStyle name="FieldName 2 2 7 2" xfId="35760" xr:uid="{70B5B5A2-EE8F-4311-87E8-5647BAB862F6}"/>
    <cellStyle name="FieldName 2 2 8" xfId="18036" xr:uid="{D21EBB8A-E1FE-4E1B-BCC5-17B0510CD962}"/>
    <cellStyle name="FieldName 2 2 8 2" xfId="40401" xr:uid="{F2022A7B-1ACB-4ABF-910E-376E07FA1BE1}"/>
    <cellStyle name="FieldName 2 3" xfId="4000" xr:uid="{E8ACB895-A6E5-4769-86E8-A94DCBD762EA}"/>
    <cellStyle name="FieldName 2 3 2" xfId="6826" xr:uid="{B84873B5-AC0E-464F-8AF3-09EFF7B50042}"/>
    <cellStyle name="FieldName 2 3 2 2" xfId="16843" xr:uid="{0EE8F333-892F-4F18-ABEF-0822B4AA8C66}"/>
    <cellStyle name="FieldName 2 3 2 2 2" xfId="39208" xr:uid="{10B41B23-8ADC-4808-86B3-2D8ECF266C1D}"/>
    <cellStyle name="FieldName 2 3 2 3" xfId="23343" xr:uid="{C5074D10-DC76-482E-BC87-424964D59807}"/>
    <cellStyle name="FieldName 2 3 2 3 2" xfId="45639" xr:uid="{4C9F7CAA-1D86-4F93-823C-5A0923392556}"/>
    <cellStyle name="FieldName 2 3 2 4" xfId="23412" xr:uid="{8D4641D6-CB90-4573-8778-2ACD25E138CD}"/>
    <cellStyle name="FieldName 2 3 2 4 2" xfId="45708" xr:uid="{BFC83F96-D049-48FB-8A42-DD1315411B30}"/>
    <cellStyle name="FieldName 2 3 3" xfId="14655" xr:uid="{243F80A0-CB1C-4005-B98E-2F4B4581DFD1}"/>
    <cellStyle name="FieldName 2 3 3 2" xfId="37021" xr:uid="{D3578D03-E198-411E-AA6C-41DDB86BE699}"/>
    <cellStyle name="FieldName 2 3 4" xfId="13667" xr:uid="{0584E64B-1D15-4C06-932B-1FCD6C9F9C82}"/>
    <cellStyle name="FieldName 2 3 4 2" xfId="36038" xr:uid="{4D5130F6-B190-4B2C-801A-13D83675E509}"/>
    <cellStyle name="FieldName 2 4" xfId="5418" xr:uid="{637CA91C-EC91-4F19-A7BD-FA5858BE25E6}"/>
    <cellStyle name="FieldName 2 4 2" xfId="15808" xr:uid="{4D249807-37DC-414D-900B-96D2048EACA3}"/>
    <cellStyle name="FieldName 2 4 2 2" xfId="38174" xr:uid="{389F1C9A-88BB-4A5A-AD31-4B24826A5146}"/>
    <cellStyle name="FieldName 2 4 3" xfId="22561" xr:uid="{30235202-6A2F-479C-BFCA-6DF09178091E}"/>
    <cellStyle name="FieldName 2 4 3 2" xfId="44857" xr:uid="{63BDD369-FF6A-4944-9833-2C787A142F36}"/>
    <cellStyle name="FieldName 2 4 4" xfId="24933" xr:uid="{5C62400F-AF7A-4884-B116-7CF94010562B}"/>
    <cellStyle name="FieldName 2 4 4 2" xfId="47229" xr:uid="{ECEF31CC-DD17-41B1-B873-2C9442A6B0B9}"/>
    <cellStyle name="FieldName 2 4 5" xfId="29176" xr:uid="{DE979CF4-772A-4E7F-95A0-DC6DDDBF71F7}"/>
    <cellStyle name="FieldName 2 5" xfId="8155" xr:uid="{CA9EF9F3-29CF-494D-8BB0-1830C6B6BCCE}"/>
    <cellStyle name="FieldName 2 5 2" xfId="17996" xr:uid="{C1CB8553-AB82-4CCC-8331-594B3EC86F12}"/>
    <cellStyle name="FieldName 2 5 2 2" xfId="40361" xr:uid="{6502CCC3-EB4F-4980-8C2E-0CD714175C42}"/>
    <cellStyle name="FieldName 2 5 3" xfId="23909" xr:uid="{A3F68CB7-19D1-41D6-B0C3-2C5C37BAB309}"/>
    <cellStyle name="FieldName 2 5 3 2" xfId="46205" xr:uid="{6ACFD956-7A27-437C-BD26-5B948C5BFECB}"/>
    <cellStyle name="FieldName 2 5 4" xfId="24384" xr:uid="{B8BCC522-0C32-4789-84AA-E4B9C0F1D20E}"/>
    <cellStyle name="FieldName 2 5 4 2" xfId="46680" xr:uid="{80421A10-FDA7-4699-8561-738AE7A95CBD}"/>
    <cellStyle name="FieldName 2 5 5" xfId="31185" xr:uid="{8A88A377-7119-4E75-8E07-143C0FCF696B}"/>
    <cellStyle name="FieldName 2 6" xfId="6379" xr:uid="{4A6D742A-0C58-47D9-A4A9-9130B4DFA28C}"/>
    <cellStyle name="FieldName 2 6 2" xfId="16514" xr:uid="{16B951CF-9E34-46F1-8934-F614FFAF5B57}"/>
    <cellStyle name="FieldName 2 6 2 2" xfId="38879" xr:uid="{C461D036-1641-480A-80C1-DE471BC865E8}"/>
    <cellStyle name="FieldName 2 6 3" xfId="23121" xr:uid="{43C96CFB-BE29-4302-922F-0E3F5A3B2501}"/>
    <cellStyle name="FieldName 2 6 3 2" xfId="45417" xr:uid="{B9F610C2-6A0D-4037-B96C-A46E03837B38}"/>
    <cellStyle name="FieldName 2 6 4" xfId="13577" xr:uid="{9836C340-DC58-4122-BADF-8406B02182C3}"/>
    <cellStyle name="FieldName 2 6 4 2" xfId="35948" xr:uid="{FA5A8746-0E43-4C3F-9635-5BEDAF2B170C}"/>
    <cellStyle name="FieldName 2 6 5" xfId="29807" xr:uid="{A85D5E89-4EAF-4EA5-B945-89DFA32A8D28}"/>
    <cellStyle name="FieldName 2 7" xfId="9434" xr:uid="{3BBFA477-208B-43AF-8467-F83AA98EE980}"/>
    <cellStyle name="FieldName 2 7 2" xfId="18852" xr:uid="{28E810C5-F657-4376-9D02-689B0DFC2F8D}"/>
    <cellStyle name="FieldName 2 7 2 2" xfId="41217" xr:uid="{94328426-7896-477D-8357-B29FBD8D43ED}"/>
    <cellStyle name="FieldName 2 7 3" xfId="24642" xr:uid="{838253BC-9403-4D14-AEA3-E2AAFC37BF25}"/>
    <cellStyle name="FieldName 2 7 3 2" xfId="46938" xr:uid="{49927D71-106B-421E-83AA-8576757927C8}"/>
    <cellStyle name="FieldName 2 7 4" xfId="16650" xr:uid="{C324D1A8-15A7-4B47-BB53-04E13DD621D0}"/>
    <cellStyle name="FieldName 2 7 4 2" xfId="39015" xr:uid="{8E09C720-7DAC-4A22-8042-2B8AC46A1B6C}"/>
    <cellStyle name="FieldName 2 7 5" xfId="31896" xr:uid="{49A40AED-2FC7-4DA1-914B-357BD0075001}"/>
    <cellStyle name="FieldName 2 8" xfId="13307" xr:uid="{B52AC75D-04CB-47A1-83F0-6EAA6A8BFEA0}"/>
    <cellStyle name="FieldName 2 8 2" xfId="35678" xr:uid="{BFB82DB5-66FB-4F93-ACF0-5BAFED10859B}"/>
    <cellStyle name="FieldName 2 9" xfId="12819" xr:uid="{FFC40463-258C-45B1-8190-E0B8D37C3786}"/>
    <cellStyle name="FieldName 2 9 2" xfId="35192" xr:uid="{CDC798CC-0614-4878-A9D7-ADC75705F4F2}"/>
    <cellStyle name="FieldName 3" xfId="1337" xr:uid="{BBE3FA5B-2CC7-49C3-917F-4589E6AEDAEB}"/>
    <cellStyle name="FieldName 3 10" xfId="17873" xr:uid="{CA5F097A-DC4B-4DC1-AD91-39BE374D63ED}"/>
    <cellStyle name="FieldName 3 10 2" xfId="40238" xr:uid="{E7024BD9-EBFC-4CEE-B5F4-C80F8C02AEB1}"/>
    <cellStyle name="FieldName 3 2" xfId="1563" xr:uid="{B8A1D383-308A-4A0C-867C-8E0C81E6A2D5}"/>
    <cellStyle name="FieldName 3 2 2" xfId="4061" xr:uid="{EB3EB33A-EA5C-407F-856D-EF918454FB82}"/>
    <cellStyle name="FieldName 3 2 2 2" xfId="6670" xr:uid="{D59ACBC9-216F-4E7B-BC44-B59E2D74123E}"/>
    <cellStyle name="FieldName 3 2 2 2 2" xfId="16717" xr:uid="{0457B8EA-13C5-45E2-BCFA-A0C324BAD999}"/>
    <cellStyle name="FieldName 3 2 2 2 2 2" xfId="39082" xr:uid="{910F03AB-60B0-4893-A0F2-A1FEEF73AADD}"/>
    <cellStyle name="FieldName 3 2 2 2 3" xfId="23276" xr:uid="{3CDD05B8-BA66-4ED6-B225-E6D72C2BF666}"/>
    <cellStyle name="FieldName 3 2 2 2 3 2" xfId="45572" xr:uid="{563A09E2-4E34-4B11-8679-8F9D1AF065F8}"/>
    <cellStyle name="FieldName 3 2 2 2 4" xfId="12836" xr:uid="{34D93A5C-63F5-4AD9-89CC-1E9D4052BFB9}"/>
    <cellStyle name="FieldName 3 2 2 2 4 2" xfId="35209" xr:uid="{366A238C-6278-4C44-A439-C1A63606A4ED}"/>
    <cellStyle name="FieldName 3 2 2 3" xfId="14704" xr:uid="{56FAE683-4152-4A33-AF18-72CBA015BBEC}"/>
    <cellStyle name="FieldName 3 2 2 3 2" xfId="37070" xr:uid="{479D146C-8875-44E9-9C49-460388E2FAC3}"/>
    <cellStyle name="FieldName 3 2 2 4" xfId="13611" xr:uid="{217AD2B8-37E2-4B73-A07C-0F2258DCB2FF}"/>
    <cellStyle name="FieldName 3 2 2 4 2" xfId="35982" xr:uid="{ACB40513-9000-4110-94C4-6AD7DAB46ED6}"/>
    <cellStyle name="FieldName 3 2 3" xfId="5579" xr:uid="{BC44E69A-C058-425E-95CC-E61E803BE76E}"/>
    <cellStyle name="FieldName 3 2 3 2" xfId="15942" xr:uid="{41C5F1F5-55F9-4B74-B4A7-E174DD8BDDF1}"/>
    <cellStyle name="FieldName 3 2 3 2 2" xfId="38308" xr:uid="{FBECE3E5-5E45-4DE5-8973-764EACA5D701}"/>
    <cellStyle name="FieldName 3 2 3 3" xfId="22679" xr:uid="{2E0BBB85-C2BD-45C5-B5B9-00E1F4345FEE}"/>
    <cellStyle name="FieldName 3 2 3 3 2" xfId="44975" xr:uid="{87B69195-7B48-465E-930B-53F57E7CC42C}"/>
    <cellStyle name="FieldName 3 2 3 4" xfId="13852" xr:uid="{DF32DAEB-9231-4978-A5C0-8558E66170A8}"/>
    <cellStyle name="FieldName 3 2 3 4 2" xfId="36222" xr:uid="{0D3F7701-952F-4637-9A35-6D5763EA9E40}"/>
    <cellStyle name="FieldName 3 2 3 5" xfId="29293" xr:uid="{9A7C86C9-7C99-4D4C-86C8-ED85E5B1F4CA}"/>
    <cellStyle name="FieldName 3 2 4" xfId="5008" xr:uid="{4C04F310-A8B5-4DE7-A2B5-9D87999647FA}"/>
    <cellStyle name="FieldName 3 2 4 2" xfId="15464" xr:uid="{1238FE53-97E7-4997-9439-B14064D1B0AC}"/>
    <cellStyle name="FieldName 3 2 4 2 2" xfId="37830" xr:uid="{9EBE1FD1-0C18-46BA-B61A-6853D1974723}"/>
    <cellStyle name="FieldName 3 2 4 3" xfId="22399" xr:uid="{08FB2CB7-4FE1-4EB0-9C97-632DB160F5F6}"/>
    <cellStyle name="FieldName 3 2 4 3 2" xfId="44695" xr:uid="{CF390540-5E1E-448D-8847-FC8A1C090CEB}"/>
    <cellStyle name="FieldName 3 2 4 4" xfId="17851" xr:uid="{BCBA7120-E7CB-4A7D-97F4-2597F5668CBA}"/>
    <cellStyle name="FieldName 3 2 4 4 2" xfId="40216" xr:uid="{4E8DBD10-CA0D-44E9-BA12-0BE10C7BC245}"/>
    <cellStyle name="FieldName 3 2 4 5" xfId="28852" xr:uid="{56F5D0D9-23E9-40B1-8501-A206DF3AA997}"/>
    <cellStyle name="FieldName 3 2 5" xfId="5770" xr:uid="{1B5CCAE6-8924-42A9-9397-C4050A87BA53}"/>
    <cellStyle name="FieldName 3 2 5 2" xfId="16097" xr:uid="{DAECCB80-D62F-43D0-8109-4B00CAD35D64}"/>
    <cellStyle name="FieldName 3 2 5 2 2" xfId="38463" xr:uid="{F42A6F0B-77A1-4896-A5F6-1CDCD6A831A9}"/>
    <cellStyle name="FieldName 3 2 5 3" xfId="22782" xr:uid="{A9D02C1E-0A14-4804-B695-74A2A7CF762C}"/>
    <cellStyle name="FieldName 3 2 5 3 2" xfId="45078" xr:uid="{514AB98C-A01D-4C27-BDC2-5F6F220207E6}"/>
    <cellStyle name="FieldName 3 2 5 4" xfId="13882" xr:uid="{E906AC13-95B0-4425-8BA1-04D3060D230F}"/>
    <cellStyle name="FieldName 3 2 5 4 2" xfId="36252" xr:uid="{F98B36FB-4D7C-404E-8D9D-CA04E0719215}"/>
    <cellStyle name="FieldName 3 2 5 5" xfId="29437" xr:uid="{4985BC32-51BB-4423-97F7-9F4EC79C0D4F}"/>
    <cellStyle name="FieldName 3 2 6" xfId="5819" xr:uid="{BD949DAD-724B-4020-89E4-2C2963A7BCED}"/>
    <cellStyle name="FieldName 3 2 6 2" xfId="16127" xr:uid="{5829743F-DF43-4D9F-A558-3B8CCCD65A9A}"/>
    <cellStyle name="FieldName 3 2 6 2 2" xfId="38493" xr:uid="{2C3863BF-7F36-4C57-A5D2-1CEE3FB0AA15}"/>
    <cellStyle name="FieldName 3 2 6 3" xfId="22805" xr:uid="{C5E0C2F4-9C7D-4C8A-BB23-4EDF7A64358F}"/>
    <cellStyle name="FieldName 3 2 6 3 2" xfId="45101" xr:uid="{D6680B10-B887-4E96-BE59-D59A68B948B1}"/>
    <cellStyle name="FieldName 3 2 6 4" xfId="25643" xr:uid="{8FA1D449-985D-4A7D-B35C-C0B505CDBE6D}"/>
    <cellStyle name="FieldName 3 2 6 4 2" xfId="47939" xr:uid="{BA21F3E2-B4DD-48E7-B19B-E2ABCB5B9806}"/>
    <cellStyle name="FieldName 3 2 7" xfId="13390" xr:uid="{F0A8857C-6D72-44FB-993C-0D2ADA0ABB49}"/>
    <cellStyle name="FieldName 3 2 7 2" xfId="35761" xr:uid="{ED70B84D-85F8-4C43-A12C-3491F1E71F73}"/>
    <cellStyle name="FieldName 3 2 8" xfId="18467" xr:uid="{F1CC27D7-DA57-4D90-9D2E-225A37F108B3}"/>
    <cellStyle name="FieldName 3 2 8 2" xfId="40832" xr:uid="{2EA45915-FE4E-4316-B0FB-61445930E742}"/>
    <cellStyle name="FieldName 3 3" xfId="3995" xr:uid="{DDB7432A-7642-4BE3-B7F8-91B60DFF6DC7}"/>
    <cellStyle name="FieldName 3 3 2" xfId="5729" xr:uid="{C7669996-9883-4DC3-90F9-5ED2CC95AFF4}"/>
    <cellStyle name="FieldName 3 3 2 2" xfId="16071" xr:uid="{79448E58-E1B4-4F10-B912-1573297CB8F9}"/>
    <cellStyle name="FieldName 3 3 2 2 2" xfId="38437" xr:uid="{A41A5962-5BDB-4ADB-9FF4-C3932A9392CC}"/>
    <cellStyle name="FieldName 3 3 2 3" xfId="22763" xr:uid="{520E07BF-44B3-4AF3-9782-BED8B3D85522}"/>
    <cellStyle name="FieldName 3 3 2 3 2" xfId="45059" xr:uid="{2FF62339-CDDF-4A35-8BAD-A778440C1D5B}"/>
    <cellStyle name="FieldName 3 3 2 4" xfId="23186" xr:uid="{2CC8F77E-AEFC-4809-BDDA-ECA0870DFFE4}"/>
    <cellStyle name="FieldName 3 3 2 4 2" xfId="45482" xr:uid="{3BA46DD4-7513-4CBC-8032-2B3D77B619A6}"/>
    <cellStyle name="FieldName 3 3 3" xfId="14653" xr:uid="{19395912-B68A-458B-AC12-EF4DC40B0731}"/>
    <cellStyle name="FieldName 3 3 3 2" xfId="37019" xr:uid="{F2A04CCD-220B-4FE9-B8D8-CA190FF8C7AA}"/>
    <cellStyle name="FieldName 3 3 4" xfId="13673" xr:uid="{E7F86778-5603-4752-9352-F0B4F28B6736}"/>
    <cellStyle name="FieldName 3 3 4 2" xfId="36044" xr:uid="{BB89F9C9-D1F3-4C0E-99B7-815CBE16DD68}"/>
    <cellStyle name="FieldName 3 4" xfId="5411" xr:uid="{73D4F199-80AA-4925-A298-30CFC71E3A48}"/>
    <cellStyle name="FieldName 3 4 2" xfId="15804" xr:uid="{117A5BF2-9E0A-42DA-AFB5-DBB83AF200FD}"/>
    <cellStyle name="FieldName 3 4 2 2" xfId="38170" xr:uid="{495A7959-C931-489D-93DD-62B880FE049B}"/>
    <cellStyle name="FieldName 3 4 3" xfId="22556" xr:uid="{926093C5-61F2-42D2-88FF-3F93B0F8524A}"/>
    <cellStyle name="FieldName 3 4 3 2" xfId="44852" xr:uid="{E87F3ADA-7EE1-4E52-B499-8EE5DF966A0D}"/>
    <cellStyle name="FieldName 3 4 4" xfId="13813" xr:uid="{DE91E20A-8716-4E1E-8D15-6D60ADB37B62}"/>
    <cellStyle name="FieldName 3 4 4 2" xfId="36183" xr:uid="{E33164B7-D45F-475F-BF6A-34A59B56FED3}"/>
    <cellStyle name="FieldName 3 4 5" xfId="29172" xr:uid="{3D70EFCA-26E6-40E7-AEE7-BCC79F9DB25D}"/>
    <cellStyle name="FieldName 3 5" xfId="8261" xr:uid="{A275AB2F-EB8E-472E-88E0-6B577BC769BD}"/>
    <cellStyle name="FieldName 3 5 2" xfId="18071" xr:uid="{4E14E141-7D5C-4A5E-810A-4A153BA6B86C}"/>
    <cellStyle name="FieldName 3 5 2 2" xfId="40436" xr:uid="{7908F364-4D13-4D98-ACA4-BB8296DCB6EF}"/>
    <cellStyle name="FieldName 3 5 3" xfId="23967" xr:uid="{49320AB4-6BA2-49FD-BD2A-437D41DBD6F3}"/>
    <cellStyle name="FieldName 3 5 3 2" xfId="46263" xr:uid="{7A7980E1-7794-4D67-9C08-A9B507B5215C}"/>
    <cellStyle name="FieldName 3 5 4" xfId="25471" xr:uid="{DBFA0DC9-6674-40D3-B391-A8C3A9909D20}"/>
    <cellStyle name="FieldName 3 5 4 2" xfId="47767" xr:uid="{6A7C0921-85DC-4DC2-BCF8-C0BA5264ED7C}"/>
    <cellStyle name="FieldName 3 5 5" xfId="31246" xr:uid="{6D149A42-A166-4F41-919D-8F90EF57264B}"/>
    <cellStyle name="FieldName 3 6" xfId="6383" xr:uid="{6D20AABB-47BE-41A9-B54C-ED22CCE8ED2D}"/>
    <cellStyle name="FieldName 3 6 2" xfId="16516" xr:uid="{455ADF7C-1A66-44D4-8FF8-2913556FB57C}"/>
    <cellStyle name="FieldName 3 6 2 2" xfId="38881" xr:uid="{D37DB3B7-1358-414F-B8C0-9E03593D00E7}"/>
    <cellStyle name="FieldName 3 6 3" xfId="23123" xr:uid="{FCE2E358-F1E6-4988-9F7C-D4154F9B01D3}"/>
    <cellStyle name="FieldName 3 6 3 2" xfId="45419" xr:uid="{342B7ABF-20A9-4419-B6F5-F49590E338A0}"/>
    <cellStyle name="FieldName 3 6 4" xfId="15365" xr:uid="{6B8806DE-E72B-469C-86FB-BADA3F1569F2}"/>
    <cellStyle name="FieldName 3 6 4 2" xfId="37731" xr:uid="{F068DCAE-735C-4E21-9F01-15E048B96F4A}"/>
    <cellStyle name="FieldName 3 6 5" xfId="29809" xr:uid="{964C5B60-99F4-4194-9527-531B54FB241E}"/>
    <cellStyle name="FieldName 3 7" xfId="9486" xr:uid="{1E7306DA-D782-42D0-B32A-026B1976D635}"/>
    <cellStyle name="FieldName 3 7 2" xfId="18904" xr:uid="{48866540-5EA2-4E69-8458-D1733DC5353E}"/>
    <cellStyle name="FieldName 3 7 2 2" xfId="41269" xr:uid="{C2EE8A71-7299-417D-90D4-4501324238A8}"/>
    <cellStyle name="FieldName 3 7 3" xfId="24694" xr:uid="{74839687-0073-41DB-9943-74FAED1DCBDA}"/>
    <cellStyle name="FieldName 3 7 3 2" xfId="46990" xr:uid="{605FEAB3-FC2D-48B4-B95B-08FCBABA8525}"/>
    <cellStyle name="FieldName 3 7 4" xfId="15576" xr:uid="{837C04BA-7419-4750-A9C3-941ED1F7C580}"/>
    <cellStyle name="FieldName 3 7 4 2" xfId="37942" xr:uid="{CE7D517A-CF74-4BD6-9697-760888076414}"/>
    <cellStyle name="FieldName 3 7 5" xfId="31948" xr:uid="{1C926743-06C2-4229-B4CD-09D606FABF4A}"/>
    <cellStyle name="FieldName 3 8" xfId="13304" xr:uid="{CEA3B53F-111A-486B-B60D-9F037A5606E4}"/>
    <cellStyle name="FieldName 3 8 2" xfId="35675" xr:uid="{2CF54CFA-2E63-48D7-A8BB-FB5C9DAB1FAA}"/>
    <cellStyle name="FieldName 3 9" xfId="17929" xr:uid="{BAF1F813-AFD4-421C-B21D-AABB678A3FDA}"/>
    <cellStyle name="FieldName 3 9 2" xfId="40294" xr:uid="{1D0CBF5D-B279-4232-8536-70D52976B654}"/>
    <cellStyle name="FieldName 4" xfId="3778" xr:uid="{68E859CB-671B-4113-AFE7-48661B17C88E}"/>
    <cellStyle name="FieldName 4 2" xfId="6105" xr:uid="{06E58A16-A0F9-40AE-A7E0-E50192C45DA8}"/>
    <cellStyle name="FieldName 4 2 2" xfId="16312" xr:uid="{AEFBC33A-7E51-4B0E-88D8-B715BB1883B2}"/>
    <cellStyle name="FieldName 4 2 2 2" xfId="38677" xr:uid="{A0D2A87B-E978-441E-8587-BCBA103FA3C5}"/>
    <cellStyle name="FieldName 4 2 3" xfId="22955" xr:uid="{9D747F2B-44F0-4E11-AE09-A77B97C12A6E}"/>
    <cellStyle name="FieldName 4 2 3 2" xfId="45251" xr:uid="{29DCA937-869C-4970-97AD-07E666618D36}"/>
    <cellStyle name="FieldName 4 2 4" xfId="22253" xr:uid="{7BC34BE4-75C7-4274-AE55-9FB7D8536184}"/>
    <cellStyle name="FieldName 4 2 4 2" xfId="44549" xr:uid="{B9579D68-8D10-486D-9C42-527D3867B49F}"/>
    <cellStyle name="FieldName 4 3" xfId="14446" xr:uid="{E022FA5D-5987-496E-AAF6-748D1093FF64}"/>
    <cellStyle name="FieldName 4 3 2" xfId="36812" xr:uid="{E3DABE49-F1F3-4FE9-A658-953A9A2ED138}"/>
    <cellStyle name="FieldName 4 4" xfId="18321" xr:uid="{1F712816-8017-43CB-9C12-6055871B11E6}"/>
    <cellStyle name="FieldName 4 4 2" xfId="40686" xr:uid="{16A9610A-5687-4BC5-A71F-65C806FB4E37}"/>
    <cellStyle name="Fijo" xfId="2751" xr:uid="{44ACE325-1C24-48E2-9F42-6D424B8B2BBD}"/>
    <cellStyle name="Financial" xfId="2752" xr:uid="{B0D40CA4-0B57-43AF-800F-016AEB67091A}"/>
    <cellStyle name="Financiero" xfId="2753" xr:uid="{2A49B91B-F205-4DB6-A813-BD82CA95EF92}"/>
    <cellStyle name="FiscalPeriod" xfId="761" xr:uid="{12D99246-5EC5-43A7-9B12-40B6026A9207}"/>
    <cellStyle name="Fixed" xfId="234" xr:uid="{83C55130-9C3D-4B50-9550-6309375BC95D}"/>
    <cellStyle name="Fixed4 - Style4" xfId="542" xr:uid="{BDEC140F-0B13-4E23-B6DE-C20FB6DDC46C}"/>
    <cellStyle name="Fixlong" xfId="312" xr:uid="{B76D55BA-33F9-4693-9143-0934D3F34BA1}"/>
    <cellStyle name="FOOTER - Style1" xfId="2754" xr:uid="{22C823DE-BCA3-4724-9924-CF73B255307B}"/>
    <cellStyle name="Footer SBILogo1" xfId="762" xr:uid="{24C5E971-69F3-4E2C-9F90-9E359C4D67A8}"/>
    <cellStyle name="Footer SBILogo2" xfId="763" xr:uid="{F1C1B689-CE14-4D00-95F4-DED57737DC2D}"/>
    <cellStyle name="Footnote" xfId="543" xr:uid="{18684E0B-D8DD-425A-88C1-D31D9990D240}"/>
    <cellStyle name="Footnote Reference" xfId="764" xr:uid="{30E44838-3593-4B98-B489-F215B12F8C89}"/>
    <cellStyle name="Footnote Style" xfId="765" xr:uid="{82FF62A9-95E1-44F0-BE8F-3A5C9CBD0F53}"/>
    <cellStyle name="Footnote_!Master Backup_v3" xfId="2755" xr:uid="{D01DECCC-3EF1-45A8-9FD1-5EECAAE8A5DA}"/>
    <cellStyle name="Footnotes" xfId="766" xr:uid="{970FA208-0F2F-4188-8F38-BE61E429AE61}"/>
    <cellStyle name="Format ($)" xfId="2756" xr:uid="{C30E9D4A-D003-422D-B2FB-B98CA6CBF940}"/>
    <cellStyle name="Format (no $)" xfId="2757" xr:uid="{1D31BA35-AC61-4F14-869F-EC433972110F}"/>
    <cellStyle name="Formula" xfId="313" xr:uid="{7A80600D-DBDE-4819-A76B-2F4AF2FAADD0}"/>
    <cellStyle name="Formule" xfId="2758" xr:uid="{1AB9C005-AC0F-494B-A40C-66491E755BD4}"/>
    <cellStyle name="Formule 2" xfId="4307" xr:uid="{EC820FD2-66BC-4532-8915-E28F2202595C}"/>
    <cellStyle name="Formule 2 2" xfId="7539" xr:uid="{DBE3D8D3-94A1-4EE4-9C4C-1CE4B8D8E45B}"/>
    <cellStyle name="Formule 2 2 2" xfId="17531" xr:uid="{019C1727-9966-4C0C-9263-D5CE2602CD93}"/>
    <cellStyle name="Formule 2 2 2 2" xfId="39896" xr:uid="{723B98AB-0C3F-4397-A193-4591E995BF94}"/>
    <cellStyle name="Formule 2 2 3" xfId="30777" xr:uid="{9F11501C-6173-4219-9F4E-F8CACD79A2E8}"/>
    <cellStyle name="Formule 2 3" xfId="10977" xr:uid="{C6B561BD-F62B-47E3-B467-F0AF599BAC0E}"/>
    <cellStyle name="Formule 2 3 2" xfId="20391" xr:uid="{1404513C-4198-4BB8-B4F0-479EFF00D703}"/>
    <cellStyle name="Formule 2 3 2 2" xfId="42687" xr:uid="{4BCAE4BE-C0B5-4996-A84C-E9A568721102}"/>
    <cellStyle name="Formule 2 3 3" xfId="33366" xr:uid="{4240E791-F868-4808-945B-F317C96574A0}"/>
    <cellStyle name="Formule 2 4" xfId="12502" xr:uid="{886F8D87-9E0D-4BE9-BB89-B4B24992168D}"/>
    <cellStyle name="Formule 2 4 2" xfId="21908" xr:uid="{AEF05123-8EEE-4845-88D3-E045CA92D09F}"/>
    <cellStyle name="Formule 2 4 2 2" xfId="44204" xr:uid="{85AF353D-EDF9-4951-8FFD-A603F4B6E09A}"/>
    <cellStyle name="Formule 2 4 3" xfId="34882" xr:uid="{1105E0E6-E8ED-4994-9B96-7E378F9BE834}"/>
    <cellStyle name="Formule 2 5" xfId="14879" xr:uid="{CC50AEFE-5D42-49A5-934B-8C6E3094D206}"/>
    <cellStyle name="Formule 2 5 2" xfId="37245" xr:uid="{08055CCC-6DC1-4F16-886F-FD47BAE8CEBF}"/>
    <cellStyle name="Formule 2 6" xfId="28312" xr:uid="{8AA80328-BD58-433B-AE83-69975AC7EEFE}"/>
    <cellStyle name="Formule 3" xfId="6330" xr:uid="{79420313-1A50-4FC2-8A50-71D7DFEFF627}"/>
    <cellStyle name="Formule 3 2" xfId="16476" xr:uid="{E16DDB32-5B04-4B23-A68A-B9D447BDD70A}"/>
    <cellStyle name="Formule 3 2 2" xfId="38841" xr:uid="{65879B7D-07EE-471B-B4F0-678337F51F4B}"/>
    <cellStyle name="Formule 3 3" xfId="29769" xr:uid="{C7C3C200-1386-4571-BA27-C07085DAD755}"/>
    <cellStyle name="Formule 4" xfId="10212" xr:uid="{174E5E6F-4FB4-4980-AC6D-DB4EC2BE59F4}"/>
    <cellStyle name="Formule 4 2" xfId="19626" xr:uid="{FF39FEA8-3180-4CAA-91CE-383B58361ECE}"/>
    <cellStyle name="Formule 4 2 2" xfId="41922" xr:uid="{C0C95FCD-D221-4177-92B1-D1F3C5CA05CA}"/>
    <cellStyle name="Formule 4 3" xfId="32601" xr:uid="{7C6ECA62-512B-480A-B89C-17E1220D5266}"/>
    <cellStyle name="Formule 5" xfId="11752" xr:uid="{0D2F0396-EE0A-4A51-91DC-86C9397B7C56}"/>
    <cellStyle name="Formule 5 2" xfId="21158" xr:uid="{7FDBE214-16C3-451E-AA3F-BFCDEC042D8B}"/>
    <cellStyle name="Formule 5 2 2" xfId="43454" xr:uid="{E7AD943C-9FB9-47C3-8017-29733694F0BF}"/>
    <cellStyle name="Formule 5 3" xfId="34132" xr:uid="{D933661A-3A33-4E16-A8ED-6852827B9877}"/>
    <cellStyle name="Formule 6" xfId="13899" xr:uid="{984B3091-5632-46A3-AF95-C0EE8265BF6F}"/>
    <cellStyle name="Formule 6 2" xfId="36269" xr:uid="{FBE7979F-C893-4E38-ACC6-624EEA991758}"/>
    <cellStyle name="Formule 7" xfId="27490" xr:uid="{C8F7071E-750C-483F-BF73-FD41F439F6BF}"/>
    <cellStyle name="fourdecplace" xfId="767" xr:uid="{6BA431BE-CA09-4141-BFC5-2C482E716127}"/>
    <cellStyle name="Fract" xfId="314" xr:uid="{2063AD34-76BB-4650-9B8B-925B9AD07AC2}"/>
    <cellStyle name="Fract 2" xfId="506" xr:uid="{DE7500B7-B18D-4063-A53C-B0A0E856592E}"/>
    <cellStyle name="Fract_change in summary tables" xfId="4850" xr:uid="{86C32DDF-7F80-48A3-A9B9-02D4154C3FA7}"/>
    <cellStyle name="Fraction" xfId="2759" xr:uid="{38625EF9-A442-4761-9796-4605B366F99C}"/>
    <cellStyle name="Fraction [8]" xfId="2760" xr:uid="{742A4DBB-401B-4596-80F4-E06AA5F127F0}"/>
    <cellStyle name="Fraction [Bl]" xfId="2761" xr:uid="{5F007520-3D90-47AD-92A8-5701A9911F4D}"/>
    <cellStyle name="Fraction_ACT _ TTI Summary v02" xfId="2762" xr:uid="{B0298AD5-0BB1-4351-ACBF-BAED6B9C7D0E}"/>
    <cellStyle name="FS_Headings" xfId="768" xr:uid="{59AC20A8-6EFE-4661-AE92-12AA1AC672EB}"/>
    <cellStyle name="fy_eps$" xfId="2763" xr:uid="{E9D4A85E-5FDB-4BDD-A768-B6D7ADF97271}"/>
    <cellStyle name="Fysheetname" xfId="2764" xr:uid="{7D8F4169-58EB-4FB9-9ED6-EE7516540A3D}"/>
    <cellStyle name="g_rate" xfId="2765" xr:uid="{8DCD7D61-CC41-458F-AB0E-97144C230A69}"/>
    <cellStyle name="g_rate_FGP_Backup_v04" xfId="2766" xr:uid="{8373A7DC-F289-4B90-91FD-2F443DD60BEA}"/>
    <cellStyle name="g_rate_FGP_Heritage_v22 (7.10 Book)" xfId="2767" xr:uid="{4EEF308A-CEA0-4587-BEC2-070517DEEA6B}"/>
    <cellStyle name="g_rate_FGP_Heritage_v22 (7.10 Book) 2" xfId="4308" xr:uid="{9A80EBE4-EAFE-474F-A1B3-D7178C2499D5}"/>
    <cellStyle name="g_rate_FGP_Heritage_v22 (7.10 Book) 2 2" xfId="14880" xr:uid="{7522DAD1-FDCB-496E-825D-51AD4CFDD604}"/>
    <cellStyle name="g_rate_FGP_Heritage_v22 (7.10 Book) 2 2 2" xfId="37246" xr:uid="{6CF90D51-DEE8-4286-8D15-A1492A9A2BBE}"/>
    <cellStyle name="g_rate_FGP_Heritage_v22 (7.10 Book) 2 3" xfId="28313" xr:uid="{C3599FA0-D731-43CC-9801-DB4AB49A4FBC}"/>
    <cellStyle name="g_rate_FGP_Heritage_v22 (7.10 Book) 3" xfId="13903" xr:uid="{600A2E8A-AD57-4DE8-88E8-8241456E701D}"/>
    <cellStyle name="g_rate_FGP_Heritage_v22 (7.10 Book) 3 2" xfId="36273" xr:uid="{DABA6812-4899-41BD-BA11-3F24AAB2EB65}"/>
    <cellStyle name="g_rate_FGP_Heritage_v22 (7.10 Book) 4" xfId="27491" xr:uid="{0E5C8085-9D32-4C81-B694-B96CDF916F89}"/>
    <cellStyle name="g_rate_FGP_Heritage_v22 (7.10 Book)_change in summary tables" xfId="8084" xr:uid="{1B7C6F81-ADC5-4978-9803-E38A73930298}"/>
    <cellStyle name="g_rate_FGP_Heritage_v22 (7.10 Book)_change in summary tables 2" xfId="17951" xr:uid="{BE21A2D1-63CE-44DA-AFAF-F498ACFE195A}"/>
    <cellStyle name="g_rate_FGP_Heritage_v22 (7.10 Book)_change in summary tables 2 2" xfId="40316" xr:uid="{18E29CCB-CF56-4859-BCF3-51D5C2FA33F5}"/>
    <cellStyle name="g_rate_FGP_Heritage_v22 (7.10 Book)_change in summary tables 3" xfId="31151" xr:uid="{A5D49C1A-7D0C-4883-99C8-E46A2C7CCFF3}"/>
    <cellStyle name="g_rate_FGP_Heritage_v22 (7.10 Book)_valuations" xfId="3400" xr:uid="{A1B69E37-1EE8-41A5-B4A6-B5BB7B562B02}"/>
    <cellStyle name="g_rate_FGP_Heritage_v22 (7.10 Book)_valuations 2" xfId="4389" xr:uid="{3C728CDC-7DE0-4FCF-8C94-45D1124EF1D2}"/>
    <cellStyle name="g_rate_FGP_Heritage_v22 (7.10 Book)_valuations 2 2" xfId="7620" xr:uid="{2EE6B9BE-94EF-48CF-A99F-61B785EEDD4A}"/>
    <cellStyle name="g_rate_FGP_Heritage_v22 (7.10 Book)_valuations 2 2 2" xfId="17610" xr:uid="{4CF41EBF-6AA8-49A7-B532-13E46C24B3C2}"/>
    <cellStyle name="g_rate_FGP_Heritage_v22 (7.10 Book)_valuations 2 2 2 2" xfId="39975" xr:uid="{5F627020-DE20-4312-9F2B-058D09183263}"/>
    <cellStyle name="g_rate_FGP_Heritage_v22 (7.10 Book)_valuations 2 2 3" xfId="30855" xr:uid="{B67E4D2D-1570-4D69-A0C3-545138850BA3}"/>
    <cellStyle name="g_rate_FGP_Heritage_v22 (7.10 Book)_valuations 2 3" xfId="11034" xr:uid="{EB61816C-EA38-4435-962A-822CFB9FEDBD}"/>
    <cellStyle name="g_rate_FGP_Heritage_v22 (7.10 Book)_valuations 2 3 2" xfId="20448" xr:uid="{F19DDA56-2C18-40EA-B976-193BA1531C27}"/>
    <cellStyle name="g_rate_FGP_Heritage_v22 (7.10 Book)_valuations 2 3 2 2" xfId="42744" xr:uid="{FB14F782-AA53-47B9-86E2-B4FC712F5459}"/>
    <cellStyle name="g_rate_FGP_Heritage_v22 (7.10 Book)_valuations 2 3 3" xfId="33423" xr:uid="{B411DE27-6B4F-4F06-B792-C0E8FBD40477}"/>
    <cellStyle name="g_rate_FGP_Heritage_v22 (7.10 Book)_valuations 2 4" xfId="12566" xr:uid="{65DF9864-C631-4CB6-A389-8B59FFB8624F}"/>
    <cellStyle name="g_rate_FGP_Heritage_v22 (7.10 Book)_valuations 2 4 2" xfId="21972" xr:uid="{B5D997AD-26FA-47DA-8127-EB98227CC091}"/>
    <cellStyle name="g_rate_FGP_Heritage_v22 (7.10 Book)_valuations 2 4 2 2" xfId="44268" xr:uid="{20C738BF-2370-4C93-9027-8990818D9A1F}"/>
    <cellStyle name="g_rate_FGP_Heritage_v22 (7.10 Book)_valuations 2 4 3" xfId="34946" xr:uid="{40C9646A-1602-49E3-851E-7632AAFBD3CE}"/>
    <cellStyle name="g_rate_FGP_Heritage_v22 (7.10 Book)_valuations 2 5" xfId="14961" xr:uid="{A5CAB5EC-0FEC-4C1F-A027-B1CB3B1A2974}"/>
    <cellStyle name="g_rate_FGP_Heritage_v22 (7.10 Book)_valuations 2 5 2" xfId="37327" xr:uid="{30E597BC-A0A9-4589-BD40-6DFFA15AF002}"/>
    <cellStyle name="g_rate_FGP_Heritage_v22 (7.10 Book)_valuations 2 6" xfId="28394" xr:uid="{1F169160-12F9-4566-AFE7-9E606F457903}"/>
    <cellStyle name="g_rate_FGP_Heritage_v22 (7.10 Book)_valuations 2_change in summary tables" xfId="8509" xr:uid="{C3E62AA9-B12E-4DE5-B655-72D7993CECBC}"/>
    <cellStyle name="g_rate_FGP_Heritage_v22 (7.10 Book)_valuations 3" xfId="6713" xr:uid="{32F2D9DB-18D6-4457-AD70-68493DD4C52D}"/>
    <cellStyle name="g_rate_FGP_Heritage_v22 (7.10 Book)_valuations 3 2" xfId="16749" xr:uid="{779C04A7-FC7F-457E-B1DD-D4580819D7D0}"/>
    <cellStyle name="g_rate_FGP_Heritage_v22 (7.10 Book)_valuations 3 2 2" xfId="39114" xr:uid="{EA81F5D5-500E-4EE1-BD6A-B6DB2EC61C10}"/>
    <cellStyle name="g_rate_FGP_Heritage_v22 (7.10 Book)_valuations 3 3" xfId="30005" xr:uid="{1E528450-081A-4682-A937-C24EF00BF82D}"/>
    <cellStyle name="g_rate_FGP_Heritage_v22 (7.10 Book)_valuations 4" xfId="10290" xr:uid="{788D5C66-B317-4811-ABF1-ECE23D71D95E}"/>
    <cellStyle name="g_rate_FGP_Heritage_v22 (7.10 Book)_valuations 4 2" xfId="19704" xr:uid="{C16B1F2D-8FB6-46BF-8807-7F8D5A13D9DA}"/>
    <cellStyle name="g_rate_FGP_Heritage_v22 (7.10 Book)_valuations 4 2 2" xfId="42000" xr:uid="{AB37492F-69F0-4DD8-83B7-52C3CCD6DA4A}"/>
    <cellStyle name="g_rate_FGP_Heritage_v22 (7.10 Book)_valuations 4 3" xfId="32679" xr:uid="{15C9FD01-2713-4EA5-9732-0FF68A46E579}"/>
    <cellStyle name="g_rate_FGP_Heritage_v22 (7.10 Book)_valuations 5" xfId="11823" xr:uid="{EAF78EF0-E25B-467F-8A86-AB5CFF2D7200}"/>
    <cellStyle name="g_rate_FGP_Heritage_v22 (7.10 Book)_valuations 5 2" xfId="21229" xr:uid="{A3F896E1-B118-4247-A39B-01245E299468}"/>
    <cellStyle name="g_rate_FGP_Heritage_v22 (7.10 Book)_valuations 5 2 2" xfId="43525" xr:uid="{83A7EF24-3E44-4D73-9371-179CDC1109D3}"/>
    <cellStyle name="g_rate_FGP_Heritage_v22 (7.10 Book)_valuations 5 3" xfId="34203" xr:uid="{F285492D-C76C-48A3-9428-7AC125396963}"/>
    <cellStyle name="g_rate_FGP_Heritage_v22 (7.10 Book)_valuations 6" xfId="14127" xr:uid="{457C68CE-A64B-44C6-B95B-2F5289E6F846}"/>
    <cellStyle name="g_rate_FGP_Heritage_v22 (7.10 Book)_valuations 6 2" xfId="36493" xr:uid="{E82DED61-62ED-4932-9542-B9FA58ABBB8A}"/>
    <cellStyle name="g_rate_FGP_Heritage_v22 (7.10 Book)_valuations 7" xfId="27603" xr:uid="{411966E5-5B4D-4F30-8A1C-45E445A6EC7F}"/>
    <cellStyle name="g_rate_FGP_Heritage_v22 (7.10 Book)_valuations_change in summary tables" xfId="5884" xr:uid="{E3CE7FE3-D655-4E50-9265-42D2BF3130D4}"/>
    <cellStyle name="g_rate_Football Field" xfId="2768" xr:uid="{A52271C1-B011-4B9D-AB78-AA3575FB3F96}"/>
    <cellStyle name="g_rate_Football Field_APU_FGP_v101" xfId="2769" xr:uid="{B825EE34-D592-434B-BE57-DE24C556CC45}"/>
    <cellStyle name="g_rate_Football Field_APU_FGP_v101_FGP_Heritage_v22 (7.10 Book)" xfId="2770" xr:uid="{6C7A94BF-ACC5-49E1-83A6-478A22484187}"/>
    <cellStyle name="g_rate_Football Field_APU_FGP_v101_FGP_Heritage_v22 (7.10 Book) 2" xfId="4309" xr:uid="{B666D780-F519-4459-9382-39342E869E5A}"/>
    <cellStyle name="g_rate_Football Field_APU_FGP_v101_FGP_Heritage_v22 (7.10 Book) 2 2" xfId="7541" xr:uid="{30FF16FA-82B0-4CDF-8E7C-8B38829A66F1}"/>
    <cellStyle name="g_rate_Football Field_APU_FGP_v101_FGP_Heritage_v22 (7.10 Book) 2 2 2" xfId="17533" xr:uid="{8FAA4CAA-C884-4A62-B84E-E79AFCFA72B6}"/>
    <cellStyle name="g_rate_Football Field_APU_FGP_v101_FGP_Heritage_v22 (7.10 Book) 2 2 2 2" xfId="39898" xr:uid="{AC0EBFBF-6694-4DAC-B63D-1D62C4698F3E}"/>
    <cellStyle name="g_rate_Football Field_APU_FGP_v101_FGP_Heritage_v22 (7.10 Book) 2 2 3" xfId="30779" xr:uid="{4CF96A67-146C-4710-BC7D-CE23CD9EB6B0}"/>
    <cellStyle name="g_rate_Football Field_APU_FGP_v101_FGP_Heritage_v22 (7.10 Book) 2 3" xfId="10978" xr:uid="{8FEF860B-2B5B-4709-9357-585BB0C6A44B}"/>
    <cellStyle name="g_rate_Football Field_APU_FGP_v101_FGP_Heritage_v22 (7.10 Book) 2 3 2" xfId="20392" xr:uid="{A2EA753E-866F-46DD-943C-0A7B2EAA01AA}"/>
    <cellStyle name="g_rate_Football Field_APU_FGP_v101_FGP_Heritage_v22 (7.10 Book) 2 3 2 2" xfId="42688" xr:uid="{2B0C82C2-B804-49A4-8D97-B3EE3F889595}"/>
    <cellStyle name="g_rate_Football Field_APU_FGP_v101_FGP_Heritage_v22 (7.10 Book) 2 3 3" xfId="33367" xr:uid="{F7E3BE99-D120-4531-934F-FA89957142B2}"/>
    <cellStyle name="g_rate_Football Field_APU_FGP_v101_FGP_Heritage_v22 (7.10 Book) 2 4" xfId="12503" xr:uid="{92FA4860-36B9-4986-A369-83F84E248530}"/>
    <cellStyle name="g_rate_Football Field_APU_FGP_v101_FGP_Heritage_v22 (7.10 Book) 2 4 2" xfId="21909" xr:uid="{3444008E-75CC-4ECC-BEEB-B0EF9185825C}"/>
    <cellStyle name="g_rate_Football Field_APU_FGP_v101_FGP_Heritage_v22 (7.10 Book) 2 4 2 2" xfId="44205" xr:uid="{B48BEBC7-996C-44B8-B2E9-D482322EE4D8}"/>
    <cellStyle name="g_rate_Football Field_APU_FGP_v101_FGP_Heritage_v22 (7.10 Book) 2 4 3" xfId="34883" xr:uid="{F9A531C5-6CE0-4CC5-B714-9D1576BA0918}"/>
    <cellStyle name="g_rate_Football Field_APU_FGP_v101_FGP_Heritage_v22 (7.10 Book) 2 5" xfId="14881" xr:uid="{FA131EA9-95CF-412F-A96B-6EFF1DFC375D}"/>
    <cellStyle name="g_rate_Football Field_APU_FGP_v101_FGP_Heritage_v22 (7.10 Book) 2 5 2" xfId="37247" xr:uid="{65C46B68-9E60-46D9-8163-9FC06BA6FBBC}"/>
    <cellStyle name="g_rate_Football Field_APU_FGP_v101_FGP_Heritage_v22 (7.10 Book) 2 6" xfId="28314" xr:uid="{8E761A40-D657-4F3D-BD2B-35C5B3752BF0}"/>
    <cellStyle name="g_rate_Football Field_APU_FGP_v101_FGP_Heritage_v22 (7.10 Book) 2_change in summary tables" xfId="5616" xr:uid="{343F3FB8-6D21-4A61-A3C4-302BB3FB3AED}"/>
    <cellStyle name="g_rate_Football Field_APU_FGP_v101_FGP_Heritage_v22 (7.10 Book) 3" xfId="6338" xr:uid="{77FF75A3-46DB-4921-B36D-F315CA3DEC55}"/>
    <cellStyle name="g_rate_Football Field_APU_FGP_v101_FGP_Heritage_v22 (7.10 Book) 3 2" xfId="16479" xr:uid="{D559059F-8967-4DE8-8C8E-3D7BE63BE133}"/>
    <cellStyle name="g_rate_Football Field_APU_FGP_v101_FGP_Heritage_v22 (7.10 Book) 3 2 2" xfId="38844" xr:uid="{85E5EAC7-7061-4683-8DA4-E4FE6B4A80AC}"/>
    <cellStyle name="g_rate_Football Field_APU_FGP_v101_FGP_Heritage_v22 (7.10 Book) 3 3" xfId="29772" xr:uid="{3496C91C-BC67-4AEB-B0C9-1EE079E2335C}"/>
    <cellStyle name="g_rate_Football Field_APU_FGP_v101_FGP_Heritage_v22 (7.10 Book) 4" xfId="10213" xr:uid="{06B36E08-DB3D-4F55-9945-A1317DAC2DF5}"/>
    <cellStyle name="g_rate_Football Field_APU_FGP_v101_FGP_Heritage_v22 (7.10 Book) 4 2" xfId="19627" xr:uid="{3A46CF37-1D2C-4822-A6BF-D56D8BBEB4F7}"/>
    <cellStyle name="g_rate_Football Field_APU_FGP_v101_FGP_Heritage_v22 (7.10 Book) 4 2 2" xfId="41923" xr:uid="{AE3729CD-132E-47BB-A9EC-B35425E4FCB8}"/>
    <cellStyle name="g_rate_Football Field_APU_FGP_v101_FGP_Heritage_v22 (7.10 Book) 4 3" xfId="32602" xr:uid="{B74EC7EA-1F5A-4BAA-A0CF-339C5A4F9DCD}"/>
    <cellStyle name="g_rate_Football Field_APU_FGP_v101_FGP_Heritage_v22 (7.10 Book) 5" xfId="11753" xr:uid="{7BDD5FC3-02EA-42F7-82A1-5DDC35C9057E}"/>
    <cellStyle name="g_rate_Football Field_APU_FGP_v101_FGP_Heritage_v22 (7.10 Book) 5 2" xfId="21159" xr:uid="{278C0241-C478-4CA4-8E10-947654EA2B3E}"/>
    <cellStyle name="g_rate_Football Field_APU_FGP_v101_FGP_Heritage_v22 (7.10 Book) 5 2 2" xfId="43455" xr:uid="{0398BB50-03A1-4416-93CB-BC888E600832}"/>
    <cellStyle name="g_rate_Football Field_APU_FGP_v101_FGP_Heritage_v22 (7.10 Book) 5 3" xfId="34133" xr:uid="{E73AFA16-636B-4D94-BEB9-43DAF803AD32}"/>
    <cellStyle name="g_rate_Football Field_APU_FGP_v101_FGP_Heritage_v22 (7.10 Book) 6" xfId="13905" xr:uid="{798406C6-3758-4113-970F-A6C7B52ACA1B}"/>
    <cellStyle name="g_rate_Football Field_APU_FGP_v101_FGP_Heritage_v22 (7.10 Book) 6 2" xfId="36275" xr:uid="{484959E9-F4C3-458D-B5AE-DD02AC080C4B}"/>
    <cellStyle name="g_rate_Football Field_APU_FGP_v101_FGP_Heritage_v22 (7.10 Book) 7" xfId="27492" xr:uid="{AB0ABE26-3497-4A86-9D0C-F973AC35D794}"/>
    <cellStyle name="g_rate_Football Field_APU_FGP_v101_FGP_Heritage_v22 (7.10 Book)_change in summary tables" xfId="6526" xr:uid="{8F0EF6EA-272B-4A11-BFBD-C3B9AF4FF700}"/>
    <cellStyle name="g_rate_Football Field_APU_FGP_v101_FGP_Heritage_v22 (7.10 Book)_valuations" xfId="3401" xr:uid="{B9D9004F-CFCE-4C39-A108-B62482BE00B7}"/>
    <cellStyle name="g_rate_Football Field_APU_FGP_v101_FGP_Heritage_v22 (7.10 Book)_valuations 2" xfId="14128" xr:uid="{4C3ADBB3-005C-471C-B7B6-7FDDC11E4B31}"/>
    <cellStyle name="g_rate_Football Field_APU_FGP_v101_FGP_Heritage_v22 (7.10 Book)_valuations 2 2" xfId="36494" xr:uid="{647D81A1-4049-4B0D-A240-D75F84CCD0EE}"/>
    <cellStyle name="g_rate_Football Field_APU_FGP_v101_FGP_Heritage_v22 (7.10 Book)_valuations 3" xfId="27604" xr:uid="{317345F9-474C-41C7-B42A-3CCB1C26222E}"/>
    <cellStyle name="g_rate_Football Field_APU_FGP_v55" xfId="2771" xr:uid="{07DCEA56-95DF-4E1B-9B24-9E7384AE844A}"/>
    <cellStyle name="g_rate_Football Field_APU_FGP_v55_FGP_Heritage_v22 (7.10 Book)" xfId="2772" xr:uid="{3ABE7299-1F1F-433F-9F11-57150451B7D7}"/>
    <cellStyle name="g_rate_Football Field_APU_FGP_v55_FGP_Heritage_v22 (7.10 Book) 2" xfId="4310" xr:uid="{0B69CAE4-9EA4-4E00-AA8F-EF8CED0A94DF}"/>
    <cellStyle name="g_rate_Football Field_APU_FGP_v55_FGP_Heritage_v22 (7.10 Book) 2 2" xfId="7542" xr:uid="{BB83EA82-6D8B-4FC0-878C-FAC73ADA3846}"/>
    <cellStyle name="g_rate_Football Field_APU_FGP_v55_FGP_Heritage_v22 (7.10 Book) 2 2 2" xfId="17534" xr:uid="{EAF6A7AF-C948-43F3-B01E-A3A9976D6B3B}"/>
    <cellStyle name="g_rate_Football Field_APU_FGP_v55_FGP_Heritage_v22 (7.10 Book) 2 2 2 2" xfId="39899" xr:uid="{AFFAE524-56C9-4B3D-ACE2-2D997593CFA2}"/>
    <cellStyle name="g_rate_Football Field_APU_FGP_v55_FGP_Heritage_v22 (7.10 Book) 2 2 3" xfId="30780" xr:uid="{ECCD01B5-55B5-4D3A-95F6-5940C2C3C250}"/>
    <cellStyle name="g_rate_Football Field_APU_FGP_v55_FGP_Heritage_v22 (7.10 Book) 2 3" xfId="10979" xr:uid="{5F229C4D-B7DD-4223-9E02-932C9F59C2AF}"/>
    <cellStyle name="g_rate_Football Field_APU_FGP_v55_FGP_Heritage_v22 (7.10 Book) 2 3 2" xfId="20393" xr:uid="{FE7D9DD5-C38E-429C-AA58-3EDE2940EADE}"/>
    <cellStyle name="g_rate_Football Field_APU_FGP_v55_FGP_Heritage_v22 (7.10 Book) 2 3 2 2" xfId="42689" xr:uid="{0999A04E-BBE0-4494-A20A-C39FCB57F1ED}"/>
    <cellStyle name="g_rate_Football Field_APU_FGP_v55_FGP_Heritage_v22 (7.10 Book) 2 3 3" xfId="33368" xr:uid="{641EF04C-BD80-4989-BDC9-B804725F7394}"/>
    <cellStyle name="g_rate_Football Field_APU_FGP_v55_FGP_Heritage_v22 (7.10 Book) 2 4" xfId="12504" xr:uid="{EF3B97DD-F37A-40D0-A07F-EB044CA7CD9B}"/>
    <cellStyle name="g_rate_Football Field_APU_FGP_v55_FGP_Heritage_v22 (7.10 Book) 2 4 2" xfId="21910" xr:uid="{F219B2DF-404A-490C-986A-4E1FFF957C86}"/>
    <cellStyle name="g_rate_Football Field_APU_FGP_v55_FGP_Heritage_v22 (7.10 Book) 2 4 2 2" xfId="44206" xr:uid="{38589F7E-F273-4035-AA1A-B63432D32F59}"/>
    <cellStyle name="g_rate_Football Field_APU_FGP_v55_FGP_Heritage_v22 (7.10 Book) 2 4 3" xfId="34884" xr:uid="{F6A44D6B-5F44-4AD6-BE52-D09797F25C63}"/>
    <cellStyle name="g_rate_Football Field_APU_FGP_v55_FGP_Heritage_v22 (7.10 Book) 2 5" xfId="14882" xr:uid="{5D2D3BB8-6274-49FC-B5A6-606FCC74EEC2}"/>
    <cellStyle name="g_rate_Football Field_APU_FGP_v55_FGP_Heritage_v22 (7.10 Book) 2 5 2" xfId="37248" xr:uid="{4688BCF2-546A-428E-BFF1-602D5FA25998}"/>
    <cellStyle name="g_rate_Football Field_APU_FGP_v55_FGP_Heritage_v22 (7.10 Book) 2 6" xfId="28315" xr:uid="{0E13B67E-43D7-47EB-9D10-F87ED8FD030E}"/>
    <cellStyle name="g_rate_Football Field_APU_FGP_v55_FGP_Heritage_v22 (7.10 Book) 2_change in summary tables" xfId="5775" xr:uid="{01DC842F-D7DF-4EA5-9BB7-3AC0C68BBC62}"/>
    <cellStyle name="g_rate_Football Field_APU_FGP_v55_FGP_Heritage_v22 (7.10 Book) 3" xfId="6339" xr:uid="{7D8C6463-0B5E-4152-A8CD-AC1D2AC241D9}"/>
    <cellStyle name="g_rate_Football Field_APU_FGP_v55_FGP_Heritage_v22 (7.10 Book) 3 2" xfId="16480" xr:uid="{5C708944-0618-4328-B8A2-36C74E48AC5B}"/>
    <cellStyle name="g_rate_Football Field_APU_FGP_v55_FGP_Heritage_v22 (7.10 Book) 3 2 2" xfId="38845" xr:uid="{DAF7D105-E0C3-43D3-A657-7C3AF7CA2EE8}"/>
    <cellStyle name="g_rate_Football Field_APU_FGP_v55_FGP_Heritage_v22 (7.10 Book) 3 3" xfId="29773" xr:uid="{1E0B4FB3-183D-4E23-A0E6-3EACEE71FA24}"/>
    <cellStyle name="g_rate_Football Field_APU_FGP_v55_FGP_Heritage_v22 (7.10 Book) 4" xfId="10214" xr:uid="{79781E9F-6E45-43B7-8970-2790E37AD418}"/>
    <cellStyle name="g_rate_Football Field_APU_FGP_v55_FGP_Heritage_v22 (7.10 Book) 4 2" xfId="19628" xr:uid="{13CAEBA3-FA67-4867-BBDB-B1A85529E46C}"/>
    <cellStyle name="g_rate_Football Field_APU_FGP_v55_FGP_Heritage_v22 (7.10 Book) 4 2 2" xfId="41924" xr:uid="{8F17603D-C72F-4B3B-8CEB-6D733D42112D}"/>
    <cellStyle name="g_rate_Football Field_APU_FGP_v55_FGP_Heritage_v22 (7.10 Book) 4 3" xfId="32603" xr:uid="{D9DFAA99-1A9F-456D-AEFA-F7D478C3319B}"/>
    <cellStyle name="g_rate_Football Field_APU_FGP_v55_FGP_Heritage_v22 (7.10 Book) 5" xfId="11754" xr:uid="{08EAD680-B247-4E4A-A881-45C007D3E827}"/>
    <cellStyle name="g_rate_Football Field_APU_FGP_v55_FGP_Heritage_v22 (7.10 Book) 5 2" xfId="21160" xr:uid="{0CFC471B-4E3E-4F94-9A63-8279F139CFB3}"/>
    <cellStyle name="g_rate_Football Field_APU_FGP_v55_FGP_Heritage_v22 (7.10 Book) 5 2 2" xfId="43456" xr:uid="{F3915481-1D0A-481F-A8C1-DDBDD47396D7}"/>
    <cellStyle name="g_rate_Football Field_APU_FGP_v55_FGP_Heritage_v22 (7.10 Book) 5 3" xfId="34134" xr:uid="{61BC01A0-C416-461B-9F72-E6ACF82C97CE}"/>
    <cellStyle name="g_rate_Football Field_APU_FGP_v55_FGP_Heritage_v22 (7.10 Book) 6" xfId="13906" xr:uid="{CD7D7D55-1E36-4B2B-851F-50070CC9FF28}"/>
    <cellStyle name="g_rate_Football Field_APU_FGP_v55_FGP_Heritage_v22 (7.10 Book) 6 2" xfId="36276" xr:uid="{443A6E34-374D-46AD-8618-D33399594C45}"/>
    <cellStyle name="g_rate_Football Field_APU_FGP_v55_FGP_Heritage_v22 (7.10 Book) 7" xfId="27493" xr:uid="{38D448F4-03BA-45B8-B9F9-B95453BFA3D4}"/>
    <cellStyle name="g_rate_Football Field_APU_FGP_v55_FGP_Heritage_v22 (7.10 Book)_change in summary tables" xfId="6544" xr:uid="{2581EE1A-B573-4B27-9B6D-4198912C928C}"/>
    <cellStyle name="g_rate_Football Field_APU_FGP_v55_FGP_Heritage_v22 (7.10 Book)_valuations" xfId="3402" xr:uid="{9504FBD0-C6A4-47A1-955E-A8ED71A1CB23}"/>
    <cellStyle name="g_rate_Football Field_APU_FGP_v55_FGP_Heritage_v22 (7.10 Book)_valuations 2" xfId="4390" xr:uid="{B42CDF50-92E8-4C98-9D52-2DF3DE3DFA88}"/>
    <cellStyle name="g_rate_Football Field_APU_FGP_v55_FGP_Heritage_v22 (7.10 Book)_valuations 2 2" xfId="14962" xr:uid="{A920AC7E-6CD7-44B5-9F04-6168D7DF66B5}"/>
    <cellStyle name="g_rate_Football Field_APU_FGP_v55_FGP_Heritage_v22 (7.10 Book)_valuations 2 2 2" xfId="37328" xr:uid="{A9449EEF-6D68-4E9C-8E69-4C51E771C5A7}"/>
    <cellStyle name="g_rate_Football Field_APU_FGP_v55_FGP_Heritage_v22 (7.10 Book)_valuations 2 3" xfId="28395" xr:uid="{3D294A86-DC39-4629-9D0F-EF6B7542238A}"/>
    <cellStyle name="g_rate_Football Field_APU_FGP_v55_FGP_Heritage_v22 (7.10 Book)_valuations 3" xfId="14129" xr:uid="{936EE66F-9166-4B19-BA2F-5C1A7068467F}"/>
    <cellStyle name="g_rate_Football Field_APU_FGP_v55_FGP_Heritage_v22 (7.10 Book)_valuations 3 2" xfId="36495" xr:uid="{E96A1622-F6E4-427B-8168-C91470859551}"/>
    <cellStyle name="g_rate_Football Field_APU_FGP_v55_FGP_Heritage_v22 (7.10 Book)_valuations 4" xfId="27605" xr:uid="{807CF743-90E6-450D-8C62-1D9CCCBA4CBF}"/>
    <cellStyle name="g_rate_Football Field_APU_FGP_v55_FGP_Heritage_v22 (7.10 Book)_valuations_change in summary tables" xfId="4877" xr:uid="{9DF0A4FE-01BC-4BD0-8BC3-1B23F17234B6}"/>
    <cellStyle name="g_rate_Football Field_APU_FGP_v55_FGP_Heritage_v22 (7.10 Book)_valuations_change in summary tables 2" xfId="15382" xr:uid="{EE856069-8672-4881-AC10-496A5007D07D}"/>
    <cellStyle name="g_rate_Football Field_APU_FGP_v55_FGP_Heritage_v22 (7.10 Book)_valuations_change in summary tables 2 2" xfId="37748" xr:uid="{68E5275F-64FF-4350-9C8B-D70288B2F912}"/>
    <cellStyle name="g_rate_Football Field_APU_FGP_v55_FGP_Heritage_v22 (7.10 Book)_valuations_change in summary tables 3" xfId="28787" xr:uid="{4A52EECA-8B0C-4B1A-B6F2-F8183A8D65E0}"/>
    <cellStyle name="g_rate_Football Field_Citi Simple Standalone Model_APU_v7" xfId="2773" xr:uid="{417714AC-0C28-4B2E-8A43-3236E2AA10A0}"/>
    <cellStyle name="g_rate_Football Field_Citi Simple Standalone Model_APU_v7_FGP_Heritage_v22 (7.10 Book)" xfId="2774" xr:uid="{D5F12A2A-399B-4024-88EA-EED029DF1134}"/>
    <cellStyle name="g_rate_Football Field_Citi Simple Standalone Model_APU_v7_FGP_Heritage_v22 (7.10 Book) 2" xfId="4311" xr:uid="{5A8B6DF0-3506-42E0-9B77-401C53FCF047}"/>
    <cellStyle name="g_rate_Football Field_Citi Simple Standalone Model_APU_v7_FGP_Heritage_v22 (7.10 Book) 2 2" xfId="7543" xr:uid="{8218E31C-E5D7-40C7-A2DE-4E6549B157B1}"/>
    <cellStyle name="g_rate_Football Field_Citi Simple Standalone Model_APU_v7_FGP_Heritage_v22 (7.10 Book) 2 2 2" xfId="17535" xr:uid="{ED00E5D9-2C74-451F-B5FA-2B2D7012230E}"/>
    <cellStyle name="g_rate_Football Field_Citi Simple Standalone Model_APU_v7_FGP_Heritage_v22 (7.10 Book) 2 2 2 2" xfId="39900" xr:uid="{7651CC50-2959-4821-995C-6897DB3C693D}"/>
    <cellStyle name="g_rate_Football Field_Citi Simple Standalone Model_APU_v7_FGP_Heritage_v22 (7.10 Book) 2 2 3" xfId="30781" xr:uid="{EC8D7552-1E0A-40C5-B0BA-DFFAB4897B4C}"/>
    <cellStyle name="g_rate_Football Field_Citi Simple Standalone Model_APU_v7_FGP_Heritage_v22 (7.10 Book) 2 3" xfId="10980" xr:uid="{ED24047E-63C8-4195-BE8F-8139B92E7A82}"/>
    <cellStyle name="g_rate_Football Field_Citi Simple Standalone Model_APU_v7_FGP_Heritage_v22 (7.10 Book) 2 3 2" xfId="20394" xr:uid="{959DFBAF-AC5A-4D90-86EA-947E5ADDC1B4}"/>
    <cellStyle name="g_rate_Football Field_Citi Simple Standalone Model_APU_v7_FGP_Heritage_v22 (7.10 Book) 2 3 2 2" xfId="42690" xr:uid="{B8FB68C6-F18B-466A-AC90-E6705FC4F2AC}"/>
    <cellStyle name="g_rate_Football Field_Citi Simple Standalone Model_APU_v7_FGP_Heritage_v22 (7.10 Book) 2 3 3" xfId="33369" xr:uid="{66156954-26CA-42C0-A8CA-DD26A4E58DEB}"/>
    <cellStyle name="g_rate_Football Field_Citi Simple Standalone Model_APU_v7_FGP_Heritage_v22 (7.10 Book) 2 4" xfId="12505" xr:uid="{3F888387-4FC8-4C14-A015-F01895AC1C92}"/>
    <cellStyle name="g_rate_Football Field_Citi Simple Standalone Model_APU_v7_FGP_Heritage_v22 (7.10 Book) 2 4 2" xfId="21911" xr:uid="{4BE31CD4-8408-45EE-9EF2-9DB392E3B342}"/>
    <cellStyle name="g_rate_Football Field_Citi Simple Standalone Model_APU_v7_FGP_Heritage_v22 (7.10 Book) 2 4 2 2" xfId="44207" xr:uid="{0B81EF2A-D58B-4D13-9022-42DC059E8AC7}"/>
    <cellStyle name="g_rate_Football Field_Citi Simple Standalone Model_APU_v7_FGP_Heritage_v22 (7.10 Book) 2 4 3" xfId="34885" xr:uid="{93FC8264-FE9A-4D40-8CD7-3009DEF8E697}"/>
    <cellStyle name="g_rate_Football Field_Citi Simple Standalone Model_APU_v7_FGP_Heritage_v22 (7.10 Book) 2 5" xfId="14883" xr:uid="{3D0FA1E7-458D-48BB-92E8-46CFB0F1B1C4}"/>
    <cellStyle name="g_rate_Football Field_Citi Simple Standalone Model_APU_v7_FGP_Heritage_v22 (7.10 Book) 2 5 2" xfId="37249" xr:uid="{AA96D922-602C-40C5-8F09-456FDBDCDC37}"/>
    <cellStyle name="g_rate_Football Field_Citi Simple Standalone Model_APU_v7_FGP_Heritage_v22 (7.10 Book) 2 6" xfId="28316" xr:uid="{51744140-4C51-4C16-99F7-C178EC8F394A}"/>
    <cellStyle name="g_rate_Football Field_Citi Simple Standalone Model_APU_v7_FGP_Heritage_v22 (7.10 Book) 2_change in summary tables" xfId="6145" xr:uid="{457E3A2C-857B-4C5F-8B48-28D7276700C1}"/>
    <cellStyle name="g_rate_Football Field_Citi Simple Standalone Model_APU_v7_FGP_Heritage_v22 (7.10 Book) 3" xfId="6341" xr:uid="{AF7B4DBE-9AF1-4E60-B441-DBA0F9AA555E}"/>
    <cellStyle name="g_rate_Football Field_Citi Simple Standalone Model_APU_v7_FGP_Heritage_v22 (7.10 Book) 3 2" xfId="16481" xr:uid="{D5B79A94-E16C-4056-9ED0-DE736BDFFAAF}"/>
    <cellStyle name="g_rate_Football Field_Citi Simple Standalone Model_APU_v7_FGP_Heritage_v22 (7.10 Book) 3 2 2" xfId="38846" xr:uid="{FA323C9C-FA24-447A-854A-1FB7A98558B7}"/>
    <cellStyle name="g_rate_Football Field_Citi Simple Standalone Model_APU_v7_FGP_Heritage_v22 (7.10 Book) 3 3" xfId="29774" xr:uid="{0D994EC1-2516-4049-ACFE-C6068EFD33DD}"/>
    <cellStyle name="g_rate_Football Field_Citi Simple Standalone Model_APU_v7_FGP_Heritage_v22 (7.10 Book) 4" xfId="10215" xr:uid="{8D89E010-116C-44FC-AEED-A58EB017E19F}"/>
    <cellStyle name="g_rate_Football Field_Citi Simple Standalone Model_APU_v7_FGP_Heritage_v22 (7.10 Book) 4 2" xfId="19629" xr:uid="{1F0A9FF8-FCE9-4572-81B7-BDB5B5AAFFD4}"/>
    <cellStyle name="g_rate_Football Field_Citi Simple Standalone Model_APU_v7_FGP_Heritage_v22 (7.10 Book) 4 2 2" xfId="41925" xr:uid="{A3A1BDA5-5586-409B-AD10-D43E57005610}"/>
    <cellStyle name="g_rate_Football Field_Citi Simple Standalone Model_APU_v7_FGP_Heritage_v22 (7.10 Book) 4 3" xfId="32604" xr:uid="{6FE1B83A-9C36-4458-B6E6-3A468D0B294F}"/>
    <cellStyle name="g_rate_Football Field_Citi Simple Standalone Model_APU_v7_FGP_Heritage_v22 (7.10 Book) 5" xfId="11755" xr:uid="{9177D498-3F1B-4CBF-A240-E71EA86509EA}"/>
    <cellStyle name="g_rate_Football Field_Citi Simple Standalone Model_APU_v7_FGP_Heritage_v22 (7.10 Book) 5 2" xfId="21161" xr:uid="{4A3DD2EA-9D41-4601-AABA-4FCCD39A385C}"/>
    <cellStyle name="g_rate_Football Field_Citi Simple Standalone Model_APU_v7_FGP_Heritage_v22 (7.10 Book) 5 2 2" xfId="43457" xr:uid="{3790693C-0EA8-4B6B-81A6-A8179CADE664}"/>
    <cellStyle name="g_rate_Football Field_Citi Simple Standalone Model_APU_v7_FGP_Heritage_v22 (7.10 Book) 5 3" xfId="34135" xr:uid="{B0B4AEE1-8FD6-4075-A4E0-4549EBF15D5B}"/>
    <cellStyle name="g_rate_Football Field_Citi Simple Standalone Model_APU_v7_FGP_Heritage_v22 (7.10 Book) 6" xfId="13908" xr:uid="{C3DFBD63-9693-4BE5-A67E-AEE875CA3407}"/>
    <cellStyle name="g_rate_Football Field_Citi Simple Standalone Model_APU_v7_FGP_Heritage_v22 (7.10 Book) 6 2" xfId="36278" xr:uid="{1504A4CF-6116-4915-BE26-7451D794BD1D}"/>
    <cellStyle name="g_rate_Football Field_Citi Simple Standalone Model_APU_v7_FGP_Heritage_v22 (7.10 Book) 7" xfId="27494" xr:uid="{4C2A27CD-3C80-48C4-ACD9-CC8C4E199EF0}"/>
    <cellStyle name="g_rate_Football Field_Citi Simple Standalone Model_APU_v7_FGP_Heritage_v22 (7.10 Book)_change in summary tables" xfId="4991" xr:uid="{3854C2A5-7A89-486D-ACB5-299BE6004AAA}"/>
    <cellStyle name="g_rate_Football Field_Citi Simple Standalone Model_APU_v7_FGP_Heritage_v22 (7.10 Book)_valuations" xfId="3403" xr:uid="{510D1C47-9D50-45A2-AA59-667FC1E619C3}"/>
    <cellStyle name="g_rate_Football Field_Citi Simple Standalone Model_APU_v7_FGP_Heritage_v22 (7.10 Book)_valuations 2" xfId="4391" xr:uid="{ECD5DD63-762E-4A7C-9E0E-969C49605BDB}"/>
    <cellStyle name="g_rate_Football Field_Citi Simple Standalone Model_APU_v7_FGP_Heritage_v22 (7.10 Book)_valuations 2 2" xfId="14963" xr:uid="{7EA41219-E549-4566-84A5-4AC5039EB480}"/>
    <cellStyle name="g_rate_Football Field_Citi Simple Standalone Model_APU_v7_FGP_Heritage_v22 (7.10 Book)_valuations 2 2 2" xfId="37329" xr:uid="{93D6EB52-9EEF-4C02-BDAC-04AC232499EA}"/>
    <cellStyle name="g_rate_Football Field_Citi Simple Standalone Model_APU_v7_FGP_Heritage_v22 (7.10 Book)_valuations 2 3" xfId="28396" xr:uid="{D5711AD6-D66F-426B-8D74-CE24987355F5}"/>
    <cellStyle name="g_rate_Football Field_Citi Simple Standalone Model_APU_v7_FGP_Heritage_v22 (7.10 Book)_valuations 3" xfId="14130" xr:uid="{DFA011A0-3B86-462A-96EC-3F03B51B2A44}"/>
    <cellStyle name="g_rate_Football Field_Citi Simple Standalone Model_APU_v7_FGP_Heritage_v22 (7.10 Book)_valuations 3 2" xfId="36496" xr:uid="{1291BE54-BE9D-49CA-8CED-0E516BE7B757}"/>
    <cellStyle name="g_rate_Football Field_Citi Simple Standalone Model_APU_v7_FGP_Heritage_v22 (7.10 Book)_valuations 4" xfId="27606" xr:uid="{A64B5F86-AA27-4406-AB62-DA197C7F3BF2}"/>
    <cellStyle name="g_rate_Football Field_Citi Simple Standalone Model_APU_v7_FGP_Heritage_v22 (7.10 Book)_valuations_change in summary tables" xfId="8210" xr:uid="{A06FC750-4ADD-4ACF-80E6-854CE962A1D0}"/>
    <cellStyle name="g_rate_Football Field_Citi Simple Standalone Model_APU_v7_FGP_Heritage_v22 (7.10 Book)_valuations_change in summary tables 2" xfId="18034" xr:uid="{3FF651C5-851B-4548-8844-675A99EEA883}"/>
    <cellStyle name="g_rate_Football Field_Citi Simple Standalone Model_APU_v7_FGP_Heritage_v22 (7.10 Book)_valuations_change in summary tables 2 2" xfId="40399" xr:uid="{056B3B6C-2871-4407-BFDB-61088B8C75D3}"/>
    <cellStyle name="g_rate_Football Field_Citi Simple Standalone Model_APU_v7_FGP_Heritage_v22 (7.10 Book)_valuations_change in summary tables 3" xfId="31213" xr:uid="{D8808EB4-B2EF-44A7-8FF8-2D1D571C4BE6}"/>
    <cellStyle name="g_rate_Football Field_EPD_TPP_Combo_v09" xfId="2775" xr:uid="{585BF1C0-63A7-4AC6-8D6E-5EC0AFF12387}"/>
    <cellStyle name="g_rate_Football Field_EPD_TPP_Combo_v09 (2)" xfId="2776" xr:uid="{E22D6FAA-CFAC-4DD3-A29E-B1F27A1E1BD8}"/>
    <cellStyle name="g_rate_Football Field_EPD_TPP_Combo_v09 (2)_FGP_Heritage_v22 (7.10 Book)" xfId="2777" xr:uid="{2669619C-D17A-4891-82BD-2C25112AA431}"/>
    <cellStyle name="g_rate_Football Field_EPD_TPP_Combo_v09 (2)_FGP_Heritage_v22 (7.10 Book) 2" xfId="4312" xr:uid="{E3F86E36-2C15-47A3-9F63-FD10FEFD94D1}"/>
    <cellStyle name="g_rate_Football Field_EPD_TPP_Combo_v09 (2)_FGP_Heritage_v22 (7.10 Book) 2 2" xfId="7544" xr:uid="{0213A591-E9B2-4E01-B533-91E5A554CCEF}"/>
    <cellStyle name="g_rate_Football Field_EPD_TPP_Combo_v09 (2)_FGP_Heritage_v22 (7.10 Book) 2 2 2" xfId="17536" xr:uid="{D7FB37C2-7577-483A-97EA-1E5756BE9FE1}"/>
    <cellStyle name="g_rate_Football Field_EPD_TPP_Combo_v09 (2)_FGP_Heritage_v22 (7.10 Book) 2 2 2 2" xfId="39901" xr:uid="{84683314-EF57-405F-A6B3-26C139851B7B}"/>
    <cellStyle name="g_rate_Football Field_EPD_TPP_Combo_v09 (2)_FGP_Heritage_v22 (7.10 Book) 2 2 3" xfId="30782" xr:uid="{54AA0D16-BA58-47F1-9816-981164FDCF6B}"/>
    <cellStyle name="g_rate_Football Field_EPD_TPP_Combo_v09 (2)_FGP_Heritage_v22 (7.10 Book) 2 3" xfId="10981" xr:uid="{1966EF25-A175-40AB-9527-369C89CA11BB}"/>
    <cellStyle name="g_rate_Football Field_EPD_TPP_Combo_v09 (2)_FGP_Heritage_v22 (7.10 Book) 2 3 2" xfId="20395" xr:uid="{DA2B1AD2-7D06-436F-9683-F4202AAF3401}"/>
    <cellStyle name="g_rate_Football Field_EPD_TPP_Combo_v09 (2)_FGP_Heritage_v22 (7.10 Book) 2 3 2 2" xfId="42691" xr:uid="{8995CCD4-E131-4FAB-9677-C4955E0A5BC6}"/>
    <cellStyle name="g_rate_Football Field_EPD_TPP_Combo_v09 (2)_FGP_Heritage_v22 (7.10 Book) 2 3 3" xfId="33370" xr:uid="{7570EEDF-20E0-4872-89F6-9F2E62F3E90E}"/>
    <cellStyle name="g_rate_Football Field_EPD_TPP_Combo_v09 (2)_FGP_Heritage_v22 (7.10 Book) 2 4" xfId="12506" xr:uid="{FF17A038-72C2-4262-8439-015AF36EBA76}"/>
    <cellStyle name="g_rate_Football Field_EPD_TPP_Combo_v09 (2)_FGP_Heritage_v22 (7.10 Book) 2 4 2" xfId="21912" xr:uid="{A05976EB-A46C-4186-9F31-F13091C2CB1C}"/>
    <cellStyle name="g_rate_Football Field_EPD_TPP_Combo_v09 (2)_FGP_Heritage_v22 (7.10 Book) 2 4 2 2" xfId="44208" xr:uid="{A902D014-416A-4539-9854-3ACBAFC0B189}"/>
    <cellStyle name="g_rate_Football Field_EPD_TPP_Combo_v09 (2)_FGP_Heritage_v22 (7.10 Book) 2 4 3" xfId="34886" xr:uid="{CC7583B3-4E51-4EC5-9542-B14C2A364D6C}"/>
    <cellStyle name="g_rate_Football Field_EPD_TPP_Combo_v09 (2)_FGP_Heritage_v22 (7.10 Book) 2 5" xfId="14884" xr:uid="{1D8B1C3E-DA70-4235-96D9-0EB54EE9AE0D}"/>
    <cellStyle name="g_rate_Football Field_EPD_TPP_Combo_v09 (2)_FGP_Heritage_v22 (7.10 Book) 2 5 2" xfId="37250" xr:uid="{4801137A-AD55-4CCD-83FE-40CF377024B9}"/>
    <cellStyle name="g_rate_Football Field_EPD_TPP_Combo_v09 (2)_FGP_Heritage_v22 (7.10 Book) 2 6" xfId="28317" xr:uid="{E2AB6EB5-1CF1-4473-B98F-E80E45FC489E}"/>
    <cellStyle name="g_rate_Football Field_EPD_TPP_Combo_v09 (2)_FGP_Heritage_v22 (7.10 Book) 2_change in summary tables" xfId="6507" xr:uid="{ED2D187C-E323-48DB-B45E-6BD59409ABE3}"/>
    <cellStyle name="g_rate_Football Field_EPD_TPP_Combo_v09 (2)_FGP_Heritage_v22 (7.10 Book) 3" xfId="6343" xr:uid="{5AC4FEFE-6FCA-4758-913E-6C9C74D6220E}"/>
    <cellStyle name="g_rate_Football Field_EPD_TPP_Combo_v09 (2)_FGP_Heritage_v22 (7.10 Book) 3 2" xfId="16483" xr:uid="{5BF7831D-CFFF-4652-827A-890118601EC2}"/>
    <cellStyle name="g_rate_Football Field_EPD_TPP_Combo_v09 (2)_FGP_Heritage_v22 (7.10 Book) 3 2 2" xfId="38848" xr:uid="{1DD952B4-0BBD-4276-A866-03D49DD1A0F5}"/>
    <cellStyle name="g_rate_Football Field_EPD_TPP_Combo_v09 (2)_FGP_Heritage_v22 (7.10 Book) 3 3" xfId="29776" xr:uid="{EF214434-E7CF-4363-876E-10A850D27907}"/>
    <cellStyle name="g_rate_Football Field_EPD_TPP_Combo_v09 (2)_FGP_Heritage_v22 (7.10 Book) 4" xfId="10216" xr:uid="{E1B07B08-495D-4BE1-8BDE-95999DB72936}"/>
    <cellStyle name="g_rate_Football Field_EPD_TPP_Combo_v09 (2)_FGP_Heritage_v22 (7.10 Book) 4 2" xfId="19630" xr:uid="{CEAC0ACC-3960-4D04-8E8C-C1DF90C818A5}"/>
    <cellStyle name="g_rate_Football Field_EPD_TPP_Combo_v09 (2)_FGP_Heritage_v22 (7.10 Book) 4 2 2" xfId="41926" xr:uid="{AE54219C-2819-4BE3-AD67-79BDEC9C4FE1}"/>
    <cellStyle name="g_rate_Football Field_EPD_TPP_Combo_v09 (2)_FGP_Heritage_v22 (7.10 Book) 4 3" xfId="32605" xr:uid="{4C793743-3B38-4AF5-BDD8-D926122E5FA2}"/>
    <cellStyle name="g_rate_Football Field_EPD_TPP_Combo_v09 (2)_FGP_Heritage_v22 (7.10 Book) 5" xfId="11756" xr:uid="{C0128DFD-E7D0-4005-83CE-E3F5C6787352}"/>
    <cellStyle name="g_rate_Football Field_EPD_TPP_Combo_v09 (2)_FGP_Heritage_v22 (7.10 Book) 5 2" xfId="21162" xr:uid="{42063823-6B6B-4B5A-A880-B27BB792407C}"/>
    <cellStyle name="g_rate_Football Field_EPD_TPP_Combo_v09 (2)_FGP_Heritage_v22 (7.10 Book) 5 2 2" xfId="43458" xr:uid="{D61B91C9-5FE4-4C4A-984D-A52E8A4075B5}"/>
    <cellStyle name="g_rate_Football Field_EPD_TPP_Combo_v09 (2)_FGP_Heritage_v22 (7.10 Book) 5 3" xfId="34136" xr:uid="{A7AE9073-7E67-4652-8666-826491EB2B56}"/>
    <cellStyle name="g_rate_Football Field_EPD_TPP_Combo_v09 (2)_FGP_Heritage_v22 (7.10 Book) 6" xfId="13909" xr:uid="{B4F7B672-15F1-4A46-A035-BCBE728B676A}"/>
    <cellStyle name="g_rate_Football Field_EPD_TPP_Combo_v09 (2)_FGP_Heritage_v22 (7.10 Book) 6 2" xfId="36279" xr:uid="{941DCF33-7374-4056-8E05-C6FEF7D154AF}"/>
    <cellStyle name="g_rate_Football Field_EPD_TPP_Combo_v09 (2)_FGP_Heritage_v22 (7.10 Book) 7" xfId="27495" xr:uid="{68BC32C0-21AE-41B5-AD76-7C464C5EB0DB}"/>
    <cellStyle name="g_rate_Football Field_EPD_TPP_Combo_v09 (2)_FGP_Heritage_v22 (7.10 Book)_change in summary tables" xfId="4957" xr:uid="{109DD302-E8A7-4F12-9B19-54BB3AA865B5}"/>
    <cellStyle name="g_rate_Football Field_EPD_TPP_Combo_v09 (2)_FGP_Heritage_v22 (7.10 Book)_valuations" xfId="3404" xr:uid="{F6473CD5-4BC6-43E6-A5E2-53DADF31116B}"/>
    <cellStyle name="g_rate_Football Field_EPD_TPP_Combo_v09 (2)_FGP_Heritage_v22 (7.10 Book)_valuations 2" xfId="14131" xr:uid="{81D89B0E-639A-4B66-BE02-67F03DFE6718}"/>
    <cellStyle name="g_rate_Football Field_EPD_TPP_Combo_v09 (2)_FGP_Heritage_v22 (7.10 Book)_valuations 2 2" xfId="36497" xr:uid="{7B0A5B9B-28B3-41AE-A68C-8BA6F3CD0DC7}"/>
    <cellStyle name="g_rate_Football Field_EPD_TPP_Combo_v09 (2)_FGP_Heritage_v22 (7.10 Book)_valuations 3" xfId="27607" xr:uid="{1892BAE5-751B-4D55-B547-BF97C938DFD0}"/>
    <cellStyle name="g_rate_Football Field_EPD_TPP_Combo_v09_1" xfId="2778" xr:uid="{95DC67B7-5402-467C-AD6D-AF177E41789E}"/>
    <cellStyle name="g_rate_Football Field_EPD_TPP_Combo_v09_FGP_Heritage_v22 (7.10 Book)" xfId="2779" xr:uid="{B2FF190A-58F0-474F-82BF-F8CF2DF20E87}"/>
    <cellStyle name="g_rate_Football Field_EPD_TPP_Combo_v09_FGP_Heritage_v22 (7.10 Book) 2" xfId="4313" xr:uid="{B8B5B5FA-587A-42E1-8A90-AE41B7633127}"/>
    <cellStyle name="g_rate_Football Field_EPD_TPP_Combo_v09_FGP_Heritage_v22 (7.10 Book) 2 2" xfId="7545" xr:uid="{CA82EC92-0104-45EC-BE98-5A47CC24E0A7}"/>
    <cellStyle name="g_rate_Football Field_EPD_TPP_Combo_v09_FGP_Heritage_v22 (7.10 Book) 2 2 2" xfId="17537" xr:uid="{3FEF9EEA-5A22-496E-AC0F-13954B97D1D2}"/>
    <cellStyle name="g_rate_Football Field_EPD_TPP_Combo_v09_FGP_Heritage_v22 (7.10 Book) 2 2 2 2" xfId="39902" xr:uid="{5744B252-9F1B-41AF-B3A3-BE3D464BA1DA}"/>
    <cellStyle name="g_rate_Football Field_EPD_TPP_Combo_v09_FGP_Heritage_v22 (7.10 Book) 2 2 3" xfId="30783" xr:uid="{B592930B-4C17-4C78-A51B-DC402CA43599}"/>
    <cellStyle name="g_rate_Football Field_EPD_TPP_Combo_v09_FGP_Heritage_v22 (7.10 Book) 2 3" xfId="10982" xr:uid="{36B4C839-0EB3-4D22-9B44-58693CE2E7FD}"/>
    <cellStyle name="g_rate_Football Field_EPD_TPP_Combo_v09_FGP_Heritage_v22 (7.10 Book) 2 3 2" xfId="20396" xr:uid="{AAEA6253-9CCD-4A13-ADF5-EB2A31D76F43}"/>
    <cellStyle name="g_rate_Football Field_EPD_TPP_Combo_v09_FGP_Heritage_v22 (7.10 Book) 2 3 2 2" xfId="42692" xr:uid="{7B00FF7B-6F7C-4525-A87B-30E82A52BF1E}"/>
    <cellStyle name="g_rate_Football Field_EPD_TPP_Combo_v09_FGP_Heritage_v22 (7.10 Book) 2 3 3" xfId="33371" xr:uid="{DDC03E85-EC38-4C4D-B583-9948E9CBC4BE}"/>
    <cellStyle name="g_rate_Football Field_EPD_TPP_Combo_v09_FGP_Heritage_v22 (7.10 Book) 2 4" xfId="12507" xr:uid="{64FAD1A9-102F-4ED6-9E56-2A44C7ED3472}"/>
    <cellStyle name="g_rate_Football Field_EPD_TPP_Combo_v09_FGP_Heritage_v22 (7.10 Book) 2 4 2" xfId="21913" xr:uid="{5D3875A0-5343-431E-98B0-6EDC9783AAF4}"/>
    <cellStyle name="g_rate_Football Field_EPD_TPP_Combo_v09_FGP_Heritage_v22 (7.10 Book) 2 4 2 2" xfId="44209" xr:uid="{0F6B348B-3D06-47F4-9F34-5D95A779121C}"/>
    <cellStyle name="g_rate_Football Field_EPD_TPP_Combo_v09_FGP_Heritage_v22 (7.10 Book) 2 4 3" xfId="34887" xr:uid="{743153B3-1CD0-4F37-977B-1A165C63D279}"/>
    <cellStyle name="g_rate_Football Field_EPD_TPP_Combo_v09_FGP_Heritage_v22 (7.10 Book) 2 5" xfId="14885" xr:uid="{AD49D379-4C62-475B-A3E4-A5BAACB07798}"/>
    <cellStyle name="g_rate_Football Field_EPD_TPP_Combo_v09_FGP_Heritage_v22 (7.10 Book) 2 5 2" xfId="37251" xr:uid="{359BC14B-ADBD-4676-9F74-9C151C142F2F}"/>
    <cellStyle name="g_rate_Football Field_EPD_TPP_Combo_v09_FGP_Heritage_v22 (7.10 Book) 2 6" xfId="28318" xr:uid="{B365E978-E913-4354-A032-FE5B81D2B513}"/>
    <cellStyle name="g_rate_Football Field_EPD_TPP_Combo_v09_FGP_Heritage_v22 (7.10 Book) 2_change in summary tables" xfId="8866" xr:uid="{C93387F4-45CC-494D-AE8F-CC33A0A3313E}"/>
    <cellStyle name="g_rate_Football Field_EPD_TPP_Combo_v09_FGP_Heritage_v22 (7.10 Book) 3" xfId="6345" xr:uid="{3CE932F3-0C24-4D46-83CE-96BCBAABDC86}"/>
    <cellStyle name="g_rate_Football Field_EPD_TPP_Combo_v09_FGP_Heritage_v22 (7.10 Book) 3 2" xfId="16485" xr:uid="{60DBB4E1-A3CC-4141-9CE2-40ED762FD75A}"/>
    <cellStyle name="g_rate_Football Field_EPD_TPP_Combo_v09_FGP_Heritage_v22 (7.10 Book) 3 2 2" xfId="38850" xr:uid="{062C49FD-79A5-4201-954F-777803F67700}"/>
    <cellStyle name="g_rate_Football Field_EPD_TPP_Combo_v09_FGP_Heritage_v22 (7.10 Book) 3 3" xfId="29778" xr:uid="{820CEE75-8941-4B9D-A721-8C112C67C16F}"/>
    <cellStyle name="g_rate_Football Field_EPD_TPP_Combo_v09_FGP_Heritage_v22 (7.10 Book) 4" xfId="10217" xr:uid="{ED7DAD9A-42C2-4565-976F-D07CBFF3AC16}"/>
    <cellStyle name="g_rate_Football Field_EPD_TPP_Combo_v09_FGP_Heritage_v22 (7.10 Book) 4 2" xfId="19631" xr:uid="{8D9B26BB-F766-4B09-93C5-EA044A939462}"/>
    <cellStyle name="g_rate_Football Field_EPD_TPP_Combo_v09_FGP_Heritage_v22 (7.10 Book) 4 2 2" xfId="41927" xr:uid="{7C98107D-D978-418D-9D73-B83B6B6CA35E}"/>
    <cellStyle name="g_rate_Football Field_EPD_TPP_Combo_v09_FGP_Heritage_v22 (7.10 Book) 4 3" xfId="32606" xr:uid="{DFAB5997-54AE-4DDC-A812-9787E4A1E91E}"/>
    <cellStyle name="g_rate_Football Field_EPD_TPP_Combo_v09_FGP_Heritage_v22 (7.10 Book) 5" xfId="11757" xr:uid="{7CD130FE-2DAE-405A-B570-A7CBC4DE2017}"/>
    <cellStyle name="g_rate_Football Field_EPD_TPP_Combo_v09_FGP_Heritage_v22 (7.10 Book) 5 2" xfId="21163" xr:uid="{6FCEF2A8-50FD-433A-8FC5-E7455AB01C02}"/>
    <cellStyle name="g_rate_Football Field_EPD_TPP_Combo_v09_FGP_Heritage_v22 (7.10 Book) 5 2 2" xfId="43459" xr:uid="{9EBB3D74-0366-475A-8A29-A4BABC4DEFC4}"/>
    <cellStyle name="g_rate_Football Field_EPD_TPP_Combo_v09_FGP_Heritage_v22 (7.10 Book) 5 3" xfId="34137" xr:uid="{FE30CC54-E540-45F0-92EA-3F3BC16C70DE}"/>
    <cellStyle name="g_rate_Football Field_EPD_TPP_Combo_v09_FGP_Heritage_v22 (7.10 Book) 6" xfId="13910" xr:uid="{A63B5723-64DF-455B-B17A-05BCF59F9CD8}"/>
    <cellStyle name="g_rate_Football Field_EPD_TPP_Combo_v09_FGP_Heritage_v22 (7.10 Book) 6 2" xfId="36280" xr:uid="{ED2B090C-E70F-49C3-A637-0043381730C3}"/>
    <cellStyle name="g_rate_Football Field_EPD_TPP_Combo_v09_FGP_Heritage_v22 (7.10 Book) 7" xfId="27496" xr:uid="{0E156573-515D-4EC4-AB3E-6F096CD65A68}"/>
    <cellStyle name="g_rate_Football Field_EPD_TPP_Combo_v09_FGP_Heritage_v22 (7.10 Book)_change in summary tables" xfId="8204" xr:uid="{BC8858BD-D1E7-4F97-85B4-C6BE87F5DB01}"/>
    <cellStyle name="g_rate_Football Field_EPD_TPP_Combo_v09_FGP_Heritage_v22 (7.10 Book)_valuations" xfId="3405" xr:uid="{A840E5C2-FCA3-4AED-B90E-B68E0A0128D3}"/>
    <cellStyle name="g_rate_Football Field_EPD_TPP_Combo_v09_FGP_Heritage_v22 (7.10 Book)_valuations 2" xfId="14132" xr:uid="{951C725A-1A48-4D5C-B612-D7F3A6D7D812}"/>
    <cellStyle name="g_rate_Football Field_EPD_TPP_Combo_v09_FGP_Heritage_v22 (7.10 Book)_valuations 2 2" xfId="36498" xr:uid="{13500632-88EE-4457-A647-E1F97C214B64}"/>
    <cellStyle name="g_rate_Football Field_EPD_TPP_Combo_v09_FGP_Heritage_v22 (7.10 Book)_valuations 3" xfId="27608" xr:uid="{20E68D99-A610-44B6-9ACD-20A818E42877}"/>
    <cellStyle name="g_rate_Football Field_FGP_Heritage_v22 (7.10 Book)" xfId="2780" xr:uid="{66F8426C-BD67-410E-8EB4-47F6609BBA68}"/>
    <cellStyle name="g_rate_Football Field_FGP_Heritage_v22 (7.10 Book) 2" xfId="4314" xr:uid="{2F1BF7D0-2AA3-4B10-8D00-92E3FCD0AED7}"/>
    <cellStyle name="g_rate_Football Field_FGP_Heritage_v22 (7.10 Book) 2 2" xfId="7546" xr:uid="{0F5E5AD8-F762-4E67-9839-66DFB1CA0749}"/>
    <cellStyle name="g_rate_Football Field_FGP_Heritage_v22 (7.10 Book) 2 2 2" xfId="17538" xr:uid="{A6F0F63B-7ECE-4088-AD8B-BD4A478A1439}"/>
    <cellStyle name="g_rate_Football Field_FGP_Heritage_v22 (7.10 Book) 2 2 2 2" xfId="39903" xr:uid="{7DB6D359-D621-47D3-87A9-C21D41360161}"/>
    <cellStyle name="g_rate_Football Field_FGP_Heritage_v22 (7.10 Book) 2 2 3" xfId="30784" xr:uid="{C553E5C5-ACCB-441A-AC1C-3297F6EADBED}"/>
    <cellStyle name="g_rate_Football Field_FGP_Heritage_v22 (7.10 Book) 2 3" xfId="10983" xr:uid="{50B0E3A2-65B9-406B-883B-1F28D1A28D82}"/>
    <cellStyle name="g_rate_Football Field_FGP_Heritage_v22 (7.10 Book) 2 3 2" xfId="20397" xr:uid="{2817E819-E8BE-4E4A-B377-B649B3AD3449}"/>
    <cellStyle name="g_rate_Football Field_FGP_Heritage_v22 (7.10 Book) 2 3 2 2" xfId="42693" xr:uid="{1E78E610-F6FE-456E-90C4-6496CD56D9FC}"/>
    <cellStyle name="g_rate_Football Field_FGP_Heritage_v22 (7.10 Book) 2 3 3" xfId="33372" xr:uid="{F503A28C-6CCC-4FDB-89D7-F80E13BDE198}"/>
    <cellStyle name="g_rate_Football Field_FGP_Heritage_v22 (7.10 Book) 2 4" xfId="12508" xr:uid="{BC00A0F2-9FC8-47ED-B017-1A3E4B9F56C6}"/>
    <cellStyle name="g_rate_Football Field_FGP_Heritage_v22 (7.10 Book) 2 4 2" xfId="21914" xr:uid="{7CD26954-68AB-49F8-BDA4-E4086DFD9249}"/>
    <cellStyle name="g_rate_Football Field_FGP_Heritage_v22 (7.10 Book) 2 4 2 2" xfId="44210" xr:uid="{BBE984FC-7733-48FE-A042-03549E065F87}"/>
    <cellStyle name="g_rate_Football Field_FGP_Heritage_v22 (7.10 Book) 2 4 3" xfId="34888" xr:uid="{EE476004-94E1-448E-8E97-02394C18B8C0}"/>
    <cellStyle name="g_rate_Football Field_FGP_Heritage_v22 (7.10 Book) 2 5" xfId="14886" xr:uid="{EDA6549C-6E10-445A-B0EE-2747F3D99D17}"/>
    <cellStyle name="g_rate_Football Field_FGP_Heritage_v22 (7.10 Book) 2 5 2" xfId="37252" xr:uid="{AAFC72AD-C204-4ADD-9730-01A1E5CBB591}"/>
    <cellStyle name="g_rate_Football Field_FGP_Heritage_v22 (7.10 Book) 2 6" xfId="28319" xr:uid="{623873A0-5FF7-42E0-8318-41852B5ECC11}"/>
    <cellStyle name="g_rate_Football Field_FGP_Heritage_v22 (7.10 Book) 2_change in summary tables" xfId="6587" xr:uid="{95E1461E-EC93-412F-9953-2ED6090DA16B}"/>
    <cellStyle name="g_rate_Football Field_FGP_Heritage_v22 (7.10 Book) 3" xfId="6346" xr:uid="{F3E56729-EACF-4CB8-AF85-23C8272E4E0A}"/>
    <cellStyle name="g_rate_Football Field_FGP_Heritage_v22 (7.10 Book) 3 2" xfId="16486" xr:uid="{E736F9DB-B89D-452A-AFB5-DA4FC7CAA19F}"/>
    <cellStyle name="g_rate_Football Field_FGP_Heritage_v22 (7.10 Book) 3 2 2" xfId="38851" xr:uid="{2EE73154-B150-4641-98E4-FB341E99C291}"/>
    <cellStyle name="g_rate_Football Field_FGP_Heritage_v22 (7.10 Book) 3 3" xfId="29779" xr:uid="{1C60E4BB-BAC2-4BFA-9918-F9C14C52DEA9}"/>
    <cellStyle name="g_rate_Football Field_FGP_Heritage_v22 (7.10 Book) 4" xfId="10218" xr:uid="{F8195E25-1A6E-4533-8C49-82DED1B788FA}"/>
    <cellStyle name="g_rate_Football Field_FGP_Heritage_v22 (7.10 Book) 4 2" xfId="19632" xr:uid="{BD1D6EC0-01C2-4114-A839-B4786F9C77EA}"/>
    <cellStyle name="g_rate_Football Field_FGP_Heritage_v22 (7.10 Book) 4 2 2" xfId="41928" xr:uid="{BEFAF063-8C95-4F75-BFE8-3754D1D7C570}"/>
    <cellStyle name="g_rate_Football Field_FGP_Heritage_v22 (7.10 Book) 4 3" xfId="32607" xr:uid="{16283342-5ACE-4419-9BB7-08D686E90FA7}"/>
    <cellStyle name="g_rate_Football Field_FGP_Heritage_v22 (7.10 Book) 5" xfId="11758" xr:uid="{EC794ACB-B8AA-4AAD-A822-48BB1460A464}"/>
    <cellStyle name="g_rate_Football Field_FGP_Heritage_v22 (7.10 Book) 5 2" xfId="21164" xr:uid="{62A6F14D-C877-4667-A346-35A6851C5859}"/>
    <cellStyle name="g_rate_Football Field_FGP_Heritage_v22 (7.10 Book) 5 2 2" xfId="43460" xr:uid="{BB9905CE-52D1-44BB-936D-A86C8F1D8C9C}"/>
    <cellStyle name="g_rate_Football Field_FGP_Heritage_v22 (7.10 Book) 5 3" xfId="34138" xr:uid="{1F80B2F4-9D04-4555-80BB-4AFA9FAAEE2A}"/>
    <cellStyle name="g_rate_Football Field_FGP_Heritage_v22 (7.10 Book) 6" xfId="13911" xr:uid="{14F13F27-7111-4BF1-A3F8-F1B419AF0E3A}"/>
    <cellStyle name="g_rate_Football Field_FGP_Heritage_v22 (7.10 Book) 6 2" xfId="36281" xr:uid="{112FA832-F272-406E-84C9-4B6A6B74EC62}"/>
    <cellStyle name="g_rate_Football Field_FGP_Heritage_v22 (7.10 Book) 7" xfId="27497" xr:uid="{2AA413FA-65AD-4881-83BC-A908BE418C5E}"/>
    <cellStyle name="g_rate_Football Field_FGP_Heritage_v22 (7.10 Book)_change in summary tables" xfId="7745" xr:uid="{A44C3A83-C290-4DA3-9D71-076DB1C967D5}"/>
    <cellStyle name="g_rate_Football Field_FGP_Heritage_v22 (7.10 Book)_valuations" xfId="3406" xr:uid="{95E9B920-144C-4F03-946D-09F0EC9068E0}"/>
    <cellStyle name="g_rate_Football Field_FGP_Heritage_v22 (7.10 Book)_valuations 2" xfId="14133" xr:uid="{A9A0066F-535B-45A1-85EA-06D58105EF49}"/>
    <cellStyle name="g_rate_Football Field_FGP_Heritage_v22 (7.10 Book)_valuations 2 2" xfId="36499" xr:uid="{CE94BE3F-D15A-4939-9386-986BD08F3EAB}"/>
    <cellStyle name="g_rate_Football Field_FGP_Heritage_v22 (7.10 Book)_valuations 3" xfId="27609" xr:uid="{F834CBDB-ED1A-42F9-BAFC-B89ED9746D7D}"/>
    <cellStyle name="g_rate_Football Field_HLND_Price Performance" xfId="2781" xr:uid="{F2CFF6EA-0543-426E-8A8E-620A0EE489A2}"/>
    <cellStyle name="g_rate_Football Field_HLND_Price Performance_FGP_Heritage_v22 (7.10 Book)" xfId="2782" xr:uid="{A19F8D7F-C45A-468A-B28E-1BAD6B8C32FE}"/>
    <cellStyle name="g_rate_Football Field_HLND_Price Performance_FGP_Heritage_v22 (7.10 Book) 2" xfId="4315" xr:uid="{0858D8F2-E303-42E9-881F-1F4A11C3D2F3}"/>
    <cellStyle name="g_rate_Football Field_HLND_Price Performance_FGP_Heritage_v22 (7.10 Book) 2 2" xfId="7547" xr:uid="{600B8227-2875-4751-903E-5340569FA888}"/>
    <cellStyle name="g_rate_Football Field_HLND_Price Performance_FGP_Heritage_v22 (7.10 Book) 2 2 2" xfId="17539" xr:uid="{107152A4-92C5-4254-84A3-DB9E7016DC98}"/>
    <cellStyle name="g_rate_Football Field_HLND_Price Performance_FGP_Heritage_v22 (7.10 Book) 2 2 2 2" xfId="39904" xr:uid="{95D2FEFA-B089-4EAC-B07C-1612ADC47EA3}"/>
    <cellStyle name="g_rate_Football Field_HLND_Price Performance_FGP_Heritage_v22 (7.10 Book) 2 2 3" xfId="30785" xr:uid="{4E654FB8-20CB-4CE1-803C-F4D486E40AEC}"/>
    <cellStyle name="g_rate_Football Field_HLND_Price Performance_FGP_Heritage_v22 (7.10 Book) 2 3" xfId="10984" xr:uid="{33F59C42-5A13-46C8-AB2A-972F760BA866}"/>
    <cellStyle name="g_rate_Football Field_HLND_Price Performance_FGP_Heritage_v22 (7.10 Book) 2 3 2" xfId="20398" xr:uid="{29260887-1953-43AB-B282-812F0265D47F}"/>
    <cellStyle name="g_rate_Football Field_HLND_Price Performance_FGP_Heritage_v22 (7.10 Book) 2 3 2 2" xfId="42694" xr:uid="{B85C3162-5945-4D32-9521-BD9B7BE10142}"/>
    <cellStyle name="g_rate_Football Field_HLND_Price Performance_FGP_Heritage_v22 (7.10 Book) 2 3 3" xfId="33373" xr:uid="{52BDE5E2-F6E8-42CF-8101-8158A057A87C}"/>
    <cellStyle name="g_rate_Football Field_HLND_Price Performance_FGP_Heritage_v22 (7.10 Book) 2 4" xfId="12509" xr:uid="{6DC3E9BA-CDE8-4642-A6E3-1935F6729621}"/>
    <cellStyle name="g_rate_Football Field_HLND_Price Performance_FGP_Heritage_v22 (7.10 Book) 2 4 2" xfId="21915" xr:uid="{43355A10-1F00-4362-912F-20F93AF6876F}"/>
    <cellStyle name="g_rate_Football Field_HLND_Price Performance_FGP_Heritage_v22 (7.10 Book) 2 4 2 2" xfId="44211" xr:uid="{774B511B-E196-4BA1-BDA5-1E4A2A082056}"/>
    <cellStyle name="g_rate_Football Field_HLND_Price Performance_FGP_Heritage_v22 (7.10 Book) 2 4 3" xfId="34889" xr:uid="{A97E19FD-002E-4963-89BC-25341F61C770}"/>
    <cellStyle name="g_rate_Football Field_HLND_Price Performance_FGP_Heritage_v22 (7.10 Book) 2 5" xfId="14887" xr:uid="{CE78335E-DEAA-4AAE-9148-7988D768363A}"/>
    <cellStyle name="g_rate_Football Field_HLND_Price Performance_FGP_Heritage_v22 (7.10 Book) 2 5 2" xfId="37253" xr:uid="{DC5E5FD4-ECDF-46D3-9934-EA9B51AA2F3F}"/>
    <cellStyle name="g_rate_Football Field_HLND_Price Performance_FGP_Heritage_v22 (7.10 Book) 2 6" xfId="28320" xr:uid="{F313FC1C-5FA1-4E5B-B507-132881F02ADC}"/>
    <cellStyle name="g_rate_Football Field_HLND_Price Performance_FGP_Heritage_v22 (7.10 Book) 2_change in summary tables" xfId="6072" xr:uid="{A21D9F77-A136-4F3D-B4A3-F5841ECAA3D4}"/>
    <cellStyle name="g_rate_Football Field_HLND_Price Performance_FGP_Heritage_v22 (7.10 Book) 3" xfId="6348" xr:uid="{D66318DF-D1DD-485D-98BF-CD558C5BE5AE}"/>
    <cellStyle name="g_rate_Football Field_HLND_Price Performance_FGP_Heritage_v22 (7.10 Book) 3 2" xfId="16488" xr:uid="{2F853DE2-92AB-4B89-8FE6-F58BB3328BAA}"/>
    <cellStyle name="g_rate_Football Field_HLND_Price Performance_FGP_Heritage_v22 (7.10 Book) 3 2 2" xfId="38853" xr:uid="{96C55D33-A6A8-4183-978E-B46AB36C5F8B}"/>
    <cellStyle name="g_rate_Football Field_HLND_Price Performance_FGP_Heritage_v22 (7.10 Book) 3 3" xfId="29781" xr:uid="{BC62FA15-4352-443F-ABFF-C0EAB99D4F05}"/>
    <cellStyle name="g_rate_Football Field_HLND_Price Performance_FGP_Heritage_v22 (7.10 Book) 4" xfId="10219" xr:uid="{43A8137A-FAD3-432F-BC45-CE2685E3CFA3}"/>
    <cellStyle name="g_rate_Football Field_HLND_Price Performance_FGP_Heritage_v22 (7.10 Book) 4 2" xfId="19633" xr:uid="{3F4D5372-92AE-4450-AB5B-5B4421177E4D}"/>
    <cellStyle name="g_rate_Football Field_HLND_Price Performance_FGP_Heritage_v22 (7.10 Book) 4 2 2" xfId="41929" xr:uid="{D29A14C2-2361-4CA4-A833-FB54664021F2}"/>
    <cellStyle name="g_rate_Football Field_HLND_Price Performance_FGP_Heritage_v22 (7.10 Book) 4 3" xfId="32608" xr:uid="{1710E5D6-2479-422F-B611-932BB23D6934}"/>
    <cellStyle name="g_rate_Football Field_HLND_Price Performance_FGP_Heritage_v22 (7.10 Book) 5" xfId="11759" xr:uid="{E0D17457-ED80-437C-BF22-ECB2232893F9}"/>
    <cellStyle name="g_rate_Football Field_HLND_Price Performance_FGP_Heritage_v22 (7.10 Book) 5 2" xfId="21165" xr:uid="{EC67E738-1BF3-48B3-B5B4-4EDDD87DF420}"/>
    <cellStyle name="g_rate_Football Field_HLND_Price Performance_FGP_Heritage_v22 (7.10 Book) 5 2 2" xfId="43461" xr:uid="{7583CD2C-EEF1-46C7-BF38-CC4830E5E545}"/>
    <cellStyle name="g_rate_Football Field_HLND_Price Performance_FGP_Heritage_v22 (7.10 Book) 5 3" xfId="34139" xr:uid="{949DF2A6-88E0-42B0-B7AC-8C91088E7453}"/>
    <cellStyle name="g_rate_Football Field_HLND_Price Performance_FGP_Heritage_v22 (7.10 Book) 6" xfId="13912" xr:uid="{CDC7C7FE-0384-4255-A489-48F99AB580C7}"/>
    <cellStyle name="g_rate_Football Field_HLND_Price Performance_FGP_Heritage_v22 (7.10 Book) 6 2" xfId="36282" xr:uid="{3C8D0E2A-249C-4724-B667-695660AA3FCD}"/>
    <cellStyle name="g_rate_Football Field_HLND_Price Performance_FGP_Heritage_v22 (7.10 Book) 7" xfId="27498" xr:uid="{660AE558-4380-4180-A85A-18AC57476DD4}"/>
    <cellStyle name="g_rate_Football Field_HLND_Price Performance_FGP_Heritage_v22 (7.10 Book)_change in summary tables" xfId="6452" xr:uid="{DECF6FF7-F286-42B1-B03F-CD503F6EA788}"/>
    <cellStyle name="g_rate_Football Field_HLND_Price Performance_FGP_Heritage_v22 (7.10 Book)_valuations" xfId="3407" xr:uid="{F1019F59-53E8-4E87-A5D6-1459367B1871}"/>
    <cellStyle name="g_rate_Football Field_HLND_Price Performance_FGP_Heritage_v22 (7.10 Book)_valuations 2" xfId="14134" xr:uid="{CE2AC34C-75FB-4891-AD67-8A4CD539351E}"/>
    <cellStyle name="g_rate_Football Field_HLND_Price Performance_FGP_Heritage_v22 (7.10 Book)_valuations 2 2" xfId="36500" xr:uid="{8734E063-C79C-462F-AE6D-9FD63073FE21}"/>
    <cellStyle name="g_rate_Football Field_HLND_Price Performance_FGP_Heritage_v22 (7.10 Book)_valuations 3" xfId="27610" xr:uid="{DC5CC450-1AE4-4ADA-91D6-7CD5D6A432B9}"/>
    <cellStyle name="g_rate_Football Field_Research Column Charts" xfId="2783" xr:uid="{F5D9E770-B0F3-4B07-92A5-FF136DE446A9}"/>
    <cellStyle name="g_rate_Football Field_Research Column Charts_FGP_Backup_v04" xfId="2784" xr:uid="{4719D8E0-C37E-4827-8D0D-0A272E7D9FA2}"/>
    <cellStyle name="g_rate_Football Field_Research Column Charts_FGP_Heritage_v22 (7.10 Book)" xfId="2785" xr:uid="{BF2EA6AE-E00A-49AD-90B9-62E77A0470B1}"/>
    <cellStyle name="g_rate_Football Field_Research Column Charts_FGP_Heritage_v22 (7.10 Book) 2" xfId="4316" xr:uid="{DFD89430-DD8D-4F1E-A618-9ABCC0426E6D}"/>
    <cellStyle name="g_rate_Football Field_Research Column Charts_FGP_Heritage_v22 (7.10 Book) 2 2" xfId="7548" xr:uid="{9A47EB4B-6A47-4E56-B9A1-D9B106FED151}"/>
    <cellStyle name="g_rate_Football Field_Research Column Charts_FGP_Heritage_v22 (7.10 Book) 2 2 2" xfId="17540" xr:uid="{CDF71CDA-1267-4EC0-A5C5-CF879CE85A7F}"/>
    <cellStyle name="g_rate_Football Field_Research Column Charts_FGP_Heritage_v22 (7.10 Book) 2 2 2 2" xfId="39905" xr:uid="{A7EE6197-63CC-45F6-8E20-A2B0CEFE8E19}"/>
    <cellStyle name="g_rate_Football Field_Research Column Charts_FGP_Heritage_v22 (7.10 Book) 2 2 3" xfId="30786" xr:uid="{787FFEAD-363E-4EE7-B2FB-D6F1E51EB0DB}"/>
    <cellStyle name="g_rate_Football Field_Research Column Charts_FGP_Heritage_v22 (7.10 Book) 2 3" xfId="10985" xr:uid="{0A6A3B8C-48BC-483E-8F2C-9DFC4C7E5821}"/>
    <cellStyle name="g_rate_Football Field_Research Column Charts_FGP_Heritage_v22 (7.10 Book) 2 3 2" xfId="20399" xr:uid="{0F3EEE13-E41E-44AC-8B2F-63CA3B081609}"/>
    <cellStyle name="g_rate_Football Field_Research Column Charts_FGP_Heritage_v22 (7.10 Book) 2 3 2 2" xfId="42695" xr:uid="{17E1AE31-4B48-4C6E-A24E-503F1A701263}"/>
    <cellStyle name="g_rate_Football Field_Research Column Charts_FGP_Heritage_v22 (7.10 Book) 2 3 3" xfId="33374" xr:uid="{73EC1756-A184-4F50-9CE3-E25A3EABFFD5}"/>
    <cellStyle name="g_rate_Football Field_Research Column Charts_FGP_Heritage_v22 (7.10 Book) 2 4" xfId="12510" xr:uid="{79026835-A462-445E-9803-84BEDA530270}"/>
    <cellStyle name="g_rate_Football Field_Research Column Charts_FGP_Heritage_v22 (7.10 Book) 2 4 2" xfId="21916" xr:uid="{79B95038-6C88-453D-82DF-45B60CF55D2A}"/>
    <cellStyle name="g_rate_Football Field_Research Column Charts_FGP_Heritage_v22 (7.10 Book) 2 4 2 2" xfId="44212" xr:uid="{96333C4A-BA3F-4A47-AB72-0BA2231B8221}"/>
    <cellStyle name="g_rate_Football Field_Research Column Charts_FGP_Heritage_v22 (7.10 Book) 2 4 3" xfId="34890" xr:uid="{CF20A4FF-FE43-4490-9229-10C1AE3F7677}"/>
    <cellStyle name="g_rate_Football Field_Research Column Charts_FGP_Heritage_v22 (7.10 Book) 2 5" xfId="14888" xr:uid="{36C34589-E1C1-4F04-9211-3751255DD4D4}"/>
    <cellStyle name="g_rate_Football Field_Research Column Charts_FGP_Heritage_v22 (7.10 Book) 2 5 2" xfId="37254" xr:uid="{E627E5AF-042C-4B39-B7C5-21235FCBC507}"/>
    <cellStyle name="g_rate_Football Field_Research Column Charts_FGP_Heritage_v22 (7.10 Book) 2 6" xfId="28321" xr:uid="{26568701-079D-4135-B253-B230E84D91BB}"/>
    <cellStyle name="g_rate_Football Field_Research Column Charts_FGP_Heritage_v22 (7.10 Book) 2_change in summary tables" xfId="5796" xr:uid="{35925E23-0A56-4C42-B2B5-7DEED95884A6}"/>
    <cellStyle name="g_rate_Football Field_Research Column Charts_FGP_Heritage_v22 (7.10 Book) 3" xfId="6351" xr:uid="{9E0C52E9-85BE-4448-B589-A7B2560C48CF}"/>
    <cellStyle name="g_rate_Football Field_Research Column Charts_FGP_Heritage_v22 (7.10 Book) 3 2" xfId="16491" xr:uid="{64E9E2B4-550B-4FD3-891B-4B5518BAA2D5}"/>
    <cellStyle name="g_rate_Football Field_Research Column Charts_FGP_Heritage_v22 (7.10 Book) 3 2 2" xfId="38856" xr:uid="{5620D2EA-DBD5-4E66-8755-215059DC9912}"/>
    <cellStyle name="g_rate_Football Field_Research Column Charts_FGP_Heritage_v22 (7.10 Book) 3 3" xfId="29784" xr:uid="{7B1F0979-C431-4AC7-89F3-2F2DF48823BB}"/>
    <cellStyle name="g_rate_Football Field_Research Column Charts_FGP_Heritage_v22 (7.10 Book) 4" xfId="10220" xr:uid="{434556D1-FD10-4A7C-9531-8721BAD33E1C}"/>
    <cellStyle name="g_rate_Football Field_Research Column Charts_FGP_Heritage_v22 (7.10 Book) 4 2" xfId="19634" xr:uid="{953BA781-AD77-4C93-9669-7A1B69D26F01}"/>
    <cellStyle name="g_rate_Football Field_Research Column Charts_FGP_Heritage_v22 (7.10 Book) 4 2 2" xfId="41930" xr:uid="{59DD7419-4C12-4E10-835C-EBB19DCB72E9}"/>
    <cellStyle name="g_rate_Football Field_Research Column Charts_FGP_Heritage_v22 (7.10 Book) 4 3" xfId="32609" xr:uid="{06CFB369-7F2F-4B9D-826D-C6DFEE8BF393}"/>
    <cellStyle name="g_rate_Football Field_Research Column Charts_FGP_Heritage_v22 (7.10 Book) 5" xfId="11760" xr:uid="{212C01A0-3A0E-42BB-ABC4-84C455BA6DCB}"/>
    <cellStyle name="g_rate_Football Field_Research Column Charts_FGP_Heritage_v22 (7.10 Book) 5 2" xfId="21166" xr:uid="{70A71D53-19B4-4264-8AC9-98FE483B24C9}"/>
    <cellStyle name="g_rate_Football Field_Research Column Charts_FGP_Heritage_v22 (7.10 Book) 5 2 2" xfId="43462" xr:uid="{3AF9E1F7-3574-43EE-928B-F284AF2A43B8}"/>
    <cellStyle name="g_rate_Football Field_Research Column Charts_FGP_Heritage_v22 (7.10 Book) 5 3" xfId="34140" xr:uid="{8838D351-2990-4116-B252-3B20BEA9DF87}"/>
    <cellStyle name="g_rate_Football Field_Research Column Charts_FGP_Heritage_v22 (7.10 Book) 6" xfId="13913" xr:uid="{C475502F-357E-4770-A955-24AB5EF37B21}"/>
    <cellStyle name="g_rate_Football Field_Research Column Charts_FGP_Heritage_v22 (7.10 Book) 6 2" xfId="36283" xr:uid="{7B6D560C-F7B2-4E47-BBDE-E79C7CA0E467}"/>
    <cellStyle name="g_rate_Football Field_Research Column Charts_FGP_Heritage_v22 (7.10 Book) 7" xfId="27499" xr:uid="{A59CC386-1ED7-42E1-BC5B-25421241E743}"/>
    <cellStyle name="g_rate_Football Field_Research Column Charts_FGP_Heritage_v22 (7.10 Book)_change in summary tables" xfId="8854" xr:uid="{0F000F2B-0BDE-4C18-99DE-DC46BF8ECC99}"/>
    <cellStyle name="g_rate_Football Field_Research Column Charts_FGP_Heritage_v22 (7.10 Book)_valuations" xfId="3408" xr:uid="{71B7AD2B-985C-4CDB-ACCB-A7C191556958}"/>
    <cellStyle name="g_rate_Football Field_Research Column Charts_FGP_Heritage_v22 (7.10 Book)_valuations 2" xfId="14135" xr:uid="{D58CA34D-ED17-4C32-A049-766A1B64FB97}"/>
    <cellStyle name="g_rate_Football Field_Research Column Charts_FGP_Heritage_v22 (7.10 Book)_valuations 2 2" xfId="36501" xr:uid="{03F2C82B-F8F6-40DF-A0FC-CBC1626FF95C}"/>
    <cellStyle name="g_rate_Football Field_Research Column Charts_FGP_Heritage_v22 (7.10 Book)_valuations 3" xfId="27611" xr:uid="{7E537901-419A-47EC-A157-255951765C21}"/>
    <cellStyle name="G02 Table Text" xfId="769" xr:uid="{613CFF8A-B92E-4636-B598-7CE846CF92BD}"/>
    <cellStyle name="G04_Main head" xfId="770" xr:uid="{0F40AD2F-937A-4A55-965F-4D03D0A843AF}"/>
    <cellStyle name="G05 Tab Head Bold" xfId="771" xr:uid="{260E5A0E-BF2D-4D09-A87F-FA488694EFD7}"/>
    <cellStyle name="G05 Tab Head Light" xfId="772" xr:uid="{1193257A-8B76-4615-B993-21D5D70C776D}"/>
    <cellStyle name="General" xfId="2786" xr:uid="{7F3F56DD-CE0B-4AD2-AD8B-35A67CE2009F}"/>
    <cellStyle name="General [C]" xfId="2787" xr:uid="{1B102DED-21D1-463E-A938-A77E7730F4DB}"/>
    <cellStyle name="General [R]" xfId="2788" xr:uid="{3FD92BC0-7742-4F4C-890C-2CD41D396F4D}"/>
    <cellStyle name="general_Heidelberg Ability to Pay_v01" xfId="2789" xr:uid="{D2B2190C-DF23-4BAC-A5C4-FD7E95DC7826}"/>
    <cellStyle name="Global" xfId="773" xr:uid="{0AEAE101-1FF3-435B-A095-0D60DF51D723}"/>
    <cellStyle name="Good" xfId="16" builtinId="26" customBuiltin="1"/>
    <cellStyle name="Good 2" xfId="1564" xr:uid="{F08F4419-A721-4AB0-9356-4A6AA0DD3859}"/>
    <cellStyle name="Good 2 2" xfId="26722" xr:uid="{1A65F290-D76C-44F7-A267-BCD287AFE9D4}"/>
    <cellStyle name="Good 3" xfId="3429" xr:uid="{E12FA332-56C2-4F16-9CF2-0C65E1974B8C}"/>
    <cellStyle name="Good 4" xfId="26721" xr:uid="{10F4A066-1224-4AF2-8ECC-64C1FBAE1D9C}"/>
    <cellStyle name="Grand Total" xfId="2790" xr:uid="{7D6ED529-FBC7-4BC6-B2A2-F9D917C4896B}"/>
    <cellStyle name="grayText2" xfId="2791" xr:uid="{D6CA4D40-6D3C-485E-B17C-0B11B6547649}"/>
    <cellStyle name="grayText2Big" xfId="2792" xr:uid="{8871F849-FFC9-4185-87D0-1E5870F18805}"/>
    <cellStyle name="Green" xfId="774" xr:uid="{967CBE8D-9365-4F72-83D1-D890C28B166D}"/>
    <cellStyle name="Greenback" xfId="315" xr:uid="{B34E9431-34AB-4FF6-8464-87742A3A31F5}"/>
    <cellStyle name="Grey" xfId="316" xr:uid="{E6119B03-4DAE-4063-8D0D-96A5C1325701}"/>
    <cellStyle name="Grey Area" xfId="317" xr:uid="{86FC074F-84E8-4F5B-A447-915872E970A8}"/>
    <cellStyle name="Grouped Head" xfId="2793" xr:uid="{08EF1FA3-A0D6-488D-88CC-1AD1C8400D2A}"/>
    <cellStyle name="Grouped Head 2" xfId="2794" xr:uid="{953BB8AF-CF40-455A-90B7-96FB7BCE261C}"/>
    <cellStyle name="Grouped Head 2 2" xfId="27501" xr:uid="{35AEB027-A4E7-4B41-81A4-857B06E942E8}"/>
    <cellStyle name="Grouped Head 3" xfId="27500" xr:uid="{697B9F56-9DDB-41B2-901C-A5C77C328C7E}"/>
    <cellStyle name="Growth" xfId="2795" xr:uid="{86AEB7AE-92E6-4A89-824B-C3CB3FF402FD}"/>
    <cellStyle name="GrowthRate" xfId="2796" xr:uid="{7A3345FE-C30D-49F8-8BD6-2AD50E1B2B1C}"/>
    <cellStyle name="GrowthSeq" xfId="2797" xr:uid="{49F3A7EA-A069-4A17-AA17-9E98064FBD9C}"/>
    <cellStyle name="GrowthSeq 2" xfId="4317" xr:uid="{237EB7CF-D6E3-425F-ADB8-BA1393FAE1CC}"/>
    <cellStyle name="GrowthSeq 2 2" xfId="7549" xr:uid="{B70E2A68-0841-4650-98FE-847D0B884C59}"/>
    <cellStyle name="GrowthSeq 2 2 2" xfId="17541" xr:uid="{1191F6F5-F947-4583-9758-38901492E310}"/>
    <cellStyle name="GrowthSeq 2 2 2 2" xfId="39906" xr:uid="{D4681CCC-A0A4-45C1-A4CE-38A62326BB58}"/>
    <cellStyle name="GrowthSeq 2 2 3" xfId="30787" xr:uid="{A5B888CD-B5F9-4CC2-89F6-5116FE9EE9AE}"/>
    <cellStyle name="GrowthSeq 2 3" xfId="10986" xr:uid="{8631161F-BEF5-4C3D-A958-41A3CFED1466}"/>
    <cellStyle name="GrowthSeq 2 3 2" xfId="20400" xr:uid="{DBAA0386-2425-40DF-80DF-28411F59F425}"/>
    <cellStyle name="GrowthSeq 2 3 2 2" xfId="42696" xr:uid="{0C7DAC0C-9583-48D0-AC86-8699709432CE}"/>
    <cellStyle name="GrowthSeq 2 3 3" xfId="33375" xr:uid="{9597701A-C476-43F8-B45A-A7F35CF16FC9}"/>
    <cellStyle name="GrowthSeq 2 4" xfId="12511" xr:uid="{6FA1CCC4-8183-4C90-B9D5-B3B35DB373E9}"/>
    <cellStyle name="GrowthSeq 2 4 2" xfId="21917" xr:uid="{753FDD10-4587-4227-B2E2-C1C95CBE1626}"/>
    <cellStyle name="GrowthSeq 2 4 2 2" xfId="44213" xr:uid="{A394937B-3289-4607-BC4A-BEDB372A7802}"/>
    <cellStyle name="GrowthSeq 2 4 3" xfId="34891" xr:uid="{97FB9A65-324C-4887-AAF5-A14ED7B3E6FF}"/>
    <cellStyle name="GrowthSeq 2 5" xfId="14889" xr:uid="{01D02CB1-CB04-44A2-BD24-A866DA9CDAD2}"/>
    <cellStyle name="GrowthSeq 2 5 2" xfId="37255" xr:uid="{50F7AA87-695A-4D28-AB61-D15FBC1A790C}"/>
    <cellStyle name="GrowthSeq 2 6" xfId="28322" xr:uid="{8DADE7AE-3C72-4EBE-B7B4-0EB38EC689A5}"/>
    <cellStyle name="GrowthSeq 2_change in summary tables" xfId="4938" xr:uid="{A1875D46-17EE-4E96-B0D7-88A4B4325BD5}"/>
    <cellStyle name="GrowthSeq 3" xfId="6360" xr:uid="{89A898EC-30B5-427D-94A7-D6766D1D8CF2}"/>
    <cellStyle name="GrowthSeq 3 2" xfId="16499" xr:uid="{D279860E-6A0D-4CB3-8692-95E038D74F36}"/>
    <cellStyle name="GrowthSeq 3 2 2" xfId="38864" xr:uid="{E309289D-4DF7-4DF7-9BDD-6DCB0CD457CB}"/>
    <cellStyle name="GrowthSeq 3 3" xfId="29792" xr:uid="{F0D7FEDA-5905-43C5-975B-246F90F6257D}"/>
    <cellStyle name="GrowthSeq 4" xfId="10221" xr:uid="{56CE6316-EAA3-4EB4-921A-DFCA74D821C9}"/>
    <cellStyle name="GrowthSeq 4 2" xfId="19635" xr:uid="{FA1D3AAF-78F6-45A8-8DF3-5DEF35785B90}"/>
    <cellStyle name="GrowthSeq 4 2 2" xfId="41931" xr:uid="{A973EAE7-E83A-4488-A2D0-B00504128710}"/>
    <cellStyle name="GrowthSeq 4 3" xfId="32610" xr:uid="{DA54668E-29EA-46FE-B99F-7BB488D6442A}"/>
    <cellStyle name="GrowthSeq 5" xfId="11761" xr:uid="{3F07C971-9756-4BDE-888F-2710BE401E23}"/>
    <cellStyle name="GrowthSeq 5 2" xfId="21167" xr:uid="{5BF0DC64-ABD5-4C98-B3AE-26F3D88D2D4D}"/>
    <cellStyle name="GrowthSeq 5 2 2" xfId="43463" xr:uid="{DB3D24A8-7085-4127-8B69-3BE36303B38C}"/>
    <cellStyle name="GrowthSeq 5 3" xfId="34141" xr:uid="{157F3745-DCE8-4CFE-9653-C603B7BF72AB}"/>
    <cellStyle name="GrowthSeq 6" xfId="13915" xr:uid="{E763F4B5-1DBE-4FA6-8B86-5C56FCE45E25}"/>
    <cellStyle name="GrowthSeq 6 2" xfId="36285" xr:uid="{AFAAB6D5-ECF4-4CC8-982D-07C9285A2899}"/>
    <cellStyle name="GrowthSeq 7" xfId="27502" xr:uid="{472ADC88-E0F0-48A0-A9F0-EC51FD7391A6}"/>
    <cellStyle name="GrowthSeq_change in summary tables" xfId="7757" xr:uid="{402C9C7C-2F77-4654-86EA-FCCB1A97D702}"/>
    <cellStyle name="GWN Table Body" xfId="2798" xr:uid="{C687C8AF-7C8E-426F-BD94-E3450B847DF7}"/>
    <cellStyle name="GWN Table Header" xfId="2799" xr:uid="{4FCA0FB5-D080-4262-9340-7602320E031C}"/>
    <cellStyle name="GWN Table Left Header" xfId="2800" xr:uid="{3DDD6580-AD3C-4717-87F9-8E607F4F37F5}"/>
    <cellStyle name="GWN Table Note" xfId="2801" xr:uid="{7748896B-3058-4619-9D5F-23B0818FAE86}"/>
    <cellStyle name="GWN Table Title" xfId="2802" xr:uid="{2AFC28E1-9C37-4BA3-9340-69C012AF0A35}"/>
    <cellStyle name="H 2" xfId="318" xr:uid="{0176AD39-4ADD-431A-8BFA-07A561EFF90F}"/>
    <cellStyle name="H Acct 1" xfId="2803" xr:uid="{15DE549A-7DCF-42F2-AC06-25BD43232840}"/>
    <cellStyle name="H Acct 1,$" xfId="2804" xr:uid="{DEC7B662-4A17-4C3B-8021-4AEF09839B0B}"/>
    <cellStyle name="H Acct 1,$ 2" xfId="4318" xr:uid="{FC4ACCED-9BE6-4CFA-95DD-AA27FE79A97A}"/>
    <cellStyle name="H Acct 1,$ 2 2" xfId="7550" xr:uid="{1508A4B6-373C-4918-B631-3794B8F8F6FD}"/>
    <cellStyle name="H Acct 1,$ 2 2 2" xfId="17542" xr:uid="{FFAE0FE5-0274-4B58-8F03-9839BF014996}"/>
    <cellStyle name="H Acct 1,$ 2 2 2 2" xfId="39907" xr:uid="{3F58F48B-87D2-4F85-A759-A754BD01E0A4}"/>
    <cellStyle name="H Acct 1,$ 2 2 3" xfId="30788" xr:uid="{6406323A-A6AA-45F5-8D10-58A1535CF853}"/>
    <cellStyle name="H Acct 1,$ 2 3" xfId="10987" xr:uid="{323CC1A9-F0F7-438C-9362-38928C8A76C2}"/>
    <cellStyle name="H Acct 1,$ 2 3 2" xfId="20401" xr:uid="{561ED130-15AA-4AED-9FAB-1BCCA97152C9}"/>
    <cellStyle name="H Acct 1,$ 2 3 2 2" xfId="42697" xr:uid="{78ED4803-6EDB-4F2D-98C1-52772F636E25}"/>
    <cellStyle name="H Acct 1,$ 2 3 3" xfId="33376" xr:uid="{2066E2EC-2D0C-4A88-87ED-62E622B8A0EA}"/>
    <cellStyle name="H Acct 1,$ 2 4" xfId="12512" xr:uid="{E0D2F217-9849-4E76-BE39-9B8D90D07564}"/>
    <cellStyle name="H Acct 1,$ 2 4 2" xfId="21918" xr:uid="{A5BFE0E2-F19E-4C94-997D-8266DCA07518}"/>
    <cellStyle name="H Acct 1,$ 2 4 2 2" xfId="44214" xr:uid="{922DCE86-3AE9-4919-8925-9434FF2D31D1}"/>
    <cellStyle name="H Acct 1,$ 2 4 3" xfId="34892" xr:uid="{933DA426-E4BD-4156-BB9A-27F51A529EE1}"/>
    <cellStyle name="H Acct 1,$ 2 5" xfId="14890" xr:uid="{4C89516D-884D-4679-8C25-3E61585286AB}"/>
    <cellStyle name="H Acct 1,$ 2 5 2" xfId="37256" xr:uid="{CF74FC08-C5CB-41ED-B3D6-C6015FA9BB65}"/>
    <cellStyle name="H Acct 1,$ 2 6" xfId="28323" xr:uid="{099F9E17-78A6-47CE-A35D-C4B166AF543F}"/>
    <cellStyle name="H Acct 1,$ 2_change in summary tables" xfId="6667" xr:uid="{901DDE86-9E43-4A21-B08E-EEE209A35817}"/>
    <cellStyle name="H Acct 1,$ 3" xfId="6367" xr:uid="{E2D7F4F3-C49C-4E97-829E-8668E050A8BB}"/>
    <cellStyle name="H Acct 1,$ 3 2" xfId="16504" xr:uid="{D0263126-BD9F-46E9-A879-94A4168EF121}"/>
    <cellStyle name="H Acct 1,$ 3 2 2" xfId="38869" xr:uid="{B772810B-9E64-46A3-8562-433E5F05CCBE}"/>
    <cellStyle name="H Acct 1,$ 3 3" xfId="29797" xr:uid="{35419B47-7B6E-4C35-824C-1B89EF4B18C7}"/>
    <cellStyle name="H Acct 1,$ 4" xfId="10222" xr:uid="{5EA142F0-816A-46B0-B999-D0FCE8765F9B}"/>
    <cellStyle name="H Acct 1,$ 4 2" xfId="19636" xr:uid="{4C1D74F0-A10D-4FBF-AF92-71D786CC1A0E}"/>
    <cellStyle name="H Acct 1,$ 4 2 2" xfId="41932" xr:uid="{3C6A282B-4334-4701-8B48-514E193A7EAE}"/>
    <cellStyle name="H Acct 1,$ 4 3" xfId="32611" xr:uid="{08C4CBAB-1095-4EF0-B2BD-271AB297AABF}"/>
    <cellStyle name="H Acct 1,$ 5" xfId="11762" xr:uid="{F2333D1E-BA56-4D28-B831-E04CBAACE538}"/>
    <cellStyle name="H Acct 1,$ 5 2" xfId="21168" xr:uid="{8F51B8B3-D2A5-4573-BE53-908958BEB0E1}"/>
    <cellStyle name="H Acct 1,$ 5 2 2" xfId="43464" xr:uid="{7AE92686-BFB2-456E-A0E8-FC28EDF0489F}"/>
    <cellStyle name="H Acct 1,$ 5 3" xfId="34142" xr:uid="{B56437E1-0CEE-4940-BACD-7DEFA3A4056A}"/>
    <cellStyle name="H Acct 1,$ 6" xfId="13917" xr:uid="{AD1C1C4B-F343-4F34-98B5-27AA3EC0A448}"/>
    <cellStyle name="H Acct 1,$ 6 2" xfId="36287" xr:uid="{6509338F-8DFC-4183-8FAF-7A623731DB2F}"/>
    <cellStyle name="H Acct 1,$ 7" xfId="27503" xr:uid="{E725615F-8524-4CE6-87DC-49BBD4A2724C}"/>
    <cellStyle name="H Acct 1,$_change in summary tables" xfId="6592" xr:uid="{96585ABD-6D7D-4908-BBC7-014FF1D2CAA1}"/>
    <cellStyle name="hard no" xfId="775" xr:uid="{23C7C7C9-8A07-4C5B-91B5-7307CB6CC44E}"/>
    <cellStyle name="hard no." xfId="2805" xr:uid="{CCF10497-3310-46D0-8824-B766D590B356}"/>
    <cellStyle name="Hard Percent" xfId="544" xr:uid="{7AF53CEC-EEBD-4C6B-8257-712950147B41}"/>
    <cellStyle name="hardno" xfId="776" xr:uid="{BAC188C6-7B6A-47B6-B91B-81FC6253DCE5}"/>
    <cellStyle name="head1" xfId="777" xr:uid="{22DF8A7D-697B-409B-A169-FAF133DDB952}"/>
    <cellStyle name="head2" xfId="778" xr:uid="{A1BD4736-FD91-4A83-BA23-836BCE6BA206}"/>
    <cellStyle name="Header" xfId="319" xr:uid="{640481E8-F643-462F-B618-B15253365E5F}"/>
    <cellStyle name="Header Draft Stamp" xfId="779" xr:uid="{1CE333A2-172E-44C8-BEFF-7AB3AFB95A58}"/>
    <cellStyle name="Header_% Change" xfId="2806" xr:uid="{ACB64772-8AAD-40A8-80F8-1B101F312770}"/>
    <cellStyle name="Header1" xfId="235" xr:uid="{DB565E46-04E3-49F5-B1A1-919C2DAAD03B}"/>
    <cellStyle name="Header1 10" xfId="11222" xr:uid="{9A23EE19-4345-4961-935A-0E4B70F51AA1}"/>
    <cellStyle name="Header1 10 2" xfId="20629" xr:uid="{4D0F8411-2EAB-4705-BBEF-A21EBDFA823F}"/>
    <cellStyle name="Header1 10 2 2" xfId="42925" xr:uid="{03E59A49-FBBE-439F-B067-AD2E6C1DA214}"/>
    <cellStyle name="Header1 10 3" xfId="25227" xr:uid="{BF4754B8-2583-45D5-882C-56CCE3E2A794}"/>
    <cellStyle name="Header1 10 3 2" xfId="47523" xr:uid="{A8D51ADD-00E4-4825-8550-0267B99F0C91}"/>
    <cellStyle name="Header1 10 4" xfId="33603" xr:uid="{BB0CEA59-2D20-459B-B3E6-A947489FFB76}"/>
    <cellStyle name="Header1 11" xfId="12786" xr:uid="{1F66A7C0-07FD-4605-BD9F-86D9D9C7BCEE}"/>
    <cellStyle name="Header1 11 2" xfId="35162" xr:uid="{F3CE5C17-BB5D-4D05-89B9-98E65856FA47}"/>
    <cellStyle name="Header1 12" xfId="26911" xr:uid="{5F1A0D29-2152-4BB2-9E7C-F35399DD8826}"/>
    <cellStyle name="Header1 2" xfId="2807" xr:uid="{AB166A6A-06C6-4388-9703-456503B9FEC7}"/>
    <cellStyle name="Header1 2 10" xfId="5512" xr:uid="{5D711953-03B6-467E-B26F-3BD722DE0454}"/>
    <cellStyle name="Header1 2 10 2" xfId="15886" xr:uid="{B2F67821-F197-4D1A-A4DA-12BC262C4FE8}"/>
    <cellStyle name="Header1 2 10 2 2" xfId="38252" xr:uid="{33827918-9B8A-4432-8A67-F310112E609A}"/>
    <cellStyle name="Header1 2 10 3" xfId="22630" xr:uid="{846C6E69-DC43-4A00-B4BD-C61A7AEF366F}"/>
    <cellStyle name="Header1 2 10 3 2" xfId="44926" xr:uid="{66BEE7D8-B13D-4832-B0EA-A010C517F87F}"/>
    <cellStyle name="Header1 2 10 4" xfId="29243" xr:uid="{4F7F079A-2199-46AC-9FF2-EA9E5BA77830}"/>
    <cellStyle name="Header1 2 11" xfId="10223" xr:uid="{6D40FA17-A1F2-4EE6-9489-122320411CE4}"/>
    <cellStyle name="Header1 2 11 2" xfId="19637" xr:uid="{ED62D46C-E11D-4840-A8F2-308A991EEF57}"/>
    <cellStyle name="Header1 2 11 2 2" xfId="41933" xr:uid="{F8A3289F-BD56-4C6B-842F-D0E102E50D8B}"/>
    <cellStyle name="Header1 2 11 3" xfId="24935" xr:uid="{AED91ECC-B1F6-4AA0-BFD1-2BA6CBA0A626}"/>
    <cellStyle name="Header1 2 11 3 2" xfId="47231" xr:uid="{0E98DF8E-4DD5-4020-8A8B-6951E6EEE913}"/>
    <cellStyle name="Header1 2 11 4" xfId="32612" xr:uid="{4827676C-2799-4EFD-BB27-CAC49C986289}"/>
    <cellStyle name="Header1 2 12" xfId="11763" xr:uid="{9F385F39-5E82-476A-A175-B66A8ED9F70C}"/>
    <cellStyle name="Header1 2 12 2" xfId="21169" xr:uid="{25B74D28-B8DA-4568-80FC-AA7899A3BE7C}"/>
    <cellStyle name="Header1 2 12 2 2" xfId="43465" xr:uid="{3901FCC0-C4D8-4EF2-A9DB-D4708184B2B1}"/>
    <cellStyle name="Header1 2 12 3" xfId="25403" xr:uid="{23F26BCB-EDE7-4049-8311-E11851FC1FFC}"/>
    <cellStyle name="Header1 2 12 3 2" xfId="47699" xr:uid="{34F4079D-D1D3-4480-8547-69D71060874C}"/>
    <cellStyle name="Header1 2 12 4" xfId="34143" xr:uid="{B07DA3BC-5509-4539-8D76-66EDEB3F803F}"/>
    <cellStyle name="Header1 2 13" xfId="13919" xr:uid="{F142778F-FE98-4333-93D2-0FD14F731037}"/>
    <cellStyle name="Header1 2 13 2" xfId="36289" xr:uid="{58076C3F-23D8-4237-95D3-7F5523E70817}"/>
    <cellStyle name="Header1 2 14" xfId="18651" xr:uid="{D249518E-B438-48D6-8897-C52D85AA8CC3}"/>
    <cellStyle name="Header1 2 14 2" xfId="41016" xr:uid="{8E06C7CA-8D97-44A1-91CC-1A3258FEFB2A}"/>
    <cellStyle name="Header1 2 15" xfId="18582" xr:uid="{196ADB2A-6AB5-4F59-814E-B093DCF8EA3D}"/>
    <cellStyle name="Header1 2 15 2" xfId="40947" xr:uid="{070DE40A-0102-4A53-B82F-239E7399449A}"/>
    <cellStyle name="Header1 2 2" xfId="4319" xr:uid="{676C5637-E580-4E56-97AE-C82CD64C7F23}"/>
    <cellStyle name="Header1 2 2 10" xfId="22114" xr:uid="{597BD86E-45FC-4C67-BCB1-7D10136C4C98}"/>
    <cellStyle name="Header1 2 2 10 2" xfId="44410" xr:uid="{78571614-18A2-4E8E-80EF-0F5841E2BB2B}"/>
    <cellStyle name="Header1 2 2 11" xfId="28324" xr:uid="{DBCCCA78-86B9-49CB-A676-F1764F716896}"/>
    <cellStyle name="Header1 2 2 2" xfId="7551" xr:uid="{46B6F2C9-0F5A-437E-AE5F-3B2DD8A7767A}"/>
    <cellStyle name="Header1 2 2 2 2" xfId="17543" xr:uid="{382C7730-D509-4457-AF7A-0D2D928C9582}"/>
    <cellStyle name="Header1 2 2 2 2 2" xfId="39908" xr:uid="{B9CFE26E-EF40-4188-B99C-7826244E1855}"/>
    <cellStyle name="Header1 2 2 2 3" xfId="23596" xr:uid="{6A908E82-BB64-4748-A0F9-2F459184257A}"/>
    <cellStyle name="Header1 2 2 2 3 2" xfId="45892" xr:uid="{2D0D92EF-964F-44B3-A03F-1A01E97B5FA1}"/>
    <cellStyle name="Header1 2 2 2 4" xfId="30789" xr:uid="{0A57A6D5-EBE3-4F18-B53B-4DF90B5B7BAA}"/>
    <cellStyle name="Header1 2 2 3" xfId="8555" xr:uid="{F977A2F0-0867-4687-8BCE-577050C64B3B}"/>
    <cellStyle name="Header1 2 2 3 2" xfId="18287" xr:uid="{96D32554-8AAF-4517-AB66-B5F75C6ACACF}"/>
    <cellStyle name="Header1 2 2 3 2 2" xfId="40652" xr:uid="{B8F0F5AD-58B3-42CA-AF73-4408260A17EE}"/>
    <cellStyle name="Header1 2 2 3 3" xfId="24162" xr:uid="{9037D00C-2274-4CC3-8BA4-FC52D4BD9242}"/>
    <cellStyle name="Header1 2 2 3 3 2" xfId="46458" xr:uid="{F74E3C75-EF1F-4C8A-8BBD-ADDA54369D2A}"/>
    <cellStyle name="Header1 2 2 3 4" xfId="31433" xr:uid="{84A731E1-7483-46CD-B0C9-308351FF3B40}"/>
    <cellStyle name="Header1 2 2 4" xfId="8727" xr:uid="{C12CA352-E3F9-4E97-9011-CDA95A6F253A}"/>
    <cellStyle name="Header1 2 2 4 2" xfId="18395" xr:uid="{A5C4005B-EF93-424B-9F9B-6674E051F638}"/>
    <cellStyle name="Header1 2 2 4 2 2" xfId="40760" xr:uid="{29151C3B-9272-4460-8286-B4DD3A30570B}"/>
    <cellStyle name="Header1 2 2 4 3" xfId="24257" xr:uid="{F360E8F0-B285-40A4-A1CD-6FBC51866A52}"/>
    <cellStyle name="Header1 2 2 4 3 2" xfId="46553" xr:uid="{32EC28B1-E8B2-474F-B88D-BED5350D497E}"/>
    <cellStyle name="Header1 2 2 4 4" xfId="31521" xr:uid="{DA239C24-5093-4CA6-A283-63FF61F9B801}"/>
    <cellStyle name="Header1 2 2 5" xfId="8921" xr:uid="{FB9FBC0F-F5CD-4A79-8C24-A94FA876E3DD}"/>
    <cellStyle name="Header1 2 2 5 2" xfId="18514" xr:uid="{6D95CB14-CDA8-445B-A3C0-9D400E52485E}"/>
    <cellStyle name="Header1 2 2 5 2 2" xfId="40879" xr:uid="{E53ADC77-4205-45A4-8D0F-D0B99FDCF934}"/>
    <cellStyle name="Header1 2 2 5 3" xfId="24349" xr:uid="{6F9BF374-6637-477C-9360-993C1A95CC29}"/>
    <cellStyle name="Header1 2 2 5 3 2" xfId="46645" xr:uid="{5AEFD48C-430D-4C38-ABDA-D6E7759CF9BF}"/>
    <cellStyle name="Header1 2 2 5 4" xfId="31613" xr:uid="{364B592D-98C2-47E9-9D48-2C37605FE39E}"/>
    <cellStyle name="Header1 2 2 6" xfId="9228" xr:uid="{2A30B782-9016-44EF-AC9F-DD97F943F07A}"/>
    <cellStyle name="Header1 2 2 6 2" xfId="18678" xr:uid="{0DAB662A-7A3F-45F3-ACBC-2EDD06FCA33C}"/>
    <cellStyle name="Header1 2 2 6 2 2" xfId="41043" xr:uid="{9D562141-904E-453B-A1D0-D1FA64F674A5}"/>
    <cellStyle name="Header1 2 2 6 3" xfId="24500" xr:uid="{C8019A0D-3BC5-4E1A-8F83-C015727BBF3C}"/>
    <cellStyle name="Header1 2 2 6 3 2" xfId="46796" xr:uid="{B89F6812-2350-4A21-825A-EF56C939388F}"/>
    <cellStyle name="Header1 2 2 6 4" xfId="31745" xr:uid="{F03B31B9-2365-4527-91D1-F3159A33FCF6}"/>
    <cellStyle name="Header1 2 2 7" xfId="9531" xr:uid="{6EA12BDF-C5E5-4288-BA25-08B0971040B0}"/>
    <cellStyle name="Header1 2 2 7 2" xfId="18949" xr:uid="{37037A91-D040-48C7-B0DC-0C64EF6AB9C9}"/>
    <cellStyle name="Header1 2 2 7 2 2" xfId="41314" xr:uid="{651D6E2E-A21A-430A-BCF2-AD4CC15CEDF7}"/>
    <cellStyle name="Header1 2 2 7 3" xfId="24736" xr:uid="{F5A0AE57-0AE6-4C57-9FB3-C88F000CB2E5}"/>
    <cellStyle name="Header1 2 2 7 3 2" xfId="47032" xr:uid="{E1DAB5BC-1F54-40CD-9B8E-F51C3D576D11}"/>
    <cellStyle name="Header1 2 2 7 4" xfId="31993" xr:uid="{4EB5D368-088D-4CE9-A055-2DD3C7BBDE31}"/>
    <cellStyle name="Header1 2 2 8" xfId="12513" xr:uid="{9A8B8619-E5E6-4783-99BF-7571C7FE7C91}"/>
    <cellStyle name="Header1 2 2 8 2" xfId="21919" xr:uid="{B4BAB985-36CA-4F47-990F-D6FA932A920B}"/>
    <cellStyle name="Header1 2 2 8 2 2" xfId="44215" xr:uid="{B36BAF66-D13D-411B-9F4F-3FA0787AC22F}"/>
    <cellStyle name="Header1 2 2 8 3" xfId="25622" xr:uid="{6A4309C6-214E-4DE2-B7D3-1788315803D9}"/>
    <cellStyle name="Header1 2 2 8 3 2" xfId="47918" xr:uid="{2B48C87B-9A64-4BD9-9BBF-30C58B28A956}"/>
    <cellStyle name="Header1 2 2 8 4" xfId="34893" xr:uid="{5DBBE42C-CE21-4CC8-94F5-0F73C483694F}"/>
    <cellStyle name="Header1 2 2 9" xfId="14891" xr:uid="{13F68B64-E470-4ED3-8F40-6DF882141597}"/>
    <cellStyle name="Header1 2 2 9 2" xfId="37257" xr:uid="{F1DE1F93-BCED-4AB8-BE27-EA2B66CB47FE}"/>
    <cellStyle name="Header1 2 2_change in summary tables" xfId="5719" xr:uid="{C245EDD2-BD11-41EE-86AE-E82D3B2ED04B}"/>
    <cellStyle name="Header1 2 3" xfId="6369" xr:uid="{C6A36B31-D085-4872-9050-A2A897699F90}"/>
    <cellStyle name="Header1 2 3 2" xfId="16506" xr:uid="{2D5FA63B-6BFA-4864-B3CC-F40968B13D04}"/>
    <cellStyle name="Header1 2 3 2 2" xfId="38871" xr:uid="{E917888D-EEE9-47CE-9493-525D60D86660}"/>
    <cellStyle name="Header1 2 3 3" xfId="23113" xr:uid="{ECA8ED39-FAE0-4BD2-91D2-A423CCEF2A21}"/>
    <cellStyle name="Header1 2 3 3 2" xfId="45409" xr:uid="{DAD2EFB3-8DDF-4AD1-BC59-BE439BAB1224}"/>
    <cellStyle name="Header1 2 3 4" xfId="29799" xr:uid="{CE86055E-68C4-42C9-8D25-379A386BCE0F}"/>
    <cellStyle name="Header1 2 4" xfId="5473" xr:uid="{7940B8CA-CA41-4CA2-89B6-738F53647D10}"/>
    <cellStyle name="Header1 2 4 2" xfId="15855" xr:uid="{05EAEAC4-28D8-4634-9CCE-27BE290B9DE4}"/>
    <cellStyle name="Header1 2 4 2 2" xfId="38221" xr:uid="{0F09C511-FB16-4CC7-9580-2B67F1F4AE67}"/>
    <cellStyle name="Header1 2 4 3" xfId="22600" xr:uid="{1A972253-0546-47AB-B97F-8B84F94F567B}"/>
    <cellStyle name="Header1 2 4 3 2" xfId="44896" xr:uid="{A0AEF25D-7F52-4AF2-B0E4-61F5D69E1424}"/>
    <cellStyle name="Header1 2 4 4" xfId="29214" xr:uid="{77108F12-6DCB-4BBD-8A7A-990A344E2DCC}"/>
    <cellStyle name="Header1 2 5" xfId="6684" xr:uid="{82D7FA60-428C-415C-AB6B-50A1AA00A916}"/>
    <cellStyle name="Header1 2 5 2" xfId="16729" xr:uid="{6F48B621-9CFD-4AE3-A46F-64AF850B44E1}"/>
    <cellStyle name="Header1 2 5 2 2" xfId="39094" xr:uid="{8AE18158-9180-4998-8DAF-F53BD76B0150}"/>
    <cellStyle name="Header1 2 5 3" xfId="23285" xr:uid="{A8938642-76CC-4A38-9084-C7C9CFF3AC6D}"/>
    <cellStyle name="Header1 2 5 3 2" xfId="45581" xr:uid="{8916BBDC-C5C7-43A9-93B2-8C2AA0EE4F8C}"/>
    <cellStyle name="Header1 2 5 4" xfId="29988" xr:uid="{A51B6D7E-6CC6-4378-B2A2-11771BA6359E}"/>
    <cellStyle name="Header1 2 6" xfId="8641" xr:uid="{4405DA70-A455-43F2-9587-7D316DA16EE6}"/>
    <cellStyle name="Header1 2 6 2" xfId="18342" xr:uid="{A976A473-3903-4CF4-9524-6FF7AAA02E36}"/>
    <cellStyle name="Header1 2 6 2 2" xfId="40707" xr:uid="{17FFEA1C-C988-41D7-96DB-1510D26EE8B2}"/>
    <cellStyle name="Header1 2 6 3" xfId="24210" xr:uid="{593BB1D2-D31F-43FA-9CC3-FB887D9DDBE1}"/>
    <cellStyle name="Header1 2 6 3 2" xfId="46506" xr:uid="{E4C6957D-407A-479F-A7B6-26E3D585CC24}"/>
    <cellStyle name="Header1 2 6 4" xfId="31479" xr:uid="{DAF9C4EE-E10C-4577-B10D-432FDAC29BAF}"/>
    <cellStyle name="Header1 2 7" xfId="6159" xr:uid="{A7A696CB-DC7A-490F-A8DD-FCF5CE04EFC8}"/>
    <cellStyle name="Header1 2 7 2" xfId="16347" xr:uid="{68EC9ABA-91F7-45C6-9FCD-C3EAAFC4D3B8}"/>
    <cellStyle name="Header1 2 7 2 2" xfId="38712" xr:uid="{CBCA47DA-3062-4A26-9002-D71D77ECB9FB}"/>
    <cellStyle name="Header1 2 7 3" xfId="22982" xr:uid="{D3094DF3-5F21-4696-9D86-EB99231CAC0C}"/>
    <cellStyle name="Header1 2 7 3 2" xfId="45278" xr:uid="{04F670EB-2E6F-49AC-AD3E-FC87EEA01B83}"/>
    <cellStyle name="Header1 2 7 4" xfId="29651" xr:uid="{794DA6A1-3628-442E-BC73-4EB3839A7651}"/>
    <cellStyle name="Header1 2 8" xfId="4925" xr:uid="{89909EC8-1B92-475F-BE1E-778DF4F18B4E}"/>
    <cellStyle name="Header1 2 8 2" xfId="15413" xr:uid="{496F1ED9-603C-4662-8F6D-8D4ECB7ABA41}"/>
    <cellStyle name="Header1 2 8 2 2" xfId="37779" xr:uid="{68ADDB57-98D7-4744-B06F-9DDB67A7BBAA}"/>
    <cellStyle name="Header1 2 8 3" xfId="22355" xr:uid="{D019EFFE-9ADB-4E11-A46A-FF27DD650F54}"/>
    <cellStyle name="Header1 2 8 3 2" xfId="44651" xr:uid="{2A2ABBC2-AE1F-4ADF-A799-9A97ECEEFAEC}"/>
    <cellStyle name="Header1 2 8 4" xfId="28813" xr:uid="{A7E9C071-C0E7-4952-AB45-C2E118623F75}"/>
    <cellStyle name="Header1 2 9" xfId="9354" xr:uid="{2D1D50CB-4FE0-4410-9E2A-230AA1640B52}"/>
    <cellStyle name="Header1 2 9 2" xfId="18775" xr:uid="{27B06C7F-4E52-43E7-9432-4874C571DDA1}"/>
    <cellStyle name="Header1 2 9 2 2" xfId="41140" xr:uid="{25612B7E-3548-46B6-B335-505871519431}"/>
    <cellStyle name="Header1 2 9 3" xfId="24573" xr:uid="{C956EF9A-6FFC-4D48-86C3-833EF7192F79}"/>
    <cellStyle name="Header1 2 9 3 2" xfId="46869" xr:uid="{D55FFBF3-B8E8-455A-BDC5-C345D83CA6A2}"/>
    <cellStyle name="Header1 2 9 4" xfId="31821" xr:uid="{01518674-A127-4ED7-B19B-612C3835BDAC}"/>
    <cellStyle name="Header1 2_change in summary tables" xfId="5001" xr:uid="{D8B7A6CA-46B2-4432-862D-3A23EAB0713F}"/>
    <cellStyle name="Header1 3" xfId="2808" xr:uid="{F79BE6EF-7DC1-4FA9-AF84-446ACE768AFB}"/>
    <cellStyle name="Header1 3 10" xfId="8532" xr:uid="{ADF27631-06B7-448A-BFD9-BC1760A26671}"/>
    <cellStyle name="Header1 3 10 2" xfId="18272" xr:uid="{1CB3327D-9B18-4BBB-9555-288DB076E891}"/>
    <cellStyle name="Header1 3 10 2 2" xfId="40637" xr:uid="{D2229E7E-B1D2-4E3B-9CB7-6BEAA0ACE706}"/>
    <cellStyle name="Header1 3 10 3" xfId="24149" xr:uid="{2D168488-61D0-4665-A46D-B56BD4F6E95C}"/>
    <cellStyle name="Header1 3 10 3 2" xfId="46445" xr:uid="{63A9B41C-D63D-4E56-8FC9-23A8B0748EF7}"/>
    <cellStyle name="Header1 3 10 4" xfId="31420" xr:uid="{7A87B580-FFCE-4177-BDF4-2B38441528F9}"/>
    <cellStyle name="Header1 3 11" xfId="10224" xr:uid="{B5E07F22-5711-4B73-9B6B-CDC8865BD2CA}"/>
    <cellStyle name="Header1 3 11 2" xfId="19638" xr:uid="{979A9723-7E18-41D6-A12D-1CDEE40C8956}"/>
    <cellStyle name="Header1 3 11 2 2" xfId="41934" xr:uid="{3550C357-8165-45B8-A948-0F010F05F190}"/>
    <cellStyle name="Header1 3 11 3" xfId="24936" xr:uid="{536B54D3-6D67-4B72-A689-E9B01B191E2F}"/>
    <cellStyle name="Header1 3 11 3 2" xfId="47232" xr:uid="{16D12E5A-A14C-4D34-BA18-29233038EB73}"/>
    <cellStyle name="Header1 3 11 4" xfId="32613" xr:uid="{328731B0-0A00-45EF-90BE-A87E04D70A13}"/>
    <cellStyle name="Header1 3 12" xfId="11764" xr:uid="{70332CE0-5661-47E8-A454-B44C0C9763D9}"/>
    <cellStyle name="Header1 3 12 2" xfId="21170" xr:uid="{4C162CA6-0EC8-49A1-8D6A-17F3AA2BBADB}"/>
    <cellStyle name="Header1 3 12 2 2" xfId="43466" xr:uid="{3F666DA6-282D-4C22-B9CA-27C473E9AFAB}"/>
    <cellStyle name="Header1 3 12 3" xfId="25404" xr:uid="{BC17C0C8-5247-49D2-A711-FC18CBABA5D1}"/>
    <cellStyle name="Header1 3 12 3 2" xfId="47700" xr:uid="{40E3CB0F-3D42-4B61-8532-FFE97224FE4C}"/>
    <cellStyle name="Header1 3 12 4" xfId="34144" xr:uid="{1177B0D9-16C3-49FD-8C3C-BF1AF343FBE5}"/>
    <cellStyle name="Header1 3 13" xfId="13920" xr:uid="{A55423E5-FDC9-4147-AFC0-E34AE8E7B048}"/>
    <cellStyle name="Header1 3 13 2" xfId="36290" xr:uid="{737135C9-D70B-47D3-919A-C343CD048188}"/>
    <cellStyle name="Header1 3 14" xfId="18650" xr:uid="{2FAA5820-3EA8-468C-AA77-768F9807ABF4}"/>
    <cellStyle name="Header1 3 14 2" xfId="41015" xr:uid="{21F9886D-EB01-4272-9B47-69725A44BC0E}"/>
    <cellStyle name="Header1 3 15" xfId="22849" xr:uid="{AD66E83A-A490-4F41-BE7C-863DD20CBC71}"/>
    <cellStyle name="Header1 3 15 2" xfId="45145" xr:uid="{2F15C36B-FFE0-4833-9B21-46F503675C06}"/>
    <cellStyle name="Header1 3 2" xfId="4320" xr:uid="{F98AD0F3-6C51-4F81-95CA-AF36BD7F3295}"/>
    <cellStyle name="Header1 3 2 10" xfId="22115" xr:uid="{B8980D16-04F9-45DE-A8C0-8813D06E8304}"/>
    <cellStyle name="Header1 3 2 10 2" xfId="44411" xr:uid="{4E9B94B2-6ACC-45C2-B272-931BCC6ABD12}"/>
    <cellStyle name="Header1 3 2 11" xfId="28325" xr:uid="{5874CDF1-589A-4AF2-A8F4-7E9F9FBBD284}"/>
    <cellStyle name="Header1 3 2 2" xfId="7552" xr:uid="{A62C3C2B-5BFE-4FED-9C04-E153CDCB9BA7}"/>
    <cellStyle name="Header1 3 2 2 2" xfId="17544" xr:uid="{926986CB-2C00-490B-A72D-A596202CF636}"/>
    <cellStyle name="Header1 3 2 2 2 2" xfId="39909" xr:uid="{82258710-3B6C-4AC4-B587-C8FA054AA67D}"/>
    <cellStyle name="Header1 3 2 2 3" xfId="23597" xr:uid="{4D550DC3-114C-4F8A-82FC-E4006B6A1EFC}"/>
    <cellStyle name="Header1 3 2 2 3 2" xfId="45893" xr:uid="{70B66A11-54C4-4E1D-9451-E5BA1DC521E9}"/>
    <cellStyle name="Header1 3 2 2 4" xfId="30790" xr:uid="{64E5D592-ED22-4F95-ACF2-7EB3C41C7914}"/>
    <cellStyle name="Header1 3 2 3" xfId="8556" xr:uid="{532B62DC-B2F7-4953-A081-F80428F954EB}"/>
    <cellStyle name="Header1 3 2 3 2" xfId="18288" xr:uid="{7EACD1E2-9F78-439B-93D0-BEE5B124A576}"/>
    <cellStyle name="Header1 3 2 3 2 2" xfId="40653" xr:uid="{37460A4D-461A-4C05-A128-6433AE8B559B}"/>
    <cellStyle name="Header1 3 2 3 3" xfId="24163" xr:uid="{7DDEC6CF-DB59-4B56-92FE-52129FABA782}"/>
    <cellStyle name="Header1 3 2 3 3 2" xfId="46459" xr:uid="{D2A71D45-149B-4A04-BD8F-7804A2D4DDB7}"/>
    <cellStyle name="Header1 3 2 3 4" xfId="31434" xr:uid="{B7954D13-BF14-4091-AED9-84498B474002}"/>
    <cellStyle name="Header1 3 2 4" xfId="8728" xr:uid="{61D9A781-A42C-416D-AA35-D5FA084CA281}"/>
    <cellStyle name="Header1 3 2 4 2" xfId="18396" xr:uid="{A0D3DA32-3778-4478-B612-888C8983C811}"/>
    <cellStyle name="Header1 3 2 4 2 2" xfId="40761" xr:uid="{A4AB374A-9707-434E-9984-935336376089}"/>
    <cellStyle name="Header1 3 2 4 3" xfId="24258" xr:uid="{7F940813-31B5-468D-880F-70FC547BB20B}"/>
    <cellStyle name="Header1 3 2 4 3 2" xfId="46554" xr:uid="{48B8B053-F4D2-47AE-98C6-589BC4A66C7E}"/>
    <cellStyle name="Header1 3 2 4 4" xfId="31522" xr:uid="{ADD2A4BD-90DC-4BA3-A06D-C39DF7D3356B}"/>
    <cellStyle name="Header1 3 2 5" xfId="8922" xr:uid="{3A0A6434-A7E8-4E23-B90E-097098612C5C}"/>
    <cellStyle name="Header1 3 2 5 2" xfId="18515" xr:uid="{1D4FAF5B-6EF8-4FE0-B95A-C7C6274BA790}"/>
    <cellStyle name="Header1 3 2 5 2 2" xfId="40880" xr:uid="{B2249AE4-0BAE-42ED-8F5F-E79D2E3216F1}"/>
    <cellStyle name="Header1 3 2 5 3" xfId="24350" xr:uid="{D49EDC74-6E82-4B17-B354-33477D0CE7E7}"/>
    <cellStyle name="Header1 3 2 5 3 2" xfId="46646" xr:uid="{AA6477B5-5377-482B-90E0-BAC9502CF115}"/>
    <cellStyle name="Header1 3 2 5 4" xfId="31614" xr:uid="{30EC6F68-7AC6-4C74-9224-E36A4C1FF22B}"/>
    <cellStyle name="Header1 3 2 6" xfId="9229" xr:uid="{C0CFB32B-E6B5-4F7D-B296-7C3FF27ABABD}"/>
    <cellStyle name="Header1 3 2 6 2" xfId="18679" xr:uid="{F4D641C1-73A3-4BFC-B311-D38218B3153C}"/>
    <cellStyle name="Header1 3 2 6 2 2" xfId="41044" xr:uid="{09785706-9F8F-4816-BE7D-2B915BCC231F}"/>
    <cellStyle name="Header1 3 2 6 3" xfId="24501" xr:uid="{BBCE965C-A0BD-42CF-9B37-5DC84C6397BC}"/>
    <cellStyle name="Header1 3 2 6 3 2" xfId="46797" xr:uid="{4F8FDE14-B163-4A40-91BD-F90A6A7060B2}"/>
    <cellStyle name="Header1 3 2 6 4" xfId="31746" xr:uid="{90000F05-0CB2-4097-865B-AB1FB6A1F6E0}"/>
    <cellStyle name="Header1 3 2 7" xfId="9532" xr:uid="{EAAC2582-B65D-42D4-B8EA-9FED832E94F6}"/>
    <cellStyle name="Header1 3 2 7 2" xfId="18950" xr:uid="{CB2DAB64-833B-4F8E-AD52-EF170DD2E9F5}"/>
    <cellStyle name="Header1 3 2 7 2 2" xfId="41315" xr:uid="{07EB78A7-0ACF-46E7-8306-B9912FCF641A}"/>
    <cellStyle name="Header1 3 2 7 3" xfId="24737" xr:uid="{A7466BD7-5751-4334-AA38-39468FAD76A1}"/>
    <cellStyle name="Header1 3 2 7 3 2" xfId="47033" xr:uid="{CBAB6B8D-60FB-47A8-90D2-A3DCAEC6A017}"/>
    <cellStyle name="Header1 3 2 7 4" xfId="31994" xr:uid="{E3F2E7D1-0A12-44E7-9BB7-02A86C3781C9}"/>
    <cellStyle name="Header1 3 2 8" xfId="12514" xr:uid="{0208AB3E-96E9-44B8-82B6-D584049F024E}"/>
    <cellStyle name="Header1 3 2 8 2" xfId="21920" xr:uid="{1A05ADD3-1F96-42F8-8F6D-3CF3D717AB83}"/>
    <cellStyle name="Header1 3 2 8 2 2" xfId="44216" xr:uid="{E1801ED8-2FA8-4196-AB67-97EAED6B76BA}"/>
    <cellStyle name="Header1 3 2 8 3" xfId="25623" xr:uid="{1DE93A8D-D90E-4F8A-AD14-6BA9D43E13EB}"/>
    <cellStyle name="Header1 3 2 8 3 2" xfId="47919" xr:uid="{0672A7DF-2C56-4A7A-903D-CE9E305BE9DD}"/>
    <cellStyle name="Header1 3 2 8 4" xfId="34894" xr:uid="{8816294A-2BE5-4C26-9628-5D9A1C1C0949}"/>
    <cellStyle name="Header1 3 2 9" xfId="14892" xr:uid="{ED4D2B77-E1BA-44C5-8E31-DA0DDC56618E}"/>
    <cellStyle name="Header1 3 2 9 2" xfId="37258" xr:uid="{DB8D390D-1C19-47A9-A014-1635C183677B}"/>
    <cellStyle name="Header1 3 2_change in summary tables" xfId="7751" xr:uid="{13CD85BB-6A30-42D1-B48D-1D7B9D4F77C2}"/>
    <cellStyle name="Header1 3 3" xfId="6370" xr:uid="{20AD44B5-DA1B-40B2-ADC3-D76F020DB46E}"/>
    <cellStyle name="Header1 3 3 2" xfId="16507" xr:uid="{A4FDE33B-057D-4BDD-9FCC-A2DF906120EF}"/>
    <cellStyle name="Header1 3 3 2 2" xfId="38872" xr:uid="{395DB3D8-E619-4768-A823-96EF55AAC721}"/>
    <cellStyle name="Header1 3 3 3" xfId="23114" xr:uid="{19103B22-3FB4-4787-85D4-37F7BB461485}"/>
    <cellStyle name="Header1 3 3 3 2" xfId="45410" xr:uid="{36051D11-A523-4E83-8DF2-F637FB67D242}"/>
    <cellStyle name="Header1 3 3 4" xfId="29800" xr:uid="{C646E815-E39A-4BAA-88FD-0D3A0FB4EED1}"/>
    <cellStyle name="Header1 3 4" xfId="5472" xr:uid="{6C645632-5DEA-45FB-862C-664BEE8190E2}"/>
    <cellStyle name="Header1 3 4 2" xfId="15854" xr:uid="{F48CCB22-0830-4C10-B343-CA7A2D3AB178}"/>
    <cellStyle name="Header1 3 4 2 2" xfId="38220" xr:uid="{4F5911A8-AC4A-418F-A195-0E41C9B5AA9C}"/>
    <cellStyle name="Header1 3 4 3" xfId="22599" xr:uid="{26A034A9-7EBB-4567-A5F7-C9711DA1B638}"/>
    <cellStyle name="Header1 3 4 3 2" xfId="44895" xr:uid="{7BF8B992-3E0A-4CBF-9AA0-6E4EA9DDEBD5}"/>
    <cellStyle name="Header1 3 4 4" xfId="29213" xr:uid="{2047DF8F-7080-43F9-B6B9-626D83D59AD0}"/>
    <cellStyle name="Header1 3 5" xfId="6699" xr:uid="{628B69FA-E3D9-4B58-9BE7-4F0F1BC2C38D}"/>
    <cellStyle name="Header1 3 5 2" xfId="16740" xr:uid="{69BADEA2-2121-4636-B8B0-1D5FD3738DCF}"/>
    <cellStyle name="Header1 3 5 2 2" xfId="39105" xr:uid="{0590848C-4183-4DD1-B78F-1A094AA60BCB}"/>
    <cellStyle name="Header1 3 5 3" xfId="23294" xr:uid="{0AAE1B8F-14C3-414B-B6B1-63D2017232D7}"/>
    <cellStyle name="Header1 3 5 3 2" xfId="45590" xr:uid="{FE663E4A-6B5D-4829-91F4-9FC8F788D1AB}"/>
    <cellStyle name="Header1 3 5 4" xfId="29997" xr:uid="{ACD0DCBE-67FE-4F58-8CB9-777D51A113F1}"/>
    <cellStyle name="Header1 3 6" xfId="4922" xr:uid="{A9095DA2-B255-494D-B1F7-86CA3A2B7345}"/>
    <cellStyle name="Header1 3 6 2" xfId="15411" xr:uid="{40C2E2D6-88D2-4319-8270-1D54CFF8AA27}"/>
    <cellStyle name="Header1 3 6 2 2" xfId="37777" xr:uid="{52944C26-657C-4ABA-8BB4-933E25553FC4}"/>
    <cellStyle name="Header1 3 6 3" xfId="22353" xr:uid="{D5F7C974-8EC6-4516-B496-2EAE807F6557}"/>
    <cellStyle name="Header1 3 6 3 2" xfId="44649" xr:uid="{FBBFD3A7-C1B9-453A-B69F-9B22BB5712C8}"/>
    <cellStyle name="Header1 3 6 4" xfId="28812" xr:uid="{75240759-48FC-4CA6-B4D7-3D8882EDDD6F}"/>
    <cellStyle name="Header1 3 7" xfId="6193" xr:uid="{9DACA5D7-9999-453D-B8F1-54A0D092A281}"/>
    <cellStyle name="Header1 3 7 2" xfId="16368" xr:uid="{1CED8826-04F5-4C4F-9B59-280C11EA2AA6}"/>
    <cellStyle name="Header1 3 7 2 2" xfId="38733" xr:uid="{D489427D-96B6-45D5-94A4-FA0A88920B61}"/>
    <cellStyle name="Header1 3 7 3" xfId="22996" xr:uid="{D2636F32-9E6F-43CE-ABCF-027F96A9E4B2}"/>
    <cellStyle name="Header1 3 7 3 2" xfId="45292" xr:uid="{92C576A8-931B-456E-8ADC-163DF7F966C8}"/>
    <cellStyle name="Header1 3 7 4" xfId="29669" xr:uid="{F6248294-C8F6-49BF-A508-84023F2696CA}"/>
    <cellStyle name="Header1 3 8" xfId="4640" xr:uid="{0F024F09-0331-47E1-8E82-3947FBA89A5D}"/>
    <cellStyle name="Header1 3 8 2" xfId="15187" xr:uid="{2ACA0BF7-BF2F-465F-BC94-D742E7F42421}"/>
    <cellStyle name="Header1 3 8 2 2" xfId="37553" xr:uid="{9E63F03F-08B5-494C-B9EC-51432CF0E0F0}"/>
    <cellStyle name="Header1 3 8 3" xfId="22233" xr:uid="{05958540-02FC-4425-8ADE-EC9B855E3447}"/>
    <cellStyle name="Header1 3 8 3 2" xfId="44529" xr:uid="{A711538A-6687-4CFD-957B-F3D6011FD724}"/>
    <cellStyle name="Header1 3 8 4" xfId="28609" xr:uid="{EB2950F9-0DFC-4B7F-B6B8-B68D461E3BF5}"/>
    <cellStyle name="Header1 3 9" xfId="9355" xr:uid="{AFD4FB34-7F1E-4AAC-8FEC-AF34456A51A9}"/>
    <cellStyle name="Header1 3 9 2" xfId="18776" xr:uid="{F19C886B-C4F4-4C2A-BD98-32A795D3C182}"/>
    <cellStyle name="Header1 3 9 2 2" xfId="41141" xr:uid="{817AFB99-6CA3-433E-BB54-0C5F39D1B490}"/>
    <cellStyle name="Header1 3 9 3" xfId="24574" xr:uid="{57AF4BFC-145D-47B1-A3B5-905D71713453}"/>
    <cellStyle name="Header1 3 9 3 2" xfId="46870" xr:uid="{A2ACE9CA-0082-4F61-821F-1D0D0C5F2CFD}"/>
    <cellStyle name="Header1 3 9 4" xfId="31822" xr:uid="{F28FCF81-FED7-4B83-81D7-F70806360434}"/>
    <cellStyle name="Header1 3_change in summary tables" xfId="4898" xr:uid="{296E5821-0483-49FD-8425-6A0D9D56E565}"/>
    <cellStyle name="Header1 4" xfId="2809" xr:uid="{71AE0BC9-9F70-47F6-A18E-14F380D3B088}"/>
    <cellStyle name="Header1 4 10" xfId="7974" xr:uid="{CCE01523-070D-4371-B3DB-B4A68E60B749}"/>
    <cellStyle name="Header1 4 10 2" xfId="17882" xr:uid="{5763C05E-347B-4D8B-8CDB-21D5A8B6CC6A}"/>
    <cellStyle name="Header1 4 10 2 2" xfId="40247" xr:uid="{A243A80B-775F-4CE0-BAF5-EC795A9C8BF9}"/>
    <cellStyle name="Header1 4 10 3" xfId="23813" xr:uid="{F9AFDE69-6E0C-443A-BDC1-5A70A47874A6}"/>
    <cellStyle name="Header1 4 10 3 2" xfId="46109" xr:uid="{076D324A-113B-4A46-B264-D96D27EB9829}"/>
    <cellStyle name="Header1 4 10 4" xfId="31095" xr:uid="{8BF98740-E00B-492A-82D4-CF6AC284F211}"/>
    <cellStyle name="Header1 4 11" xfId="10225" xr:uid="{0F44BC05-84B1-434C-A393-47F9EA414B77}"/>
    <cellStyle name="Header1 4 11 2" xfId="19639" xr:uid="{80B6107F-FF55-4B2E-8F9A-07778AAC33A9}"/>
    <cellStyle name="Header1 4 11 2 2" xfId="41935" xr:uid="{68EA4419-C153-4A2D-AC97-0842BA2F8D85}"/>
    <cellStyle name="Header1 4 11 3" xfId="24937" xr:uid="{442B0D1A-3C98-403E-A3B3-E60C1414AD75}"/>
    <cellStyle name="Header1 4 11 3 2" xfId="47233" xr:uid="{E562EEA3-A7F8-42F7-92BB-B660E6905D1B}"/>
    <cellStyle name="Header1 4 11 4" xfId="32614" xr:uid="{6B264231-8A18-44B3-BC45-F7DD12EF6D30}"/>
    <cellStyle name="Header1 4 12" xfId="11765" xr:uid="{C3274B2E-E878-4B29-B418-855EC5173A65}"/>
    <cellStyle name="Header1 4 12 2" xfId="21171" xr:uid="{1863B302-DBA7-42A8-8569-647ECBDF3342}"/>
    <cellStyle name="Header1 4 12 2 2" xfId="43467" xr:uid="{D69F420C-99CF-4733-BCA7-32DDECC71D10}"/>
    <cellStyle name="Header1 4 12 3" xfId="25405" xr:uid="{167D37A2-A810-4755-8C86-443F6BB9E3EF}"/>
    <cellStyle name="Header1 4 12 3 2" xfId="47701" xr:uid="{2363C1FF-1FBE-43A8-A891-833DE7F84A92}"/>
    <cellStyle name="Header1 4 12 4" xfId="34145" xr:uid="{D47BE926-2CF7-40CF-A374-D683ED2E1A63}"/>
    <cellStyle name="Header1 4 13" xfId="13921" xr:uid="{03D6A03A-6C68-40E0-9102-C77AA13E7C40}"/>
    <cellStyle name="Header1 4 13 2" xfId="36291" xr:uid="{459493B6-AAFC-40C4-B88D-AA299ED4D988}"/>
    <cellStyle name="Header1 4 14" xfId="17922" xr:uid="{032BD6C3-29EE-4BB7-A050-75489877F228}"/>
    <cellStyle name="Header1 4 14 2" xfId="40287" xr:uid="{C051C27D-4A21-4321-8418-953BAD531D77}"/>
    <cellStyle name="Header1 4 15" xfId="25361" xr:uid="{679D742A-07DA-4868-81EF-478B8A47518E}"/>
    <cellStyle name="Header1 4 15 2" xfId="47657" xr:uid="{94556257-EE3F-4F86-BA9C-6086F80E3CC8}"/>
    <cellStyle name="Header1 4 2" xfId="4321" xr:uid="{68E7FA20-66C7-4E19-92FF-E9C753AE7523}"/>
    <cellStyle name="Header1 4 2 10" xfId="22116" xr:uid="{24800711-73CA-4964-A56F-CBB40096015B}"/>
    <cellStyle name="Header1 4 2 10 2" xfId="44412" xr:uid="{7F076020-08F8-4F46-8AE3-3180CDB72D36}"/>
    <cellStyle name="Header1 4 2 11" xfId="28326" xr:uid="{3C178E94-C9EA-4053-A7B2-49C713EDB17B}"/>
    <cellStyle name="Header1 4 2 2" xfId="7553" xr:uid="{BC661F96-38EE-428B-A90B-62764CEEC340}"/>
    <cellStyle name="Header1 4 2 2 2" xfId="17545" xr:uid="{79FC2C34-A1E4-4563-BE5F-558FC06A07F8}"/>
    <cellStyle name="Header1 4 2 2 2 2" xfId="39910" xr:uid="{185A2BF5-0748-410F-B349-787CBB84191F}"/>
    <cellStyle name="Header1 4 2 2 3" xfId="23598" xr:uid="{01C9F59C-33E7-472E-9814-4AFC03BF8DAE}"/>
    <cellStyle name="Header1 4 2 2 3 2" xfId="45894" xr:uid="{C65B32B0-E9DE-4A59-B65E-A64548FD26CD}"/>
    <cellStyle name="Header1 4 2 2 4" xfId="30791" xr:uid="{2C7A77D3-24A8-4FF5-A073-36053D168B7D}"/>
    <cellStyle name="Header1 4 2 3" xfId="8557" xr:uid="{EF2E2106-1DBD-4788-809C-CD2EF6CD4A5A}"/>
    <cellStyle name="Header1 4 2 3 2" xfId="18289" xr:uid="{D8E9EE9E-D604-4393-A9E2-689DD6EEB8BB}"/>
    <cellStyle name="Header1 4 2 3 2 2" xfId="40654" xr:uid="{7E03C052-E559-4A3E-B099-57F627A9C7DE}"/>
    <cellStyle name="Header1 4 2 3 3" xfId="24164" xr:uid="{74FE40D3-F682-4941-B06F-DA281742986B}"/>
    <cellStyle name="Header1 4 2 3 3 2" xfId="46460" xr:uid="{EAB3EF1F-F135-42C4-820B-ECAF298CB812}"/>
    <cellStyle name="Header1 4 2 3 4" xfId="31435" xr:uid="{B61E1844-0DA2-42B6-AA75-BD42F82350BB}"/>
    <cellStyle name="Header1 4 2 4" xfId="8729" xr:uid="{65230379-7584-4257-AE07-DD900E779882}"/>
    <cellStyle name="Header1 4 2 4 2" xfId="18397" xr:uid="{854EBB3A-935E-4D0B-B3BF-294215253DAC}"/>
    <cellStyle name="Header1 4 2 4 2 2" xfId="40762" xr:uid="{8C875D23-C2FB-4B30-828D-AA31355CE039}"/>
    <cellStyle name="Header1 4 2 4 3" xfId="24259" xr:uid="{0A619448-A995-43D7-9A13-8D4B571DFF3A}"/>
    <cellStyle name="Header1 4 2 4 3 2" xfId="46555" xr:uid="{5D075C14-0D5B-4D98-8FED-FDF3D6264C4F}"/>
    <cellStyle name="Header1 4 2 4 4" xfId="31523" xr:uid="{D2AA1065-9B4B-43DF-90F1-54AB78BDBEA4}"/>
    <cellStyle name="Header1 4 2 5" xfId="8923" xr:uid="{6E6AB6D2-BA6F-4C4F-A5DB-6EB99244A2F5}"/>
    <cellStyle name="Header1 4 2 5 2" xfId="18516" xr:uid="{1F59D900-6DFD-4C18-A0DF-69CC8F3933ED}"/>
    <cellStyle name="Header1 4 2 5 2 2" xfId="40881" xr:uid="{F424E4E7-EC2B-41CD-A33C-67804B40D2D5}"/>
    <cellStyle name="Header1 4 2 5 3" xfId="24351" xr:uid="{046AB291-30E8-4435-ACE8-B263D2A8BED0}"/>
    <cellStyle name="Header1 4 2 5 3 2" xfId="46647" xr:uid="{23A34E3D-AD76-40C4-A2A2-755436E55A90}"/>
    <cellStyle name="Header1 4 2 5 4" xfId="31615" xr:uid="{DA5E8173-E6BE-44A2-A091-04B5AD2463EB}"/>
    <cellStyle name="Header1 4 2 6" xfId="9230" xr:uid="{3C99A8B4-C5BE-43A8-872A-166383366FF3}"/>
    <cellStyle name="Header1 4 2 6 2" xfId="18680" xr:uid="{E3FDF5C0-5070-41B5-9209-8B9F5EB05286}"/>
    <cellStyle name="Header1 4 2 6 2 2" xfId="41045" xr:uid="{BA6CACCA-65DC-437C-9829-96F745276FF9}"/>
    <cellStyle name="Header1 4 2 6 3" xfId="24502" xr:uid="{C5F65A03-ADFA-41EF-BDD0-84AA49E22931}"/>
    <cellStyle name="Header1 4 2 6 3 2" xfId="46798" xr:uid="{AB56C305-355E-4D0C-A13A-00073749C114}"/>
    <cellStyle name="Header1 4 2 6 4" xfId="31747" xr:uid="{3FA17929-5992-48C6-BC34-876C5BC8083C}"/>
    <cellStyle name="Header1 4 2 7" xfId="9533" xr:uid="{A17A7832-D243-4A02-A23E-ED2C1C234D0E}"/>
    <cellStyle name="Header1 4 2 7 2" xfId="18951" xr:uid="{36ECE6F6-533F-41B8-B04F-A5A2B895A67A}"/>
    <cellStyle name="Header1 4 2 7 2 2" xfId="41316" xr:uid="{4097C433-D72E-43CC-A08C-12B6D38A7B24}"/>
    <cellStyle name="Header1 4 2 7 3" xfId="24738" xr:uid="{C0B8BFA9-3EBE-441E-BCD4-DB77BECAF4EB}"/>
    <cellStyle name="Header1 4 2 7 3 2" xfId="47034" xr:uid="{2EE48B9E-D5B4-4363-B8AD-601E5A258F4D}"/>
    <cellStyle name="Header1 4 2 7 4" xfId="31995" xr:uid="{9FEC5F75-32DA-455E-9958-6E81B6EA4114}"/>
    <cellStyle name="Header1 4 2 8" xfId="12515" xr:uid="{E5E89637-1DB6-42F3-BB97-77457A449104}"/>
    <cellStyle name="Header1 4 2 8 2" xfId="21921" xr:uid="{68F5FA93-4264-4964-8C77-B31C97BDBF24}"/>
    <cellStyle name="Header1 4 2 8 2 2" xfId="44217" xr:uid="{88B9A6D9-344F-4460-ABBF-71248BFF0DB6}"/>
    <cellStyle name="Header1 4 2 8 3" xfId="25624" xr:uid="{01868785-0FA2-47D3-955A-BD8A0D796933}"/>
    <cellStyle name="Header1 4 2 8 3 2" xfId="47920" xr:uid="{14342A27-2CEA-481D-9477-AB20DFBC7222}"/>
    <cellStyle name="Header1 4 2 8 4" xfId="34895" xr:uid="{0DACF57A-3578-4B78-AFA3-4B4FC3DDDBEE}"/>
    <cellStyle name="Header1 4 2 9" xfId="14893" xr:uid="{02CD1486-02EC-4D20-B497-3312D591DB37}"/>
    <cellStyle name="Header1 4 2 9 2" xfId="37259" xr:uid="{6F43F4F4-9F61-420E-8533-4B0B86141566}"/>
    <cellStyle name="Header1 4 2_change in summary tables" xfId="6179" xr:uid="{A4CFEE70-C4E3-4C87-9796-F1986046085A}"/>
    <cellStyle name="Header1 4 3" xfId="6371" xr:uid="{9F54687B-B3B4-4F54-B8BA-4EA7C0FBAC36}"/>
    <cellStyle name="Header1 4 3 2" xfId="16508" xr:uid="{03780DF0-291F-411F-A2D6-48371BAEA755}"/>
    <cellStyle name="Header1 4 3 2 2" xfId="38873" xr:uid="{E0F78FE0-DBD2-44E3-B977-34E5459D711A}"/>
    <cellStyle name="Header1 4 3 3" xfId="23115" xr:uid="{1F304309-94BA-4F33-A902-5206D77A6A6A}"/>
    <cellStyle name="Header1 4 3 3 2" xfId="45411" xr:uid="{F1773CD6-3F55-4DA8-803A-6D811C3DC153}"/>
    <cellStyle name="Header1 4 3 4" xfId="29801" xr:uid="{184EE11E-3B36-46E6-AF96-5BFFA8B0077D}"/>
    <cellStyle name="Header1 4 4" xfId="5471" xr:uid="{BCAED87B-CCB4-4C96-9A23-A3FF9A8E1CD5}"/>
    <cellStyle name="Header1 4 4 2" xfId="15853" xr:uid="{270137E8-C1B9-41D8-A22C-252B755FF8AA}"/>
    <cellStyle name="Header1 4 4 2 2" xfId="38219" xr:uid="{68B54000-6A72-4069-9AA3-AAF73FA2D1BA}"/>
    <cellStyle name="Header1 4 4 3" xfId="22598" xr:uid="{3A4C5BA6-F66B-4AD0-83A9-0398F300D10A}"/>
    <cellStyle name="Header1 4 4 3 2" xfId="44894" xr:uid="{124AE204-E816-408D-91D8-87D426350F6D}"/>
    <cellStyle name="Header1 4 4 4" xfId="29212" xr:uid="{88292409-FC52-43BE-A1A6-FC12C95C0D89}"/>
    <cellStyle name="Header1 4 5" xfId="4988" xr:uid="{4AE9B7F9-4175-46F4-8113-C7BEBD1365FC}"/>
    <cellStyle name="Header1 4 5 2" xfId="15453" xr:uid="{DAB1B05B-9737-45DD-9015-B3264037D2F4}"/>
    <cellStyle name="Header1 4 5 2 2" xfId="37819" xr:uid="{EAE84012-FE1E-4109-8817-FBD145627591}"/>
    <cellStyle name="Header1 4 5 3" xfId="22389" xr:uid="{BB304182-F5F2-4653-8224-B6701780ABBC}"/>
    <cellStyle name="Header1 4 5 3 2" xfId="44685" xr:uid="{618E77CD-28BA-473F-A22D-F0CC3AE0DE7C}"/>
    <cellStyle name="Header1 4 5 4" xfId="28844" xr:uid="{9B9236C1-1458-48AA-93CE-9E4A5394801C}"/>
    <cellStyle name="Header1 4 6" xfId="8188" xr:uid="{F8C2352D-7FAD-4600-9CB3-FE2CE7E38D8B}"/>
    <cellStyle name="Header1 4 6 2" xfId="18023" xr:uid="{CC9ED682-41F4-4902-8A9A-51423FAA9326}"/>
    <cellStyle name="Header1 4 6 2 2" xfId="40388" xr:uid="{E2F02FF0-8CB2-4AC9-AD7B-DFEF589B9FC8}"/>
    <cellStyle name="Header1 4 6 3" xfId="23930" xr:uid="{5CBC0755-7627-4A7B-AFCB-DD3FDE76B47A}"/>
    <cellStyle name="Header1 4 6 3 2" xfId="46226" xr:uid="{3D4299F5-0709-4596-9A41-22B89230EC71}"/>
    <cellStyle name="Header1 4 6 4" xfId="31206" xr:uid="{BA2F59F0-C639-42A3-B6D3-E98C17CBD42C}"/>
    <cellStyle name="Header1 4 7" xfId="6131" xr:uid="{FC8A0B19-3D1B-4CB2-BF34-F922888D345C}"/>
    <cellStyle name="Header1 4 7 2" xfId="16329" xr:uid="{00C4813E-5DE7-455F-81C3-3602809463AE}"/>
    <cellStyle name="Header1 4 7 2 2" xfId="38694" xr:uid="{A42F50E3-E29F-412D-932D-1CA63BF407F9}"/>
    <cellStyle name="Header1 4 7 3" xfId="22964" xr:uid="{FD51E81F-30BF-42A7-98D8-5DDD20B4208D}"/>
    <cellStyle name="Header1 4 7 3 2" xfId="45260" xr:uid="{EE12D1C2-83DD-4134-A13A-59723D61633F}"/>
    <cellStyle name="Header1 4 7 4" xfId="29636" xr:uid="{FEEE43FA-2CAD-46B8-AF90-660F87C3D9BF}"/>
    <cellStyle name="Header1 4 8" xfId="5302" xr:uid="{D5035464-E5C6-4F48-B34B-8B7BDEE32D33}"/>
    <cellStyle name="Header1 4 8 2" xfId="15697" xr:uid="{9F523A91-56F9-4304-8DBC-A2333E78EF8E}"/>
    <cellStyle name="Header1 4 8 2 2" xfId="38063" xr:uid="{4629FF1A-491F-4CAA-9E3E-22EAA59B2272}"/>
    <cellStyle name="Header1 4 8 3" xfId="22532" xr:uid="{36E07AD6-29AC-445D-A56B-6A53E0E88C32}"/>
    <cellStyle name="Header1 4 8 3 2" xfId="44828" xr:uid="{A482F810-7169-4740-9EFB-5F6B8460F7A2}"/>
    <cellStyle name="Header1 4 8 4" xfId="29068" xr:uid="{9F9695B6-DB4F-4CA3-AD98-3B34FA99C895}"/>
    <cellStyle name="Header1 4 9" xfId="9356" xr:uid="{25B4613F-AEF4-49B9-8443-379CB3BEDC71}"/>
    <cellStyle name="Header1 4 9 2" xfId="18777" xr:uid="{C968F9B8-CE86-49EF-9DA1-BADFAE7347EB}"/>
    <cellStyle name="Header1 4 9 2 2" xfId="41142" xr:uid="{B17232D5-CBFD-4AB5-99E0-9C401B36F625}"/>
    <cellStyle name="Header1 4 9 3" xfId="24575" xr:uid="{61E9705F-8CBC-464F-90C2-7F872B1155CE}"/>
    <cellStyle name="Header1 4 9 3 2" xfId="46871" xr:uid="{ACF08EBF-BD1A-4EDC-9585-A62351AE0AE9}"/>
    <cellStyle name="Header1 4 9 4" xfId="31823" xr:uid="{2358B559-A0E8-4A1E-9474-EC998671ECD5}"/>
    <cellStyle name="Header1 4_change in summary tables" xfId="5789" xr:uid="{F9991A31-E13D-468A-9527-BCC373E45441}"/>
    <cellStyle name="Header1 5" xfId="3670" xr:uid="{A5F1D0C2-95C4-4042-B2F0-0C4FDCFF5F97}"/>
    <cellStyle name="Header1 5 10" xfId="12003" xr:uid="{2BA5C4B2-06A5-497C-B9DB-CCC2AE664F72}"/>
    <cellStyle name="Header1 5 10 2" xfId="21409" xr:uid="{04E5FC5B-3669-4F58-96E5-6A4DC7627B38}"/>
    <cellStyle name="Header1 5 10 2 2" xfId="43705" xr:uid="{066B7F65-EC00-4ADB-B87B-4CD454A9848E}"/>
    <cellStyle name="Header1 5 10 3" xfId="25477" xr:uid="{4AF13072-7CFF-4F19-A9AD-3E836AABEFFC}"/>
    <cellStyle name="Header1 5 10 3 2" xfId="47773" xr:uid="{1B81321E-ECAC-4BE1-BB44-845D57F90AB1}"/>
    <cellStyle name="Header1 5 10 4" xfId="34383" xr:uid="{09182C13-EF02-4D67-8963-FA07CFDE3A4A}"/>
    <cellStyle name="Header1 5 11" xfId="14344" xr:uid="{5C22B232-ECB8-430A-B438-0742D6C04E86}"/>
    <cellStyle name="Header1 5 11 2" xfId="36710" xr:uid="{C75DDC95-ACC2-4995-9407-613DA24A772B}"/>
    <cellStyle name="Header1 5 12" xfId="17913" xr:uid="{E99DD6E9-6926-4619-A2D7-EB998BA9E6B8}"/>
    <cellStyle name="Header1 5 12 2" xfId="40278" xr:uid="{E8593B3E-9AD6-4B1E-BD70-48CCF5BD2E07}"/>
    <cellStyle name="Header1 5 13" xfId="13064" xr:uid="{688D63B7-D8C0-40E7-A128-440E0BA03A26}"/>
    <cellStyle name="Header1 5 13 2" xfId="35435" xr:uid="{BF51DD92-63EB-43CA-B6CA-25A527809949}"/>
    <cellStyle name="Header1 5 2" xfId="6947" xr:uid="{E3FE60CC-8BF9-430D-B82B-9D7988D58B24}"/>
    <cellStyle name="Header1 5 2 2" xfId="16960" xr:uid="{9667828B-E4E7-42A4-966B-BDE899223831}"/>
    <cellStyle name="Header1 5 2 2 2" xfId="39325" xr:uid="{8A8D38A4-3523-458C-B06B-60E4E1D81829}"/>
    <cellStyle name="Header1 5 2 3" xfId="23370" xr:uid="{959BC85A-51BD-40DC-BAC3-8857A2924F68}"/>
    <cellStyle name="Header1 5 2 3 2" xfId="45666" xr:uid="{F376ED5B-5EBC-42AA-A150-F53394ED210D}"/>
    <cellStyle name="Header1 5 2 4" xfId="30209" xr:uid="{602708F8-499E-4733-AC3E-B9FA68B20505}"/>
    <cellStyle name="Header1 5 3" xfId="8170" xr:uid="{62E0260D-D7FC-476E-A587-08B48B02C24A}"/>
    <cellStyle name="Header1 5 3 2" xfId="18008" xr:uid="{5C8DB1BD-FBE9-4BD6-8379-1F35BAC4B8C7}"/>
    <cellStyle name="Header1 5 3 2 2" xfId="40373" xr:uid="{9B9F4101-5F46-4835-9AF2-DE1F2855961B}"/>
    <cellStyle name="Header1 5 3 3" xfId="23917" xr:uid="{9EDF5196-8FD9-4CEF-9CFB-74E46535431D}"/>
    <cellStyle name="Header1 5 3 3 2" xfId="46213" xr:uid="{11C39635-B87D-4D55-A055-1D058A42C5D7}"/>
    <cellStyle name="Header1 5 3 4" xfId="31191" xr:uid="{E8AC032C-2F30-4B42-B884-721A18033FB7}"/>
    <cellStyle name="Header1 5 4" xfId="4678" xr:uid="{B34AAB76-B416-47E7-A66F-0E296A816A43}"/>
    <cellStyle name="Header1 5 4 2" xfId="15216" xr:uid="{E7F91F87-F06E-4D1E-B3B9-E66439DF4D4D}"/>
    <cellStyle name="Header1 5 4 2 2" xfId="37582" xr:uid="{7F7202B7-878F-40B2-AA4B-4F623E609A12}"/>
    <cellStyle name="Header1 5 4 3" xfId="22251" xr:uid="{19A11DBD-1FFC-4F4B-AAE8-BB371D99C29A}"/>
    <cellStyle name="Header1 5 4 3 2" xfId="44547" xr:uid="{A91B9140-FC8A-468B-AD94-2091752361A3}"/>
    <cellStyle name="Header1 5 4 4" xfId="28636" xr:uid="{B381FFB4-F79C-4332-94A0-902C3DE9863A}"/>
    <cellStyle name="Header1 5 5" xfId="8621" xr:uid="{773D317D-86DA-4717-B1C2-87EECEDEA098}"/>
    <cellStyle name="Header1 5 5 2" xfId="18331" xr:uid="{AC562944-753F-4CB0-85BF-30ADA5540760}"/>
    <cellStyle name="Header1 5 5 2 2" xfId="40696" xr:uid="{AF426C15-A239-489D-B835-537BFEE7C794}"/>
    <cellStyle name="Header1 5 5 3" xfId="24201" xr:uid="{00C065BC-DF47-4BAB-AB5E-AA171189693F}"/>
    <cellStyle name="Header1 5 5 3 2" xfId="46497" xr:uid="{23787AE2-CB2D-433C-A2B6-8BADE07C27CE}"/>
    <cellStyle name="Header1 5 5 4" xfId="31471" xr:uid="{A6BF1195-4C03-468A-8DB6-A05FEF2A6710}"/>
    <cellStyle name="Header1 5 6" xfId="5793" xr:uid="{3E8026F4-658A-4E8B-9551-9725211164AD}"/>
    <cellStyle name="Header1 5 6 2" xfId="16110" xr:uid="{777A0EE4-C22B-4B88-BF36-2668BAAECCAE}"/>
    <cellStyle name="Header1 5 6 2 2" xfId="38476" xr:uid="{BB157CD2-AF3C-42A8-B1A9-E8355AF3A70B}"/>
    <cellStyle name="Header1 5 6 3" xfId="22791" xr:uid="{76A79279-2DD7-4A5D-8AD0-EF5E9AF00867}"/>
    <cellStyle name="Header1 5 6 3 2" xfId="45087" xr:uid="{CF05BFD7-EF25-4F41-A9E4-173EF50E9663}"/>
    <cellStyle name="Header1 5 6 4" xfId="29445" xr:uid="{7046830B-30F0-4620-A290-2223922FEC53}"/>
    <cellStyle name="Header1 5 7" xfId="6395" xr:uid="{613833DD-58F1-4D20-8168-3AB567E38886}"/>
    <cellStyle name="Header1 5 7 2" xfId="16525" xr:uid="{325E84FD-06DB-47E8-AE84-B3FA86FE5F20}"/>
    <cellStyle name="Header1 5 7 2 2" xfId="38890" xr:uid="{B66ECEF9-611D-4196-AC92-6C3E525BED62}"/>
    <cellStyle name="Header1 5 7 3" xfId="23130" xr:uid="{C549F2B0-2845-4CB8-8DD6-EDFFECF5FF70}"/>
    <cellStyle name="Header1 5 7 3 2" xfId="45426" xr:uid="{C3ADD138-0757-4669-B023-F0D12AB0B95E}"/>
    <cellStyle name="Header1 5 7 4" xfId="29816" xr:uid="{E3DDC574-F9C2-4540-A911-741B24371DFA}"/>
    <cellStyle name="Header1 5 8" xfId="9414" xr:uid="{BB61FAC4-35F9-4C0D-B281-C85E0C36EDC8}"/>
    <cellStyle name="Header1 5 8 2" xfId="18833" xr:uid="{A87E7348-2606-4B8E-A056-A568DF7ABFF3}"/>
    <cellStyle name="Header1 5 8 2 2" xfId="41198" xr:uid="{F61FC299-DB19-41DB-AFFA-FD42A11882E9}"/>
    <cellStyle name="Header1 5 8 3" xfId="24623" xr:uid="{9F707BE1-ABFD-4498-B593-7F5129A0914A}"/>
    <cellStyle name="Header1 5 8 3 2" xfId="46919" xr:uid="{CF1582C1-8F21-43FD-AC03-3DAEB907C023}"/>
    <cellStyle name="Header1 5 8 4" xfId="31877" xr:uid="{D02BF495-1F45-4C19-BCB0-0981C80E5D8D}"/>
    <cellStyle name="Header1 5 9" xfId="10470" xr:uid="{038C6974-2589-44AB-94BF-90562743FF14}"/>
    <cellStyle name="Header1 5 9 2" xfId="19884" xr:uid="{55A2E90A-B4D4-44D1-B492-FD284C81490D}"/>
    <cellStyle name="Header1 5 9 2 2" xfId="42180" xr:uid="{AE5699C1-8EE4-4F5C-B85F-42DB3E2E42EA}"/>
    <cellStyle name="Header1 5 9 3" xfId="25016" xr:uid="{FEB2FD68-B7E9-48AF-BAAB-65695215220B}"/>
    <cellStyle name="Header1 5 9 3 2" xfId="47312" xr:uid="{D055FAE4-9D59-4C41-8AAD-2F8EDF0C7744}"/>
    <cellStyle name="Header1 5 9 4" xfId="32859" xr:uid="{4FB0C841-9C3C-4F95-8E2C-C7809395A7B9}"/>
    <cellStyle name="Header1 5_change in summary tables" xfId="8148" xr:uid="{3AAA35BE-3104-4364-A2E0-BED60B9257EE}"/>
    <cellStyle name="Header1 6" xfId="4665" xr:uid="{A2E325F6-C00C-4E00-8A24-6A3FBC60F7DC}"/>
    <cellStyle name="Header1 6 2" xfId="15208" xr:uid="{A81AEB96-577B-4DB3-AC3F-511E99706816}"/>
    <cellStyle name="Header1 6 2 2" xfId="37574" xr:uid="{0129A9F6-BDF7-4A68-9D1D-F4FED2174355}"/>
    <cellStyle name="Header1 6 3" xfId="22243" xr:uid="{AFEFD1BC-E304-4EB1-B76B-DD5469E86653}"/>
    <cellStyle name="Header1 6 3 2" xfId="44539" xr:uid="{969B9EC6-DE73-45A7-9DE1-8C3058852436}"/>
    <cellStyle name="Header1 6 4" xfId="28630" xr:uid="{EDA0CCB6-4835-4BD7-99D6-AA2FFC7EAA8C}"/>
    <cellStyle name="Header1 7" xfId="8154" xr:uid="{5700EC09-A93A-4B3D-BF1D-22DD167239B3}"/>
    <cellStyle name="Header1 7 2" xfId="17995" xr:uid="{00E55095-493F-422C-94AC-FCB7DFED27A4}"/>
    <cellStyle name="Header1 7 2 2" xfId="40360" xr:uid="{E1F3A51C-A4A3-4B37-9951-24EF11557C92}"/>
    <cellStyle name="Header1 7 3" xfId="23908" xr:uid="{DA5C2AAC-40FD-4DC4-8F43-BBDF98685F81}"/>
    <cellStyle name="Header1 7 3 2" xfId="46204" xr:uid="{D3C62498-085D-456C-B5EA-CFA745A4D373}"/>
    <cellStyle name="Header1 7 4" xfId="31184" xr:uid="{1070BA37-69E8-49AF-8862-D3F1935D4A03}"/>
    <cellStyle name="Header1 8" xfId="9374" xr:uid="{4EC7594C-D171-456B-943C-E63C79D62C6E}"/>
    <cellStyle name="Header1 8 2" xfId="18795" xr:uid="{D8093FB1-78E7-4C33-84C9-F6E42E1FAA5D}"/>
    <cellStyle name="Header1 8 2 2" xfId="41160" xr:uid="{B0E9F2AC-07BB-4F96-93A9-898E750A08E8}"/>
    <cellStyle name="Header1 8 3" xfId="24592" xr:uid="{DC87A696-E5A7-4DD8-85B1-98DC9BB6C9F6}"/>
    <cellStyle name="Header1 8 3 2" xfId="46888" xr:uid="{630E9F99-30B4-4231-B19B-770324C2B3AF}"/>
    <cellStyle name="Header1 8 4" xfId="31841" xr:uid="{2D69C78A-C9D4-4094-AF4B-4ECEB08A1388}"/>
    <cellStyle name="Header1 9" xfId="9633" xr:uid="{FFF96D5E-69BC-429E-A01F-0BD034656CED}"/>
    <cellStyle name="Header1 9 2" xfId="19048" xr:uid="{66633D59-4990-4EB2-9676-36D8D5E8E609}"/>
    <cellStyle name="Header1 9 2 2" xfId="41413" xr:uid="{F1AFC822-DC87-4337-B302-C40A37C2418A}"/>
    <cellStyle name="Header1 9 3" xfId="24775" xr:uid="{6ED18B07-8DD7-4677-B786-21C86698906C}"/>
    <cellStyle name="Header1 9 3 2" xfId="47071" xr:uid="{CA53A2E1-B2FE-43D2-8816-AC354374B32B}"/>
    <cellStyle name="Header1 9 4" xfId="32092" xr:uid="{972D1AE2-E09F-46F7-87E2-E5681DB3B05D}"/>
    <cellStyle name="Header1_change in summary tables" xfId="4963" xr:uid="{9CB6B6CB-3D2C-43E6-9CAC-FE452FF0153F}"/>
    <cellStyle name="Header2" xfId="236" xr:uid="{A0752575-3029-46D6-9144-D5C972F7B7F2}"/>
    <cellStyle name="Header2 2" xfId="1214" xr:uid="{7BDE2C52-0946-434D-87CA-0B121A9F4BA3}"/>
    <cellStyle name="Header2 2 10" xfId="14017" xr:uid="{BD6BF5B4-AE93-4C34-8F22-99FC9D1F5026}"/>
    <cellStyle name="Header2 2 10 2" xfId="36387" xr:uid="{7C8A16ED-758E-4991-8654-50FB9BA6F0C4}"/>
    <cellStyle name="Header2 2 11" xfId="15069" xr:uid="{F1E2D29D-8330-46DB-9B54-F925BBB1D767}"/>
    <cellStyle name="Header2 2 11 2" xfId="37435" xr:uid="{39195C92-9E5F-47BD-9CBB-0A42BF4784B3}"/>
    <cellStyle name="Header2 2 2" xfId="1565" xr:uid="{8B2BDFBC-4404-4268-85D6-12652E3F0D8E}"/>
    <cellStyle name="Header2 2 2 2" xfId="4062" xr:uid="{F3870832-046B-4E79-B9BF-889383002B7A}"/>
    <cellStyle name="Header2 2 2 2 2" xfId="14705" xr:uid="{BA6819A8-F40E-40AE-B60E-C19C473DADE2}"/>
    <cellStyle name="Header2 2 2 2 2 2" xfId="37071" xr:uid="{7ACD351B-1D11-49B8-BB53-F278D481B2EE}"/>
    <cellStyle name="Header2 2 2 3" xfId="5580" xr:uid="{D0696CD7-F5F4-4127-9441-DF75B85E5D3D}"/>
    <cellStyle name="Header2 2 2 3 2" xfId="15943" xr:uid="{AF4580DE-AC43-47CD-BC4D-34B6C8B18EC8}"/>
    <cellStyle name="Header2 2 2 3 2 2" xfId="38309" xr:uid="{902AD70C-7AC8-4D42-B1BE-1DE8A59B5341}"/>
    <cellStyle name="Header2 2 2 3 3" xfId="22680" xr:uid="{5F896817-21C1-434B-9E6A-94D6D987513B}"/>
    <cellStyle name="Header2 2 2 3 3 2" xfId="44976" xr:uid="{06BA27B4-D5A2-4E0C-9F9D-4354F4CB280E}"/>
    <cellStyle name="Header2 2 2 3 4" xfId="13853" xr:uid="{10486A75-1760-4B59-9F6C-345A18966CA1}"/>
    <cellStyle name="Header2 2 2 3 4 2" xfId="36223" xr:uid="{4B5FD7FB-6DE1-4BD6-A876-C974FDCB60E1}"/>
    <cellStyle name="Header2 2 2 3 5" xfId="29294" xr:uid="{0030ECED-D7A5-4AE6-A472-A3C14EAAF857}"/>
    <cellStyle name="Header2 2 2 4" xfId="6354" xr:uid="{A528DF38-1E2E-4A26-867F-8A119B23CEF3}"/>
    <cellStyle name="Header2 2 2 4 2" xfId="16494" xr:uid="{DFD62C73-064E-4A64-92CD-CF86E8CE4346}"/>
    <cellStyle name="Header2 2 2 4 2 2" xfId="38859" xr:uid="{4ABEA7F9-1035-414B-8BFD-6646280C5A2B}"/>
    <cellStyle name="Header2 2 2 4 3" xfId="23103" xr:uid="{2F381303-A504-4E00-A857-D6FFC259EC12}"/>
    <cellStyle name="Header2 2 2 4 3 2" xfId="45399" xr:uid="{E85651C6-60B3-44A2-87B0-646130499C62}"/>
    <cellStyle name="Header2 2 2 4 4" xfId="15106" xr:uid="{1034DFB4-578E-45EF-AD1B-788B53D01D88}"/>
    <cellStyle name="Header2 2 2 4 4 2" xfId="37472" xr:uid="{A6DD1CAC-C596-4B65-AC2B-972F08D6EA2C}"/>
    <cellStyle name="Header2 2 2 4 5" xfId="29787" xr:uid="{2DD0F3E9-A8C6-45D3-9F46-B3E9A493A2A4}"/>
    <cellStyle name="Header2 2 2 5" xfId="8303" xr:uid="{B9C10B6D-C5C7-4860-B78E-BC7E001D277E}"/>
    <cellStyle name="Header2 2 2 5 2" xfId="18101" xr:uid="{37F8DC3B-DFAF-4145-8360-AD5DD2CB5136}"/>
    <cellStyle name="Header2 2 2 5 2 2" xfId="40466" xr:uid="{18DB2483-52B3-47D6-9217-280665B5E706}"/>
    <cellStyle name="Header2 2 2 5 3" xfId="23994" xr:uid="{99348C4F-865C-4CC7-9D2C-734027E59DA7}"/>
    <cellStyle name="Header2 2 2 5 3 2" xfId="46290" xr:uid="{69D36CE7-6A92-4E80-AB14-605EEB2FA440}"/>
    <cellStyle name="Header2 2 2 5 4" xfId="25199" xr:uid="{7DB91C45-33D6-4065-8003-9625FB4A0D11}"/>
    <cellStyle name="Header2 2 2 5 4 2" xfId="47495" xr:uid="{C7795B18-C7DA-474E-8128-EAC30CA2A275}"/>
    <cellStyle name="Header2 2 2 5 5" xfId="31271" xr:uid="{41DF5DBB-E515-4EB8-94D7-DC63AD00909C}"/>
    <cellStyle name="Header2 2 2 6" xfId="13391" xr:uid="{2665565E-C499-4406-A89A-B2C5CB07E52E}"/>
    <cellStyle name="Header2 2 2 6 2" xfId="35762" xr:uid="{7FC72BCF-DE37-49EB-9E45-9DE8FDA27380}"/>
    <cellStyle name="Header2 2 2_change in summary tables" xfId="4971" xr:uid="{9FF53B9E-F2A3-4725-A76C-DAF5A1D09CAF}"/>
    <cellStyle name="Header2 2 3" xfId="3886" xr:uid="{47B0F851-1BC2-4ED8-A932-8A5A62A3D43E}"/>
    <cellStyle name="Header2 2 3 2" xfId="14552" xr:uid="{334EEEF2-4198-4E42-9D66-8CE38EC3DEEF}"/>
    <cellStyle name="Header2 2 3 2 2" xfId="36918" xr:uid="{BACFBE4D-4B7B-42C0-91F7-ACCE9DE4EC69}"/>
    <cellStyle name="Header2 2 4" xfId="5296" xr:uid="{E443B037-3E4F-42F1-B47D-EE9B52C01285}"/>
    <cellStyle name="Header2 2 4 2" xfId="15691" xr:uid="{C6BBAE70-605A-4DDD-9AC5-132BFD11F241}"/>
    <cellStyle name="Header2 2 4 2 2" xfId="38057" xr:uid="{EA43B1A9-84C9-46FF-A807-29FC6232077A}"/>
    <cellStyle name="Header2 2 4 3" xfId="22527" xr:uid="{0CCB70E7-1676-40C1-AF45-4649D2B7CF61}"/>
    <cellStyle name="Header2 2 4 3 2" xfId="44823" xr:uid="{3BB15FF6-FC4E-41A2-9F52-E4DC36FD7FEC}"/>
    <cellStyle name="Header2 2 4 4" xfId="22113" xr:uid="{D910A733-596E-4DF2-96B3-047D0A603503}"/>
    <cellStyle name="Header2 2 4 4 2" xfId="44409" xr:uid="{FA25036F-171F-429E-84D8-6324F5D17CAD}"/>
    <cellStyle name="Header2 2 4 5" xfId="29062" xr:uid="{28763D17-3C11-4CFF-AD67-3B0A05C7426F}"/>
    <cellStyle name="Header2 2 5" xfId="4590" xr:uid="{F72D54DC-06C7-4FA4-B140-BC44EDCD9AA2}"/>
    <cellStyle name="Header2 2 5 2" xfId="15145" xr:uid="{753D9915-C895-4644-92D3-C603482E1EB7}"/>
    <cellStyle name="Header2 2 5 2 2" xfId="37511" xr:uid="{86159668-8035-462E-A6C8-30C454315F20}"/>
    <cellStyle name="Header2 2 5 3" xfId="22216" xr:uid="{242F86C2-B320-448B-8CA8-27C15F548216}"/>
    <cellStyle name="Header2 2 5 3 2" xfId="44512" xr:uid="{DD4AD370-AF6C-46C5-8525-13229E163F5F}"/>
    <cellStyle name="Header2 2 5 4" xfId="22652" xr:uid="{80E210C0-1C65-4EFF-94A2-4D93DBF60037}"/>
    <cellStyle name="Header2 2 5 4 2" xfId="44948" xr:uid="{1DEE8CD7-29C4-4E24-A2C2-EC05D9E96D83}"/>
    <cellStyle name="Header2 2 5 5" xfId="28569" xr:uid="{C480170B-1782-4EC6-B412-433788F5CD0F}"/>
    <cellStyle name="Header2 2 6" xfId="8299" xr:uid="{28E27569-27CD-4CB4-AC04-5D9B09758786}"/>
    <cellStyle name="Header2 2 6 2" xfId="18098" xr:uid="{C62D8F6F-90ED-4DC4-BBE7-7BBA1D5D5251}"/>
    <cellStyle name="Header2 2 6 2 2" xfId="40463" xr:uid="{41FAB440-0179-41CA-9E80-5BC436BF4C53}"/>
    <cellStyle name="Header2 2 6 3" xfId="23991" xr:uid="{F7D162E1-4A45-46C1-887C-9EF62BF53971}"/>
    <cellStyle name="Header2 2 6 3 2" xfId="46287" xr:uid="{A56E2ADD-5EA1-4615-A4C7-5A449DA3E698}"/>
    <cellStyle name="Header2 2 6 4" xfId="24987" xr:uid="{C4E7305F-EFF0-4B9D-B0FA-CD7915C3DC92}"/>
    <cellStyle name="Header2 2 6 4 2" xfId="47283" xr:uid="{4F4AE02F-A05F-4AAF-9886-BE7964C0E786}"/>
    <cellStyle name="Header2 2 6 5" xfId="31268" xr:uid="{81723493-44B3-4F6D-9313-1D2F1447B9E5}"/>
    <cellStyle name="Header2 2 7" xfId="4535" xr:uid="{4318C839-C2EE-4BAF-BD2B-00E4E412623B}"/>
    <cellStyle name="Header2 2 7 2" xfId="15098" xr:uid="{F29C052F-666D-4C07-9F7F-AD0B3127F395}"/>
    <cellStyle name="Header2 2 7 2 2" xfId="37464" xr:uid="{053A9B0C-53F2-49C4-9DFD-D6D0A833647E}"/>
    <cellStyle name="Header2 2 7 3" xfId="22198" xr:uid="{DFB71312-6EF7-4ED5-98CA-40490653FACB}"/>
    <cellStyle name="Header2 2 7 3 2" xfId="44494" xr:uid="{35DBA928-FCFF-493C-A35E-3171F1A9BD3C}"/>
    <cellStyle name="Header2 2 7 4" xfId="24510" xr:uid="{DE2EC203-5665-4DAE-88C4-C45B3FB80077}"/>
    <cellStyle name="Header2 2 7 4 2" xfId="46806" xr:uid="{00963488-3854-4F69-B7DD-C51018675112}"/>
    <cellStyle name="Header2 2 7 5" xfId="28526" xr:uid="{A2933BFF-CDF0-4EAA-9357-A1EA4207D4F9}"/>
    <cellStyle name="Header2 2 8" xfId="9440" xr:uid="{E70F84BA-24AE-4BAF-B126-17B8174146E5}"/>
    <cellStyle name="Header2 2 8 2" xfId="18858" xr:uid="{FF12CF28-5559-4D7A-A4CD-87CFD1B6B851}"/>
    <cellStyle name="Header2 2 8 2 2" xfId="41223" xr:uid="{798A8EF4-0C9B-498D-BE2B-67366D8B3D70}"/>
    <cellStyle name="Header2 2 8 3" xfId="24648" xr:uid="{DF40B0B2-25AE-4070-BE6A-1ED552E63E69}"/>
    <cellStyle name="Header2 2 8 3 2" xfId="46944" xr:uid="{5BB72E5F-D2CE-4B3A-8E8D-0457D2420F67}"/>
    <cellStyle name="Header2 2 8 4" xfId="25121" xr:uid="{70A80AC3-02AF-4E30-8F6C-289878EC8609}"/>
    <cellStyle name="Header2 2 8 4 2" xfId="47417" xr:uid="{853EAB95-0AAE-4ED3-B6B5-E5E1CF4C2E61}"/>
    <cellStyle name="Header2 2 8 5" xfId="31902" xr:uid="{6C692B36-9EA4-4DE6-944E-7F068CF45411}"/>
    <cellStyle name="Header2 2 9" xfId="13194" xr:uid="{99C27CC4-ED9F-46AC-8A1C-E1AFFD8E793D}"/>
    <cellStyle name="Header2 2 9 2" xfId="35565" xr:uid="{A7CBCB20-D7C9-4C5D-8994-4C1FE788A99C}"/>
    <cellStyle name="Header2 2_change in summary tables" xfId="8855" xr:uid="{C1B24E3B-D8A9-439C-8B91-AD268202F5E0}"/>
    <cellStyle name="Header2 3" xfId="1356" xr:uid="{070D361C-1831-4D01-8AA4-F4DD9A5DE6A0}"/>
    <cellStyle name="Header2 3 10" xfId="13023" xr:uid="{B06329D3-BF02-4B36-9B9F-8165D88E7271}"/>
    <cellStyle name="Header2 3 10 2" xfId="35394" xr:uid="{FD9C94E2-373A-4945-9C59-EF7922E168DF}"/>
    <cellStyle name="Header2 3 2" xfId="1566" xr:uid="{8F0C1265-ECE8-4AAB-9058-A834EE438ECA}"/>
    <cellStyle name="Header2 3 2 2" xfId="4063" xr:uid="{1A8167B6-2CA4-498A-9809-0C69FFB41D61}"/>
    <cellStyle name="Header2 3 2 2 2" xfId="14706" xr:uid="{D81DF297-C95A-4ADE-8C96-342D4ECB572D}"/>
    <cellStyle name="Header2 3 2 2 2 2" xfId="37072" xr:uid="{6E867722-4ED4-4DB5-A29A-6DE76DE7FB6E}"/>
    <cellStyle name="Header2 3 2 3" xfId="5581" xr:uid="{030F9124-ACE0-4FFF-8763-B5AE05B82204}"/>
    <cellStyle name="Header2 3 2 3 2" xfId="15944" xr:uid="{90B7BB8D-AD0C-4538-89BE-D0B58130E1C1}"/>
    <cellStyle name="Header2 3 2 3 2 2" xfId="38310" xr:uid="{B9B8E204-4E2D-4752-9C6C-2DBAF8C27339}"/>
    <cellStyle name="Header2 3 2 3 3" xfId="22681" xr:uid="{BA5F0082-97BE-448C-8FE4-53901713B2F1}"/>
    <cellStyle name="Header2 3 2 3 3 2" xfId="44977" xr:uid="{E56499BE-BAD9-4150-9CF6-3183545905F7}"/>
    <cellStyle name="Header2 3 2 3 4" xfId="13854" xr:uid="{D8067D6C-268B-4833-95A9-A5C4F4F00623}"/>
    <cellStyle name="Header2 3 2 3 4 2" xfId="36224" xr:uid="{1B45FCE4-A50E-4D28-B587-352456C6B9BB}"/>
    <cellStyle name="Header2 3 2 3 5" xfId="29295" xr:uid="{C581B6BE-EC48-4130-8182-A12EE6CC2CA3}"/>
    <cellStyle name="Header2 3 2 4" xfId="6353" xr:uid="{A415355B-C629-4934-8050-B8FCE3357530}"/>
    <cellStyle name="Header2 3 2 4 2" xfId="16493" xr:uid="{916093E6-3FF0-4051-BA1B-DD576EB436D7}"/>
    <cellStyle name="Header2 3 2 4 2 2" xfId="38858" xr:uid="{3C5AAFCB-08B4-4441-9410-32F6EC9BB07C}"/>
    <cellStyle name="Header2 3 2 4 3" xfId="23102" xr:uid="{B1C39E3C-0147-4C28-80E4-283182D60380}"/>
    <cellStyle name="Header2 3 2 4 3 2" xfId="45398" xr:uid="{C978CE96-E279-452C-A7CE-418120C36D81}"/>
    <cellStyle name="Header2 3 2 4 4" xfId="17754" xr:uid="{DFCF0AE2-D593-4D80-B5C9-E3C22F9F5A34}"/>
    <cellStyle name="Header2 3 2 4 4 2" xfId="40119" xr:uid="{61D18A15-25B9-4C46-837B-DA47154C2514}"/>
    <cellStyle name="Header2 3 2 4 5" xfId="29786" xr:uid="{61C806CB-31A9-483D-B237-400F8D9073BA}"/>
    <cellStyle name="Header2 3 2 5" xfId="7394" xr:uid="{BB70DFD8-4254-4385-ABE4-78AD6226576E}"/>
    <cellStyle name="Header2 3 2 5 2" xfId="17401" xr:uid="{94E9F986-B24A-4740-AF56-B26E6D0593D3}"/>
    <cellStyle name="Header2 3 2 5 2 2" xfId="39766" xr:uid="{AAB7BE88-0B06-48F3-A8BB-CB5AA2AA92B7}"/>
    <cellStyle name="Header2 3 2 5 3" xfId="23515" xr:uid="{3CD1128C-450F-42C2-9F8A-884414C299C6}"/>
    <cellStyle name="Header2 3 2 5 3 2" xfId="45811" xr:uid="{BC3778F2-B808-4A28-9046-B15ADE4325A5}"/>
    <cellStyle name="Header2 3 2 5 4" xfId="13393" xr:uid="{7E24FCFB-C436-4353-A27A-F52D2D574710}"/>
    <cellStyle name="Header2 3 2 5 4 2" xfId="35764" xr:uid="{547E84CA-DC7D-4EFF-93F7-D093EB04245A}"/>
    <cellStyle name="Header2 3 2 5 5" xfId="30650" xr:uid="{200CFCFB-F744-41C3-83CB-67D9059536B7}"/>
    <cellStyle name="Header2 3 2 6" xfId="13392" xr:uid="{C2FAB4B3-8CF3-47A8-BA0B-D911A6253A0D}"/>
    <cellStyle name="Header2 3 2 6 2" xfId="35763" xr:uid="{6E87C6F8-A856-4BDE-AF49-274EB9EEDCDE}"/>
    <cellStyle name="Header2 3 2_change in summary tables" xfId="8875" xr:uid="{E3755922-3867-4170-8238-E00185DEF0B9}"/>
    <cellStyle name="Header2 3 3" xfId="4008" xr:uid="{11D2117E-B58D-466D-952E-2CE1B28319E8}"/>
    <cellStyle name="Header2 3 3 2" xfId="14661" xr:uid="{F5FE94E1-4DC1-4F71-A9ED-22C5924E5C38}"/>
    <cellStyle name="Header2 3 3 2 2" xfId="37027" xr:uid="{D6E3F4B8-4930-417A-B70C-94E3F689ECC4}"/>
    <cellStyle name="Header2 3 4" xfId="5429" xr:uid="{ADB3EFED-34A9-4A3C-9A81-DCCC6010CBC4}"/>
    <cellStyle name="Header2 3 4 2" xfId="15818" xr:uid="{65209C7F-FFF1-417E-AB70-7E9ED4D39911}"/>
    <cellStyle name="Header2 3 4 2 2" xfId="38184" xr:uid="{F12BBA35-ACB0-44D8-8912-D95CED0C6151}"/>
    <cellStyle name="Header2 3 4 3" xfId="22570" xr:uid="{FB56741B-1ADC-454E-B79C-43E0A6EE03B4}"/>
    <cellStyle name="Header2 3 4 3 2" xfId="44866" xr:uid="{7F5F3631-A18C-4B16-8D6C-AA30AAF9FD5A}"/>
    <cellStyle name="Header2 3 4 4" xfId="25400" xr:uid="{CF221537-7995-4799-A316-2291C7E0BF0D}"/>
    <cellStyle name="Header2 3 4 4 2" xfId="47696" xr:uid="{6FACE91E-292E-4039-9496-E3649FAE1425}"/>
    <cellStyle name="Header2 3 4 5" xfId="29185" xr:uid="{11CA2F49-F4C4-4A5D-9987-830C4640173F}"/>
    <cellStyle name="Header2 3 5" xfId="8271" xr:uid="{BF8185E8-5307-4BDC-B725-A852CDE79B34}"/>
    <cellStyle name="Header2 3 5 2" xfId="18079" xr:uid="{720CAE74-BEBE-450B-8700-2E6F6DEDF4EB}"/>
    <cellStyle name="Header2 3 5 2 2" xfId="40444" xr:uid="{7CA2365E-767E-400F-AA05-BC11EE09CEBB}"/>
    <cellStyle name="Header2 3 5 3" xfId="23973" xr:uid="{5BC8CFCE-2AE7-4EA2-82B7-9BD84272AAC6}"/>
    <cellStyle name="Header2 3 5 3 2" xfId="46269" xr:uid="{DD21B668-B4DA-4D8C-B7CD-13946097C172}"/>
    <cellStyle name="Header2 3 5 4" xfId="25208" xr:uid="{F4F05246-1552-4D15-B5DD-07C6EFC43D56}"/>
    <cellStyle name="Header2 3 5 4 2" xfId="47504" xr:uid="{17C89617-9F45-4E7C-9D60-5FC6F6971D4C}"/>
    <cellStyle name="Header2 3 5 5" xfId="31251" xr:uid="{FF7E3562-90AF-4BC1-805B-0A2A4C0722CE}"/>
    <cellStyle name="Header2 3 6" xfId="5082" xr:uid="{47C4F927-5C09-4AB1-AFDD-6E69C46D1F08}"/>
    <cellStyle name="Header2 3 6 2" xfId="15509" xr:uid="{1E774341-17E9-417D-86C3-3EA2AA6E533E}"/>
    <cellStyle name="Header2 3 6 2 2" xfId="37875" xr:uid="{D6C313D1-81E0-46E0-9567-663E21AEF872}"/>
    <cellStyle name="Header2 3 6 3" xfId="22443" xr:uid="{8471DA1C-A91F-4956-B2F7-AF58122BC52B}"/>
    <cellStyle name="Header2 3 6 3 2" xfId="44739" xr:uid="{32B12C1C-BE99-4930-BAF0-8630D0C98BA1}"/>
    <cellStyle name="Header2 3 6 4" xfId="23145" xr:uid="{35EFF427-6D93-49EC-9D35-F8DB06E4382F}"/>
    <cellStyle name="Header2 3 6 4 2" xfId="45441" xr:uid="{594BB7E2-E317-4302-821C-FE45F813DD22}"/>
    <cellStyle name="Header2 3 6 5" xfId="28895" xr:uid="{F1FA8197-C87F-43F1-8D6B-4AC100849C50}"/>
    <cellStyle name="Header2 3 7" xfId="6087" xr:uid="{82BEB4BD-5581-409B-9592-6C9352C2C6F9}"/>
    <cellStyle name="Header2 3 7 2" xfId="16301" xr:uid="{267D23AE-CAC7-4AB6-866A-1CF8B0C2A68A}"/>
    <cellStyle name="Header2 3 7 2 2" xfId="38666" xr:uid="{C2044A8F-59F7-4226-B58B-9645A6BE6E51}"/>
    <cellStyle name="Header2 3 7 3" xfId="22944" xr:uid="{CBC5F78C-F7A1-41DF-8146-E2B6577BB5A2}"/>
    <cellStyle name="Header2 3 7 3 2" xfId="45240" xr:uid="{2FFCA037-9A28-4991-9587-DFE944E50B18}"/>
    <cellStyle name="Header2 3 7 4" xfId="13088" xr:uid="{3CD7D9A7-A014-4545-B6B2-27C45B15F8A3}"/>
    <cellStyle name="Header2 3 7 4 2" xfId="35459" xr:uid="{148EC16E-90DB-4F58-A0F1-1D571FFC242E}"/>
    <cellStyle name="Header2 3 7 5" xfId="29611" xr:uid="{9C2DAEA6-0544-4C75-B89D-2C340023A233}"/>
    <cellStyle name="Header2 3 8" xfId="13316" xr:uid="{F733CD08-47AD-494A-9358-6F184A3968D7}"/>
    <cellStyle name="Header2 3 8 2" xfId="35687" xr:uid="{6ADAD407-FA74-4B25-A6CD-9D79B7FB4438}"/>
    <cellStyle name="Header2 3 9" xfId="13010" xr:uid="{600580DC-9E50-4071-877E-6AA557EC8D15}"/>
    <cellStyle name="Header2 3 9 2" xfId="35381" xr:uid="{13A73F45-25EA-4E81-B4DB-D81406618EFC}"/>
    <cellStyle name="Header2 3_change in summary tables" xfId="8559" xr:uid="{3F0DC302-6587-4C3B-8064-87F7FE7CDE7D}"/>
    <cellStyle name="Header2 4" xfId="3671" xr:uid="{4A6D7DE1-F3CA-43A5-ADB2-D4C45719D3DC}"/>
    <cellStyle name="Header2 4 2" xfId="14345" xr:uid="{D6DEEF5F-0D15-4F89-B9CD-49A13872D185}"/>
    <cellStyle name="Header2 4 2 2" xfId="36711" xr:uid="{BF579AD7-9A28-422F-8198-15AB97C196BB}"/>
    <cellStyle name="Header2 5" xfId="9634" xr:uid="{7F4DA9CC-E9ED-4304-8CC2-78BA9521AB54}"/>
    <cellStyle name="Header2 5 2" xfId="19049" xr:uid="{FF5D77AB-9E3F-414C-825D-4996606A776F}"/>
    <cellStyle name="Header2 5 2 2" xfId="41414" xr:uid="{8FAAB473-5511-45A7-AE26-98A81A1EC379}"/>
    <cellStyle name="Header2 5 3" xfId="24776" xr:uid="{69B8B222-0468-4C3A-A3D1-78138B2FEDFC}"/>
    <cellStyle name="Header2 5 3 2" xfId="47072" xr:uid="{FFA8D6ED-02E8-4749-9595-33ED47004151}"/>
    <cellStyle name="Header2 5 4" xfId="12944" xr:uid="{2D8AB7F0-EF4B-4775-ACE4-50E2AD3B341A}"/>
    <cellStyle name="Header2 5 4 2" xfId="35317" xr:uid="{66554930-8AEA-445D-B031-116EFB388D3D}"/>
    <cellStyle name="Header2 5 5" xfId="32093" xr:uid="{ADAB7C35-3FBC-4081-9D3D-35FD0011C4F3}"/>
    <cellStyle name="Header2 6" xfId="11223" xr:uid="{849512CC-B7A5-47F6-95C8-B31DB9BF950B}"/>
    <cellStyle name="Header2 6 2" xfId="20630" xr:uid="{99946864-3823-466D-A61C-A8CBB7B4A27A}"/>
    <cellStyle name="Header2 6 2 2" xfId="42926" xr:uid="{D215BA8E-85DF-45FC-9C46-74517F20CBCD}"/>
    <cellStyle name="Header2 6 3" xfId="25228" xr:uid="{00760EED-ECAD-4042-81D9-850CCD470893}"/>
    <cellStyle name="Header2 6 3 2" xfId="47524" xr:uid="{8DEF74A4-197E-4B04-9534-2AE90F197AF0}"/>
    <cellStyle name="Header2 6 4" xfId="25819" xr:uid="{0FAE938B-C3D8-4732-9758-73C0396E6799}"/>
    <cellStyle name="Header2 6 4 2" xfId="48115" xr:uid="{B638B8CA-65BD-4FB4-AE75-AF8C902DFF66}"/>
    <cellStyle name="Header2 6 5" xfId="33604" xr:uid="{0841D13B-8994-451F-8E73-C71795AD9F8E}"/>
    <cellStyle name="Header2 7" xfId="12787" xr:uid="{E31DCAA9-8C36-4C80-9BE0-C9C8B8AFB16B}"/>
    <cellStyle name="Header2 7 2" xfId="35163" xr:uid="{DFC8B596-4AF0-4403-9C97-4FA2CAA1881D}"/>
    <cellStyle name="Header2_change in summary tables" xfId="4741" xr:uid="{829E4B06-7FBF-41B1-AD9C-5F70B17E4CC6}"/>
    <cellStyle name="headers" xfId="2810" xr:uid="{EED70DF2-33BB-427D-8DAD-296684625C15}"/>
    <cellStyle name="Heading" xfId="780" xr:uid="{8924C0DA-EA2D-427B-9AB7-24378C80F5F1}"/>
    <cellStyle name="Heading 1" xfId="12" builtinId="16" customBuiltin="1"/>
    <cellStyle name="Heading 1 2" xfId="320" xr:uid="{C2D98F4B-4354-4A89-8170-A163733D832A}"/>
    <cellStyle name="Heading 1 2 2" xfId="26724" xr:uid="{EAD28FA5-C4DE-41E3-BA1C-500818DDB376}"/>
    <cellStyle name="Heading 1 3" xfId="1567" xr:uid="{3F3241E8-DD41-450B-9C4A-BAB7119DE8F4}"/>
    <cellStyle name="Heading 1 4" xfId="3425" xr:uid="{37BDD076-7818-4970-B400-19DF6FD71323}"/>
    <cellStyle name="Heading 1 5" xfId="26723" xr:uid="{589C4A53-34BC-4198-AF02-7C872F478F3F}"/>
    <cellStyle name="Heading 1 Above" xfId="781" xr:uid="{B149A73C-22C0-4E33-BC67-0536C8757621}"/>
    <cellStyle name="Heading 1+" xfId="782" xr:uid="{2E2CA58D-270F-4CF0-B984-2F03BC338EAB}"/>
    <cellStyle name="Heading 1+ 2" xfId="2811" xr:uid="{9C0F40F6-FB4C-4410-B77A-FC973C6F8088}"/>
    <cellStyle name="Heading 2" xfId="13" builtinId="17" customBuiltin="1"/>
    <cellStyle name="Heading 2 2" xfId="321" xr:uid="{5A82EDC4-5769-4D0D-80BF-25D4BB3BE46A}"/>
    <cellStyle name="Heading 2 2 2" xfId="26726" xr:uid="{E138F02B-D09F-4AD1-9BC5-710D3E6BD692}"/>
    <cellStyle name="Heading 2 3" xfId="1568" xr:uid="{59114A0E-8218-4F8B-8B84-7480610129ED}"/>
    <cellStyle name="Heading 2 4" xfId="3426" xr:uid="{4937D9A0-C83E-4AD6-A6EA-794C3B401611}"/>
    <cellStyle name="Heading 2 5" xfId="26725" xr:uid="{43642024-27E6-406B-8FF0-F4428409463E}"/>
    <cellStyle name="Heading 2 Below" xfId="783" xr:uid="{8605EF77-2305-43AC-9A74-F344238512E9}"/>
    <cellStyle name="Heading 2+" xfId="784" xr:uid="{04146474-BFE3-4B89-8B1D-39AA37D247F9}"/>
    <cellStyle name="Heading 2+ 2" xfId="2812" xr:uid="{C0AFC700-04EC-42B5-89CE-29235552043D}"/>
    <cellStyle name="Heading 3" xfId="14" builtinId="18" customBuiltin="1"/>
    <cellStyle name="Heading 3 2" xfId="1569" xr:uid="{82AF0E03-29A7-4C51-A00F-DB5E6A3EA580}"/>
    <cellStyle name="Heading 3 2 2" xfId="26728" xr:uid="{0F2DCAAB-E897-48C1-B52C-C582C5D49225}"/>
    <cellStyle name="Heading 3 3" xfId="3427" xr:uid="{8DFC047B-62B1-49CB-AABD-D5B83A2FFD89}"/>
    <cellStyle name="Heading 3 4" xfId="26727" xr:uid="{289F4140-72BD-4255-A375-182614D066D3}"/>
    <cellStyle name="Heading 3+" xfId="785" xr:uid="{0718E2FE-A954-43EE-9BE7-090545DDB883}"/>
    <cellStyle name="Heading 4" xfId="15" builtinId="19" customBuiltin="1"/>
    <cellStyle name="Heading 4 2" xfId="1570" xr:uid="{B692999B-7191-443A-BE71-B8FFF0899D0A}"/>
    <cellStyle name="Heading 4 2 2" xfId="26730" xr:uid="{852ECA46-19EE-4B6B-A75F-A731ECEAA1EC}"/>
    <cellStyle name="Heading 4 3" xfId="3428" xr:uid="{6DE019E9-7ED4-47C7-A1BB-F3EEDF28632D}"/>
    <cellStyle name="Heading 4 4" xfId="26729" xr:uid="{5416BF91-BF85-4CE4-B625-9738ECD11CE6}"/>
    <cellStyle name="Heading Right" xfId="26109" xr:uid="{E225AD8A-84E1-429A-8969-36FADAA1E2E5}"/>
    <cellStyle name="Heading1" xfId="237" xr:uid="{86DC6182-06A9-44B7-BD42-8D62CE062386}"/>
    <cellStyle name="heading1 2" xfId="1775" xr:uid="{DBCF0FC9-56F4-417B-ABD4-8FF2AA9C1096}"/>
    <cellStyle name="Heading1_valuations" xfId="2813" xr:uid="{47C7657D-B424-4D3B-96CB-08FB9267CB2E}"/>
    <cellStyle name="Heading2" xfId="238" xr:uid="{AB136FA8-C956-4D35-B360-ED6D9C3C87DE}"/>
    <cellStyle name="heading2 2" xfId="1776" xr:uid="{8E066E41-65BE-4B99-92D4-6299475ED205}"/>
    <cellStyle name="Heading2_valuations" xfId="2814" xr:uid="{67D1FC1D-D403-4F11-B688-CBD7F742CD83}"/>
    <cellStyle name="HeadingB" xfId="786" xr:uid="{60A75182-6315-43EA-87D2-91725C23A428}"/>
    <cellStyle name="HeadingBU" xfId="787" xr:uid="{B55CBA97-D20C-412B-A18B-6026A0DA9C46}"/>
    <cellStyle name="HeadingS" xfId="788" xr:uid="{2ECD2280-F124-4E45-B381-C1B3424A636B}"/>
    <cellStyle name="HEADINGSTOP" xfId="2815" xr:uid="{4682AC38-A892-4BD3-AA68-C64387FBC056}"/>
    <cellStyle name="Hidden" xfId="322" xr:uid="{2E87A6D0-5C35-4C76-A239-4BCC3C3EE4DE}"/>
    <cellStyle name="Hide Errors" xfId="2816" xr:uid="{2E8BC7D9-6DD0-470C-8ABE-A77564ED48EB}"/>
    <cellStyle name="hidebold" xfId="789" xr:uid="{C7D6C690-FF5A-4709-8934-4CADEBDF56E1}"/>
    <cellStyle name="hidenorm" xfId="790" xr:uid="{CE14FEA3-6C98-4874-8CAA-675ABE05FDA0}"/>
    <cellStyle name="High" xfId="791" xr:uid="{C5E18A1C-6E28-4C62-B860-CEAF31DA2ABB}"/>
    <cellStyle name="HIGHLIGHT" xfId="2817" xr:uid="{319BFE4B-5F81-43C2-973D-6C743D0173B3}"/>
    <cellStyle name="Hipervínculo" xfId="2818" xr:uid="{3CA2D92B-DB1D-4DC7-AEB4-C0FA29F2E2A8}"/>
    <cellStyle name="Historical" xfId="2819" xr:uid="{89A1B862-9418-4393-ACB4-1F5350CB5871}"/>
    <cellStyle name="Hyperlink 2" xfId="242" xr:uid="{B39E5545-7C12-4CFC-978A-0A30C895E968}"/>
    <cellStyle name="Hyperlink 3" xfId="1099" xr:uid="{E74BD975-B9BE-45C0-9827-FBED63948716}"/>
    <cellStyle name="Hyperlink 4" xfId="1109" xr:uid="{99004A35-6258-4F80-8CEC-65526D85AEAE}"/>
    <cellStyle name="Hyperlink 5" xfId="1389" xr:uid="{8BD5AA95-393D-4B91-99A4-FC4DAD520315}"/>
    <cellStyle name="Hyperlink 6" xfId="9205" xr:uid="{2226EBD1-CA87-4925-B673-7CD81549C334}"/>
    <cellStyle name="Hyperlink 7" xfId="9433" xr:uid="{5295470F-83D3-4EC4-90EF-4686A232B207}"/>
    <cellStyle name="Hyperlink 8" xfId="48314" xr:uid="{CCCB4546-FA3B-4AE0-900F-0441EFFAB642}"/>
    <cellStyle name="Iau?iue_130 nnd. are." xfId="2820" xr:uid="{A91848BF-8588-4164-A6A4-5FEB42CAE3A7}"/>
    <cellStyle name="Important" xfId="2821" xr:uid="{27A59FB6-217B-4E95-B7BF-43E41BDA144E}"/>
    <cellStyle name="Income" xfId="2822" xr:uid="{6E872CAA-1ABB-4439-B383-8966AD245B25}"/>
    <cellStyle name="income statement" xfId="2823" xr:uid="{8B2BD037-4B40-4240-8DAA-F5368BA0EA2C}"/>
    <cellStyle name="IncomeStatement" xfId="2824" xr:uid="{A4CA1B6F-C0ED-4CC6-9A6B-DF65ECA385F1}"/>
    <cellStyle name="Inconsistent" xfId="2825" xr:uid="{C71304D3-C23C-4C88-84B5-F3FB0200471C}"/>
    <cellStyle name="Indent1" xfId="2826" xr:uid="{DCCDD8C5-DDDD-4AC7-9250-4F820DD96556}"/>
    <cellStyle name="Indented [0]" xfId="2827" xr:uid="{D067C812-7F35-4201-90DC-C89E048B4250}"/>
    <cellStyle name="Indented [2]" xfId="2828" xr:uid="{27D27D1E-E5CB-437D-9D95-BAB45FFE8E1A}"/>
    <cellStyle name="Indented [4]" xfId="2829" xr:uid="{823F8F3F-7A24-49CA-AF11-AFFCB426B2EE}"/>
    <cellStyle name="Indented [6]" xfId="2830" xr:uid="{26F10A61-676D-45D0-B70E-E0723A31599D}"/>
    <cellStyle name="Index" xfId="2831" xr:uid="{08B7EF67-8E25-4CEA-B8C8-DDF181B1319A}"/>
    <cellStyle name="Info_Main" xfId="2832" xr:uid="{1B94B295-86B0-4D4A-B1D7-ECE1FBEAF567}"/>
    <cellStyle name="InLink_Acquis_CapitalCost " xfId="2833" xr:uid="{C1D1F830-11B7-4980-9C6E-ABF44D638288}"/>
    <cellStyle name="Input" xfId="18" builtinId="20" customBuiltin="1"/>
    <cellStyle name="Input [yellow]" xfId="323" xr:uid="{83973636-4DDF-43EA-91F0-4794F40BF8F6}"/>
    <cellStyle name="Input 10" xfId="3520" xr:uid="{FBCF55CF-D68C-48F9-912D-AB832A18F35A}"/>
    <cellStyle name="Input 11" xfId="3537" xr:uid="{C67D9757-96D3-4EC3-B316-0BCEB2BA5CF8}"/>
    <cellStyle name="Input 12" xfId="3552" xr:uid="{2FCBAD20-4A05-4C7A-B7FA-5FDEDAAC3461}"/>
    <cellStyle name="Input 13" xfId="3566" xr:uid="{54CA64C1-52C8-4F1D-9A09-D37DA72B3B1F}"/>
    <cellStyle name="Input 14" xfId="3468" xr:uid="{13110CAD-BB0E-4BB6-A1AD-945AA006FA40}"/>
    <cellStyle name="Input 15" xfId="3469" xr:uid="{854CA117-3B86-4AA0-9752-56769D49EB92}"/>
    <cellStyle name="Input 16" xfId="3470" xr:uid="{416588BF-0E84-4071-89CA-76F99E388CC9}"/>
    <cellStyle name="Input 17" xfId="3473" xr:uid="{1194EB50-A557-4451-B9FE-2D32C7287AE7}"/>
    <cellStyle name="Input 18" xfId="3576" xr:uid="{777A45DD-905E-4ED4-9D32-DD8CAA964EA8}"/>
    <cellStyle name="Input 19" xfId="3467" xr:uid="{45536C32-8EB8-4832-B187-80476F36A7B2}"/>
    <cellStyle name="Input 2" xfId="324" xr:uid="{F9DD0C6A-AF10-4B96-9950-37FC115551BA}"/>
    <cellStyle name="Input 2 2" xfId="26732" xr:uid="{4B28E4B2-35F0-4137-ABC3-C8F838938356}"/>
    <cellStyle name="Input 20" xfId="26731" xr:uid="{E4188828-95B7-4DAA-AF02-0F3E7935F02E}"/>
    <cellStyle name="Input 21" xfId="26788" xr:uid="{6C74C102-8E6B-4871-BB0D-A51223D38D4D}"/>
    <cellStyle name="Input 22" xfId="26812" xr:uid="{6EADB5A8-5AE5-4770-BB11-7B9A9E8FDF97}"/>
    <cellStyle name="Input 23" xfId="26824" xr:uid="{FD08E4C3-EAA9-461F-B2F8-4EC6801B170F}"/>
    <cellStyle name="Input 3" xfId="1571" xr:uid="{00C7401A-431B-4121-B85C-A68A82349E6B}"/>
    <cellStyle name="Input 4" xfId="1572" xr:uid="{21884A28-8396-44E0-B7BF-0DE7F71A3C46}"/>
    <cellStyle name="Input 5" xfId="3432" xr:uid="{14031D8A-C799-4787-A627-7F868DABABAA}"/>
    <cellStyle name="Input 6" xfId="3471" xr:uid="{5492D83F-9EFE-4AC1-BB13-918ADF7070DB}"/>
    <cellStyle name="Input 7" xfId="3477" xr:uid="{82447A63-6EB6-4F3B-ADC1-4FF7060E6755}"/>
    <cellStyle name="Input 8" xfId="3486" xr:uid="{1125A14D-F838-4147-8470-FCBE245FF802}"/>
    <cellStyle name="Input 9" xfId="3503" xr:uid="{8CEB4301-8BA1-4916-9A22-F36967ABDD2A}"/>
    <cellStyle name="input cell" xfId="2834" xr:uid="{79F0E7D8-C5C2-40E4-84E1-B1C46FF7360B}"/>
    <cellStyle name="Input Cells" xfId="239" xr:uid="{54198237-AD9F-4AE4-AB5D-3CA892B365F4}"/>
    <cellStyle name="Input Currency" xfId="2835" xr:uid="{BCA3BF31-1E42-477B-8435-1796864EB72D}"/>
    <cellStyle name="Input Currency 2" xfId="2836" xr:uid="{54B7DCCA-8AC3-465A-9F94-7D9F1C0A0F19}"/>
    <cellStyle name="Input Currency_!Master Backup_v70" xfId="2837" xr:uid="{2310736D-FA9C-445E-91DA-5B8568AE0DAA}"/>
    <cellStyle name="Input Multiple" xfId="2838" xr:uid="{0F6D7DB4-8743-4B91-93BB-3EF32CE0F1F5}"/>
    <cellStyle name="Input Percent" xfId="2839" xr:uid="{A7B47BC7-0559-47C7-B54F-C735C4D903AB}"/>
    <cellStyle name="Input, 0 dec" xfId="2840" xr:uid="{006EC89D-7659-49DD-89F9-D74542B743D0}"/>
    <cellStyle name="Input, 0 dec 2" xfId="4322" xr:uid="{61EF99B5-7A6C-41FF-90E6-A07F24D6A3C3}"/>
    <cellStyle name="Input, 0 dec 2 2" xfId="7554" xr:uid="{20FA2B8D-E894-4E70-88E3-F9EF8C317CF0}"/>
    <cellStyle name="Input, 0 dec 2 2 2" xfId="17546" xr:uid="{4B53C365-65C7-45EF-9A84-B8313E84D119}"/>
    <cellStyle name="Input, 0 dec 2 2 2 2" xfId="39911" xr:uid="{0B5E841C-123E-4482-B981-88A433877532}"/>
    <cellStyle name="Input, 0 dec 2 2 3" xfId="30792" xr:uid="{7BB0C923-97EB-4A4E-A523-A2D8AF6D183C}"/>
    <cellStyle name="Input, 0 dec 2 3" xfId="10988" xr:uid="{53FBBE81-140B-4EA7-91D5-C72D2508763B}"/>
    <cellStyle name="Input, 0 dec 2 3 2" xfId="20402" xr:uid="{600328F1-D495-4B80-9C05-0557A4F83F57}"/>
    <cellStyle name="Input, 0 dec 2 3 2 2" xfId="42698" xr:uid="{C0A6BCC8-65FF-4381-9D99-C1A4F0BF4050}"/>
    <cellStyle name="Input, 0 dec 2 3 3" xfId="33377" xr:uid="{26278281-B8D3-4593-909A-AA2C394BE35E}"/>
    <cellStyle name="Input, 0 dec 2 4" xfId="12516" xr:uid="{1621E663-A3E6-48F5-819F-7DDBF307F5FD}"/>
    <cellStyle name="Input, 0 dec 2 4 2" xfId="21922" xr:uid="{95219DF2-3C15-42B9-B433-A9D2F9861BB0}"/>
    <cellStyle name="Input, 0 dec 2 4 2 2" xfId="44218" xr:uid="{F5515584-C679-4476-8630-EDCFB293EBD0}"/>
    <cellStyle name="Input, 0 dec 2 4 3" xfId="34896" xr:uid="{70F8469D-6167-4437-8F5A-17B4004150E7}"/>
    <cellStyle name="Input, 0 dec 2 5" xfId="14894" xr:uid="{9EFEB634-A720-4F63-8E4C-3F48C91F15E9}"/>
    <cellStyle name="Input, 0 dec 2 5 2" xfId="37260" xr:uid="{5628950F-F9DC-4B73-9034-5CD061278C74}"/>
    <cellStyle name="Input, 0 dec 2 6" xfId="28327" xr:uid="{52AC7170-AE52-47B7-9B99-D8592297E288}"/>
    <cellStyle name="Input, 0 dec 2_change in summary tables" xfId="7402" xr:uid="{857FD2CA-06B4-4859-89D9-C24407970A2E}"/>
    <cellStyle name="Input, 0 dec 3" xfId="6388" xr:uid="{D406F5D2-9472-4172-8DBF-30693263D46B}"/>
    <cellStyle name="Input, 0 dec 3 2" xfId="16520" xr:uid="{65164F47-0665-4D70-8F60-371B5880AC64}"/>
    <cellStyle name="Input, 0 dec 3 2 2" xfId="38885" xr:uid="{99BCF850-A64D-40F4-B7B7-FED842138356}"/>
    <cellStyle name="Input, 0 dec 3 3" xfId="29811" xr:uid="{EF7B4280-D395-4E3C-802D-CAA29F48FDDD}"/>
    <cellStyle name="Input, 0 dec 4" xfId="10226" xr:uid="{753FCFF0-DD37-4235-9D77-D6E848BC0A53}"/>
    <cellStyle name="Input, 0 dec 4 2" xfId="19640" xr:uid="{86825F91-9EE5-4036-A94E-1A0F3EA752AD}"/>
    <cellStyle name="Input, 0 dec 4 2 2" xfId="41936" xr:uid="{99270E18-BAC3-46B1-A74B-311C4D5CDA01}"/>
    <cellStyle name="Input, 0 dec 4 3" xfId="32615" xr:uid="{FBE220CB-0E7A-4495-B79D-7E38BF84AA8C}"/>
    <cellStyle name="Input, 0 dec 5" xfId="11766" xr:uid="{04846464-61BE-4FFC-BBAA-F912A4E35038}"/>
    <cellStyle name="Input, 0 dec 5 2" xfId="21172" xr:uid="{9FDC99C1-31F5-4D13-B377-49CE104ABABD}"/>
    <cellStyle name="Input, 0 dec 5 2 2" xfId="43468" xr:uid="{2BEF7E1C-F656-4308-A706-BE99E1409B72}"/>
    <cellStyle name="Input, 0 dec 5 3" xfId="34146" xr:uid="{27652234-41FF-4A34-855A-5B0BEA59E64D}"/>
    <cellStyle name="Input, 0 dec 6" xfId="13927" xr:uid="{65B40507-D84A-44CC-ABEA-85FD30EDA6EB}"/>
    <cellStyle name="Input, 0 dec 6 2" xfId="36297" xr:uid="{5191B63A-8824-4240-B3D7-FAE63F52754B}"/>
    <cellStyle name="Input, 0 dec 7" xfId="27504" xr:uid="{6249C3BD-420F-4812-B1D5-C108CB9B67E9}"/>
    <cellStyle name="Input, 0 dec_change in summary tables" xfId="6334" xr:uid="{7524FBA2-8126-4F68-9D4C-0C91F8D1C54C}"/>
    <cellStyle name="Input, 1 dec" xfId="2841" xr:uid="{489CABCF-9A09-465B-BD81-0325522E093A}"/>
    <cellStyle name="Input, 1 dec 2" xfId="4323" xr:uid="{910DD9F0-AE39-42AD-B334-B8E177F58AE3}"/>
    <cellStyle name="Input, 1 dec 2 2" xfId="7555" xr:uid="{CAA39DDE-E6D5-4C2F-91EB-AE049D71A315}"/>
    <cellStyle name="Input, 1 dec 2 2 2" xfId="17547" xr:uid="{631A7BA1-5464-4FCE-943C-1AD8C2F8C8D7}"/>
    <cellStyle name="Input, 1 dec 2 2 2 2" xfId="39912" xr:uid="{158F7866-3982-40AF-96D8-6061BF619FC1}"/>
    <cellStyle name="Input, 1 dec 2 2 3" xfId="30793" xr:uid="{28F6554A-A187-4ABA-9428-4A06C7A74BE7}"/>
    <cellStyle name="Input, 1 dec 2 3" xfId="10989" xr:uid="{9ADC68A8-D8FA-428C-B4D5-0B5C0A6E0A96}"/>
    <cellStyle name="Input, 1 dec 2 3 2" xfId="20403" xr:uid="{62F99F26-050B-4160-9118-CCC011175260}"/>
    <cellStyle name="Input, 1 dec 2 3 2 2" xfId="42699" xr:uid="{A80F9132-509A-463A-9C92-31FD5916914B}"/>
    <cellStyle name="Input, 1 dec 2 3 3" xfId="33378" xr:uid="{70C6DE1C-CFE0-4A85-A908-431595A15815}"/>
    <cellStyle name="Input, 1 dec 2 4" xfId="12517" xr:uid="{2A7DF1B6-9496-4BF0-AFE0-9063BAC7D79C}"/>
    <cellStyle name="Input, 1 dec 2 4 2" xfId="21923" xr:uid="{AB6AA983-E4D7-4207-9133-366463F64A1B}"/>
    <cellStyle name="Input, 1 dec 2 4 2 2" xfId="44219" xr:uid="{46E73BBE-157F-48ED-9DC8-AF9E9394325F}"/>
    <cellStyle name="Input, 1 dec 2 4 3" xfId="34897" xr:uid="{A98A1BD2-6696-4A47-B5EC-73155570CD9D}"/>
    <cellStyle name="Input, 1 dec 2 5" xfId="14895" xr:uid="{5F680FAC-C559-49AF-8AD8-54EC408632AA}"/>
    <cellStyle name="Input, 1 dec 2 5 2" xfId="37261" xr:uid="{0ECED79C-17FC-4AC1-A720-2FD11F1FED11}"/>
    <cellStyle name="Input, 1 dec 2 6" xfId="28328" xr:uid="{0D76594B-5D71-4661-B043-FF7619D6F5CD}"/>
    <cellStyle name="Input, 1 dec 2_change in summary tables" xfId="5758" xr:uid="{C815CA33-0E82-469A-A34A-406B41BC7524}"/>
    <cellStyle name="Input, 1 dec 3" xfId="6389" xr:uid="{86AC4B45-1AB5-4924-9C73-181B6B8E9F92}"/>
    <cellStyle name="Input, 1 dec 3 2" xfId="16521" xr:uid="{DEAAB4FD-00A9-4BD1-BE9D-44694FF9116C}"/>
    <cellStyle name="Input, 1 dec 3 2 2" xfId="38886" xr:uid="{61A048C3-D13F-4BEF-8888-999A09EF9FD1}"/>
    <cellStyle name="Input, 1 dec 3 3" xfId="29812" xr:uid="{E0E77D8A-26CF-44E0-A060-B298DB5C4249}"/>
    <cellStyle name="Input, 1 dec 4" xfId="10227" xr:uid="{957EDC0A-B53E-4664-8E0B-AEDD3FA9DD36}"/>
    <cellStyle name="Input, 1 dec 4 2" xfId="19641" xr:uid="{863A4D86-6044-4744-A3B5-D05E006B32D1}"/>
    <cellStyle name="Input, 1 dec 4 2 2" xfId="41937" xr:uid="{F9E4EF41-00CE-4064-8C18-AFB7029AEBC1}"/>
    <cellStyle name="Input, 1 dec 4 3" xfId="32616" xr:uid="{45F58AC0-3708-4BDD-9A45-C13047709C50}"/>
    <cellStyle name="Input, 1 dec 5" xfId="11767" xr:uid="{77015A32-4ECA-46D2-8EAA-F9218E4DD403}"/>
    <cellStyle name="Input, 1 dec 5 2" xfId="21173" xr:uid="{761AE97D-7CB3-4029-80FC-D35966671DCA}"/>
    <cellStyle name="Input, 1 dec 5 2 2" xfId="43469" xr:uid="{ACE16DB5-3140-43E5-8260-185ABFD5D76C}"/>
    <cellStyle name="Input, 1 dec 5 3" xfId="34147" xr:uid="{241A5AB0-C046-4DFD-B439-C9FC004F5D6E}"/>
    <cellStyle name="Input, 1 dec 6" xfId="13928" xr:uid="{71B263BF-5E29-42C0-AE9F-92665E965607}"/>
    <cellStyle name="Input, 1 dec 6 2" xfId="36298" xr:uid="{46DAD1FD-51C2-4411-A7B7-99F0148B2E6F}"/>
    <cellStyle name="Input, 1 dec 7" xfId="27505" xr:uid="{9415B057-04F3-4BBD-B62B-0402C657120D}"/>
    <cellStyle name="Input, 1 dec_change in summary tables" xfId="6454" xr:uid="{65AAB43C-881D-4CD7-AF6D-834B92FBD6AD}"/>
    <cellStyle name="Input0" xfId="2842" xr:uid="{A3F6EF72-0A10-4A76-82F9-11B432388C0E}"/>
    <cellStyle name="Input1" xfId="325" xr:uid="{A994DE90-E8F1-46D6-B8B4-013ABEE3418C}"/>
    <cellStyle name="Input2" xfId="326" xr:uid="{293793A7-486A-4D19-9273-07FBD573BFD7}"/>
    <cellStyle name="Input2 2" xfId="1224" xr:uid="{572F3A18-29E0-449D-B16D-CA5F37DC743B}"/>
    <cellStyle name="Input2 2 2" xfId="4662" xr:uid="{5D9EE0A2-9847-4470-8E5E-897ABC3D7BBE}"/>
    <cellStyle name="Input2 2 2 2" xfId="28628" xr:uid="{BF3BC7C7-B4AE-413E-A7EC-56296141E6C8}"/>
    <cellStyle name="Input2 2_change in summary tables" xfId="8126" xr:uid="{C4700AF5-5BDD-48D2-9E3F-3DC951E691C8}"/>
    <cellStyle name="InputBlueFont" xfId="792" xr:uid="{7E3497A2-5094-4B1D-ADC7-85F7AD9D642D}"/>
    <cellStyle name="InputBlueFontLocked" xfId="2843" xr:uid="{726632FE-48E5-45A4-9F42-7598CE20237A}"/>
    <cellStyle name="InputCell" xfId="2844" xr:uid="{6F6367F5-313E-447E-979E-16A2E9C6B273}"/>
    <cellStyle name="InputCurrency" xfId="793" xr:uid="{64FB6384-D643-4AEA-8DB1-BA797BAAB30C}"/>
    <cellStyle name="InputCurrency2" xfId="794" xr:uid="{DD1E63DF-EC62-48BB-BB2B-C2A214C62D24}"/>
    <cellStyle name="InputMultiple1" xfId="795" xr:uid="{D5C30E38-49F9-447A-87D4-BEBBE7425ED6}"/>
    <cellStyle name="InputNormal" xfId="2845" xr:uid="{9056657F-E9AD-4317-B0D4-2461BB00E565}"/>
    <cellStyle name="InputPercent1" xfId="796" xr:uid="{2A23882F-4042-4E6B-9187-EC2E204B7851}"/>
    <cellStyle name="Inputs" xfId="797" xr:uid="{EEBB6D59-598C-4348-B7C9-5CCF269F0194}"/>
    <cellStyle name="InputVariColour" xfId="2846" xr:uid="{37966488-CE77-4852-B78E-DB558DA6B124}"/>
    <cellStyle name="Integer" xfId="798" xr:uid="{89A90F0A-CC94-47B4-98DE-FCFFA383DDC5}"/>
    <cellStyle name="IntInput" xfId="799" xr:uid="{02B63187-C48A-482B-9BF6-C0584845BCB9}"/>
    <cellStyle name="IntInputBk" xfId="800" xr:uid="{283C7204-E99C-49F1-A1A5-4B58364AF958}"/>
    <cellStyle name="IntInputBu" xfId="801" xr:uid="{22FB3118-379C-496B-B7FC-3949FA1849EF}"/>
    <cellStyle name="Invisible" xfId="802" xr:uid="{652B84A1-B52E-41C1-9752-CC306A24B3AE}"/>
    <cellStyle name="Îormal_IPO_1" xfId="803" xr:uid="{CFFE066B-E006-48D7-B2CB-656C97072039}"/>
    <cellStyle name="ISBSPercentSS" xfId="804" xr:uid="{146A77CC-C332-4206-9367-ADC481C30B1E}"/>
    <cellStyle name="ISBSPercentSSBoldwBorders" xfId="805" xr:uid="{FCD4F7BB-576D-458A-A624-DDD403B7E836}"/>
    <cellStyle name="Italic" xfId="806" xr:uid="{4B5F7632-4E89-4159-A703-7E37FBF39A0A}"/>
    <cellStyle name="Item" xfId="807" xr:uid="{FDA61530-E8FF-4C15-9D7A-A69A95AFF647}"/>
    <cellStyle name="Item Descriptions" xfId="2847" xr:uid="{326E64A6-608F-4608-BBAB-85EC81F42E8B}"/>
    <cellStyle name="Item Descriptions - Bold" xfId="2848" xr:uid="{D84F5D66-14D3-443F-87E5-047A5F0ED5EF}"/>
    <cellStyle name="Item Descriptions_6079BX" xfId="2849" xr:uid="{07A663E5-A38F-45F8-9FE1-3A3E23265508}"/>
    <cellStyle name="Item_EPD Model v3" xfId="2850" xr:uid="{0B0C8A4D-5B1C-4DE6-92D9-18C60028D69D}"/>
    <cellStyle name="ItemTypeClass" xfId="808" xr:uid="{34BA23FA-CB7F-44DA-A93A-9B060365BEAD}"/>
    <cellStyle name="ItemTypeClass 10" xfId="8840" xr:uid="{ED9EFC51-CC75-4747-97CA-E3A9AE801D60}"/>
    <cellStyle name="ItemTypeClass 10 2" xfId="18468" xr:uid="{2BCC31A9-EDA9-478B-AFE7-3C85C9B40495}"/>
    <cellStyle name="ItemTypeClass 10 2 2" xfId="40833" xr:uid="{292D9DB7-DE95-48AF-AC92-E8B6792B9512}"/>
    <cellStyle name="ItemTypeClass 10 3" xfId="24315" xr:uid="{94DCDF5E-F873-4506-B326-C9EBDFAE4404}"/>
    <cellStyle name="ItemTypeClass 10 3 2" xfId="46611" xr:uid="{DA1D3A79-EB9A-4275-9B75-86F4E7AB21E4}"/>
    <cellStyle name="ItemTypeClass 10 4" xfId="23335" xr:uid="{E26D9CFC-1D6F-4C0D-A2DA-C0668FA40B2F}"/>
    <cellStyle name="ItemTypeClass 10 4 2" xfId="45631" xr:uid="{6C125FB2-C916-4CEA-9A90-D882BF838AF3}"/>
    <cellStyle name="ItemTypeClass 10 5" xfId="31578" xr:uid="{7DE7F988-FA2C-4E01-9430-D10A49447D12}"/>
    <cellStyle name="ItemTypeClass 11" xfId="8483" xr:uid="{BAA4DE15-FCAB-46F4-8737-1224AF5F3696}"/>
    <cellStyle name="ItemTypeClass 11 2" xfId="18235" xr:uid="{F3793015-5774-42CD-973A-8C3A3B45FF32}"/>
    <cellStyle name="ItemTypeClass 11 2 2" xfId="40600" xr:uid="{60A5A5C0-CA5F-4136-8D37-03C1DD7AE9E6}"/>
    <cellStyle name="ItemTypeClass 11 3" xfId="24122" xr:uid="{FC15BB18-74F6-4C16-BF24-4BF268B05E7D}"/>
    <cellStyle name="ItemTypeClass 11 3 2" xfId="46418" xr:uid="{3A3D97E9-D863-409B-B0CD-888E75453310}"/>
    <cellStyle name="ItemTypeClass 11 4" xfId="25474" xr:uid="{829FF760-67B2-48D0-89A8-59B952617C35}"/>
    <cellStyle name="ItemTypeClass 11 4 2" xfId="47770" xr:uid="{88697D94-8137-4CDC-9E6C-CE46A0AAFA6C}"/>
    <cellStyle name="ItemTypeClass 11 5" xfId="31393" xr:uid="{7062D3A6-1081-432E-BB5B-D488564652C1}"/>
    <cellStyle name="ItemTypeClass 12" xfId="9366" xr:uid="{8E3F02B1-2E3B-4F5B-873D-32F63C99D69B}"/>
    <cellStyle name="ItemTypeClass 12 2" xfId="18787" xr:uid="{2665118B-959C-4DB6-B7E5-42C2F7B4A891}"/>
    <cellStyle name="ItemTypeClass 12 2 2" xfId="41152" xr:uid="{7CA18D05-61BE-4745-BCE8-9F93A8F025F9}"/>
    <cellStyle name="ItemTypeClass 12 3" xfId="24584" xr:uid="{2897F454-E166-4E86-BC0C-029B0A414571}"/>
    <cellStyle name="ItemTypeClass 12 3 2" xfId="46880" xr:uid="{32AC79CD-520C-4489-9EFD-E1920554E032}"/>
    <cellStyle name="ItemTypeClass 12 4" xfId="25584" xr:uid="{15884E58-5DA9-4017-BA6B-D07AB04F7637}"/>
    <cellStyle name="ItemTypeClass 12 4 2" xfId="47880" xr:uid="{345D68A3-B42D-48EB-AEFA-39208C26B218}"/>
    <cellStyle name="ItemTypeClass 12 5" xfId="31833" xr:uid="{35D679C2-AF45-4297-99A8-E51129DC2A32}"/>
    <cellStyle name="ItemTypeClass 13" xfId="11327" xr:uid="{D57BEFEA-909D-4867-B807-FDF812A0211D}"/>
    <cellStyle name="ItemTypeClass 13 2" xfId="20733" xr:uid="{5E923DED-955E-4115-9CB4-E7868686819D}"/>
    <cellStyle name="ItemTypeClass 13 2 2" xfId="43029" xr:uid="{DF1F5F42-B44B-4664-B776-69E69A1034C2}"/>
    <cellStyle name="ItemTypeClass 13 3" xfId="25252" xr:uid="{47FBB782-A33A-445E-ABAE-72283DA0C735}"/>
    <cellStyle name="ItemTypeClass 13 3 2" xfId="47548" xr:uid="{14C52B5E-A9AA-4F0D-813E-D33C434E083F}"/>
    <cellStyle name="ItemTypeClass 13 4" xfId="25826" xr:uid="{CDDEAB93-1229-46F6-BA13-544520E2ED24}"/>
    <cellStyle name="ItemTypeClass 13 4 2" xfId="48122" xr:uid="{729048C6-B5D2-4697-9569-5BCC209F856B}"/>
    <cellStyle name="ItemTypeClass 13 5" xfId="33707" xr:uid="{108AB9FD-44C0-4B11-AF07-5B0B03A3E7D5}"/>
    <cellStyle name="ItemTypeClass 14" xfId="12996" xr:uid="{BA38C054-61DB-4F4A-AE61-8A98F4652255}"/>
    <cellStyle name="ItemTypeClass 14 2" xfId="35367" xr:uid="{CBA4930D-620A-41C7-93A7-89D4B4F37A16}"/>
    <cellStyle name="ItemTypeClass 15" xfId="13033" xr:uid="{76269330-FB4E-4792-BBB0-729314D0305A}"/>
    <cellStyle name="ItemTypeClass 15 2" xfId="35404" xr:uid="{AC8ED035-C22F-41E2-8972-D5D96D250495}"/>
    <cellStyle name="ItemTypeClass 16" xfId="23323" xr:uid="{BCC3451A-E990-41D2-902F-C2D1D93DE3A3}"/>
    <cellStyle name="ItemTypeClass 16 2" xfId="45619" xr:uid="{F38B229E-D150-47B8-A73A-72671443CCFD}"/>
    <cellStyle name="ItemTypeClass 17" xfId="27013" xr:uid="{5CBDC5A4-C49C-47D4-B57F-EF5E7CC35D2E}"/>
    <cellStyle name="ItemTypeClass 2" xfId="1349" xr:uid="{1017DBBD-839F-432D-9816-F5333F83FD45}"/>
    <cellStyle name="ItemTypeClass 2 10" xfId="11540" xr:uid="{62A53A26-A31F-4041-85C0-1C3E763D86BF}"/>
    <cellStyle name="ItemTypeClass 2 10 2" xfId="20946" xr:uid="{26E58901-E9D2-4F57-80A1-6BB032267FD1}"/>
    <cellStyle name="ItemTypeClass 2 10 2 2" xfId="43242" xr:uid="{5F23EC0F-58A2-46BC-962C-C5FB3A4A1EAE}"/>
    <cellStyle name="ItemTypeClass 2 10 3" xfId="25303" xr:uid="{A5FB4AD6-1C85-4A38-88C9-D9FF81D3A2D6}"/>
    <cellStyle name="ItemTypeClass 2 10 3 2" xfId="47599" xr:uid="{C989BD8B-5520-44C0-AB9B-EDA3091B3400}"/>
    <cellStyle name="ItemTypeClass 2 10 4" xfId="25841" xr:uid="{4E45B05A-F0E0-4EAC-B650-83CD876C763D}"/>
    <cellStyle name="ItemTypeClass 2 10 4 2" xfId="48137" xr:uid="{408D1B87-4F94-4C23-BB6A-0D7F23D334E1}"/>
    <cellStyle name="ItemTypeClass 2 10 5" xfId="33920" xr:uid="{C5325740-09F8-4689-A49A-F61A94404EDC}"/>
    <cellStyle name="ItemTypeClass 2 11" xfId="13311" xr:uid="{54537B75-5A79-4EE1-BDF9-77CA14A2AE76}"/>
    <cellStyle name="ItemTypeClass 2 11 2" xfId="35682" xr:uid="{C5DE4362-8BB3-4D8B-9B08-D305BACEDAD3}"/>
    <cellStyle name="ItemTypeClass 2 12" xfId="18006" xr:uid="{879DF8AE-2EC3-461D-8168-080C2DE7506D}"/>
    <cellStyle name="ItemTypeClass 2 12 2" xfId="40371" xr:uid="{CD852F62-062B-417F-9107-2F58029EC725}"/>
    <cellStyle name="ItemTypeClass 2 13" xfId="16526" xr:uid="{41445DB4-7046-4C4F-976D-8BDE698D5F59}"/>
    <cellStyle name="ItemTypeClass 2 13 2" xfId="38891" xr:uid="{F0BE8A8E-8699-47C6-93A0-E802F3F8C38D}"/>
    <cellStyle name="ItemTypeClass 2 14" xfId="27231" xr:uid="{F60F1D87-6742-4051-ABAD-095D8AAE2A7A}"/>
    <cellStyle name="ItemTypeClass 2 2" xfId="1573" xr:uid="{53BAB3C0-7322-4293-890B-740C9DE2684C}"/>
    <cellStyle name="ItemTypeClass 2 2 10" xfId="7812" xr:uid="{9A415722-5BB5-4135-9B22-318A107D5105}"/>
    <cellStyle name="ItemTypeClass 2 2 10 2" xfId="17773" xr:uid="{BC948581-2F47-4D79-94DD-5D43A612E673}"/>
    <cellStyle name="ItemTypeClass 2 2 10 2 2" xfId="40138" xr:uid="{7949D035-DB0C-4048-8A34-D34DF4C3676D}"/>
    <cellStyle name="ItemTypeClass 2 2 10 3" xfId="23717" xr:uid="{AC0E39F5-A137-49DF-9660-B06A3123888C}"/>
    <cellStyle name="ItemTypeClass 2 2 10 3 2" xfId="46013" xr:uid="{CE255DEB-BD64-483A-902A-2AC1AC432CF7}"/>
    <cellStyle name="ItemTypeClass 2 2 10 4" xfId="13697" xr:uid="{792F11DB-9F1D-4554-B761-5D5CC2532123}"/>
    <cellStyle name="ItemTypeClass 2 2 10 4 2" xfId="36068" xr:uid="{54BCF92D-67D7-4FA6-A28B-DDEAB566C071}"/>
    <cellStyle name="ItemTypeClass 2 2 10 5" xfId="31007" xr:uid="{66D499EB-62A4-4D7C-A1D0-FD39013B9314}"/>
    <cellStyle name="ItemTypeClass 2 2 11" xfId="11577" xr:uid="{01E653AD-FB12-4E9B-B8E3-5C9A908FE074}"/>
    <cellStyle name="ItemTypeClass 2 2 11 2" xfId="20983" xr:uid="{17380AB6-68E3-431A-BBA6-C4DA895DB418}"/>
    <cellStyle name="ItemTypeClass 2 2 11 2 2" xfId="43279" xr:uid="{7F716D9A-D024-4C9A-A0A5-26DF6F8208DE}"/>
    <cellStyle name="ItemTypeClass 2 2 11 3" xfId="25326" xr:uid="{38C33AB7-B2B8-4D8C-A161-9AF361581B16}"/>
    <cellStyle name="ItemTypeClass 2 2 11 3 2" xfId="47622" xr:uid="{405255BF-5862-4E27-BAB1-5B5E40187512}"/>
    <cellStyle name="ItemTypeClass 2 2 11 4" xfId="25858" xr:uid="{E141EFDB-6FE0-43D5-97D1-083CAA0FD21E}"/>
    <cellStyle name="ItemTypeClass 2 2 11 4 2" xfId="48154" xr:uid="{7D837461-50AE-4C78-8AB5-A79117861434}"/>
    <cellStyle name="ItemTypeClass 2 2 11 5" xfId="33957" xr:uid="{84364CFA-3D06-4083-B1E0-698EA3273D95}"/>
    <cellStyle name="ItemTypeClass 2 2 12" xfId="15251" xr:uid="{53F4BBF4-8507-47F1-B951-F56FAEDF6C70}"/>
    <cellStyle name="ItemTypeClass 2 2 12 2" xfId="37617" xr:uid="{5824DE75-844E-44C4-A49E-2ADA994A4077}"/>
    <cellStyle name="ItemTypeClass 2 2 13" xfId="25633" xr:uid="{1B49902A-4ECA-4C2D-8635-693EFCFC9059}"/>
    <cellStyle name="ItemTypeClass 2 2 13 2" xfId="47929" xr:uid="{A38231E2-8B3D-425D-91B3-80BEFF76184F}"/>
    <cellStyle name="ItemTypeClass 2 2 14" xfId="27276" xr:uid="{C36EEEF2-C510-4B46-989B-C36E4068BF5F}"/>
    <cellStyle name="ItemTypeClass 2 2 2" xfId="4064" xr:uid="{C0130247-D631-4495-95FF-67861040490C}"/>
    <cellStyle name="ItemTypeClass 2 2 2 10" xfId="12351" xr:uid="{3BE4581E-40CF-4A49-9A5B-E47BA55D1A3A}"/>
    <cellStyle name="ItemTypeClass 2 2 2 10 2" xfId="21757" xr:uid="{BFD2CF3C-AF43-47BB-9F5E-96EB409F81A5}"/>
    <cellStyle name="ItemTypeClass 2 2 2 10 2 2" xfId="44053" xr:uid="{D315D4DC-215F-4255-B91E-DE49ECA57D01}"/>
    <cellStyle name="ItemTypeClass 2 2 2 10 3" xfId="25563" xr:uid="{7428C277-3619-4A62-8D96-373EC45174E8}"/>
    <cellStyle name="ItemTypeClass 2 2 2 10 3 2" xfId="47859" xr:uid="{DBBA53C0-A21D-4032-A5FA-1CD187E3A139}"/>
    <cellStyle name="ItemTypeClass 2 2 2 10 4" xfId="25949" xr:uid="{9219B930-6301-4525-95CB-FE3E9FFD913F}"/>
    <cellStyle name="ItemTypeClass 2 2 2 10 4 2" xfId="48245" xr:uid="{89360175-A140-4183-B8D6-F5C72107FE97}"/>
    <cellStyle name="ItemTypeClass 2 2 2 10 5" xfId="34731" xr:uid="{57F333D5-2C7D-4EF5-B68E-C6DE0B0C3E54}"/>
    <cellStyle name="ItemTypeClass 2 2 2 11" xfId="13610" xr:uid="{7DFC71C1-DE1C-402A-AC7A-4ABBDDCD60E4}"/>
    <cellStyle name="ItemTypeClass 2 2 2 11 2" xfId="35981" xr:uid="{F46B1F83-94A0-46EA-9AD5-39F4EBCEBA50}"/>
    <cellStyle name="ItemTypeClass 2 2 2 12" xfId="13348" xr:uid="{A866557C-F541-47D6-9DC0-DC8C96133AC2}"/>
    <cellStyle name="ItemTypeClass 2 2 2 12 2" xfId="35719" xr:uid="{E64B7E1C-8833-474B-9A93-463409035EC3}"/>
    <cellStyle name="ItemTypeClass 2 2 2 13" xfId="28141" xr:uid="{AA42E2E4-36AB-438E-8F1B-4B8578432241}"/>
    <cellStyle name="ItemTypeClass 2 2 2 2" xfId="7333" xr:uid="{5DA9F176-4486-4EB8-B4B2-99781EA778C1}"/>
    <cellStyle name="ItemTypeClass 2 2 2 2 2" xfId="17341" xr:uid="{8C04CC1C-0E03-4FC3-8720-250FAAF3ADCC}"/>
    <cellStyle name="ItemTypeClass 2 2 2 2 2 2" xfId="39706" xr:uid="{6CFE3243-5010-4271-A0BB-EBFC187AD1EC}"/>
    <cellStyle name="ItemTypeClass 2 2 2 2 3" xfId="23496" xr:uid="{F5B7694C-A760-4A7D-994E-94319C795285}"/>
    <cellStyle name="ItemTypeClass 2 2 2 2 3 2" xfId="45792" xr:uid="{99643FA0-06EC-44F5-8D3B-8F0A54BD0836}"/>
    <cellStyle name="ItemTypeClass 2 2 2 2 4" xfId="16671" xr:uid="{A3CABF93-4390-4606-A2A0-9B8CCE3CB018}"/>
    <cellStyle name="ItemTypeClass 2 2 2 2 4 2" xfId="39036" xr:uid="{46BFE1C3-06C8-41F5-B6F6-E04FEE2CE219}"/>
    <cellStyle name="ItemTypeClass 2 2 2 2 5" xfId="30590" xr:uid="{1DA030B8-4C95-436F-A457-EDC6A77C5DAC}"/>
    <cellStyle name="ItemTypeClass 2 2 2 3" xfId="8411" xr:uid="{A2C39D24-637C-4E35-8E5E-458F53E5CA6D}"/>
    <cellStyle name="ItemTypeClass 2 2 2 3 2" xfId="18184" xr:uid="{E7EAC54D-CA17-4ECD-9B3C-ADF4FFC92F76}"/>
    <cellStyle name="ItemTypeClass 2 2 2 3 2 2" xfId="40549" xr:uid="{B64D75A9-6194-4387-963E-AA7044455ECE}"/>
    <cellStyle name="ItemTypeClass 2 2 2 3 3" xfId="24077" xr:uid="{E8234535-8D1B-4855-883E-606E99B1E407}"/>
    <cellStyle name="ItemTypeClass 2 2 2 3 3 2" xfId="46373" xr:uid="{46B478A4-AB0B-4508-B06F-C85B5DAC26D6}"/>
    <cellStyle name="ItemTypeClass 2 2 2 3 4" xfId="22888" xr:uid="{553D94BC-4194-40B4-B585-F6A2507FEBA4}"/>
    <cellStyle name="ItemTypeClass 2 2 2 3 4 2" xfId="45184" xr:uid="{CD8169C8-6DB7-4156-8C1D-CDADC28BBA57}"/>
    <cellStyle name="ItemTypeClass 2 2 2 3 5" xfId="31351" xr:uid="{A7B71DDE-116B-4C93-A46A-2B43364864A2}"/>
    <cellStyle name="ItemTypeClass 2 2 2 4" xfId="5482" xr:uid="{1DAE8057-A4BA-42BD-AE47-202D81ED5AA4}"/>
    <cellStyle name="ItemTypeClass 2 2 2 4 2" xfId="15862" xr:uid="{150ED905-678F-42B6-A394-06A2E7A4E83A}"/>
    <cellStyle name="ItemTypeClass 2 2 2 4 2 2" xfId="38228" xr:uid="{A4F56F1E-2691-4A97-B343-A1412A8F365E}"/>
    <cellStyle name="ItemTypeClass 2 2 2 4 3" xfId="22607" xr:uid="{7EAC4DF2-0D59-4459-B2DB-229D93E4D132}"/>
    <cellStyle name="ItemTypeClass 2 2 2 4 3 2" xfId="44903" xr:uid="{8889E408-9122-47CC-A0E1-525C0349827C}"/>
    <cellStyle name="ItemTypeClass 2 2 2 4 4" xfId="13042" xr:uid="{5EAC3C12-AF3A-47E5-840C-79229C34CADE}"/>
    <cellStyle name="ItemTypeClass 2 2 2 4 4 2" xfId="35413" xr:uid="{53AD60C4-FBA0-4BB2-B0C3-9875CD86A52F}"/>
    <cellStyle name="ItemTypeClass 2 2 2 4 5" xfId="29221" xr:uid="{719B4EA2-BD27-4462-96C1-8E960E6DC961}"/>
    <cellStyle name="ItemTypeClass 2 2 2 5" xfId="7918" xr:uid="{CCA1EEEB-C990-41D0-A138-70167F4DF88F}"/>
    <cellStyle name="ItemTypeClass 2 2 2 5 2" xfId="17839" xr:uid="{923069BB-1A9F-46E2-9DBD-77F6FF85A57F}"/>
    <cellStyle name="ItemTypeClass 2 2 2 5 2 2" xfId="40204" xr:uid="{31852F6D-112E-48FD-AA58-269ABAB40308}"/>
    <cellStyle name="ItemTypeClass 2 2 2 5 3" xfId="23777" xr:uid="{8735E32A-C00E-417C-98EC-98BED299C65A}"/>
    <cellStyle name="ItemTypeClass 2 2 2 5 3 2" xfId="46073" xr:uid="{E62340FF-0F86-45B5-9D75-5E3700E7F561}"/>
    <cellStyle name="ItemTypeClass 2 2 2 5 4" xfId="23765" xr:uid="{2B26B23F-4C18-4508-A239-424B147716FE}"/>
    <cellStyle name="ItemTypeClass 2 2 2 5 4 2" xfId="46061" xr:uid="{E2C5C902-07EB-443E-9134-84040DA6EE63}"/>
    <cellStyle name="ItemTypeClass 2 2 2 5 5" xfId="31059" xr:uid="{AFB373FF-ECFE-47F3-BA82-118E069C68CE}"/>
    <cellStyle name="ItemTypeClass 2 2 2 6" xfId="5415" xr:uid="{D36AB12A-FA5F-424D-ABA5-E193B9E6F212}"/>
    <cellStyle name="ItemTypeClass 2 2 2 6 2" xfId="15806" xr:uid="{8E4B789E-90D5-43F0-A734-742BC6610EE9}"/>
    <cellStyle name="ItemTypeClass 2 2 2 6 2 2" xfId="38172" xr:uid="{3637FE92-C4C3-474E-BAA1-6F8E0DEC4D06}"/>
    <cellStyle name="ItemTypeClass 2 2 2 6 3" xfId="22559" xr:uid="{E29D63DE-801F-4AF8-8CD0-903E04CFBDDE}"/>
    <cellStyle name="ItemTypeClass 2 2 2 6 3 2" xfId="44855" xr:uid="{73081798-8C6F-4D15-A095-99427842257C}"/>
    <cellStyle name="ItemTypeClass 2 2 2 6 4" xfId="13767" xr:uid="{0AA887B0-CC79-4B65-BE0B-76CA61D14FF2}"/>
    <cellStyle name="ItemTypeClass 2 2 2 6 4 2" xfId="36138" xr:uid="{B7C3746F-C8E1-4D95-87FC-BFA2D76B614A}"/>
    <cellStyle name="ItemTypeClass 2 2 2 6 5" xfId="29174" xr:uid="{1505B63F-A3F8-4188-B34A-14EEC1E258AA}"/>
    <cellStyle name="ItemTypeClass 2 2 2 7" xfId="8061" xr:uid="{B4B59DC6-813A-4A35-A665-E01F38BFB47F}"/>
    <cellStyle name="ItemTypeClass 2 2 2 7 2" xfId="17936" xr:uid="{C9721990-B249-41DF-8C8A-B1DF2ACB37D7}"/>
    <cellStyle name="ItemTypeClass 2 2 2 7 2 2" xfId="40301" xr:uid="{10A15DB6-80EB-4F9A-AD1E-BCDC44BD6B51}"/>
    <cellStyle name="ItemTypeClass 2 2 2 7 3" xfId="23858" xr:uid="{C9C53856-F096-4267-A9ED-646C37AC4BBF}"/>
    <cellStyle name="ItemTypeClass 2 2 2 7 3 2" xfId="46154" xr:uid="{C01B803F-5493-4355-96C0-F35E79BEF084}"/>
    <cellStyle name="ItemTypeClass 2 2 2 7 4" xfId="25196" xr:uid="{AE594063-D482-40EE-9003-AB1E79C6AD3E}"/>
    <cellStyle name="ItemTypeClass 2 2 2 7 4 2" xfId="47492" xr:uid="{E684EE22-90F4-4DD1-8F3D-264A1CA00536}"/>
    <cellStyle name="ItemTypeClass 2 2 2 7 5" xfId="31138" xr:uid="{6BC000F8-F5FC-47A9-AFCC-10CAC506175E}"/>
    <cellStyle name="ItemTypeClass 2 2 2 8" xfId="9477" xr:uid="{A8520009-184E-4905-AF9B-6DCB530F778B}"/>
    <cellStyle name="ItemTypeClass 2 2 2 8 2" xfId="18895" xr:uid="{C8C6803C-87F4-44C6-BA36-1B4FE8AD7B01}"/>
    <cellStyle name="ItemTypeClass 2 2 2 8 2 2" xfId="41260" xr:uid="{BE6DD2C4-19B4-4261-8A43-877DB99CD4F9}"/>
    <cellStyle name="ItemTypeClass 2 2 2 8 3" xfId="24685" xr:uid="{FFD3635A-7E3C-45A9-87F2-9E8F7857EEA4}"/>
    <cellStyle name="ItemTypeClass 2 2 2 8 3 2" xfId="46981" xr:uid="{8A0C9745-901D-47A7-81D1-F8A300744931}"/>
    <cellStyle name="ItemTypeClass 2 2 2 8 4" xfId="12942" xr:uid="{289958D9-A22B-4A1D-BD69-5A925DADD343}"/>
    <cellStyle name="ItemTypeClass 2 2 2 8 4 2" xfId="35315" xr:uid="{BC16F94E-0B1F-41DE-BA40-4D93F15DED1D}"/>
    <cellStyle name="ItemTypeClass 2 2 2 8 5" xfId="31939" xr:uid="{15FF8756-F9E5-4101-B51D-CFF88C8449D5}"/>
    <cellStyle name="ItemTypeClass 2 2 2 9" xfId="4540" xr:uid="{A7382C56-FB06-4D15-BB59-8DE919052E7F}"/>
    <cellStyle name="ItemTypeClass 2 2 2 9 2" xfId="15102" xr:uid="{1894FCA8-4C55-485C-8F0E-7954A6E40648}"/>
    <cellStyle name="ItemTypeClass 2 2 2 9 2 2" xfId="37468" xr:uid="{DB0F6F44-67F9-42EF-A7E0-3D64EC6077C6}"/>
    <cellStyle name="ItemTypeClass 2 2 2 9 3" xfId="22201" xr:uid="{358FC9D1-D96F-4889-A17B-95F286CDFBFD}"/>
    <cellStyle name="ItemTypeClass 2 2 2 9 3 2" xfId="44497" xr:uid="{55DCDC13-BE62-46DF-93DE-EDF80948B22D}"/>
    <cellStyle name="ItemTypeClass 2 2 2 9 4" xfId="25526" xr:uid="{D64C44D1-DCE3-4035-A4BA-78C62E6F3486}"/>
    <cellStyle name="ItemTypeClass 2 2 2 9 4 2" xfId="47822" xr:uid="{D946CB52-5F94-4FC2-A179-DDFF2C36428D}"/>
    <cellStyle name="ItemTypeClass 2 2 2 9 5" xfId="28530" xr:uid="{82A0B809-2A20-474E-89BA-367083DC33F7}"/>
    <cellStyle name="ItemTypeClass 2 2 2_change in summary tables" xfId="5050" xr:uid="{8E2AF4EF-81F1-46CB-AB25-8C37881A0AC2}"/>
    <cellStyle name="ItemTypeClass 2 2 3" xfId="5586" xr:uid="{509FF676-4D47-4E10-8E7E-0EC237453CBF}"/>
    <cellStyle name="ItemTypeClass 2 2 3 2" xfId="15948" xr:uid="{08349CD7-8B71-4711-8976-264885D8D7D4}"/>
    <cellStyle name="ItemTypeClass 2 2 3 2 2" xfId="38314" xr:uid="{C16CCB43-216C-43EA-85D4-2D8D010D32D8}"/>
    <cellStyle name="ItemTypeClass 2 2 3 3" xfId="22686" xr:uid="{6AFF0103-54A8-4F4E-B438-4689E6383928}"/>
    <cellStyle name="ItemTypeClass 2 2 3 3 2" xfId="44982" xr:uid="{BBD8D8BB-439D-4854-9981-930CA991D281}"/>
    <cellStyle name="ItemTypeClass 2 2 3 4" xfId="13858" xr:uid="{A88B773C-4008-4140-B3F2-A868E613B6E9}"/>
    <cellStyle name="ItemTypeClass 2 2 3 4 2" xfId="36228" xr:uid="{5730692C-87C7-4DE1-B095-5D1A9A66C40F}"/>
    <cellStyle name="ItemTypeClass 2 2 3 5" xfId="29299" xr:uid="{35E707EA-FBC2-4E62-9110-1786DE015F7B}"/>
    <cellStyle name="ItemTypeClass 2 2 4" xfId="6350" xr:uid="{9A8E0554-A103-4B17-B4B5-21D655EEA319}"/>
    <cellStyle name="ItemTypeClass 2 2 4 2" xfId="16490" xr:uid="{05553EEA-0438-42B0-B522-C233C92EAD11}"/>
    <cellStyle name="ItemTypeClass 2 2 4 2 2" xfId="38855" xr:uid="{130A6511-DAEB-4625-8AE2-BE0DFA4ED3BE}"/>
    <cellStyle name="ItemTypeClass 2 2 4 3" xfId="23100" xr:uid="{2E1361F0-224A-4CE9-983D-C13EFEF9158D}"/>
    <cellStyle name="ItemTypeClass 2 2 4 3 2" xfId="45396" xr:uid="{5DC906B8-7810-47BF-B3F2-488B0454910A}"/>
    <cellStyle name="ItemTypeClass 2 2 4 4" xfId="16425" xr:uid="{1FEA401B-DFBD-4755-91B1-AC9F012A1CF6}"/>
    <cellStyle name="ItemTypeClass 2 2 4 4 2" xfId="38790" xr:uid="{82BF9185-D2A4-4ED8-87A1-8052CC136699}"/>
    <cellStyle name="ItemTypeClass 2 2 4 5" xfId="29783" xr:uid="{50C81216-3D48-4F41-8993-7E2DA8746CEC}"/>
    <cellStyle name="ItemTypeClass 2 2 5" xfId="5016" xr:uid="{C435401F-5843-4B6F-B211-7EBB3EE4B323}"/>
    <cellStyle name="ItemTypeClass 2 2 5 2" xfId="15472" xr:uid="{A01C24FB-A309-4104-AACA-38ED90726A9B}"/>
    <cellStyle name="ItemTypeClass 2 2 5 2 2" xfId="37838" xr:uid="{F1A0B616-55A2-45FF-9306-16918E2AE8C2}"/>
    <cellStyle name="ItemTypeClass 2 2 5 3" xfId="22407" xr:uid="{641E678C-A47C-4072-837C-59FCCCB80370}"/>
    <cellStyle name="ItemTypeClass 2 2 5 3 2" xfId="44703" xr:uid="{BF3BB56E-B896-43C8-ABFC-4604FECE7990}"/>
    <cellStyle name="ItemTypeClass 2 2 5 4" xfId="12684" xr:uid="{EE73C539-8BC9-49F5-A723-8F9339D85D18}"/>
    <cellStyle name="ItemTypeClass 2 2 5 4 2" xfId="35060" xr:uid="{F6E48ED9-34A4-4646-A5B6-5DA2B7AAEA02}"/>
    <cellStyle name="ItemTypeClass 2 2 5 5" xfId="28860" xr:uid="{9FBBD206-2321-4962-8225-CF88F5D13797}"/>
    <cellStyle name="ItemTypeClass 2 2 6" xfId="5625" xr:uid="{7F240D5B-5776-482C-B251-FE54F03954CC}"/>
    <cellStyle name="ItemTypeClass 2 2 6 2" xfId="15977" xr:uid="{67606792-E154-4B1F-910E-2CA2F54F567E}"/>
    <cellStyle name="ItemTypeClass 2 2 6 2 2" xfId="38343" xr:uid="{697C9DAC-6663-4B04-A14C-D72DA29883B5}"/>
    <cellStyle name="ItemTypeClass 2 2 6 3" xfId="22713" xr:uid="{A7C225DA-F145-4D3F-BF2C-5F33D326F1D1}"/>
    <cellStyle name="ItemTypeClass 2 2 6 3 2" xfId="45009" xr:uid="{E228C43D-18A2-43D7-B446-0DF1635898EA}"/>
    <cellStyle name="ItemTypeClass 2 2 6 4" xfId="12825" xr:uid="{F702C61F-172F-47CA-B321-E1F28DEDF941}"/>
    <cellStyle name="ItemTypeClass 2 2 6 4 2" xfId="35198" xr:uid="{610A8272-4AB7-4146-B3BF-C199FD22FE82}"/>
    <cellStyle name="ItemTypeClass 2 2 6 5" xfId="29325" xr:uid="{24DFDBEC-AC81-47A4-AF62-0B2B4E0B23F8}"/>
    <cellStyle name="ItemTypeClass 2 2 7" xfId="8662" xr:uid="{8EC7D508-42D9-4730-ACA9-E4E091C09531}"/>
    <cellStyle name="ItemTypeClass 2 2 7 2" xfId="18360" xr:uid="{FB597C0F-BCD7-4E97-9E83-D339D56FE960}"/>
    <cellStyle name="ItemTypeClass 2 2 7 2 2" xfId="40725" xr:uid="{26499993-4CEF-40AE-99F4-74B21E851EFC}"/>
    <cellStyle name="ItemTypeClass 2 2 7 3" xfId="24226" xr:uid="{05114AB3-2974-41DE-9E87-6035CBB3B649}"/>
    <cellStyle name="ItemTypeClass 2 2 7 3 2" xfId="46522" xr:uid="{55D1E186-15DB-4581-B252-0C94F3D03DBA}"/>
    <cellStyle name="ItemTypeClass 2 2 7 4" xfId="25556" xr:uid="{CA14510D-A4A2-4025-831E-D5F4C873804A}"/>
    <cellStyle name="ItemTypeClass 2 2 7 4 2" xfId="47852" xr:uid="{6FE72569-6680-447B-BA2C-38AB8922B891}"/>
    <cellStyle name="ItemTypeClass 2 2 7 5" xfId="31494" xr:uid="{C58BA516-66B4-4341-85BA-C0C6B90B10B0}"/>
    <cellStyle name="ItemTypeClass 2 2 8" xfId="4708" xr:uid="{51257CC8-10D1-4595-8F94-D03DCBF9E1D4}"/>
    <cellStyle name="ItemTypeClass 2 2 8 2" xfId="15235" xr:uid="{B330C315-C85E-4F32-A593-F3205E06DDC4}"/>
    <cellStyle name="ItemTypeClass 2 2 8 2 2" xfId="37601" xr:uid="{E0BF68C2-8D8E-4746-91E5-2EAC66FB6A35}"/>
    <cellStyle name="ItemTypeClass 2 2 8 3" xfId="22267" xr:uid="{0F7366F4-B90A-4AC5-AA38-0FEEB03054BD}"/>
    <cellStyle name="ItemTypeClass 2 2 8 3 2" xfId="44563" xr:uid="{CEE28A14-B96E-44B2-817A-1E740492C7E1}"/>
    <cellStyle name="ItemTypeClass 2 2 8 4" xfId="25521" xr:uid="{A21C3892-0BC9-44A7-9BB0-FC62714890BC}"/>
    <cellStyle name="ItemTypeClass 2 2 8 4 2" xfId="47817" xr:uid="{0B44470B-2A0F-4545-A800-250AEEF6DF7B}"/>
    <cellStyle name="ItemTypeClass 2 2 8 5" xfId="28648" xr:uid="{26B28BB8-789D-4B32-B7C9-97873703B502}"/>
    <cellStyle name="ItemTypeClass 2 2 9" xfId="5613" xr:uid="{ADAA503D-A6B7-47D5-B14D-CB6CFEF5D5B8}"/>
    <cellStyle name="ItemTypeClass 2 2 9 2" xfId="15969" xr:uid="{00FF62F2-0ECE-4606-9693-E3F6BA7CCD71}"/>
    <cellStyle name="ItemTypeClass 2 2 9 2 2" xfId="38335" xr:uid="{61012290-69A4-4A61-8B2F-8A15F054956D}"/>
    <cellStyle name="ItemTypeClass 2 2 9 3" xfId="22704" xr:uid="{B36ADF8C-ED0C-4951-A577-5D4812245E2D}"/>
    <cellStyle name="ItemTypeClass 2 2 9 3 2" xfId="45000" xr:uid="{BCDD8E1F-B13C-480E-B6B0-47AD40CC76F8}"/>
    <cellStyle name="ItemTypeClass 2 2 9 4" xfId="13864" xr:uid="{27195148-D3D0-4978-9E58-668CBA11BB47}"/>
    <cellStyle name="ItemTypeClass 2 2 9 4 2" xfId="36234" xr:uid="{587D9FA8-D126-4C87-83F9-D7B4E3B016FA}"/>
    <cellStyle name="ItemTypeClass 2 2 9 5" xfId="29317" xr:uid="{28902BA8-42E9-4832-A418-2D032D2B0459}"/>
    <cellStyle name="ItemTypeClass 2 2_change in summary tables" xfId="5058" xr:uid="{8881D548-A143-47F1-A01B-69A8ACCDADE1}"/>
    <cellStyle name="ItemTypeClass 2 3" xfId="4004" xr:uid="{B82233AC-057D-4ABD-9C10-3EECB6491ABB}"/>
    <cellStyle name="ItemTypeClass 2 3 10" xfId="12318" xr:uid="{85B577F6-C268-4405-92A2-290EFBE8A626}"/>
    <cellStyle name="ItemTypeClass 2 3 10 2" xfId="21724" xr:uid="{813493F7-307E-4F47-ADFC-9B93A5703527}"/>
    <cellStyle name="ItemTypeClass 2 3 10 2 2" xfId="44020" xr:uid="{9023FD0A-1EC7-4976-8707-C95829F1CB03}"/>
    <cellStyle name="ItemTypeClass 2 3 10 3" xfId="25545" xr:uid="{F8F241E4-4B75-443C-8249-28C1DED34B87}"/>
    <cellStyle name="ItemTypeClass 2 3 10 3 2" xfId="47841" xr:uid="{3B714A57-8AE0-4E37-B45A-D6CBE1BDEB29}"/>
    <cellStyle name="ItemTypeClass 2 3 10 4" xfId="25936" xr:uid="{D3E79D70-DEC1-4653-86EE-0811DB65C4E8}"/>
    <cellStyle name="ItemTypeClass 2 3 10 4 2" xfId="48232" xr:uid="{E55667C2-77DF-4946-8A9F-447838F763FA}"/>
    <cellStyle name="ItemTypeClass 2 3 10 5" xfId="34698" xr:uid="{F3CBBE0B-C7E2-4C3F-9745-7CD05DB08249}"/>
    <cellStyle name="ItemTypeClass 2 3 11" xfId="13659" xr:uid="{532ABFA9-4FC0-4773-9AFF-46A97DD6F821}"/>
    <cellStyle name="ItemTypeClass 2 3 11 2" xfId="36030" xr:uid="{AB701D40-9E01-49B1-9C72-D90B90454BF0}"/>
    <cellStyle name="ItemTypeClass 2 3 12" xfId="13759" xr:uid="{2FBC9CA7-68DB-4170-B7C8-22C46920D05D}"/>
    <cellStyle name="ItemTypeClass 2 3 12 2" xfId="36130" xr:uid="{E0A6B405-611D-4A10-8E72-2BA06B494236}"/>
    <cellStyle name="ItemTypeClass 2 3 13" xfId="28113" xr:uid="{ACDCC3CF-0626-482E-A1A9-B4ED760202D9}"/>
    <cellStyle name="ItemTypeClass 2 3 2" xfId="7278" xr:uid="{0CA1D5EB-99A7-44BC-A111-91B604591077}"/>
    <cellStyle name="ItemTypeClass 2 3 2 2" xfId="17287" xr:uid="{C635299C-DE57-4028-80A2-116C54740A14}"/>
    <cellStyle name="ItemTypeClass 2 3 2 2 2" xfId="39652" xr:uid="{6CE98D58-56F6-4D5C-B75D-A24CFDD6A6E9}"/>
    <cellStyle name="ItemTypeClass 2 3 2 3" xfId="23459" xr:uid="{790AF318-9161-496A-986C-658B8F2D3E2D}"/>
    <cellStyle name="ItemTypeClass 2 3 2 3 2" xfId="45755" xr:uid="{BD917530-9BDE-43B0-B473-75AFB5461A0B}"/>
    <cellStyle name="ItemTypeClass 2 3 2 4" xfId="22987" xr:uid="{3F1ADCB2-7144-4787-9E8F-3CE6974491EB}"/>
    <cellStyle name="ItemTypeClass 2 3 2 4 2" xfId="45283" xr:uid="{4681F5D2-4079-4DFF-A3E1-17D2038C9465}"/>
    <cellStyle name="ItemTypeClass 2 3 2 5" xfId="30536" xr:uid="{D3D3D630-7E52-42B4-9E96-D9DEE064D2EE}"/>
    <cellStyle name="ItemTypeClass 2 3 3" xfId="8367" xr:uid="{BAD89403-95B4-4266-B104-BDB7C40E8B8E}"/>
    <cellStyle name="ItemTypeClass 2 3 3 2" xfId="18146" xr:uid="{A58F2437-C99B-4767-8D9A-4ABF836196E2}"/>
    <cellStyle name="ItemTypeClass 2 3 3 2 2" xfId="40511" xr:uid="{7C747092-9B0F-4AC1-875C-94125EB534A3}"/>
    <cellStyle name="ItemTypeClass 2 3 3 3" xfId="24038" xr:uid="{A14B62D6-FC7D-4F0B-BA34-23DAB3912FFE}"/>
    <cellStyle name="ItemTypeClass 2 3 3 3 2" xfId="46334" xr:uid="{445C9B31-AEC3-4CCF-A70A-161F701D2A03}"/>
    <cellStyle name="ItemTypeClass 2 3 3 4" xfId="25226" xr:uid="{F249C598-9815-4D6E-9647-64E037BB4848}"/>
    <cellStyle name="ItemTypeClass 2 3 3 4 2" xfId="47522" xr:uid="{83017C5D-A76F-4260-AD29-841AEF6DDC45}"/>
    <cellStyle name="ItemTypeClass 2 3 3 5" xfId="31313" xr:uid="{09CEF7A1-F52C-4C23-ABFD-7C32AD977543}"/>
    <cellStyle name="ItemTypeClass 2 3 4" xfId="5498" xr:uid="{C92B96DB-6588-4AEC-9F1B-B3963E6883C5}"/>
    <cellStyle name="ItemTypeClass 2 3 4 2" xfId="15874" xr:uid="{6F8231FC-A5B5-4529-A709-481BC2C9DA97}"/>
    <cellStyle name="ItemTypeClass 2 3 4 2 2" xfId="38240" xr:uid="{E09E16EE-547F-4B37-8F9E-24BC957E7FAF}"/>
    <cellStyle name="ItemTypeClass 2 3 4 3" xfId="22618" xr:uid="{DA9334D1-7295-417D-A61C-3297A7CCE65A}"/>
    <cellStyle name="ItemTypeClass 2 3 4 3 2" xfId="44914" xr:uid="{3F67395C-D0FE-4D0A-B9F3-900C96A1E57F}"/>
    <cellStyle name="ItemTypeClass 2 3 4 4" xfId="13827" xr:uid="{6D67EDAD-8ADF-4F9C-8D11-3D808E596093}"/>
    <cellStyle name="ItemTypeClass 2 3 4 4 2" xfId="36197" xr:uid="{BA103B2F-A294-49C5-AB44-E086E9A16712}"/>
    <cellStyle name="ItemTypeClass 2 3 4 5" xfId="29232" xr:uid="{E126BB47-8815-429F-9983-5609BE4B0FDC}"/>
    <cellStyle name="ItemTypeClass 2 3 5" xfId="7924" xr:uid="{EB5AC57D-C48A-4BD2-95DD-256C5D0FE400}"/>
    <cellStyle name="ItemTypeClass 2 3 5 2" xfId="17845" xr:uid="{8F8CA5D6-F580-43D4-8BF2-6E68473E813D}"/>
    <cellStyle name="ItemTypeClass 2 3 5 2 2" xfId="40210" xr:uid="{4A5F8159-9C99-4269-B53D-CE65C2E3FA76}"/>
    <cellStyle name="ItemTypeClass 2 3 5 3" xfId="23782" xr:uid="{E4C2C206-7FAC-41B6-A3FB-C764E0BB91F2}"/>
    <cellStyle name="ItemTypeClass 2 3 5 3 2" xfId="46078" xr:uid="{3A5EA2FD-2980-4491-B8A8-0B5C44C18D72}"/>
    <cellStyle name="ItemTypeClass 2 3 5 4" xfId="18616" xr:uid="{DEF5F898-3188-4845-B9ED-5D35688ED4C2}"/>
    <cellStyle name="ItemTypeClass 2 3 5 4 2" xfId="40981" xr:uid="{046C1128-5114-4AE1-A687-73364B06C8AF}"/>
    <cellStyle name="ItemTypeClass 2 3 5 5" xfId="31064" xr:uid="{DA3517C7-59EB-4904-ADDD-D7EB7E9C0BD8}"/>
    <cellStyle name="ItemTypeClass 2 3 6" xfId="5136" xr:uid="{004C669F-EFE3-47EB-9DA3-88283E3529FB}"/>
    <cellStyle name="ItemTypeClass 2 3 6 2" xfId="15545" xr:uid="{6FF373A2-BA9C-4140-851A-B9C849547F8E}"/>
    <cellStyle name="ItemTypeClass 2 3 6 2 2" xfId="37911" xr:uid="{CC9CE579-C7D5-43C3-8B3A-7089E3316B44}"/>
    <cellStyle name="ItemTypeClass 2 3 6 3" xfId="22474" xr:uid="{D9AE7798-5071-4F7C-A666-820B57B8FFC8}"/>
    <cellStyle name="ItemTypeClass 2 3 6 3 2" xfId="44770" xr:uid="{430D8382-BDA3-4A93-9F86-8863A0194620}"/>
    <cellStyle name="ItemTypeClass 2 3 6 4" xfId="13035" xr:uid="{031136DA-A92C-468B-8F98-56F8510B307D}"/>
    <cellStyle name="ItemTypeClass 2 3 6 4 2" xfId="35406" xr:uid="{6A4A85B6-2CA3-4143-AF6B-2D9C74D575EA}"/>
    <cellStyle name="ItemTypeClass 2 3 6 5" xfId="28924" xr:uid="{0EB51B7D-2538-4593-B99C-4482293B8246}"/>
    <cellStyle name="ItemTypeClass 2 3 7" xfId="9054" xr:uid="{D8C6374C-29BF-44D6-BBE1-9A849CDAC9B5}"/>
    <cellStyle name="ItemTypeClass 2 3 7 2" xfId="18580" xr:uid="{9C8885E8-2E92-404D-AF7E-AEFD92D33C41}"/>
    <cellStyle name="ItemTypeClass 2 3 7 2 2" xfId="40945" xr:uid="{7DBE6251-23CD-4468-A93B-F10EC0193442}"/>
    <cellStyle name="ItemTypeClass 2 3 7 3" xfId="24407" xr:uid="{96E957B3-F6A9-463B-9786-468201B34764}"/>
    <cellStyle name="ItemTypeClass 2 3 7 3 2" xfId="46703" xr:uid="{04627585-BFD3-4D81-9DAA-30318D91E508}"/>
    <cellStyle name="ItemTypeClass 2 3 7 4" xfId="13933" xr:uid="{5DF8FB69-423A-4975-8CC3-D05881C7577B}"/>
    <cellStyle name="ItemTypeClass 2 3 7 4 2" xfId="36303" xr:uid="{14C2732F-CB3D-4648-ABF8-7FCDFE8E96B5}"/>
    <cellStyle name="ItemTypeClass 2 3 7 5" xfId="31663" xr:uid="{17BCA156-521D-465F-B68D-9CE71D028446}"/>
    <cellStyle name="ItemTypeClass 2 3 8" xfId="9454" xr:uid="{688D52F9-C43C-40F6-8885-9EE2F1E435F9}"/>
    <cellStyle name="ItemTypeClass 2 3 8 2" xfId="18872" xr:uid="{6C07540B-9DCF-422A-B40A-5347A5A5D1F4}"/>
    <cellStyle name="ItemTypeClass 2 3 8 2 2" xfId="41237" xr:uid="{9D0F61C8-63DE-48EB-940B-332519B2371E}"/>
    <cellStyle name="ItemTypeClass 2 3 8 3" xfId="24662" xr:uid="{1FC24B6C-243D-4376-A468-06A1906633A3}"/>
    <cellStyle name="ItemTypeClass 2 3 8 3 2" xfId="46958" xr:uid="{82173D1A-E930-4F14-AEFB-3D2F69D4B3A3}"/>
    <cellStyle name="ItemTypeClass 2 3 8 4" xfId="25365" xr:uid="{22F84F1F-58FE-4BBE-A19C-93B3E1798198}"/>
    <cellStyle name="ItemTypeClass 2 3 8 4 2" xfId="47661" xr:uid="{88712247-3470-4D94-919C-1767B97DDF1C}"/>
    <cellStyle name="ItemTypeClass 2 3 8 5" xfId="31916" xr:uid="{8C088DBF-87DE-4607-BD79-28BC4797AC38}"/>
    <cellStyle name="ItemTypeClass 2 3 9" xfId="8223" xr:uid="{41932142-501D-4F87-B848-B69874971AC4}"/>
    <cellStyle name="ItemTypeClass 2 3 9 2" xfId="18041" xr:uid="{3FB9A789-1C57-41A4-A2CB-065F855B4A05}"/>
    <cellStyle name="ItemTypeClass 2 3 9 2 2" xfId="40406" xr:uid="{3CC357C9-89C7-4B0E-8CBE-B705AE3471B0}"/>
    <cellStyle name="ItemTypeClass 2 3 9 3" xfId="23941" xr:uid="{42157B8F-72B9-476F-8FED-E5EAA85131F7}"/>
    <cellStyle name="ItemTypeClass 2 3 9 3 2" xfId="46237" xr:uid="{397D1A39-ABDC-47E4-B91B-8A095F25742B}"/>
    <cellStyle name="ItemTypeClass 2 3 9 4" xfId="13632" xr:uid="{774B52DE-60AB-4ADB-9260-CDC77A2167E8}"/>
    <cellStyle name="ItemTypeClass 2 3 9 4 2" xfId="36003" xr:uid="{BE5AE5A3-5EED-4694-9146-203BB9259B7E}"/>
    <cellStyle name="ItemTypeClass 2 3 9 5" xfId="31220" xr:uid="{7FE8F389-AB5F-4DD7-8566-C4161A186615}"/>
    <cellStyle name="ItemTypeClass 2 3_change in summary tables" xfId="4902" xr:uid="{3AA242BB-E392-43AE-836C-62A588D51651}"/>
    <cellStyle name="ItemTypeClass 2 4" xfId="5422" xr:uid="{273F76B9-A2D1-4275-B4FD-01457FDEFFAE}"/>
    <cellStyle name="ItemTypeClass 2 4 2" xfId="15812" xr:uid="{D25B8187-4E63-4EB5-89DD-1AC5EB399382}"/>
    <cellStyle name="ItemTypeClass 2 4 2 2" xfId="38178" xr:uid="{DF06F963-9D17-4A06-B1E8-4B214EFF4928}"/>
    <cellStyle name="ItemTypeClass 2 4 3" xfId="22565" xr:uid="{3E8FF239-FCA2-47A5-B5EE-33312E673CD7}"/>
    <cellStyle name="ItemTypeClass 2 4 3 2" xfId="44861" xr:uid="{4885608E-3CD3-4BD3-A479-942AE7EA95A8}"/>
    <cellStyle name="ItemTypeClass 2 4 4" xfId="25165" xr:uid="{2B17F523-EFD0-4606-8B58-F333E324C68C}"/>
    <cellStyle name="ItemTypeClass 2 4 4 2" xfId="47461" xr:uid="{2588CB32-CFC9-4EA5-B83C-3B15E21B1E2A}"/>
    <cellStyle name="ItemTypeClass 2 4 5" xfId="29180" xr:uid="{AFDD5F2B-9915-4C6F-AC1C-8B19C388387F}"/>
    <cellStyle name="ItemTypeClass 2 5" xfId="8208" xr:uid="{7EB444BF-E4C4-4DBA-885F-C6E210B43D18}"/>
    <cellStyle name="ItemTypeClass 2 5 2" xfId="18032" xr:uid="{0E46E4AA-28E1-4D24-9ACC-D729D03B5B4D}"/>
    <cellStyle name="ItemTypeClass 2 5 2 2" xfId="40397" xr:uid="{EE33F2A7-F595-4D37-A933-7BB0A1644B4A}"/>
    <cellStyle name="ItemTypeClass 2 5 3" xfId="23935" xr:uid="{7C41E521-1BC7-4C22-926B-95445F8F2B9D}"/>
    <cellStyle name="ItemTypeClass 2 5 3 2" xfId="46231" xr:uid="{F0AFDEA8-5D71-4972-8792-BA7FE6AED8E9}"/>
    <cellStyle name="ItemTypeClass 2 5 4" xfId="23313" xr:uid="{C6B570F8-2075-40E4-88BC-7C43F1F0FAEA}"/>
    <cellStyle name="ItemTypeClass 2 5 4 2" xfId="45609" xr:uid="{F3F63605-8CB5-4D66-8FF8-6FF9C8727F25}"/>
    <cellStyle name="ItemTypeClass 2 5 5" xfId="31211" xr:uid="{195E33B3-112C-4750-ADCB-061AD061AB2F}"/>
    <cellStyle name="ItemTypeClass 2 6" xfId="6378" xr:uid="{26DB813C-896F-497E-B415-096936C00437}"/>
    <cellStyle name="ItemTypeClass 2 6 2" xfId="16513" xr:uid="{81E9431F-BE93-4684-A210-8DBBEE9CED34}"/>
    <cellStyle name="ItemTypeClass 2 6 2 2" xfId="38878" xr:uid="{F2BAC982-102A-48C1-AD1A-9080CDE903A1}"/>
    <cellStyle name="ItemTypeClass 2 6 3" xfId="23120" xr:uid="{1D2C35FA-71AB-4E02-8DEE-027A3B1963C1}"/>
    <cellStyle name="ItemTypeClass 2 6 3 2" xfId="45416" xr:uid="{BD3FB191-2071-4BB6-819C-8F5787668E94}"/>
    <cellStyle name="ItemTypeClass 2 6 4" xfId="16073" xr:uid="{05A58F82-CE5C-4427-936E-B4356CBC84A3}"/>
    <cellStyle name="ItemTypeClass 2 6 4 2" xfId="38439" xr:uid="{B1137643-A4E7-4FC8-A1FD-45073177BC10}"/>
    <cellStyle name="ItemTypeClass 2 6 5" xfId="29806" xr:uid="{6081A140-A0E7-40A0-B433-BD4F8F5B2075}"/>
    <cellStyle name="ItemTypeClass 2 7" xfId="5783" xr:uid="{AC8E46F5-932D-4776-81E2-74D985D112C0}"/>
    <cellStyle name="ItemTypeClass 2 7 2" xfId="16104" xr:uid="{593E6ECF-9906-47A9-94CB-182BF1520BEF}"/>
    <cellStyle name="ItemTypeClass 2 7 2 2" xfId="38470" xr:uid="{710F5A72-A1C9-44DC-B675-E5BD0C98A52A}"/>
    <cellStyle name="ItemTypeClass 2 7 3" xfId="22787" xr:uid="{B3BC6230-2304-4C0F-8D1D-EFA410FE93A8}"/>
    <cellStyle name="ItemTypeClass 2 7 3 2" xfId="45083" xr:uid="{B4DA4F9D-E510-4CBF-A2A9-646E67D8BAE6}"/>
    <cellStyle name="ItemTypeClass 2 7 4" xfId="23583" xr:uid="{0A50B8D2-83F1-40D5-B8A5-31ECDE888B03}"/>
    <cellStyle name="ItemTypeClass 2 7 4 2" xfId="45879" xr:uid="{5842B25F-A35F-4E7D-A106-5BCE45716799}"/>
    <cellStyle name="ItemTypeClass 2 7 5" xfId="29441" xr:uid="{1B58E396-A2D3-4957-BBC0-124677EE3524}"/>
    <cellStyle name="ItemTypeClass 2 8" xfId="6096" xr:uid="{89AB0BDD-B329-4B00-8637-526CE674FC6D}"/>
    <cellStyle name="ItemTypeClass 2 8 2" xfId="16306" xr:uid="{246411BB-FC8B-4A9C-B38A-A3B6242D70FA}"/>
    <cellStyle name="ItemTypeClass 2 8 2 2" xfId="38671" xr:uid="{AF496EF7-E059-4BD6-9C1A-D73CB05B4295}"/>
    <cellStyle name="ItemTypeClass 2 8 3" xfId="22948" xr:uid="{2B167E9C-BF75-4549-8332-4FDF7ED5060D}"/>
    <cellStyle name="ItemTypeClass 2 8 3 2" xfId="45244" xr:uid="{78612568-6884-428E-A90C-A9F5E089268C}"/>
    <cellStyle name="ItemTypeClass 2 8 4" xfId="13973" xr:uid="{BDCA8692-ED31-4F73-80DB-8E1F201EDA52}"/>
    <cellStyle name="ItemTypeClass 2 8 4 2" xfId="36343" xr:uid="{B82AD676-DE38-4862-91E5-4788B0F3FAA6}"/>
    <cellStyle name="ItemTypeClass 2 8 5" xfId="29615" xr:uid="{146DF370-FDDF-477B-8D6D-7B2204905F4D}"/>
    <cellStyle name="ItemTypeClass 2 9" xfId="9441" xr:uid="{1F000B24-999E-48F4-AE96-0C29B202BF16}"/>
    <cellStyle name="ItemTypeClass 2 9 2" xfId="18859" xr:uid="{DB623E28-A2FB-4567-B074-F31F4A6BA7EB}"/>
    <cellStyle name="ItemTypeClass 2 9 2 2" xfId="41224" xr:uid="{19E68FF0-D17B-4A8D-A6B1-58DEBAAD9CCA}"/>
    <cellStyle name="ItemTypeClass 2 9 3" xfId="24649" xr:uid="{8C1336F1-0E15-448E-BD74-44348729B26C}"/>
    <cellStyle name="ItemTypeClass 2 9 3 2" xfId="46945" xr:uid="{2D9BC357-A892-424F-A9F4-8016DFDAA890}"/>
    <cellStyle name="ItemTypeClass 2 9 4" xfId="23544" xr:uid="{03A06813-B997-47F8-9C43-583CAF3DDE63}"/>
    <cellStyle name="ItemTypeClass 2 9 4 2" xfId="45840" xr:uid="{0AC578F1-CEB9-423E-9E77-4B9472B2A65E}"/>
    <cellStyle name="ItemTypeClass 2 9 5" xfId="31903" xr:uid="{AC87D8A6-56C4-44D2-95F1-3297C2607F77}"/>
    <cellStyle name="ItemTypeClass 2_change in summary tables" xfId="5590" xr:uid="{F7457FF5-7AFB-4D41-B866-BF4BCE8AAA96}"/>
    <cellStyle name="ItemTypeClass 3" xfId="1331" xr:uid="{1CE78695-EFC9-4BC4-B33C-EB9E4089D963}"/>
    <cellStyle name="ItemTypeClass 3 2" xfId="1574" xr:uid="{FD5228D1-E3BF-4E98-BE92-52A738FFDC45}"/>
    <cellStyle name="ItemTypeClass 3 2 10" xfId="9110" xr:uid="{EB7C3C92-71C9-4303-B953-5427F2196EC2}"/>
    <cellStyle name="ItemTypeClass 3 2 10 2" xfId="18610" xr:uid="{E8845D3F-0A30-4A5C-BB1F-F66250AC3115}"/>
    <cellStyle name="ItemTypeClass 3 2 10 2 2" xfId="40975" xr:uid="{9077D615-B600-48A3-8A6A-F3EF7E4026F1}"/>
    <cellStyle name="ItemTypeClass 3 2 10 3" xfId="24436" xr:uid="{6E16F070-7068-4FA8-8FDD-6F7FA3556D09}"/>
    <cellStyle name="ItemTypeClass 3 2 10 3 2" xfId="46732" xr:uid="{001D2DD0-C118-4FFE-B2ED-367B90CE6F8B}"/>
    <cellStyle name="ItemTypeClass 3 2 10 4" xfId="22079" xr:uid="{D894FFB4-02B6-482D-B763-969F13D77194}"/>
    <cellStyle name="ItemTypeClass 3 2 10 4 2" xfId="44375" xr:uid="{2C89A61B-789A-44CF-8E2D-D294C780873C}"/>
    <cellStyle name="ItemTypeClass 3 2 10 5" xfId="31688" xr:uid="{F3688DA2-DC98-4174-BFF1-05C6A0BF7F6A}"/>
    <cellStyle name="ItemTypeClass 3 2 11" xfId="11578" xr:uid="{696DE9D6-FA0A-46F7-B1DB-BD8D36B7D8D9}"/>
    <cellStyle name="ItemTypeClass 3 2 11 2" xfId="20984" xr:uid="{16588473-DC5C-43C1-A4F7-E2A279E062DA}"/>
    <cellStyle name="ItemTypeClass 3 2 11 2 2" xfId="43280" xr:uid="{75A95723-7BA0-4ED3-B503-2D95C503044D}"/>
    <cellStyle name="ItemTypeClass 3 2 11 3" xfId="25327" xr:uid="{AF69CE07-004C-461E-ACE4-C75526452B26}"/>
    <cellStyle name="ItemTypeClass 3 2 11 3 2" xfId="47623" xr:uid="{6E9D04A9-898E-40C0-AE32-0E775D957A57}"/>
    <cellStyle name="ItemTypeClass 3 2 11 4" xfId="25859" xr:uid="{4A32B93C-4299-4C44-A064-879243548D31}"/>
    <cellStyle name="ItemTypeClass 3 2 11 4 2" xfId="48155" xr:uid="{FBCC85EF-C513-4C2F-B6F5-31336AB8EDD6}"/>
    <cellStyle name="ItemTypeClass 3 2 11 5" xfId="33958" xr:uid="{2B41CB44-BCB6-47F6-918A-0491A8B3081A}"/>
    <cellStyle name="ItemTypeClass 3 2 12" xfId="13398" xr:uid="{F44612F6-D08A-49FD-9733-BB1262F77469}"/>
    <cellStyle name="ItemTypeClass 3 2 12 2" xfId="35769" xr:uid="{B5B903AD-1A76-475B-88D3-F439066FE1BD}"/>
    <cellStyle name="ItemTypeClass 3 2 13" xfId="25172" xr:uid="{4BBEA720-0F5A-4B5C-9DF8-E59315433FE4}"/>
    <cellStyle name="ItemTypeClass 3 2 13 2" xfId="47468" xr:uid="{8D6755C5-4C54-448F-AD5E-183B16036B93}"/>
    <cellStyle name="ItemTypeClass 3 2 14" xfId="27277" xr:uid="{B058F862-B602-4154-8E2E-224F5B335BCF}"/>
    <cellStyle name="ItemTypeClass 3 2 2" xfId="4065" xr:uid="{B4C8773D-7974-4AC7-AEC4-69A4363555A0}"/>
    <cellStyle name="ItemTypeClass 3 2 2 10" xfId="12352" xr:uid="{76EFCA5E-752F-4FEF-BAE8-C72483A0744E}"/>
    <cellStyle name="ItemTypeClass 3 2 2 10 2" xfId="21758" xr:uid="{CE268B4D-08E4-45F4-96D7-36FAA1C5C3A4}"/>
    <cellStyle name="ItemTypeClass 3 2 2 10 2 2" xfId="44054" xr:uid="{D6712A6A-5FE5-42E8-9C8A-AC65352EEA67}"/>
    <cellStyle name="ItemTypeClass 3 2 2 10 3" xfId="25564" xr:uid="{1BA97389-26E6-497D-84DD-0C666F892571}"/>
    <cellStyle name="ItemTypeClass 3 2 2 10 3 2" xfId="47860" xr:uid="{0742BB6A-05E7-498A-A803-5A7EE0197F92}"/>
    <cellStyle name="ItemTypeClass 3 2 2 10 4" xfId="25950" xr:uid="{A0178668-288C-4BC0-9016-69CDC7186E8B}"/>
    <cellStyle name="ItemTypeClass 3 2 2 10 4 2" xfId="48246" xr:uid="{04C12DF4-A402-4FF9-9EB9-9068DD7EF2B2}"/>
    <cellStyle name="ItemTypeClass 3 2 2 10 5" xfId="34732" xr:uid="{65B2E590-BBAD-46F5-A702-C79005728D70}"/>
    <cellStyle name="ItemTypeClass 3 2 2 11" xfId="13609" xr:uid="{402FD18E-2E23-4045-9013-B7B1FD3AA175}"/>
    <cellStyle name="ItemTypeClass 3 2 2 11 2" xfId="35980" xr:uid="{B7E5963E-6309-4F88-A19A-E6883F1BAB73}"/>
    <cellStyle name="ItemTypeClass 3 2 2 12" xfId="13544" xr:uid="{D7EECA69-4F9B-4898-9E9F-53E6BCA95EB1}"/>
    <cellStyle name="ItemTypeClass 3 2 2 12 2" xfId="35915" xr:uid="{D0320819-B1A3-487B-A47E-5976B3E481FF}"/>
    <cellStyle name="ItemTypeClass 3 2 2 13" xfId="28142" xr:uid="{8466DCE2-5B8D-474A-9237-AA215C1A6EDE}"/>
    <cellStyle name="ItemTypeClass 3 2 2 2" xfId="7334" xr:uid="{3154BB7C-FBE4-4D8B-AF2A-D06AF84F45D0}"/>
    <cellStyle name="ItemTypeClass 3 2 2 2 2" xfId="17342" xr:uid="{D8AA1492-79DB-4380-B5EA-267769C3B92A}"/>
    <cellStyle name="ItemTypeClass 3 2 2 2 2 2" xfId="39707" xr:uid="{6FF6DE57-1165-4A58-A1C3-C615D26D669B}"/>
    <cellStyle name="ItemTypeClass 3 2 2 2 3" xfId="23497" xr:uid="{F914346D-0350-41CC-B1D4-407DCBFC28E9}"/>
    <cellStyle name="ItemTypeClass 3 2 2 2 3 2" xfId="45793" xr:uid="{0C0FF7C1-3606-4FB9-AE51-3314BDC2A7E1}"/>
    <cellStyle name="ItemTypeClass 3 2 2 2 4" xfId="17735" xr:uid="{D9851F15-DE21-425E-9C2A-29145077D8EA}"/>
    <cellStyle name="ItemTypeClass 3 2 2 2 4 2" xfId="40100" xr:uid="{F2E132D6-40C6-4599-934E-F8F46C88C917}"/>
    <cellStyle name="ItemTypeClass 3 2 2 2 5" xfId="30591" xr:uid="{B149ABA8-D5C7-4116-B35D-F5881324A686}"/>
    <cellStyle name="ItemTypeClass 3 2 2 3" xfId="8412" xr:uid="{FD4D0C8C-90F1-4515-AACE-1169DA2613A8}"/>
    <cellStyle name="ItemTypeClass 3 2 2 3 2" xfId="18185" xr:uid="{95622B4F-BF1D-40EC-AA46-BFAE82630238}"/>
    <cellStyle name="ItemTypeClass 3 2 2 3 2 2" xfId="40550" xr:uid="{DA22A974-27E7-44E8-BC1E-FE3248230AFC}"/>
    <cellStyle name="ItemTypeClass 3 2 2 3 3" xfId="24078" xr:uid="{907404DC-78A5-4C3D-8A01-C13466320707}"/>
    <cellStyle name="ItemTypeClass 3 2 2 3 3 2" xfId="46374" xr:uid="{D3C3F7B8-4451-40CE-A0FC-4D31C8D82414}"/>
    <cellStyle name="ItemTypeClass 3 2 2 3 4" xfId="25658" xr:uid="{D80EECE7-49DA-4102-A3D9-64B751C4E3F3}"/>
    <cellStyle name="ItemTypeClass 3 2 2 3 4 2" xfId="47954" xr:uid="{E408746E-B8EB-4C19-A8D4-AA17AD14172C}"/>
    <cellStyle name="ItemTypeClass 3 2 2 3 5" xfId="31352" xr:uid="{10245F1C-713A-4936-A183-5E90AB1F3CF5}"/>
    <cellStyle name="ItemTypeClass 3 2 2 4" xfId="5481" xr:uid="{EDBE7D0D-8A2B-4FB0-842E-67BC9CBA7CBF}"/>
    <cellStyle name="ItemTypeClass 3 2 2 4 2" xfId="15861" xr:uid="{5814ADB0-EBCA-429C-9DE5-C8473FC14D03}"/>
    <cellStyle name="ItemTypeClass 3 2 2 4 2 2" xfId="38227" xr:uid="{95562E1C-1FE0-4CF3-9146-CBD7A6A50A6F}"/>
    <cellStyle name="ItemTypeClass 3 2 2 4 3" xfId="22606" xr:uid="{3376F6F6-4160-4E7F-BB7D-5222E271FE2E}"/>
    <cellStyle name="ItemTypeClass 3 2 2 4 3 2" xfId="44902" xr:uid="{CF3DF675-B18E-4C0D-AED3-EF0C8A759C45}"/>
    <cellStyle name="ItemTypeClass 3 2 2 4 4" xfId="13339" xr:uid="{F11B80BB-3E7C-491F-827E-93A8D1B65299}"/>
    <cellStyle name="ItemTypeClass 3 2 2 4 4 2" xfId="35710" xr:uid="{46ED2DD2-4435-4822-A3E4-4A23BF2346F2}"/>
    <cellStyle name="ItemTypeClass 3 2 2 4 5" xfId="29220" xr:uid="{FB8D6C17-88D0-4DFF-AE13-AB7BD3AFB12A}"/>
    <cellStyle name="ItemTypeClass 3 2 2 5" xfId="8230" xr:uid="{6B7F24A0-6C81-4DF4-93D2-037A001D051A}"/>
    <cellStyle name="ItemTypeClass 3 2 2 5 2" xfId="18045" xr:uid="{0F4AEE2E-4F02-4A40-A2A4-565631A62340}"/>
    <cellStyle name="ItemTypeClass 3 2 2 5 2 2" xfId="40410" xr:uid="{301B9ADE-A9A1-42DB-B92B-44398D992DAA}"/>
    <cellStyle name="ItemTypeClass 3 2 2 5 3" xfId="23942" xr:uid="{15EBDF35-50DE-4402-973F-67CDEB09A07A}"/>
    <cellStyle name="ItemTypeClass 3 2 2 5 3 2" xfId="46238" xr:uid="{F050ED41-7E9C-46C7-B47D-8B511E578662}"/>
    <cellStyle name="ItemTypeClass 3 2 2 5 4" xfId="25510" xr:uid="{666C8CB6-8A9F-4E7C-924F-5865CC577A9C}"/>
    <cellStyle name="ItemTypeClass 3 2 2 5 4 2" xfId="47806" xr:uid="{9E5D1B81-A992-40A7-9074-DFFD75238C0F}"/>
    <cellStyle name="ItemTypeClass 3 2 2 5 5" xfId="31223" xr:uid="{15B02971-FD97-4263-8E40-46AACAFF8F49}"/>
    <cellStyle name="ItemTypeClass 3 2 2 6" xfId="4757" xr:uid="{13EFD847-8EAE-4EE0-A972-59B9A7F135DC}"/>
    <cellStyle name="ItemTypeClass 3 2 2 6 2" xfId="15271" xr:uid="{B1013E7C-9734-4BAE-9DF7-01582879FF7A}"/>
    <cellStyle name="ItemTypeClass 3 2 2 6 2 2" xfId="37637" xr:uid="{75C5564F-7A0B-47C1-B828-269AFFB7823D}"/>
    <cellStyle name="ItemTypeClass 3 2 2 6 3" xfId="22301" xr:uid="{D7CAF103-484D-4E16-8BBB-13FAB5795977}"/>
    <cellStyle name="ItemTypeClass 3 2 2 6 3 2" xfId="44597" xr:uid="{0B93CF06-2750-48C9-B99D-290D6DDDA871}"/>
    <cellStyle name="ItemTypeClass 3 2 2 6 4" xfId="22227" xr:uid="{5CFCE6D2-F82D-4FA4-A948-09BBDCD6BA91}"/>
    <cellStyle name="ItemTypeClass 3 2 2 6 4 2" xfId="44523" xr:uid="{2CF8FB2B-D8D2-4BB6-ADA3-F7DD1D8B716E}"/>
    <cellStyle name="ItemTypeClass 3 2 2 6 5" xfId="28680" xr:uid="{057B7070-621C-4448-8196-C5D0AEB3F0F3}"/>
    <cellStyle name="ItemTypeClass 3 2 2 7" xfId="4515" xr:uid="{B8CF1178-16BC-45FE-8623-2201D2732187}"/>
    <cellStyle name="ItemTypeClass 3 2 2 7 2" xfId="15082" xr:uid="{84F7E23C-7AAD-4C8E-945B-CB4025EAB135}"/>
    <cellStyle name="ItemTypeClass 3 2 2 7 2 2" xfId="37448" xr:uid="{D14AF5F5-8513-4D15-89B4-B18D3BB1DEBF}"/>
    <cellStyle name="ItemTypeClass 3 2 2 7 3" xfId="22194" xr:uid="{F6E90291-F697-4FCE-9402-4944BDFCF26D}"/>
    <cellStyle name="ItemTypeClass 3 2 2 7 3 2" xfId="44490" xr:uid="{E4AB327C-FDEA-4A57-8632-BB1B679AD500}"/>
    <cellStyle name="ItemTypeClass 3 2 2 7 4" xfId="17938" xr:uid="{8A2E6E8C-7D15-4985-9AEA-DE4C5A7FD495}"/>
    <cellStyle name="ItemTypeClass 3 2 2 7 4 2" xfId="40303" xr:uid="{470B4C53-D937-4347-870A-15139B2AD85D}"/>
    <cellStyle name="ItemTypeClass 3 2 2 7 5" xfId="28511" xr:uid="{5113D5F8-0162-4092-A7A3-AD7D284FEA6C}"/>
    <cellStyle name="ItemTypeClass 3 2 2 8" xfId="9478" xr:uid="{48F34BC0-4997-4AE9-BA8A-AB4458078434}"/>
    <cellStyle name="ItemTypeClass 3 2 2 8 2" xfId="18896" xr:uid="{12F15012-560E-44C5-B253-0D997B5C57BD}"/>
    <cellStyle name="ItemTypeClass 3 2 2 8 2 2" xfId="41261" xr:uid="{6F333FCF-0A99-4D36-A9C5-AC9FEA1A3998}"/>
    <cellStyle name="ItemTypeClass 3 2 2 8 3" xfId="24686" xr:uid="{3C74571F-74AB-4516-9E6A-28B45F4740A8}"/>
    <cellStyle name="ItemTypeClass 3 2 2 8 3 2" xfId="46982" xr:uid="{0D5A74CF-7B6E-4C00-A962-D7E8E6910054}"/>
    <cellStyle name="ItemTypeClass 3 2 2 8 4" xfId="15913" xr:uid="{B442B471-92F7-4439-A85B-26B8C15513DB}"/>
    <cellStyle name="ItemTypeClass 3 2 2 8 4 2" xfId="38279" xr:uid="{124341BB-0AFC-44ED-B6D5-8E7275DF0163}"/>
    <cellStyle name="ItemTypeClass 3 2 2 8 5" xfId="31940" xr:uid="{781FFFA2-3C65-4849-B2A1-3B751FDFCC7D}"/>
    <cellStyle name="ItemTypeClass 3 2 2 9" xfId="4606" xr:uid="{04099C6E-5A74-4541-8F8D-01CF2C8E74F0}"/>
    <cellStyle name="ItemTypeClass 3 2 2 9 2" xfId="15157" xr:uid="{FC42E869-2C0B-4516-9BBB-6355AD802CDC}"/>
    <cellStyle name="ItemTypeClass 3 2 2 9 2 2" xfId="37523" xr:uid="{5FEFBF6A-9EC4-4C41-A396-E1E2AC182FFA}"/>
    <cellStyle name="ItemTypeClass 3 2 2 9 3" xfId="22222" xr:uid="{AD08A161-0EC5-4852-A99C-3C66359B4F1F}"/>
    <cellStyle name="ItemTypeClass 3 2 2 9 3 2" xfId="44518" xr:uid="{EBF0E523-2F34-446A-8837-73C3611678BF}"/>
    <cellStyle name="ItemTypeClass 3 2 2 9 4" xfId="25244" xr:uid="{9DF3465C-4A78-4C03-94E2-0D96768F081D}"/>
    <cellStyle name="ItemTypeClass 3 2 2 9 4 2" xfId="47540" xr:uid="{8BAF6442-2006-4E73-9A39-1CD6AB444CBB}"/>
    <cellStyle name="ItemTypeClass 3 2 2 9 5" xfId="28581" xr:uid="{7287A189-1F45-492B-A9AD-1CA06A229548}"/>
    <cellStyle name="ItemTypeClass 3 2 2_change in summary tables" xfId="8508" xr:uid="{436CDB16-6CA2-4F36-BC62-5A480B3F0E4E}"/>
    <cellStyle name="ItemTypeClass 3 2 3" xfId="5587" xr:uid="{4AC269F3-0805-4126-983C-73CE2B3D2953}"/>
    <cellStyle name="ItemTypeClass 3 2 3 2" xfId="15949" xr:uid="{38A85480-0D73-4277-9591-774E7F9B0DE7}"/>
    <cellStyle name="ItemTypeClass 3 2 3 2 2" xfId="38315" xr:uid="{099A4AB9-2BF5-47F0-A35C-9B6782168DF2}"/>
    <cellStyle name="ItemTypeClass 3 2 3 3" xfId="22687" xr:uid="{E3888359-1654-4FA1-B124-36FFE79B970E}"/>
    <cellStyle name="ItemTypeClass 3 2 3 3 2" xfId="44983" xr:uid="{6800867B-EDAA-4777-8E26-059210CB0F49}"/>
    <cellStyle name="ItemTypeClass 3 2 3 4" xfId="13859" xr:uid="{C4841483-6F24-463B-899C-80DB9F3FE0C2}"/>
    <cellStyle name="ItemTypeClass 3 2 3 4 2" xfId="36229" xr:uid="{EEA98A98-E003-4828-8E1E-2470A212FA24}"/>
    <cellStyle name="ItemTypeClass 3 2 3 5" xfId="29300" xr:uid="{E06674F5-76DA-45F9-B029-9E9ABACE0FD6}"/>
    <cellStyle name="ItemTypeClass 3 2 4" xfId="6349" xr:uid="{BFBCD5D9-A49C-42BE-B0E1-0B773332FB7B}"/>
    <cellStyle name="ItemTypeClass 3 2 4 2" xfId="16489" xr:uid="{EF54EDA9-C39F-4536-8242-7288EDBEB5A8}"/>
    <cellStyle name="ItemTypeClass 3 2 4 2 2" xfId="38854" xr:uid="{B99F54F4-8C9F-4534-8AB3-22A7D8704F13}"/>
    <cellStyle name="ItemTypeClass 3 2 4 3" xfId="23099" xr:uid="{F10ACC29-B472-4302-810E-57569CE3A34A}"/>
    <cellStyle name="ItemTypeClass 3 2 4 3 2" xfId="45395" xr:uid="{894352B6-60DF-4662-AA37-A33948216271}"/>
    <cellStyle name="ItemTypeClass 3 2 4 4" xfId="14765" xr:uid="{3B269AC0-D60F-4A56-BE71-A2214449112A}"/>
    <cellStyle name="ItemTypeClass 3 2 4 4 2" xfId="37131" xr:uid="{20998FDF-6781-48BF-A1B2-9ACE857F3C16}"/>
    <cellStyle name="ItemTypeClass 3 2 4 5" xfId="29782" xr:uid="{1C53242B-F9AA-4C2F-85C8-871743366628}"/>
    <cellStyle name="ItemTypeClass 3 2 5" xfId="6871" xr:uid="{FD602A9D-E7FF-48A3-B4C1-6D6F6A7EA3A8}"/>
    <cellStyle name="ItemTypeClass 3 2 5 2" xfId="16884" xr:uid="{2229C163-92DD-4CCD-8454-4C070EEDB0B9}"/>
    <cellStyle name="ItemTypeClass 3 2 5 2 2" xfId="39249" xr:uid="{99CA4A8D-1345-4AB7-ABC6-FD5904BC8E83}"/>
    <cellStyle name="ItemTypeClass 3 2 5 3" xfId="23355" xr:uid="{B1622CA7-C606-455E-9FB1-86506E819B20}"/>
    <cellStyle name="ItemTypeClass 3 2 5 3 2" xfId="45651" xr:uid="{60369BBE-649A-4D1E-8B81-1B7957D0DD28}"/>
    <cellStyle name="ItemTypeClass 3 2 5 4" xfId="25523" xr:uid="{E3E47808-426A-403C-BB2D-0BE2F84124FD}"/>
    <cellStyle name="ItemTypeClass 3 2 5 4 2" xfId="47819" xr:uid="{40ADCBB2-5EE8-4FFD-A76E-DDE7B808242D}"/>
    <cellStyle name="ItemTypeClass 3 2 5 5" xfId="30133" xr:uid="{BD0E4A78-2A92-4FFC-A78D-C3507CA45772}"/>
    <cellStyle name="ItemTypeClass 3 2 6" xfId="8323" xr:uid="{0C523EF2-B36D-4C6D-AAAA-1A808CC63CD7}"/>
    <cellStyle name="ItemTypeClass 3 2 6 2" xfId="18115" xr:uid="{974BAB6D-B72A-4E5B-A508-5AE6B5A22F2D}"/>
    <cellStyle name="ItemTypeClass 3 2 6 2 2" xfId="40480" xr:uid="{0C4682F9-E94F-4798-9858-3D292E0E5D59}"/>
    <cellStyle name="ItemTypeClass 3 2 6 3" xfId="24006" xr:uid="{496FAB1E-4D3A-4352-AEE9-CB00E9CFFA79}"/>
    <cellStyle name="ItemTypeClass 3 2 6 3 2" xfId="46302" xr:uid="{74C38439-F92C-4C7A-8792-8F3BB99AB0AB}"/>
    <cellStyle name="ItemTypeClass 3 2 6 4" xfId="25185" xr:uid="{8B192AC0-695C-402A-87C2-FFFA6BE2DE2A}"/>
    <cellStyle name="ItemTypeClass 3 2 6 4 2" xfId="47481" xr:uid="{9188C40D-989C-4C7F-A0EE-7C96AD28E227}"/>
    <cellStyle name="ItemTypeClass 3 2 6 5" xfId="31282" xr:uid="{2179FADF-4786-440C-8C4D-EC6D10B5E246}"/>
    <cellStyle name="ItemTypeClass 3 2 7" xfId="6326" xr:uid="{5FF444EF-AA81-4F4D-965D-4A28712CA1A7}"/>
    <cellStyle name="ItemTypeClass 3 2 7 2" xfId="16472" xr:uid="{7EBF7221-45FF-485F-87F3-A2526DBE8DCE}"/>
    <cellStyle name="ItemTypeClass 3 2 7 2 2" xfId="38837" xr:uid="{3B6C2F7B-A730-4C96-B2AA-247BD0801AE6}"/>
    <cellStyle name="ItemTypeClass 3 2 7 3" xfId="23083" xr:uid="{E4314B94-0829-47FD-8920-04FB2F1905BC}"/>
    <cellStyle name="ItemTypeClass 3 2 7 3 2" xfId="45379" xr:uid="{BB04A949-3832-4AFE-8255-8B91E3F86960}"/>
    <cellStyle name="ItemTypeClass 3 2 7 4" xfId="23376" xr:uid="{EC466618-F90F-4325-B868-CDCDA2A0027D}"/>
    <cellStyle name="ItemTypeClass 3 2 7 4 2" xfId="45672" xr:uid="{7508F75A-B753-47FA-B468-B88315AC12D6}"/>
    <cellStyle name="ItemTypeClass 3 2 7 5" xfId="29765" xr:uid="{5E14D8AD-44D2-4E96-B48E-1175754EE756}"/>
    <cellStyle name="ItemTypeClass 3 2 8" xfId="5022" xr:uid="{7D66B23A-C2A3-4EA0-AC98-557AFFA84223}"/>
    <cellStyle name="ItemTypeClass 3 2 8 2" xfId="15476" xr:uid="{D8847EBC-2D4D-4E40-8C0D-90BD497840EF}"/>
    <cellStyle name="ItemTypeClass 3 2 8 2 2" xfId="37842" xr:uid="{89854A4F-E185-4EF2-8157-46288A3B69DA}"/>
    <cellStyle name="ItemTypeClass 3 2 8 3" xfId="22411" xr:uid="{8810E85E-82A7-4364-A2AD-7384DCFF1139}"/>
    <cellStyle name="ItemTypeClass 3 2 8 3 2" xfId="44707" xr:uid="{2C3656CF-F784-43D0-BD0B-4C3631B316D1}"/>
    <cellStyle name="ItemTypeClass 3 2 8 4" xfId="23154" xr:uid="{5571002D-0686-4D15-8A24-73971F041E01}"/>
    <cellStyle name="ItemTypeClass 3 2 8 4 2" xfId="45450" xr:uid="{C9C59F02-4CBA-4957-BC28-8F7B9777EC64}"/>
    <cellStyle name="ItemTypeClass 3 2 8 5" xfId="28863" xr:uid="{A7418B14-0A06-44A4-B5B7-1BC93A0A77BD}"/>
    <cellStyle name="ItemTypeClass 3 2 9" xfId="8156" xr:uid="{7E1571AC-7767-4073-9DEA-7AA343A36E9D}"/>
    <cellStyle name="ItemTypeClass 3 2 9 2" xfId="17997" xr:uid="{1C0DF9E5-CC48-44EE-AA56-148832566A09}"/>
    <cellStyle name="ItemTypeClass 3 2 9 2 2" xfId="40362" xr:uid="{04100BD2-9DD8-431C-B78A-E344C843F0B5}"/>
    <cellStyle name="ItemTypeClass 3 2 9 3" xfId="23910" xr:uid="{E9F6C38D-2C73-4303-A157-B74ABC25DF56}"/>
    <cellStyle name="ItemTypeClass 3 2 9 3 2" xfId="46206" xr:uid="{DCE455A0-93B4-49A2-BEDA-754C701E73DD}"/>
    <cellStyle name="ItemTypeClass 3 2 9 4" xfId="25450" xr:uid="{A122B743-E39C-4AD1-BDAD-F4CE3F447EFB}"/>
    <cellStyle name="ItemTypeClass 3 2 9 4 2" xfId="47746" xr:uid="{92138EA4-F822-486D-9699-9E1A80E04B3D}"/>
    <cellStyle name="ItemTypeClass 3 2 9 5" xfId="31186" xr:uid="{01D6782F-6263-4B55-A85F-C8574C20C908}"/>
    <cellStyle name="ItemTypeClass 3 2_change in summary tables" xfId="5903" xr:uid="{E0304ACE-5A94-417B-9669-0A6927DBCAA4}"/>
    <cellStyle name="ItemTypeClass 3 3" xfId="3992" xr:uid="{B44285BA-6ADF-4059-8287-D0E769382D6D}"/>
    <cellStyle name="ItemTypeClass 3 3 10" xfId="12313" xr:uid="{E271ED38-75EF-4B2C-9CB0-ED57F8767F0E}"/>
    <cellStyle name="ItemTypeClass 3 3 10 2" xfId="21719" xr:uid="{13D3D2DE-1C03-4228-8B26-42EFE9E71010}"/>
    <cellStyle name="ItemTypeClass 3 3 10 2 2" xfId="44015" xr:uid="{C1EE0DD6-15C4-4ACD-85B7-7F1EEB86E4BA}"/>
    <cellStyle name="ItemTypeClass 3 3 10 3" xfId="25540" xr:uid="{A6C35021-EF1E-47AC-8E74-3EF9CAE92844}"/>
    <cellStyle name="ItemTypeClass 3 3 10 3 2" xfId="47836" xr:uid="{9FFF9196-5675-4BE2-BD91-3306FFE28E63}"/>
    <cellStyle name="ItemTypeClass 3 3 10 4" xfId="25931" xr:uid="{C7906242-3D6B-4548-8AFE-487431D0174F}"/>
    <cellStyle name="ItemTypeClass 3 3 10 4 2" xfId="48227" xr:uid="{3433DE00-8D18-4A5B-B8B8-779118FBE5AE}"/>
    <cellStyle name="ItemTypeClass 3 3 10 5" xfId="34693" xr:uid="{0B24F35F-273A-49D1-B70F-AF5B8CDC9744}"/>
    <cellStyle name="ItemTypeClass 3 3 11" xfId="13675" xr:uid="{6FD8C994-4FAA-44CC-8A25-60FCC5D8D754}"/>
    <cellStyle name="ItemTypeClass 3 3 11 2" xfId="36046" xr:uid="{3CBE80E0-D6FC-4AED-80F8-C7D83A871CE7}"/>
    <cellStyle name="ItemTypeClass 3 3 12" xfId="23634" xr:uid="{1F81F7BE-4268-408E-9111-F1BDB86D7C52}"/>
    <cellStyle name="ItemTypeClass 3 3 12 2" xfId="45930" xr:uid="{82A6CC94-F080-42BE-9F9B-4CBA8AA3FB51}"/>
    <cellStyle name="ItemTypeClass 3 3 13" xfId="28109" xr:uid="{DE6FD70F-D920-4843-AC4D-65D8E5B127E2}"/>
    <cellStyle name="ItemTypeClass 3 3 2" xfId="7267" xr:uid="{C22F8FBD-BE06-45D3-8A7E-D4A9C15C7C8A}"/>
    <cellStyle name="ItemTypeClass 3 3 2 2" xfId="17278" xr:uid="{2F3C3601-932E-4BBB-B29B-23D4D8DC7E63}"/>
    <cellStyle name="ItemTypeClass 3 3 2 2 2" xfId="39643" xr:uid="{654AC97B-8634-409A-9698-CBD68BC65ECB}"/>
    <cellStyle name="ItemTypeClass 3 3 2 3" xfId="23450" xr:uid="{A409DF2A-B185-4E70-9DCB-7B04D6243CDD}"/>
    <cellStyle name="ItemTypeClass 3 3 2 3 2" xfId="45746" xr:uid="{BB564480-2906-4ECE-9849-EC4F231452D4}"/>
    <cellStyle name="ItemTypeClass 3 3 2 4" xfId="16715" xr:uid="{431BE996-D5B0-479F-83AA-5C83270B4F67}"/>
    <cellStyle name="ItemTypeClass 3 3 2 4 2" xfId="39080" xr:uid="{1A08CAF8-F546-4E0C-A76F-DBBBE94A55B5}"/>
    <cellStyle name="ItemTypeClass 3 3 2 5" xfId="30527" xr:uid="{9138199A-AA39-4198-BCC9-384E15AEFD12}"/>
    <cellStyle name="ItemTypeClass 3 3 3" xfId="8356" xr:uid="{434AF564-D7A1-4E7F-B4AC-4EB5FCC59E56}"/>
    <cellStyle name="ItemTypeClass 3 3 3 2" xfId="18137" xr:uid="{528300B2-A0CD-4BAE-8E04-D69E4087599D}"/>
    <cellStyle name="ItemTypeClass 3 3 3 2 2" xfId="40502" xr:uid="{C548AAC5-18BE-4CB5-B70F-038AB078FBA5}"/>
    <cellStyle name="ItemTypeClass 3 3 3 3" xfId="24029" xr:uid="{08619E90-ABA1-46EA-BD17-457B90915E59}"/>
    <cellStyle name="ItemTypeClass 3 3 3 3 2" xfId="46325" xr:uid="{9696D6D5-05C5-4FA3-B5A3-B1050B22D56F}"/>
    <cellStyle name="ItemTypeClass 3 3 3 4" xfId="23894" xr:uid="{1F2641B5-B708-4462-89F7-F113E28CFD93}"/>
    <cellStyle name="ItemTypeClass 3 3 3 4 2" xfId="46190" xr:uid="{2F5371E9-F8B5-487B-88A2-FA2D4DB4633D}"/>
    <cellStyle name="ItemTypeClass 3 3 3 5" xfId="31305" xr:uid="{BE6CB358-BC53-4FA7-9809-1E8D499BE8C8}"/>
    <cellStyle name="ItemTypeClass 3 3 4" xfId="5505" xr:uid="{3895BD98-3330-45D0-8579-C83655E209EE}"/>
    <cellStyle name="ItemTypeClass 3 3 4 2" xfId="15879" xr:uid="{D7E1A7D8-A536-4438-89D8-8CE41A0BE2E9}"/>
    <cellStyle name="ItemTypeClass 3 3 4 2 2" xfId="38245" xr:uid="{E7110DA3-B1B0-42E4-B34D-BA713350A67F}"/>
    <cellStyle name="ItemTypeClass 3 3 4 3" xfId="22624" xr:uid="{F8E26417-4D9A-4FD1-B233-4E1DB5DA8350}"/>
    <cellStyle name="ItemTypeClass 3 3 4 3 2" xfId="44920" xr:uid="{0C7F4F34-3D9F-4573-B303-CB1A2BB4034E}"/>
    <cellStyle name="ItemTypeClass 3 3 4 4" xfId="12971" xr:uid="{8B2F022C-7EFC-4516-B04B-6E2B7E7EC71B}"/>
    <cellStyle name="ItemTypeClass 3 3 4 4 2" xfId="35342" xr:uid="{FDE21AF4-4B26-456F-A24F-4E8495978DC7}"/>
    <cellStyle name="ItemTypeClass 3 3 4 5" xfId="29237" xr:uid="{C6E846CA-40FC-412A-A65C-ABBB2923613B}"/>
    <cellStyle name="ItemTypeClass 3 3 5" xfId="6250" xr:uid="{FEB8428F-A53D-474B-965A-E4CE4DA4A3CA}"/>
    <cellStyle name="ItemTypeClass 3 3 5 2" xfId="16412" xr:uid="{47FE4453-EF5B-449F-A338-5E2A9C31F8AA}"/>
    <cellStyle name="ItemTypeClass 3 3 5 2 2" xfId="38777" xr:uid="{EA892F47-6FA4-491A-9FCA-5A5A9D3489CC}"/>
    <cellStyle name="ItemTypeClass 3 3 5 3" xfId="23029" xr:uid="{F15942ED-3624-4790-AF24-E1F599D44217}"/>
    <cellStyle name="ItemTypeClass 3 3 5 3 2" xfId="45325" xr:uid="{E8063139-2664-4823-A5BE-B1D17A21D313}"/>
    <cellStyle name="ItemTypeClass 3 3 5 4" xfId="24807" xr:uid="{424FB913-E063-4C07-8EE2-0470F4B3027A}"/>
    <cellStyle name="ItemTypeClass 3 3 5 4 2" xfId="47103" xr:uid="{FC1CC612-C4B9-422C-A4E4-4D063DFC85AD}"/>
    <cellStyle name="ItemTypeClass 3 3 5 5" xfId="29711" xr:uid="{6B970F99-DF24-4B39-849A-73D07DE0B877}"/>
    <cellStyle name="ItemTypeClass 3 3 6" xfId="6151" xr:uid="{492B3E93-FB92-4C1A-AAC7-E5066EBDF019}"/>
    <cellStyle name="ItemTypeClass 3 3 6 2" xfId="16343" xr:uid="{481C6A2B-F5DD-47D0-ADB8-F779F7868399}"/>
    <cellStyle name="ItemTypeClass 3 3 6 2 2" xfId="38708" xr:uid="{27F550F3-8B4F-4F8C-A1FA-0F36DB811ED3}"/>
    <cellStyle name="ItemTypeClass 3 3 6 3" xfId="22977" xr:uid="{623E2470-03B6-49EA-A253-1A7BA303FD49}"/>
    <cellStyle name="ItemTypeClass 3 3 6 3 2" xfId="45273" xr:uid="{CE86D184-3930-43A1-8E74-3DC4A9742445}"/>
    <cellStyle name="ItemTypeClass 3 3 6 4" xfId="18642" xr:uid="{43715EB9-499B-419B-9DEC-56A1082C057C}"/>
    <cellStyle name="ItemTypeClass 3 3 6 4 2" xfId="41007" xr:uid="{5949AD05-189A-4216-8141-D93B1C6A312E}"/>
    <cellStyle name="ItemTypeClass 3 3 6 5" xfId="29648" xr:uid="{1C39B9D0-CA17-4173-BFBA-C95D65543424}"/>
    <cellStyle name="ItemTypeClass 3 3 7" xfId="5113" xr:uid="{DB04DE04-85F6-4978-B8B4-CA94DDC5BF16}"/>
    <cellStyle name="ItemTypeClass 3 3 7 2" xfId="15528" xr:uid="{0B7A275F-512C-4021-96E0-C87D3C0F7A06}"/>
    <cellStyle name="ItemTypeClass 3 3 7 2 2" xfId="37894" xr:uid="{B94E3F46-C199-419A-8BEE-0FC0677FD46F}"/>
    <cellStyle name="ItemTypeClass 3 3 7 3" xfId="22459" xr:uid="{737E1E0B-7904-436B-A9FF-1B49C62295AA}"/>
    <cellStyle name="ItemTypeClass 3 3 7 3 2" xfId="44755" xr:uid="{5C61525F-BF58-49C2-9A9E-1E2AC4D32B46}"/>
    <cellStyle name="ItemTypeClass 3 3 7 4" xfId="13565" xr:uid="{6B13AD04-01E4-4318-ADEE-07807FFECB92}"/>
    <cellStyle name="ItemTypeClass 3 3 7 4 2" xfId="35936" xr:uid="{4AC4B8E3-B880-4D0B-B058-73332CA528A8}"/>
    <cellStyle name="ItemTypeClass 3 3 7 5" xfId="28911" xr:uid="{3616047A-7927-4132-B650-C6B865F274D1}"/>
    <cellStyle name="ItemTypeClass 3 3 8" xfId="9449" xr:uid="{71394AFC-7583-456C-97CE-43C9EB3EC57C}"/>
    <cellStyle name="ItemTypeClass 3 3 8 2" xfId="18867" xr:uid="{FCDCB511-2691-4EC0-BA08-7E6827E4E304}"/>
    <cellStyle name="ItemTypeClass 3 3 8 2 2" xfId="41232" xr:uid="{52135755-194C-47FD-9BF0-69BA36C40874}"/>
    <cellStyle name="ItemTypeClass 3 3 8 3" xfId="24657" xr:uid="{26D8617D-9673-4624-A68B-984852120731}"/>
    <cellStyle name="ItemTypeClass 3 3 8 3 2" xfId="46953" xr:uid="{9A5126A8-DF1F-405D-A154-10CE43201ECB}"/>
    <cellStyle name="ItemTypeClass 3 3 8 4" xfId="25578" xr:uid="{07F20C68-6DEC-4B9C-9BE3-8E6FB7215472}"/>
    <cellStyle name="ItemTypeClass 3 3 8 4 2" xfId="47874" xr:uid="{934B59AC-513F-4030-835B-4B87F8BBC3BA}"/>
    <cellStyle name="ItemTypeClass 3 3 8 5" xfId="31911" xr:uid="{9936BE38-490A-440A-BB79-8B3F3C13C341}"/>
    <cellStyle name="ItemTypeClass 3 3 9" xfId="6495" xr:uid="{EF0EEB37-2BFE-4022-8B11-ED4A04543E94}"/>
    <cellStyle name="ItemTypeClass 3 3 9 2" xfId="16596" xr:uid="{D9CF994F-F898-4E1A-90E3-AF46B51984B2}"/>
    <cellStyle name="ItemTypeClass 3 3 9 2 2" xfId="38961" xr:uid="{56D99A9F-E7EF-41F8-88BF-86064DAC71AF}"/>
    <cellStyle name="ItemTypeClass 3 3 9 3" xfId="23181" xr:uid="{3E64B57A-9744-4956-BBFF-32C058D3D7BE}"/>
    <cellStyle name="ItemTypeClass 3 3 9 3 2" xfId="45477" xr:uid="{E785DE55-7438-48A1-ADB4-7D4969008AD0}"/>
    <cellStyle name="ItemTypeClass 3 3 9 4" xfId="14662" xr:uid="{6040FA6B-5142-4B45-B0E6-4A61D2DDDFA8}"/>
    <cellStyle name="ItemTypeClass 3 3 9 4 2" xfId="37028" xr:uid="{E70E6E06-C1FE-4B71-9EB2-6DF84A291858}"/>
    <cellStyle name="ItemTypeClass 3 3 9 5" xfId="29877" xr:uid="{5F41F7AA-309B-435E-AEAD-4C6AF3C89F9B}"/>
    <cellStyle name="ItemTypeClass 3 3_change in summary tables" xfId="4543" xr:uid="{9BCAC8DF-56A6-499C-8052-28BAB6114F67}"/>
    <cellStyle name="ItemTypeClass 3 4" xfId="5405" xr:uid="{53B227B7-A84F-4DAF-B3F3-B0E578AFD548}"/>
    <cellStyle name="ItemTypeClass 3 4 2" xfId="15800" xr:uid="{A6FA39F3-8843-4F16-AFC8-87FBFDAFEF86}"/>
    <cellStyle name="ItemTypeClass 3 4 2 2" xfId="38166" xr:uid="{DB62CBEC-5484-41F8-8D45-CF86FCCB0638}"/>
    <cellStyle name="ItemTypeClass 3 4 3" xfId="22552" xr:uid="{A8BF0885-A8AD-46BA-8AC7-0DABA5E64362}"/>
    <cellStyle name="ItemTypeClass 3 4 3 2" xfId="44848" xr:uid="{59EB2ABD-3F14-42D6-9607-2E9A2BBECBCF}"/>
    <cellStyle name="ItemTypeClass 3 4 4" xfId="23095" xr:uid="{B8FA21ED-CBB7-4692-9C88-75AFB281E023}"/>
    <cellStyle name="ItemTypeClass 3 4 4 2" xfId="45391" xr:uid="{A7D44DB3-CDE4-42D8-A967-DC7E2B4A6E70}"/>
    <cellStyle name="ItemTypeClass 3 5" xfId="6293" xr:uid="{24189821-0437-492E-A571-AF6B5563C4DD}"/>
    <cellStyle name="ItemTypeClass 3 5 2" xfId="16444" xr:uid="{897FA736-B61F-43A7-8D6F-6E240B84AE3B}"/>
    <cellStyle name="ItemTypeClass 3 5 2 2" xfId="38809" xr:uid="{D1A39C97-DF36-4E8A-852E-685449DF2545}"/>
    <cellStyle name="ItemTypeClass 3 5 3" xfId="23054" xr:uid="{A6644FBF-87CA-4330-B497-AC1FBE433204}"/>
    <cellStyle name="ItemTypeClass 3 5 3 2" xfId="45350" xr:uid="{74F6F802-1E84-4091-B9B0-D8F4CF4F7A4F}"/>
    <cellStyle name="ItemTypeClass 3 5 4" xfId="25022" xr:uid="{FD7F347E-F74C-4E2C-8A57-796FD2E2D79D}"/>
    <cellStyle name="ItemTypeClass 3 5 4 2" xfId="47318" xr:uid="{EC78163A-7AD9-406F-AE6A-F980854A21A0}"/>
    <cellStyle name="ItemTypeClass 3 5 5" xfId="29737" xr:uid="{85FB07AE-75CE-46B8-814A-8B60DEF57CE1}"/>
    <cellStyle name="ItemTypeClass 3 6" xfId="8658" xr:uid="{CE15C2BA-19CA-4372-B727-3C68FB492EE7}"/>
    <cellStyle name="ItemTypeClass 3 6 2" xfId="18357" xr:uid="{37F995BE-FEFB-47C0-BBE7-4EDF3C6DF647}"/>
    <cellStyle name="ItemTypeClass 3 6 2 2" xfId="40722" xr:uid="{10AC2886-CDDD-4331-97BC-A6ABB23A4750}"/>
    <cellStyle name="ItemTypeClass 3 6 3" xfId="24224" xr:uid="{EC22A7A5-1BEB-4598-A227-26F9373600DF}"/>
    <cellStyle name="ItemTypeClass 3 6 3 2" xfId="46520" xr:uid="{7AB431FB-BEE4-4AA0-A1C0-87B1E0FF43E2}"/>
    <cellStyle name="ItemTypeClass 3 6 4" xfId="25319" xr:uid="{4F79AA4D-838B-429A-A30C-BB4C0C481292}"/>
    <cellStyle name="ItemTypeClass 3 6 4 2" xfId="47615" xr:uid="{E2CFEDA1-DBE2-4C8C-89D8-3485841616D1}"/>
    <cellStyle name="ItemTypeClass 3 6 5" xfId="31491" xr:uid="{27893CCB-9EFC-4E2E-B115-B315CC35DE33}"/>
    <cellStyle name="ItemTypeClass 3 7" xfId="5171" xr:uid="{6457273D-A24A-4826-9012-2FA89521C214}"/>
    <cellStyle name="ItemTypeClass 3 7 2" xfId="15571" xr:uid="{F4351BE1-C3C4-413F-9919-EA990B549B61}"/>
    <cellStyle name="ItemTypeClass 3 7 2 2" xfId="37937" xr:uid="{005CCE0B-97A3-4559-A6B4-6879C3BA561A}"/>
    <cellStyle name="ItemTypeClass 3 7 3" xfId="22493" xr:uid="{EFD04358-DDAF-47E4-917D-28D07C776BE2}"/>
    <cellStyle name="ItemTypeClass 3 7 3 2" xfId="44789" xr:uid="{E4E0A7EF-B1E3-4941-B37B-B657FCF8715E}"/>
    <cellStyle name="ItemTypeClass 3 7 4" xfId="25625" xr:uid="{33A58AAD-6B3A-4CF6-A534-6CEA5E052307}"/>
    <cellStyle name="ItemTypeClass 3 7 4 2" xfId="47921" xr:uid="{8940F585-EAEE-43BE-A543-79784E0036EC}"/>
    <cellStyle name="ItemTypeClass 3 7 5" xfId="28946" xr:uid="{4DFF03EE-ED12-4045-B7E8-E99EC5F4A7BB}"/>
    <cellStyle name="ItemTypeClass 3 8" xfId="11535" xr:uid="{0894BC4A-9D5B-4801-AA12-1886F25ACC3B}"/>
    <cellStyle name="ItemTypeClass 3 8 2" xfId="20941" xr:uid="{11FE6125-7F0F-40D4-9475-19AC1611CE29}"/>
    <cellStyle name="ItemTypeClass 3 8 2 2" xfId="43237" xr:uid="{4A5952D8-1CFD-4207-B648-672942F4F202}"/>
    <cellStyle name="ItemTypeClass 3 8 3" xfId="25298" xr:uid="{6F48E001-45B1-4415-9346-6FC8162A8555}"/>
    <cellStyle name="ItemTypeClass 3 8 3 2" xfId="47594" xr:uid="{6AB53AFA-A944-4CD8-AD31-EF7F53FE087A}"/>
    <cellStyle name="ItemTypeClass 3 8 4" xfId="25836" xr:uid="{64B800E3-D06E-43F7-9C3D-65B526D2EA01}"/>
    <cellStyle name="ItemTypeClass 3 8 4 2" xfId="48132" xr:uid="{E0057B62-A211-4DF4-8820-932F5138A0D1}"/>
    <cellStyle name="ItemTypeClass 3 8 5" xfId="33915" xr:uid="{73D28F00-AE1A-4C4A-85DD-A67ABA1CE724}"/>
    <cellStyle name="ItemTypeClass 3 9" xfId="27227" xr:uid="{E7903BA8-AC6C-4B19-8AF2-78B3E3662488}"/>
    <cellStyle name="ItemTypeClass 3_change in summary tables" xfId="8254" xr:uid="{D4158BF4-1E6B-4218-A707-6A8F931605C4}"/>
    <cellStyle name="ItemTypeClass 4" xfId="1348" xr:uid="{A53C26A3-1EB6-4750-8DD9-CDB890F12C19}"/>
    <cellStyle name="ItemTypeClass 4 10" xfId="5523" xr:uid="{F47768E1-8DF5-474F-A7CD-C7B3B5D56C01}"/>
    <cellStyle name="ItemTypeClass 4 10 2" xfId="15892" xr:uid="{AEE402AC-FF04-487C-A1F9-CFB898A39B4D}"/>
    <cellStyle name="ItemTypeClass 4 10 2 2" xfId="38258" xr:uid="{6E4C3759-C81E-421D-8D8D-836A8CDC523C}"/>
    <cellStyle name="ItemTypeClass 4 10 3" xfId="22636" xr:uid="{343BE126-FFFE-46E6-A058-B64B5F3FFC69}"/>
    <cellStyle name="ItemTypeClass 4 10 3 2" xfId="44932" xr:uid="{D95A544E-7290-4563-A6F9-7F5AEC7775C0}"/>
    <cellStyle name="ItemTypeClass 4 10 4" xfId="18691" xr:uid="{72E480CD-03D2-4AFE-A3A9-D7C2F35940DB}"/>
    <cellStyle name="ItemTypeClass 4 10 4 2" xfId="41056" xr:uid="{021C8579-D1E7-4610-88EF-507B9066C5D3}"/>
    <cellStyle name="ItemTypeClass 4 10 5" xfId="29246" xr:uid="{BF4E35EE-381A-443D-9B84-75DE05631D89}"/>
    <cellStyle name="ItemTypeClass 4 11" xfId="8841" xr:uid="{0C3B60FA-1545-4C72-808E-0469DB1FC5DB}"/>
    <cellStyle name="ItemTypeClass 4 11 2" xfId="18469" xr:uid="{AA551FCB-1EA4-45A1-A691-9B82F90D12C8}"/>
    <cellStyle name="ItemTypeClass 4 11 2 2" xfId="40834" xr:uid="{138D5D6A-634D-42D6-B79F-C9CA03304FC2}"/>
    <cellStyle name="ItemTypeClass 4 11 3" xfId="24316" xr:uid="{856A6B13-DE11-40B4-8906-1C8783615FDE}"/>
    <cellStyle name="ItemTypeClass 4 11 3 2" xfId="46612" xr:uid="{5C1B3AB2-F6D5-4068-B2DC-34E9471E2776}"/>
    <cellStyle name="ItemTypeClass 4 11 4" xfId="23805" xr:uid="{B55E03EE-1080-4706-846E-F108C8EE9E75}"/>
    <cellStyle name="ItemTypeClass 4 11 4 2" xfId="46101" xr:uid="{B96AD8D4-05D2-4BF9-922D-131ED45B5365}"/>
    <cellStyle name="ItemTypeClass 4 11 5" xfId="31579" xr:uid="{976E9CA4-1F72-45F5-948F-0B5FB04C71E4}"/>
    <cellStyle name="ItemTypeClass 4 12" xfId="9417" xr:uid="{BBBF5FA1-2417-4DAA-8B7E-BA39058FF70F}"/>
    <cellStyle name="ItemTypeClass 4 12 2" xfId="18836" xr:uid="{CAF7EC6B-AC69-418F-B0CC-01FC7DBB173D}"/>
    <cellStyle name="ItemTypeClass 4 12 2 2" xfId="41201" xr:uid="{BCD02950-B07E-44DE-9957-A5FB965612E6}"/>
    <cellStyle name="ItemTypeClass 4 12 3" xfId="24626" xr:uid="{34BDE9EB-83A7-4D1A-91CE-678F314734FC}"/>
    <cellStyle name="ItemTypeClass 4 12 3 2" xfId="46922" xr:uid="{3113D94C-B7E7-430A-BCAC-5834193E30FE}"/>
    <cellStyle name="ItemTypeClass 4 12 4" xfId="15214" xr:uid="{6BC5187B-7F4D-414F-A74A-641B25D93000}"/>
    <cellStyle name="ItemTypeClass 4 12 4 2" xfId="37580" xr:uid="{883F82A3-78EB-43C5-965A-94873A1CC83F}"/>
    <cellStyle name="ItemTypeClass 4 12 5" xfId="31880" xr:uid="{CBEF0557-2154-44D7-B392-035F90DBC8F2}"/>
    <cellStyle name="ItemTypeClass 4 13" xfId="9946" xr:uid="{76687CE5-CB95-4A9F-860C-1A0AB9636611}"/>
    <cellStyle name="ItemTypeClass 4 13 2" xfId="19360" xr:uid="{EE7B5C9D-651D-44CF-9F40-CE58E7791587}"/>
    <cellStyle name="ItemTypeClass 4 13 2 2" xfId="41725" xr:uid="{9C251146-77E0-43E4-9935-6B1E50835304}"/>
    <cellStyle name="ItemTypeClass 4 13 3" xfId="24841" xr:uid="{554D04A9-4CCE-47FF-AD0C-9969A6CA7D43}"/>
    <cellStyle name="ItemTypeClass 4 13 3 2" xfId="47137" xr:uid="{FD7C1456-7E9E-4A26-A6DD-5E4E8C0C8636}"/>
    <cellStyle name="ItemTypeClass 4 13 4" xfId="25684" xr:uid="{C10281D4-8662-436C-89FB-2EA0F5B7EB1C}"/>
    <cellStyle name="ItemTypeClass 4 13 4 2" xfId="47980" xr:uid="{17737D0A-8351-41E3-A0E7-588859A01EDD}"/>
    <cellStyle name="ItemTypeClass 4 13 5" xfId="32404" xr:uid="{8981DD63-50E0-4B2A-9DF5-D0296CE73255}"/>
    <cellStyle name="ItemTypeClass 4 14" xfId="13310" xr:uid="{D1A55536-6788-453D-88DF-6CDFE8F08562}"/>
    <cellStyle name="ItemTypeClass 4 14 2" xfId="35681" xr:uid="{4EA2A445-92CB-4DD0-9BAC-8095C1A3B616}"/>
    <cellStyle name="ItemTypeClass 4 15" xfId="12816" xr:uid="{3C61852A-164B-4C9B-83DB-BFE01FB6411F}"/>
    <cellStyle name="ItemTypeClass 4 15 2" xfId="35189" xr:uid="{47E0721B-33F7-44BB-A4E1-9D4B18B2DCAC}"/>
    <cellStyle name="ItemTypeClass 4 16" xfId="12935" xr:uid="{3332A389-651E-4635-9E35-8C6AC64AF49B}"/>
    <cellStyle name="ItemTypeClass 4 16 2" xfId="35308" xr:uid="{4CC08050-B7C6-406D-AA83-C1F4A11D82C5}"/>
    <cellStyle name="ItemTypeClass 4 17" xfId="27230" xr:uid="{681416C2-15BE-4A5B-9D4F-021669BE3944}"/>
    <cellStyle name="ItemTypeClass 4 2" xfId="1575" xr:uid="{71ED3D7A-4D5B-4CE4-A606-0929D32E4755}"/>
    <cellStyle name="ItemTypeClass 4 2 10" xfId="8785" xr:uid="{4BF40C50-08AE-4A1D-88EA-CB775AC94AB2}"/>
    <cellStyle name="ItemTypeClass 4 2 10 2" xfId="18434" xr:uid="{B40E65AB-79ED-44AE-A50A-22D6B24D7DCA}"/>
    <cellStyle name="ItemTypeClass 4 2 10 2 2" xfId="40799" xr:uid="{091BA61E-59F4-4F1C-806C-C254320C8EF4}"/>
    <cellStyle name="ItemTypeClass 4 2 10 3" xfId="24290" xr:uid="{59CD334D-7817-4ED7-B1FA-CFEDC8E2DC72}"/>
    <cellStyle name="ItemTypeClass 4 2 10 3 2" xfId="46586" xr:uid="{6313B94F-A0AB-42F3-B72E-B3AE4AC560EF}"/>
    <cellStyle name="ItemTypeClass 4 2 10 4" xfId="13741" xr:uid="{D519FAB7-1F1E-4D4A-BF61-50BF4E6D205A}"/>
    <cellStyle name="ItemTypeClass 4 2 10 4 2" xfId="36112" xr:uid="{2CE9EA26-EDE8-4D44-AE59-5AF717C55CFA}"/>
    <cellStyle name="ItemTypeClass 4 2 10 5" xfId="31555" xr:uid="{09C9B8C9-C406-4512-9382-000BEF3A4ECB}"/>
    <cellStyle name="ItemTypeClass 4 2 11" xfId="11579" xr:uid="{9313571E-D5C6-49AA-8003-16A5D3CD4945}"/>
    <cellStyle name="ItemTypeClass 4 2 11 2" xfId="20985" xr:uid="{66DB67D0-65F6-43ED-85BD-D950AC3D50F2}"/>
    <cellStyle name="ItemTypeClass 4 2 11 2 2" xfId="43281" xr:uid="{447D4775-2CEA-41D5-85F5-63C9A9D85138}"/>
    <cellStyle name="ItemTypeClass 4 2 11 3" xfId="25328" xr:uid="{13E28516-8D78-4E5B-B95B-7B6ABE882A8B}"/>
    <cellStyle name="ItemTypeClass 4 2 11 3 2" xfId="47624" xr:uid="{56644DAD-9705-475C-8A67-04691E162D5C}"/>
    <cellStyle name="ItemTypeClass 4 2 11 4" xfId="25860" xr:uid="{AEDB015E-5C47-48AE-8A3A-ABE83ED5DBE2}"/>
    <cellStyle name="ItemTypeClass 4 2 11 4 2" xfId="48156" xr:uid="{F43A9D0D-E45A-4EC6-A22B-E2EA29A32570}"/>
    <cellStyle name="ItemTypeClass 4 2 11 5" xfId="33959" xr:uid="{9D12FBA7-3953-489F-8B6A-228F14061541}"/>
    <cellStyle name="ItemTypeClass 4 2 12" xfId="15565" xr:uid="{0B9F6E30-938A-4924-8D41-6EEB8FBCDFC9}"/>
    <cellStyle name="ItemTypeClass 4 2 12 2" xfId="37931" xr:uid="{9F2DD7F1-9987-4EF9-A02E-719B1C6D469A}"/>
    <cellStyle name="ItemTypeClass 4 2 13" xfId="23607" xr:uid="{3F35B9E5-F35F-4DA8-99C8-593EDBFD13A1}"/>
    <cellStyle name="ItemTypeClass 4 2 13 2" xfId="45903" xr:uid="{D06A014B-00A5-4A09-9FB5-C354F0EFFA45}"/>
    <cellStyle name="ItemTypeClass 4 2 14" xfId="27278" xr:uid="{FE139A5F-63C4-432A-B25C-3719AEA30EA6}"/>
    <cellStyle name="ItemTypeClass 4 2 2" xfId="4066" xr:uid="{63A0A6B3-9C8A-4813-BC08-DAE6419B3444}"/>
    <cellStyle name="ItemTypeClass 4 2 2 10" xfId="12353" xr:uid="{643D41A9-72D1-4D9C-9EA1-9B294EC7A891}"/>
    <cellStyle name="ItemTypeClass 4 2 2 10 2" xfId="21759" xr:uid="{14FEF136-5F21-41A4-A3FC-96BBE5CCDE9C}"/>
    <cellStyle name="ItemTypeClass 4 2 2 10 2 2" xfId="44055" xr:uid="{220D9E2C-0E46-4C3B-8937-5A3D566FB891}"/>
    <cellStyle name="ItemTypeClass 4 2 2 10 3" xfId="25565" xr:uid="{9010E8D1-B845-4469-BC66-1E50ACAB0757}"/>
    <cellStyle name="ItemTypeClass 4 2 2 10 3 2" xfId="47861" xr:uid="{96DAADEC-25E1-41B7-BDDE-8EBA06E3F0DF}"/>
    <cellStyle name="ItemTypeClass 4 2 2 10 4" xfId="25951" xr:uid="{1D549B8C-12DD-4D56-9B8D-D24B7DE09589}"/>
    <cellStyle name="ItemTypeClass 4 2 2 10 4 2" xfId="48247" xr:uid="{67AAC640-A26E-4603-8DA2-5AE0A58E5097}"/>
    <cellStyle name="ItemTypeClass 4 2 2 10 5" xfId="34733" xr:uid="{4E6D15BB-2FB1-439E-8C87-F1C530DC96B0}"/>
    <cellStyle name="ItemTypeClass 4 2 2 11" xfId="13608" xr:uid="{BD8497F3-383E-49E9-A6AA-0D6E20E4DDD7}"/>
    <cellStyle name="ItemTypeClass 4 2 2 11 2" xfId="35979" xr:uid="{1A5D42A2-D0BC-4556-AF20-4D8422B4B05B}"/>
    <cellStyle name="ItemTypeClass 4 2 2 12" xfId="24175" xr:uid="{5384321D-08B9-4DEF-A8C7-090C69B596D4}"/>
    <cellStyle name="ItemTypeClass 4 2 2 12 2" xfId="46471" xr:uid="{7815EDF6-48CE-4313-B356-1C835BCE632A}"/>
    <cellStyle name="ItemTypeClass 4 2 2 13" xfId="28143" xr:uid="{3FF5ADA8-02EF-4BA7-926C-3EBBAFF2E425}"/>
    <cellStyle name="ItemTypeClass 4 2 2 2" xfId="7335" xr:uid="{4B8B5E82-3B23-4145-914B-809F671565C9}"/>
    <cellStyle name="ItemTypeClass 4 2 2 2 2" xfId="17343" xr:uid="{EB348A75-5D96-4127-9D61-E32182D974A0}"/>
    <cellStyle name="ItemTypeClass 4 2 2 2 2 2" xfId="39708" xr:uid="{2ED595C4-A8F3-4547-A242-BDA589AD945C}"/>
    <cellStyle name="ItemTypeClass 4 2 2 2 3" xfId="23498" xr:uid="{CB4227CA-3BC7-4E18-B364-B4875A0C73FC}"/>
    <cellStyle name="ItemTypeClass 4 2 2 2 3 2" xfId="45794" xr:uid="{7C175503-620B-4FA3-9711-24FC7BB3CB6A}"/>
    <cellStyle name="ItemTypeClass 4 2 2 2 4" xfId="13058" xr:uid="{A087CBD5-F0B7-475E-9842-51C731453013}"/>
    <cellStyle name="ItemTypeClass 4 2 2 2 4 2" xfId="35429" xr:uid="{923B713A-AB50-43A0-A7D7-87921065BF7E}"/>
    <cellStyle name="ItemTypeClass 4 2 2 2 5" xfId="30592" xr:uid="{A61C94B6-9185-4605-A630-E4B2F4A871BA}"/>
    <cellStyle name="ItemTypeClass 4 2 2 3" xfId="8413" xr:uid="{43797178-0778-4D11-8197-E799387FC81B}"/>
    <cellStyle name="ItemTypeClass 4 2 2 3 2" xfId="18186" xr:uid="{1B9F2222-24C0-42D2-8D5D-367665BD5293}"/>
    <cellStyle name="ItemTypeClass 4 2 2 3 2 2" xfId="40551" xr:uid="{BADBD46D-B5FA-459A-A6FE-D2B780E503EF}"/>
    <cellStyle name="ItemTypeClass 4 2 2 3 3" xfId="24079" xr:uid="{C5F74D2E-5255-44DD-8AB3-ABD117F90FC4}"/>
    <cellStyle name="ItemTypeClass 4 2 2 3 3 2" xfId="46375" xr:uid="{513F92A5-E4F1-4347-9F14-E8F26B55B878}"/>
    <cellStyle name="ItemTypeClass 4 2 2 3 4" xfId="25197" xr:uid="{86CDEDEA-5B6B-43E4-A846-6B2D255B0AA1}"/>
    <cellStyle name="ItemTypeClass 4 2 2 3 4 2" xfId="47493" xr:uid="{02DAAEE9-C44F-4FC1-A20E-C625D1046241}"/>
    <cellStyle name="ItemTypeClass 4 2 2 3 5" xfId="31353" xr:uid="{8187241D-C731-4A87-860B-DB30E2E90D55}"/>
    <cellStyle name="ItemTypeClass 4 2 2 4" xfId="8664" xr:uid="{19AF80A9-7C63-401B-AB56-81680B0410C2}"/>
    <cellStyle name="ItemTypeClass 4 2 2 4 2" xfId="18361" xr:uid="{B8520BA6-1673-40A8-A689-08AC1CC69794}"/>
    <cellStyle name="ItemTypeClass 4 2 2 4 2 2" xfId="40726" xr:uid="{49AC40ED-1C5F-4C6D-90E4-0A5344B26EC1}"/>
    <cellStyle name="ItemTypeClass 4 2 2 4 3" xfId="24227" xr:uid="{9D708D90-8B6B-4F22-B83F-FA02CF0707CD}"/>
    <cellStyle name="ItemTypeClass 4 2 2 4 3 2" xfId="46523" xr:uid="{0056C262-5CB0-447C-8BC0-1389510C3E51}"/>
    <cellStyle name="ItemTypeClass 4 2 2 4 4" xfId="23475" xr:uid="{05763C2D-E05F-44AE-B4CD-890D077C1E26}"/>
    <cellStyle name="ItemTypeClass 4 2 2 4 4 2" xfId="45771" xr:uid="{9A72EBA3-6C50-483D-9495-E5CA8D1EA22A}"/>
    <cellStyle name="ItemTypeClass 4 2 2 4 5" xfId="31495" xr:uid="{660FCE59-407B-4885-A419-531C221EA175}"/>
    <cellStyle name="ItemTypeClass 4 2 2 5" xfId="8286" xr:uid="{1501B452-53C4-42A8-84DD-14A9AA70B3AF}"/>
    <cellStyle name="ItemTypeClass 4 2 2 5 2" xfId="18088" xr:uid="{6EF1D553-F40A-4747-BE32-499D0C83CB7D}"/>
    <cellStyle name="ItemTypeClass 4 2 2 5 2 2" xfId="40453" xr:uid="{C2AD4F87-B80D-41E4-BBBF-AFF18FAE0D83}"/>
    <cellStyle name="ItemTypeClass 4 2 2 5 3" xfId="23981" xr:uid="{1EEF28A0-6EC4-45CE-9B1A-D22979909787}"/>
    <cellStyle name="ItemTypeClass 4 2 2 5 3 2" xfId="46277" xr:uid="{5B55731F-AB3B-4615-B846-BC094C726D75}"/>
    <cellStyle name="ItemTypeClass 4 2 2 5 4" xfId="18592" xr:uid="{76B79704-99FD-4F11-979C-407AEE9A3757}"/>
    <cellStyle name="ItemTypeClass 4 2 2 5 4 2" xfId="40957" xr:uid="{375E5A9D-C518-4F9B-9C31-02C7B410E788}"/>
    <cellStyle name="ItemTypeClass 4 2 2 5 5" xfId="31259" xr:uid="{574D4E4F-91E1-4699-892C-E9165A3495D4}"/>
    <cellStyle name="ItemTypeClass 4 2 2 6" xfId="8692" xr:uid="{0A211C08-14CC-4567-AF89-D1A3F036CD2C}"/>
    <cellStyle name="ItemTypeClass 4 2 2 6 2" xfId="18379" xr:uid="{B6E49F12-B7D0-4206-B0A8-1B8E1145429F}"/>
    <cellStyle name="ItemTypeClass 4 2 2 6 2 2" xfId="40744" xr:uid="{F6B5416E-19E5-4099-AC2C-7A48CA47DD6C}"/>
    <cellStyle name="ItemTypeClass 4 2 2 6 3" xfId="24241" xr:uid="{BF9A2E75-986C-4941-A363-C4CE9AF09040}"/>
    <cellStyle name="ItemTypeClass 4 2 2 6 3 2" xfId="46537" xr:uid="{B277A345-D85D-4DF9-BDDB-EE520666CF68}"/>
    <cellStyle name="ItemTypeClass 4 2 2 6 4" xfId="25073" xr:uid="{2A8EF219-ED97-409E-9AE4-D9763411E214}"/>
    <cellStyle name="ItemTypeClass 4 2 2 6 4 2" xfId="47369" xr:uid="{13DC2542-5641-44E4-8A3F-2A3A9B874A3E}"/>
    <cellStyle name="ItemTypeClass 4 2 2 6 5" xfId="31507" xr:uid="{F1D69D55-8807-4033-91CA-AD2A08BD9868}"/>
    <cellStyle name="ItemTypeClass 4 2 2 7" xfId="6747" xr:uid="{79CD75B4-9B9F-4C88-9644-234AE3E642D3}"/>
    <cellStyle name="ItemTypeClass 4 2 2 7 2" xfId="16775" xr:uid="{ADD5FF99-350F-42C1-ADCD-E9A2BEF6D5C5}"/>
    <cellStyle name="ItemTypeClass 4 2 2 7 2 2" xfId="39140" xr:uid="{0D7FA33A-03BC-4D8A-B862-8158E8599B5E}"/>
    <cellStyle name="ItemTypeClass 4 2 2 7 3" xfId="23314" xr:uid="{ECC66AAE-E084-4BA5-A642-32A4ECDCEB1F}"/>
    <cellStyle name="ItemTypeClass 4 2 2 7 3 2" xfId="45610" xr:uid="{167EEC3A-5A5F-48F7-97B6-80A995CBF824}"/>
    <cellStyle name="ItemTypeClass 4 2 2 7 4" xfId="13726" xr:uid="{BB3B0C79-3A01-41EA-A8BA-BF12F005645C}"/>
    <cellStyle name="ItemTypeClass 4 2 2 7 4 2" xfId="36097" xr:uid="{F862771E-8BDB-45BC-9B4F-C24957BA5034}"/>
    <cellStyle name="ItemTypeClass 4 2 2 7 5" xfId="30029" xr:uid="{F6A25698-6E69-415F-868D-9FE70A3052E7}"/>
    <cellStyle name="ItemTypeClass 4 2 2 8" xfId="9479" xr:uid="{1E5C5743-738A-406C-9C85-3E2854D1D918}"/>
    <cellStyle name="ItemTypeClass 4 2 2 8 2" xfId="18897" xr:uid="{91D52766-B5B6-4BA3-B356-73DE1FCB30A1}"/>
    <cellStyle name="ItemTypeClass 4 2 2 8 2 2" xfId="41262" xr:uid="{77980C0A-0287-4FF5-87B4-81AA7909DFAB}"/>
    <cellStyle name="ItemTypeClass 4 2 2 8 3" xfId="24687" xr:uid="{4E86D07A-13F2-4CED-B2B7-ED5613A3A922}"/>
    <cellStyle name="ItemTypeClass 4 2 2 8 3 2" xfId="46983" xr:uid="{85ECAF9E-EC4B-41D9-9362-DF341F565E34}"/>
    <cellStyle name="ItemTypeClass 4 2 2 8 4" xfId="12936" xr:uid="{7D52B5DF-953A-4B60-8544-E8FF53F7BD6C}"/>
    <cellStyle name="ItemTypeClass 4 2 2 8 4 2" xfId="35309" xr:uid="{771C0A6A-23B8-49B4-A580-ECDB382F929C}"/>
    <cellStyle name="ItemTypeClass 4 2 2 8 5" xfId="31941" xr:uid="{3D003516-2ACA-4A49-9AA9-B406D49227A7}"/>
    <cellStyle name="ItemTypeClass 4 2 2 9" xfId="6069" xr:uid="{58B96613-2DDD-4AA1-9511-2B6BC8717264}"/>
    <cellStyle name="ItemTypeClass 4 2 2 9 2" xfId="16291" xr:uid="{0CACBBF0-C4F6-4C78-8020-90F9F7E9AC43}"/>
    <cellStyle name="ItemTypeClass 4 2 2 9 2 2" xfId="38656" xr:uid="{9506FB29-BA98-4FCD-8AC9-DFE443EDDDEC}"/>
    <cellStyle name="ItemTypeClass 4 2 2 9 3" xfId="22937" xr:uid="{4B705A63-61C5-4C35-8188-1E462D23D4AC}"/>
    <cellStyle name="ItemTypeClass 4 2 2 9 3 2" xfId="45233" xr:uid="{41B8042A-2250-4720-BFD6-F487C0FC2605}"/>
    <cellStyle name="ItemTypeClass 4 2 2 9 4" xfId="16230" xr:uid="{F7AF7AB6-2C12-4ED9-AFDD-9C62F62A0CB9}"/>
    <cellStyle name="ItemTypeClass 4 2 2 9 4 2" xfId="38595" xr:uid="{6E63DE67-209F-4055-BB1B-121723C38407}"/>
    <cellStyle name="ItemTypeClass 4 2 2 9 5" xfId="29604" xr:uid="{E95EA6AD-3473-4C98-B3E2-A84F84CE8AC4}"/>
    <cellStyle name="ItemTypeClass 4 2 2_change in summary tables" xfId="7320" xr:uid="{0AC8994A-55EC-4E1B-99C1-5C6B55E1084C}"/>
    <cellStyle name="ItemTypeClass 4 2 3" xfId="5588" xr:uid="{09264490-4EFD-4AC9-AD54-BFD1D991CEC6}"/>
    <cellStyle name="ItemTypeClass 4 2 3 2" xfId="15950" xr:uid="{499D900C-F52F-457D-B09E-815311CF4E0E}"/>
    <cellStyle name="ItemTypeClass 4 2 3 2 2" xfId="38316" xr:uid="{1BA68E29-CD84-4D13-A81B-21C1C3BDD12C}"/>
    <cellStyle name="ItemTypeClass 4 2 3 3" xfId="22688" xr:uid="{0F32462F-2BC1-4C98-8889-F229313374A0}"/>
    <cellStyle name="ItemTypeClass 4 2 3 3 2" xfId="44984" xr:uid="{3FA80BE0-AC08-48D9-A412-04C02D6C3EB0}"/>
    <cellStyle name="ItemTypeClass 4 2 3 4" xfId="13860" xr:uid="{F30442DD-C8EE-41E3-8F11-CC0983ECFE11}"/>
    <cellStyle name="ItemTypeClass 4 2 3 4 2" xfId="36230" xr:uid="{3BE46EAD-73EB-4E03-A6F6-A82A422D30D5}"/>
    <cellStyle name="ItemTypeClass 4 2 3 5" xfId="29301" xr:uid="{249EADD3-6645-4051-913A-6572975E99C1}"/>
    <cellStyle name="ItemTypeClass 4 2 4" xfId="6716" xr:uid="{793DECD3-638B-4AD5-B852-2EC46CC3C2C8}"/>
    <cellStyle name="ItemTypeClass 4 2 4 2" xfId="16752" xr:uid="{4A118676-C620-48EA-804B-5A80F7D8226D}"/>
    <cellStyle name="ItemTypeClass 4 2 4 2 2" xfId="39117" xr:uid="{68C4B184-5BF7-4079-96BE-6A1ABE03FC39}"/>
    <cellStyle name="ItemTypeClass 4 2 4 3" xfId="23302" xr:uid="{1EBBA0D0-E497-4587-A27D-C6E908B3E757}"/>
    <cellStyle name="ItemTypeClass 4 2 4 3 2" xfId="45598" xr:uid="{AEDFD3DF-CDDB-4ABC-AEA6-83F1679AA1BC}"/>
    <cellStyle name="ItemTypeClass 4 2 4 4" xfId="13721" xr:uid="{722499E0-7911-4543-B2B5-19778742043F}"/>
    <cellStyle name="ItemTypeClass 4 2 4 4 2" xfId="36092" xr:uid="{C6071D06-E99A-420A-BB0E-44C419738F40}"/>
    <cellStyle name="ItemTypeClass 4 2 4 5" xfId="30006" xr:uid="{FB1641E3-2931-4597-A020-2370EB28D9BB}"/>
    <cellStyle name="ItemTypeClass 4 2 5" xfId="6717" xr:uid="{9ECC69EE-78DA-45FE-9701-B0795A6DA1B1}"/>
    <cellStyle name="ItemTypeClass 4 2 5 2" xfId="16753" xr:uid="{B745593E-A696-48EC-BC6F-5E91C34DF1D9}"/>
    <cellStyle name="ItemTypeClass 4 2 5 2 2" xfId="39118" xr:uid="{5899A82C-A487-49C2-A715-2D2CCEA7D7AE}"/>
    <cellStyle name="ItemTypeClass 4 2 5 3" xfId="23303" xr:uid="{D3FE4F85-C139-4D68-9C45-3B713104946E}"/>
    <cellStyle name="ItemTypeClass 4 2 5 3 2" xfId="45599" xr:uid="{CD5ACAD4-F6A3-4412-B41A-E63CE8D284AD}"/>
    <cellStyle name="ItemTypeClass 4 2 5 4" xfId="14002" xr:uid="{8A8E5552-72B0-4267-B01E-024A74836AD3}"/>
    <cellStyle name="ItemTypeClass 4 2 5 4 2" xfId="36372" xr:uid="{F8F4D761-A9FB-4E0A-87DE-36B9575B57D8}"/>
    <cellStyle name="ItemTypeClass 4 2 5 5" xfId="30007" xr:uid="{23046B44-75E9-4319-A028-4D166EC46B18}"/>
    <cellStyle name="ItemTypeClass 4 2 6" xfId="7915" xr:uid="{98708C35-E966-4E34-B219-F4F866EE922E}"/>
    <cellStyle name="ItemTypeClass 4 2 6 2" xfId="17836" xr:uid="{FDC258D1-372D-42F4-BFE8-76FC3F2DA807}"/>
    <cellStyle name="ItemTypeClass 4 2 6 2 2" xfId="40201" xr:uid="{57587BF3-CDE7-4863-A4EC-E5E07CBC6ABB}"/>
    <cellStyle name="ItemTypeClass 4 2 6 3" xfId="23775" xr:uid="{EC0A6078-E1B7-4C5F-841C-2093039C4F82}"/>
    <cellStyle name="ItemTypeClass 4 2 6 3 2" xfId="46071" xr:uid="{EEFF83F7-E869-459B-AA0C-0D3825E4DFB2}"/>
    <cellStyle name="ItemTypeClass 4 2 6 4" xfId="25293" xr:uid="{9975015A-B9B6-4171-9D30-72117E7D5CE6}"/>
    <cellStyle name="ItemTypeClass 4 2 6 4 2" xfId="47589" xr:uid="{2DCF1AEC-D5DB-49BC-B0D6-30680825D12A}"/>
    <cellStyle name="ItemTypeClass 4 2 6 5" xfId="31057" xr:uid="{85D246F4-E351-4D73-8383-099CA5B08865}"/>
    <cellStyle name="ItemTypeClass 4 2 7" xfId="5795" xr:uid="{5FFC402F-17B0-42D5-9BEC-F5B189F39819}"/>
    <cellStyle name="ItemTypeClass 4 2 7 2" xfId="16112" xr:uid="{09FDF5DB-D7D2-44D7-B3FF-AF0716E8ED37}"/>
    <cellStyle name="ItemTypeClass 4 2 7 2 2" xfId="38478" xr:uid="{E8A00858-ADAA-4D1E-ABA4-0FFF067A1F2E}"/>
    <cellStyle name="ItemTypeClass 4 2 7 3" xfId="22793" xr:uid="{B9062F0B-FC7C-4B2D-A4B8-5A27664A66B2}"/>
    <cellStyle name="ItemTypeClass 4 2 7 3 2" xfId="45089" xr:uid="{9D180117-4EC0-4AB7-A436-844D2F19FCA9}"/>
    <cellStyle name="ItemTypeClass 4 2 7 4" xfId="25611" xr:uid="{D37ACA68-93EB-40D9-92E6-7887D26E9E58}"/>
    <cellStyle name="ItemTypeClass 4 2 7 4 2" xfId="47907" xr:uid="{DD0F659D-BB13-45D1-BE04-7257D739EB6F}"/>
    <cellStyle name="ItemTypeClass 4 2 7 5" xfId="29447" xr:uid="{187F0D2C-55BF-43D7-A8B6-5827A8036A49}"/>
    <cellStyle name="ItemTypeClass 4 2 8" xfId="8604" xr:uid="{E9C47F56-E42E-4302-9F2F-E3B1B3BFF572}"/>
    <cellStyle name="ItemTypeClass 4 2 8 2" xfId="18322" xr:uid="{BC35C202-7181-4354-BCF6-1E20B690BA04}"/>
    <cellStyle name="ItemTypeClass 4 2 8 2 2" xfId="40687" xr:uid="{73044618-4E12-41F1-82FD-374722B31133}"/>
    <cellStyle name="ItemTypeClass 4 2 8 3" xfId="24196" xr:uid="{2DA707AD-A986-4D8E-903A-17C3079211AD}"/>
    <cellStyle name="ItemTypeClass 4 2 8 3 2" xfId="46492" xr:uid="{BEFA8A79-5E3E-4649-AE63-31E4F7D9CF6E}"/>
    <cellStyle name="ItemTypeClass 4 2 8 4" xfId="23662" xr:uid="{845B9C25-F3CB-4E28-AE82-FAB3F8C9D5F6}"/>
    <cellStyle name="ItemTypeClass 4 2 8 4 2" xfId="45958" xr:uid="{56F507CC-9159-4BD1-90A8-714AE39801F5}"/>
    <cellStyle name="ItemTypeClass 4 2 8 5" xfId="31465" xr:uid="{645BB9DB-131D-4F5A-900C-6F29C0F50DFC}"/>
    <cellStyle name="ItemTypeClass 4 2 9" xfId="9161" xr:uid="{D8210C44-957A-45C4-8EB6-8992F20BDC00}"/>
    <cellStyle name="ItemTypeClass 4 2 9 2" xfId="18638" xr:uid="{292EC819-E58A-48C1-99C8-3B2057065345}"/>
    <cellStyle name="ItemTypeClass 4 2 9 2 2" xfId="41003" xr:uid="{DDFCA6A9-706E-434B-B529-D3922B0D55B8}"/>
    <cellStyle name="ItemTypeClass 4 2 9 3" xfId="24462" xr:uid="{368138A7-68D9-48A2-A1F1-254235B91BB5}"/>
    <cellStyle name="ItemTypeClass 4 2 9 3 2" xfId="46758" xr:uid="{9C451914-C3E7-490C-A98B-4DE01E0FAC89}"/>
    <cellStyle name="ItemTypeClass 4 2 9 4" xfId="25589" xr:uid="{65ACC5F2-0570-4EBD-8ACF-8B18A5470EBD}"/>
    <cellStyle name="ItemTypeClass 4 2 9 4 2" xfId="47885" xr:uid="{62ADC218-D75A-4BB5-B02D-3E13E494DA5D}"/>
    <cellStyle name="ItemTypeClass 4 2 9 5" xfId="31711" xr:uid="{7CE708AD-8A20-475D-A7D1-37EF8F41E4D6}"/>
    <cellStyle name="ItemTypeClass 4 2_change in summary tables" xfId="6026" xr:uid="{AC2A3A39-D466-47D2-984E-9914A7B4AF01}"/>
    <cellStyle name="ItemTypeClass 4 3" xfId="4003" xr:uid="{2BD1B9B0-26C1-4183-A2EB-1CCC5836FCE9}"/>
    <cellStyle name="ItemTypeClass 4 3 10" xfId="12317" xr:uid="{9F10F71F-2486-4C35-98C5-82D790D503D1}"/>
    <cellStyle name="ItemTypeClass 4 3 10 2" xfId="21723" xr:uid="{60FBE9F3-2981-4D20-B051-CF2BBCE14DCB}"/>
    <cellStyle name="ItemTypeClass 4 3 10 2 2" xfId="44019" xr:uid="{C418749E-A7B7-43C4-B4E1-7ED628525574}"/>
    <cellStyle name="ItemTypeClass 4 3 10 3" xfId="25544" xr:uid="{5C1948E1-CD58-4D53-92C0-31C0A8A14834}"/>
    <cellStyle name="ItemTypeClass 4 3 10 3 2" xfId="47840" xr:uid="{A5262D14-A3BB-4DB8-93F2-2E305C6326F3}"/>
    <cellStyle name="ItemTypeClass 4 3 10 4" xfId="25935" xr:uid="{0C633F36-0D15-462A-BF97-04AFB1B91953}"/>
    <cellStyle name="ItemTypeClass 4 3 10 4 2" xfId="48231" xr:uid="{86E0110B-FA85-465F-A523-2E42EE951D14}"/>
    <cellStyle name="ItemTypeClass 4 3 10 5" xfId="34697" xr:uid="{FDE280EE-A158-427B-B8CC-1F8DCB09A85D}"/>
    <cellStyle name="ItemTypeClass 4 3 11" xfId="13660" xr:uid="{EF28C782-B8FD-46BD-9DD3-C953480C630F}"/>
    <cellStyle name="ItemTypeClass 4 3 11 2" xfId="36031" xr:uid="{BE87BD69-C928-40FA-9A52-8D80D275B5AE}"/>
    <cellStyle name="ItemTypeClass 4 3 12" xfId="22152" xr:uid="{E091A949-B9CB-4D0D-8AD0-CD538F0DE3E3}"/>
    <cellStyle name="ItemTypeClass 4 3 12 2" xfId="44448" xr:uid="{0A1BBCE7-59FC-4077-9A63-918BFCBE283A}"/>
    <cellStyle name="ItemTypeClass 4 3 2" xfId="7277" xr:uid="{5DD7825B-F130-48A4-A0BE-EED9FA8CDFE1}"/>
    <cellStyle name="ItemTypeClass 4 3 2 2" xfId="17286" xr:uid="{7411B9F4-A93E-4CB9-814A-8AE9B1EFC272}"/>
    <cellStyle name="ItemTypeClass 4 3 2 2 2" xfId="39651" xr:uid="{9BCF4166-A888-46F2-83A3-261D0B890AA1}"/>
    <cellStyle name="ItemTypeClass 4 3 2 3" xfId="23458" xr:uid="{5D863EB8-B2D2-460A-8195-5612E08DE6EC}"/>
    <cellStyle name="ItemTypeClass 4 3 2 3 2" xfId="45754" xr:uid="{500B62CF-B547-4F1C-A7AD-CA48118FD05C}"/>
    <cellStyle name="ItemTypeClass 4 3 2 4" xfId="24906" xr:uid="{84F2510D-3483-4CB2-AEA5-7CFC9017637E}"/>
    <cellStyle name="ItemTypeClass 4 3 2 4 2" xfId="47202" xr:uid="{EE9F101D-670F-48C0-9ABC-09A227E1B450}"/>
    <cellStyle name="ItemTypeClass 4 3 2 5" xfId="30535" xr:uid="{E4E7B8A5-3C76-40E5-921A-D53DDFC5EBC8}"/>
    <cellStyle name="ItemTypeClass 4 3 3" xfId="8366" xr:uid="{868F8F38-84C9-4F71-9629-BEC124E23851}"/>
    <cellStyle name="ItemTypeClass 4 3 3 2" xfId="18145" xr:uid="{1D70D328-5B31-4292-BC72-CDF067EE9FA3}"/>
    <cellStyle name="ItemTypeClass 4 3 3 2 2" xfId="40510" xr:uid="{1BE09A34-DFF1-4881-9A86-B28AD85F8789}"/>
    <cellStyle name="ItemTypeClass 4 3 3 3" xfId="24037" xr:uid="{548CE13F-70A8-46EE-B487-817BF385A6B4}"/>
    <cellStyle name="ItemTypeClass 4 3 3 3 2" xfId="46333" xr:uid="{67C3CE31-F0BC-4D92-95AB-A803C8F9012D}"/>
    <cellStyle name="ItemTypeClass 4 3 3 4" xfId="16349" xr:uid="{5593B78A-09CC-45F2-933B-203CD2ADB67D}"/>
    <cellStyle name="ItemTypeClass 4 3 3 4 2" xfId="38714" xr:uid="{A8F8F413-3823-403E-8A5E-0E696831FEE7}"/>
    <cellStyle name="ItemTypeClass 4 3 3 5" xfId="31312" xr:uid="{345B9423-8A05-48CA-8427-4388462B3B60}"/>
    <cellStyle name="ItemTypeClass 4 3 4" xfId="5499" xr:uid="{A44BD9E1-45F5-4096-990A-BD7C7D5B7749}"/>
    <cellStyle name="ItemTypeClass 4 3 4 2" xfId="15875" xr:uid="{DA094B43-60BA-4CC3-8E81-47F8C3A49CD6}"/>
    <cellStyle name="ItemTypeClass 4 3 4 2 2" xfId="38241" xr:uid="{463046CA-D157-48BC-9956-B5E0CA5204A4}"/>
    <cellStyle name="ItemTypeClass 4 3 4 3" xfId="22619" xr:uid="{5343801C-911E-45A5-80EB-BD012F713754}"/>
    <cellStyle name="ItemTypeClass 4 3 4 3 2" xfId="44915" xr:uid="{55EB342A-01FD-4683-936F-33C00D0B45D7}"/>
    <cellStyle name="ItemTypeClass 4 3 4 4" xfId="13828" xr:uid="{310C2676-5156-4563-9E55-42EEFB3DD03D}"/>
    <cellStyle name="ItemTypeClass 4 3 4 4 2" xfId="36198" xr:uid="{6EE77D04-4867-4D70-A61F-ABA4B324F2A3}"/>
    <cellStyle name="ItemTypeClass 4 3 4 5" xfId="29233" xr:uid="{E4024E05-3D57-4053-9C18-B14086108C3B}"/>
    <cellStyle name="ItemTypeClass 4 3 5" xfId="7271" xr:uid="{B6789061-31E6-43AE-A27D-0BBA9E4BC733}"/>
    <cellStyle name="ItemTypeClass 4 3 5 2" xfId="17282" xr:uid="{C7EF3E8B-AA2B-4E2D-BA99-B57E16DE5BAE}"/>
    <cellStyle name="ItemTypeClass 4 3 5 2 2" xfId="39647" xr:uid="{C28A2981-197D-48FB-B599-F29E5D3338FC}"/>
    <cellStyle name="ItemTypeClass 4 3 5 3" xfId="23454" xr:uid="{A4139EC2-FC1C-439B-B64A-0DA63FEFDBC7}"/>
    <cellStyle name="ItemTypeClass 4 3 5 3 2" xfId="45750" xr:uid="{1E0F43CA-13F5-4ED1-BAF3-EDADDBB74F20}"/>
    <cellStyle name="ItemTypeClass 4 3 5 4" xfId="12930" xr:uid="{E931E520-FB62-4677-877E-699826A23FD2}"/>
    <cellStyle name="ItemTypeClass 4 3 5 4 2" xfId="35303" xr:uid="{C4A93E9A-8C68-4519-95D3-C1355204AC70}"/>
    <cellStyle name="ItemTypeClass 4 3 5 5" xfId="30531" xr:uid="{D48A250C-2AF3-48A2-95BC-7729E43FAEB6}"/>
    <cellStyle name="ItemTypeClass 4 3 6" xfId="5550" xr:uid="{E96C90FB-5319-40D6-BEB4-18E1A5C76774}"/>
    <cellStyle name="ItemTypeClass 4 3 6 2" xfId="15915" xr:uid="{5F6A9604-26D5-4BA2-8014-2A2C1C1B4A7E}"/>
    <cellStyle name="ItemTypeClass 4 3 6 2 2" xfId="38281" xr:uid="{009E08EB-458C-41B1-9592-234ECE266DA4}"/>
    <cellStyle name="ItemTypeClass 4 3 6 3" xfId="22653" xr:uid="{818FD450-2BC0-495C-95F7-59C3E5706DA5}"/>
    <cellStyle name="ItemTypeClass 4 3 6 3 2" xfId="44949" xr:uid="{5F0EE3CB-8A9C-4843-9903-2006CD247316}"/>
    <cellStyle name="ItemTypeClass 4 3 6 4" xfId="13044" xr:uid="{9855D637-8C41-4761-A452-79932254C2CF}"/>
    <cellStyle name="ItemTypeClass 4 3 6 4 2" xfId="35415" xr:uid="{D00DE202-84D1-45A8-9DE4-5DAF499C7321}"/>
    <cellStyle name="ItemTypeClass 4 3 6 5" xfId="29267" xr:uid="{E560AC01-C837-4A0D-9E40-3657C50B8306}"/>
    <cellStyle name="ItemTypeClass 4 3 7" xfId="8569" xr:uid="{C7C2A6FB-2B39-4BB2-99B6-E60507EC69A0}"/>
    <cellStyle name="ItemTypeClass 4 3 7 2" xfId="18296" xr:uid="{FEB0F34A-25F4-4894-BAFD-DF30903D1ED6}"/>
    <cellStyle name="ItemTypeClass 4 3 7 2 2" xfId="40661" xr:uid="{B7E983E7-00E0-483B-9ADB-A248DF1D53DB}"/>
    <cellStyle name="ItemTypeClass 4 3 7 3" xfId="24171" xr:uid="{D25F6C64-F643-4BF0-AA9D-61C42CBA2FC3}"/>
    <cellStyle name="ItemTypeClass 4 3 7 3 2" xfId="46467" xr:uid="{2DB2737C-1342-40DD-9468-9EF2F6C5A633}"/>
    <cellStyle name="ItemTypeClass 4 3 7 4" xfId="24788" xr:uid="{E50453B7-0305-4BF1-9474-B2D4971D909C}"/>
    <cellStyle name="ItemTypeClass 4 3 7 4 2" xfId="47084" xr:uid="{41C48892-27B9-4AC7-BDAF-FED0D16FF29B}"/>
    <cellStyle name="ItemTypeClass 4 3 7 5" xfId="31442" xr:uid="{9D6A31E5-8E51-4E54-B55D-98AEBB8732DC}"/>
    <cellStyle name="ItemTypeClass 4 3 8" xfId="9453" xr:uid="{0824E808-8339-4097-BDC3-141E423EC65F}"/>
    <cellStyle name="ItemTypeClass 4 3 8 2" xfId="18871" xr:uid="{BEC9DA5B-CD5F-4D65-81F8-2FD008CD57E9}"/>
    <cellStyle name="ItemTypeClass 4 3 8 2 2" xfId="41236" xr:uid="{AA72E1C3-3759-472E-A427-6E424142CA9E}"/>
    <cellStyle name="ItemTypeClass 4 3 8 3" xfId="24661" xr:uid="{E6E4745E-B0CE-4DAA-A704-5E38BE4E8EF1}"/>
    <cellStyle name="ItemTypeClass 4 3 8 3 2" xfId="46957" xr:uid="{0FEDDDCB-2CA6-4C1E-A0BF-712BEC08BD96}"/>
    <cellStyle name="ItemTypeClass 4 3 8 4" xfId="15454" xr:uid="{47A2A84D-1B72-443A-BD33-F23D18A38519}"/>
    <cellStyle name="ItemTypeClass 4 3 8 4 2" xfId="37820" xr:uid="{16F1533D-80DB-463D-B666-5B5D54B2F3C9}"/>
    <cellStyle name="ItemTypeClass 4 3 8 5" xfId="31915" xr:uid="{414960B0-1853-4104-9BDE-AF998B8E6989}"/>
    <cellStyle name="ItemTypeClass 4 3 9" xfId="9496" xr:uid="{01187DE5-447C-4F11-862B-81ADCCD91A81}"/>
    <cellStyle name="ItemTypeClass 4 3 9 2" xfId="18914" xr:uid="{F79F3CA9-64FF-4AF5-967A-B5C0F2BB6412}"/>
    <cellStyle name="ItemTypeClass 4 3 9 2 2" xfId="41279" xr:uid="{D6443082-0A4E-46FF-B56A-97C963F1218B}"/>
    <cellStyle name="ItemTypeClass 4 3 9 3" xfId="24704" xr:uid="{2EB3DC0E-D5D2-4EF1-A818-2A295D9F84DC}"/>
    <cellStyle name="ItemTypeClass 4 3 9 3 2" xfId="47000" xr:uid="{F4795434-096C-40F4-8BAA-B200DABD3A83}"/>
    <cellStyle name="ItemTypeClass 4 3 9 4" xfId="13501" xr:uid="{C9510D09-A1B1-4A0F-A9CC-F6A98856F369}"/>
    <cellStyle name="ItemTypeClass 4 3 9 4 2" xfId="35872" xr:uid="{727651DE-7E53-4E83-BE63-9BE84A7F2CAD}"/>
    <cellStyle name="ItemTypeClass 4 3 9 5" xfId="31958" xr:uid="{2038C5A8-DB3B-4AB0-8EC1-2573F8F4610D}"/>
    <cellStyle name="ItemTypeClass 4 3_change in summary tables" xfId="8078" xr:uid="{388234C3-C8CC-432B-B6ED-AB43596FAB6C}"/>
    <cellStyle name="ItemTypeClass 4 4" xfId="5421" xr:uid="{211206B4-5923-4B7E-8ED9-0B5BB1F79C44}"/>
    <cellStyle name="ItemTypeClass 4 4 2" xfId="15811" xr:uid="{2567D7A9-ED50-4667-8DD6-A98205DC7DBB}"/>
    <cellStyle name="ItemTypeClass 4 4 2 2" xfId="38177" xr:uid="{1CF8BC0B-CB28-4BE1-BDAD-0F7A4160AA8F}"/>
    <cellStyle name="ItemTypeClass 4 4 3" xfId="22564" xr:uid="{64D5F3A8-6E26-4511-8BC1-DA7C2453098A}"/>
    <cellStyle name="ItemTypeClass 4 4 3 2" xfId="44860" xr:uid="{E40C7C4C-AEA9-4B7F-A788-3A589AAB05A7}"/>
    <cellStyle name="ItemTypeClass 4 4 4" xfId="25620" xr:uid="{69DB918C-4226-46CC-89F4-FDC702E10558}"/>
    <cellStyle name="ItemTypeClass 4 4 4 2" xfId="47916" xr:uid="{D9C45145-006A-4B4B-BD7A-1BC82815EBD9}"/>
    <cellStyle name="ItemTypeClass 4 4 5" xfId="29179" xr:uid="{0A841FF1-DECF-49EC-8B69-75CF36C0926D}"/>
    <cellStyle name="ItemTypeClass 4 5" xfId="4859" xr:uid="{CA3DAF07-1BBB-45D1-BA5E-91FABE7515A5}"/>
    <cellStyle name="ItemTypeClass 4 5 2" xfId="15366" xr:uid="{1B37C4F6-105F-40CC-A9C7-B9D4A82ECB55}"/>
    <cellStyle name="ItemTypeClass 4 5 2 2" xfId="37732" xr:uid="{F2C51933-8012-48FB-A551-B2BE42387FD5}"/>
    <cellStyle name="ItemTypeClass 4 5 3" xfId="22324" xr:uid="{C8AED83D-C3C1-4ED8-B077-FF607B670128}"/>
    <cellStyle name="ItemTypeClass 4 5 3 2" xfId="44620" xr:uid="{76FF2A85-30BB-4FDC-B6B1-DCE61E5D2E5C}"/>
    <cellStyle name="ItemTypeClass 4 5 4" xfId="25023" xr:uid="{9C32238C-7E97-4009-9631-99D6A61661AF}"/>
    <cellStyle name="ItemTypeClass 4 5 4 2" xfId="47319" xr:uid="{AEBC92E8-9C2F-450F-A99F-A75A51BD944E}"/>
    <cellStyle name="ItemTypeClass 4 5 5" xfId="28771" xr:uid="{E9C91994-ED94-49AD-A47F-208F8A60002C}"/>
    <cellStyle name="ItemTypeClass 4 6" xfId="4631" xr:uid="{4F837896-D127-40F4-B666-8838DB13A113}"/>
    <cellStyle name="ItemTypeClass 4 6 2" xfId="15179" xr:uid="{AD7DFACA-AE0D-4244-B3FA-F5378FDCF160}"/>
    <cellStyle name="ItemTypeClass 4 6 2 2" xfId="37545" xr:uid="{888119C7-FB3F-4FE2-A75B-C26B0F683925}"/>
    <cellStyle name="ItemTypeClass 4 6 3" xfId="22228" xr:uid="{225AA5DC-9C2A-401B-B13F-42AAFCB96451}"/>
    <cellStyle name="ItemTypeClass 4 6 3 2" xfId="44524" xr:uid="{AEC0570D-5AD3-479A-83F4-A3C339F396A5}"/>
    <cellStyle name="ItemTypeClass 4 6 4" xfId="17423" xr:uid="{83783E32-466B-40DD-B769-3E90F731060B}"/>
    <cellStyle name="ItemTypeClass 4 6 4 2" xfId="39788" xr:uid="{BD08AFF3-3D20-441E-B847-EE9066B337A9}"/>
    <cellStyle name="ItemTypeClass 4 6 5" xfId="28602" xr:uid="{2F4CBB27-F176-4CF2-A421-B698FD6F9141}"/>
    <cellStyle name="ItemTypeClass 4 7" xfId="8465" xr:uid="{925FE7D8-74C6-4FBD-83B6-204DDE587A66}"/>
    <cellStyle name="ItemTypeClass 4 7 2" xfId="18220" xr:uid="{E206B1FA-F230-42A4-ADCC-21ACF69B069B}"/>
    <cellStyle name="ItemTypeClass 4 7 2 2" xfId="40585" xr:uid="{F6832578-B6D7-41CF-9E97-66E8F6B8DAF9}"/>
    <cellStyle name="ItemTypeClass 4 7 3" xfId="24111" xr:uid="{A7A5EE5D-81B4-4BEE-941D-30DD4EE11BF3}"/>
    <cellStyle name="ItemTypeClass 4 7 3 2" xfId="46407" xr:uid="{11073D84-EF2F-4651-AB0C-B71116662A08}"/>
    <cellStyle name="ItemTypeClass 4 7 4" xfId="15515" xr:uid="{78538F90-9EA9-4847-BB51-8B9FE33E6D45}"/>
    <cellStyle name="ItemTypeClass 4 7 4 2" xfId="37881" xr:uid="{C0C56E7A-BC70-4844-A546-6455006178BF}"/>
    <cellStyle name="ItemTypeClass 4 7 5" xfId="31383" xr:uid="{29037D3E-584C-4AE5-A560-4CD4F108100F}"/>
    <cellStyle name="ItemTypeClass 4 8" xfId="7739" xr:uid="{3FA71DB9-5E7B-465F-B290-B9D13CCE8148}"/>
    <cellStyle name="ItemTypeClass 4 8 2" xfId="17723" xr:uid="{8E220C52-66C3-4C50-BCB6-0A4D6D4BABD1}"/>
    <cellStyle name="ItemTypeClass 4 8 2 2" xfId="40088" xr:uid="{A113C1CB-F521-4D5C-AB21-CF1275A4E3F0}"/>
    <cellStyle name="ItemTypeClass 4 8 3" xfId="23673" xr:uid="{444C4DEA-E5B1-49AB-A388-EDBEDC70D138}"/>
    <cellStyle name="ItemTypeClass 4 8 3 2" xfId="45969" xr:uid="{5CB3F524-4912-4865-BB09-D3EEA273544C}"/>
    <cellStyle name="ItemTypeClass 4 8 4" xfId="23972" xr:uid="{BC01ED19-E983-4F56-A9F9-F7B17F2AB6C2}"/>
    <cellStyle name="ItemTypeClass 4 8 4 2" xfId="46268" xr:uid="{FDBEA469-FD0E-4159-8C6A-694E3ACE8B78}"/>
    <cellStyle name="ItemTypeClass 4 8 5" xfId="30965" xr:uid="{2327DE65-B30C-431B-8972-84D49505217D}"/>
    <cellStyle name="ItemTypeClass 4 9" xfId="5424" xr:uid="{E519B78D-6138-497C-B608-5A14E286916F}"/>
    <cellStyle name="ItemTypeClass 4 9 2" xfId="15814" xr:uid="{A872013D-EE05-425C-84FE-DA695C74AA5A}"/>
    <cellStyle name="ItemTypeClass 4 9 2 2" xfId="38180" xr:uid="{72E2744B-C3C3-4E9A-B175-7EF54EFE0B3A}"/>
    <cellStyle name="ItemTypeClass 4 9 3" xfId="22567" xr:uid="{4270DE4E-9C6B-4258-9345-333116EDBE72}"/>
    <cellStyle name="ItemTypeClass 4 9 3 2" xfId="44863" xr:uid="{A1618432-1809-494A-91A1-6BACA0887BA8}"/>
    <cellStyle name="ItemTypeClass 4 9 4" xfId="22112" xr:uid="{6EBC1693-8EC0-40DF-9178-D1454E76A021}"/>
    <cellStyle name="ItemTypeClass 4 9 4 2" xfId="44408" xr:uid="{DF1C4A4E-FDAC-4E7D-8DC4-80CBF2E8D508}"/>
    <cellStyle name="ItemTypeClass 4 9 5" xfId="29182" xr:uid="{B4ABD823-5A79-4B41-B784-D17962B1A018}"/>
    <cellStyle name="ItemTypeClass 4_change in summary tables" xfId="5116" xr:uid="{23DED4FE-5692-40EC-A331-A85E8CD544C1}"/>
    <cellStyle name="ItemTypeClass 5" xfId="1576" xr:uid="{654EC812-DE0D-4504-8E0E-2E8D7B3DBF2F}"/>
    <cellStyle name="ItemTypeClass 5 10" xfId="7862" xr:uid="{8C51CDBF-5F2F-4637-82FC-FA83839270B0}"/>
    <cellStyle name="ItemTypeClass 5 10 2" xfId="17805" xr:uid="{D0EF79C9-9CB4-4F49-93F5-4EA922BAA17A}"/>
    <cellStyle name="ItemTypeClass 5 10 2 2" xfId="40170" xr:uid="{FC367F80-4B00-499B-A11C-FAD2D36C2995}"/>
    <cellStyle name="ItemTypeClass 5 10 3" xfId="23745" xr:uid="{50B4EA48-C94E-4BAB-AB6E-AAC913FD0AA1}"/>
    <cellStyle name="ItemTypeClass 5 10 3 2" xfId="46041" xr:uid="{14EA63F3-9068-491B-A465-1403E573F464}"/>
    <cellStyle name="ItemTypeClass 5 10 4" xfId="23643" xr:uid="{5FD24A1F-E939-4AE3-BA58-65C8ADA28D97}"/>
    <cellStyle name="ItemTypeClass 5 10 4 2" xfId="45939" xr:uid="{158C32D1-E0C3-40A7-A497-DAD6FF0DD140}"/>
    <cellStyle name="ItemTypeClass 5 10 5" xfId="31032" xr:uid="{6D1529D7-542A-4973-9B16-C957724EB7EF}"/>
    <cellStyle name="ItemTypeClass 5 11" xfId="11580" xr:uid="{8B4B61FA-C650-45E8-ADF7-5D93380C73D4}"/>
    <cellStyle name="ItemTypeClass 5 11 2" xfId="20986" xr:uid="{15D0EBF4-EE5A-4A37-9687-AFE0C0BF48C2}"/>
    <cellStyle name="ItemTypeClass 5 11 2 2" xfId="43282" xr:uid="{0601A03C-D7F8-4F98-AC6A-A2CB93B2C72B}"/>
    <cellStyle name="ItemTypeClass 5 11 3" xfId="25329" xr:uid="{8A8A2DBA-A1D1-4BFF-AD8D-A9F0EE6C335F}"/>
    <cellStyle name="ItemTypeClass 5 11 3 2" xfId="47625" xr:uid="{7EF6FE82-177B-43BB-AA43-8812D03B9EE3}"/>
    <cellStyle name="ItemTypeClass 5 11 4" xfId="25861" xr:uid="{D8394BB9-B314-4A10-A665-6307E060CAF0}"/>
    <cellStyle name="ItemTypeClass 5 11 4 2" xfId="48157" xr:uid="{14BACF94-8C03-4E9B-A9A1-430D37B7E831}"/>
    <cellStyle name="ItemTypeClass 5 11 5" xfId="33960" xr:uid="{A7BEF2A2-0D06-4668-958F-8211FA54D1E7}"/>
    <cellStyle name="ItemTypeClass 5 12" xfId="18646" xr:uid="{9ACE0B51-C98D-4834-ABDA-9D34AA5CC1F3}"/>
    <cellStyle name="ItemTypeClass 5 12 2" xfId="41011" xr:uid="{41516E84-BFE7-424E-B975-079DA4ED514F}"/>
    <cellStyle name="ItemTypeClass 5 13" xfId="22127" xr:uid="{406B7507-5BFE-4879-AF43-A2B380F75D64}"/>
    <cellStyle name="ItemTypeClass 5 13 2" xfId="44423" xr:uid="{8FCB6727-D7F7-455B-9D78-2CDFDA633739}"/>
    <cellStyle name="ItemTypeClass 5 14" xfId="27279" xr:uid="{E95CED61-A4E4-4CDB-BF7B-90CA0B56355E}"/>
    <cellStyle name="ItemTypeClass 5 2" xfId="4067" xr:uid="{FA77AA0C-7AAB-4F95-9D09-CF4FF2257876}"/>
    <cellStyle name="ItemTypeClass 5 2 10" xfId="12354" xr:uid="{70418C4A-4B70-4EED-93F0-397E737EC653}"/>
    <cellStyle name="ItemTypeClass 5 2 10 2" xfId="21760" xr:uid="{FB10BF6C-29F4-48F0-BA87-4CAA54BDE4E4}"/>
    <cellStyle name="ItemTypeClass 5 2 10 2 2" xfId="44056" xr:uid="{07D53F70-043B-41F0-BA99-12A1B315595A}"/>
    <cellStyle name="ItemTypeClass 5 2 10 3" xfId="25566" xr:uid="{EFB55959-7A88-46F4-9148-5CBAF002FECD}"/>
    <cellStyle name="ItemTypeClass 5 2 10 3 2" xfId="47862" xr:uid="{FCB2AD86-8662-43B2-975E-BA19B08F78ED}"/>
    <cellStyle name="ItemTypeClass 5 2 10 4" xfId="25952" xr:uid="{7F1EDCD9-7F73-4C52-96B9-6EEA294BEA71}"/>
    <cellStyle name="ItemTypeClass 5 2 10 4 2" xfId="48248" xr:uid="{6BEEAEF9-BBA5-4D62-B3A1-90106EC4705D}"/>
    <cellStyle name="ItemTypeClass 5 2 10 5" xfId="34734" xr:uid="{E6D5E2FD-39DD-4738-92C2-96CB9B800F0F}"/>
    <cellStyle name="ItemTypeClass 5 2 11" xfId="13606" xr:uid="{22BFB3D7-B0B1-4285-A434-A0BCB4AF6E89}"/>
    <cellStyle name="ItemTypeClass 5 2 11 2" xfId="35977" xr:uid="{3E94FDC0-034E-4F9C-BB27-7FBFC8C29E77}"/>
    <cellStyle name="ItemTypeClass 5 2 12" xfId="24883" xr:uid="{6F9CBC79-91C6-4E94-B33B-CC9C6F97903D}"/>
    <cellStyle name="ItemTypeClass 5 2 12 2" xfId="47179" xr:uid="{52187F59-9C42-4390-9430-100891B1D38B}"/>
    <cellStyle name="ItemTypeClass 5 2 13" xfId="28144" xr:uid="{50F0BE3B-3ACE-448A-A3E3-82B51E8E31E6}"/>
    <cellStyle name="ItemTypeClass 5 2 2" xfId="7336" xr:uid="{13B4C859-4A52-4008-85C3-405008307774}"/>
    <cellStyle name="ItemTypeClass 5 2 2 2" xfId="17344" xr:uid="{70D2D2A7-0E3E-4DEF-9D36-C03E0DD710E6}"/>
    <cellStyle name="ItemTypeClass 5 2 2 2 2" xfId="39709" xr:uid="{2EDF7ECE-C36A-415A-AB94-87A80A4920E6}"/>
    <cellStyle name="ItemTypeClass 5 2 2 3" xfId="23499" xr:uid="{2060848E-BACE-4632-A2DD-67C196AF4287}"/>
    <cellStyle name="ItemTypeClass 5 2 2 3 2" xfId="45795" xr:uid="{6A238F0B-969C-45AD-A1E8-1089F4B3250E}"/>
    <cellStyle name="ItemTypeClass 5 2 2 4" xfId="13423" xr:uid="{0693BCC4-C654-4A10-83D0-6C2D826AEF66}"/>
    <cellStyle name="ItemTypeClass 5 2 2 4 2" xfId="35794" xr:uid="{79530FC2-F89F-4ED7-B884-AA2AB99EAECE}"/>
    <cellStyle name="ItemTypeClass 5 2 2 5" xfId="30593" xr:uid="{FC1E7BBF-4AC0-4F19-95E0-F31EF0B5FD50}"/>
    <cellStyle name="ItemTypeClass 5 2 3" xfId="8414" xr:uid="{553AB7CC-FDD7-418E-84D3-47A75C139390}"/>
    <cellStyle name="ItemTypeClass 5 2 3 2" xfId="18187" xr:uid="{52FCE1F0-98B5-4B31-BCC3-1E919BA1EBC3}"/>
    <cellStyle name="ItemTypeClass 5 2 3 2 2" xfId="40552" xr:uid="{251E074B-9B5E-453A-8838-83E978C7ED59}"/>
    <cellStyle name="ItemTypeClass 5 2 3 3" xfId="24080" xr:uid="{80E718FC-2B0D-4D77-8351-66C797F11D0D}"/>
    <cellStyle name="ItemTypeClass 5 2 3 3 2" xfId="46376" xr:uid="{7107487B-C573-4B32-B110-FF89B393A713}"/>
    <cellStyle name="ItemTypeClass 5 2 3 4" xfId="23645" xr:uid="{E0961A79-6612-4E58-9EEA-77416525CDFA}"/>
    <cellStyle name="ItemTypeClass 5 2 3 4 2" xfId="45941" xr:uid="{BE09F1C0-8D6F-41E6-A4EB-B4C89ECF8EBD}"/>
    <cellStyle name="ItemTypeClass 5 2 3 5" xfId="31354" xr:uid="{C10A5FF3-78B5-4E39-8120-84217C9F810B}"/>
    <cellStyle name="ItemTypeClass 5 2 4" xfId="5480" xr:uid="{B360084D-95AE-4CA6-8FC6-44B05AC2B03B}"/>
    <cellStyle name="ItemTypeClass 5 2 4 2" xfId="15860" xr:uid="{A2B6CABA-FA57-4C94-BE66-2FC9AADCF529}"/>
    <cellStyle name="ItemTypeClass 5 2 4 2 2" xfId="38226" xr:uid="{E05F9880-3C9E-4988-81F4-0070F11AE4E8}"/>
    <cellStyle name="ItemTypeClass 5 2 4 3" xfId="22605" xr:uid="{8ECA0EF7-1868-4B78-852A-3E90A37819B2}"/>
    <cellStyle name="ItemTypeClass 5 2 4 3 2" xfId="44901" xr:uid="{8C559597-77C1-4100-956B-C90708F18EB1}"/>
    <cellStyle name="ItemTypeClass 5 2 4 4" xfId="18509" xr:uid="{C4285983-2E9D-4943-83EA-F9F1C04682F5}"/>
    <cellStyle name="ItemTypeClass 5 2 4 4 2" xfId="40874" xr:uid="{56D023E3-3493-4530-8FE6-96E079826DB3}"/>
    <cellStyle name="ItemTypeClass 5 2 4 5" xfId="29219" xr:uid="{29F5ED89-E686-4AD2-8982-926DC950EE5D}"/>
    <cellStyle name="ItemTypeClass 5 2 5" xfId="5176" xr:uid="{445A3EAB-4D96-48CE-AFD8-EE09927F4E90}"/>
    <cellStyle name="ItemTypeClass 5 2 5 2" xfId="15575" xr:uid="{DAE58976-4603-4C01-9A77-90E150644855}"/>
    <cellStyle name="ItemTypeClass 5 2 5 2 2" xfId="37941" xr:uid="{C2FE10F0-AF0F-40AA-8BD8-92B3D87B1DB7}"/>
    <cellStyle name="ItemTypeClass 5 2 5 3" xfId="22496" xr:uid="{F84FB814-50BB-4F61-A0B4-CECF94BCB2FB}"/>
    <cellStyle name="ItemTypeClass 5 2 5 3 2" xfId="44792" xr:uid="{27A1C409-0C7E-4BFC-9920-D9EC6AA9EAAB}"/>
    <cellStyle name="ItemTypeClass 5 2 5 4" xfId="13789" xr:uid="{B74BFBF0-815B-4AF6-BC75-E607F7C25D2F}"/>
    <cellStyle name="ItemTypeClass 5 2 5 4 2" xfId="36159" xr:uid="{B08A3B41-A48C-4414-B789-F3FCE06F5504}"/>
    <cellStyle name="ItemTypeClass 5 2 5 5" xfId="28949" xr:uid="{E4D7C913-DE34-4CFC-B688-8919580FDEE3}"/>
    <cellStyle name="ItemTypeClass 5 2 6" xfId="8809" xr:uid="{7E97AA17-985B-4D80-9024-C9C2FAAD907E}"/>
    <cellStyle name="ItemTypeClass 5 2 6 2" xfId="18451" xr:uid="{3918BBA7-C749-4602-88FE-6B2F0D8F1A76}"/>
    <cellStyle name="ItemTypeClass 5 2 6 2 2" xfId="40816" xr:uid="{412E7AF1-76B2-48A1-BFEF-2C7589EE7812}"/>
    <cellStyle name="ItemTypeClass 5 2 6 3" xfId="24304" xr:uid="{8A5F4A4A-902B-4C04-A6B0-9C8EBBEFF78B}"/>
    <cellStyle name="ItemTypeClass 5 2 6 3 2" xfId="46600" xr:uid="{6C2A3F7C-4256-4433-9F99-19686C13B581}"/>
    <cellStyle name="ItemTypeClass 5 2 6 4" xfId="24228" xr:uid="{DD2567F1-288B-44C0-9B1A-BF5AD0147AB8}"/>
    <cellStyle name="ItemTypeClass 5 2 6 4 2" xfId="46524" xr:uid="{36F57C94-ED65-4D1B-975C-C7A1872FDC37}"/>
    <cellStyle name="ItemTypeClass 5 2 6 5" xfId="31567" xr:uid="{66C1D715-D118-49A6-ADED-2587BD24E6A3}"/>
    <cellStyle name="ItemTypeClass 5 2 7" xfId="6549" xr:uid="{C52C3CA0-EDE0-434D-90FB-BF05251A74D4}"/>
    <cellStyle name="ItemTypeClass 5 2 7 2" xfId="16636" xr:uid="{15D56500-38F9-40F5-9AF7-AF4713DA0FB1}"/>
    <cellStyle name="ItemTypeClass 5 2 7 2 2" xfId="39001" xr:uid="{EF9BEB6E-AFD4-4D68-9CD6-B1EF281B4C94}"/>
    <cellStyle name="ItemTypeClass 5 2 7 3" xfId="23208" xr:uid="{FDE61D19-AEDB-402D-B306-9D8A4F2720CD}"/>
    <cellStyle name="ItemTypeClass 5 2 7 3 2" xfId="45504" xr:uid="{6A3E30C3-6AF3-4CFB-869D-310A55CDB758}"/>
    <cellStyle name="ItemTypeClass 5 2 7 4" xfId="23395" xr:uid="{4311EAB4-99F3-43F7-89A9-74D8A9E04FA1}"/>
    <cellStyle name="ItemTypeClass 5 2 7 4 2" xfId="45691" xr:uid="{A06E4865-8C4C-4AF7-921D-68A26A2F4A77}"/>
    <cellStyle name="ItemTypeClass 5 2 7 5" xfId="29913" xr:uid="{D0A6E74B-D4FD-4B86-B1B1-5A720CBF8A97}"/>
    <cellStyle name="ItemTypeClass 5 2 8" xfId="9480" xr:uid="{2BA2E070-DB50-4114-9CD7-8B9D354F1C72}"/>
    <cellStyle name="ItemTypeClass 5 2 8 2" xfId="18898" xr:uid="{6E905F21-BC71-471F-8354-3ED135B1A8F2}"/>
    <cellStyle name="ItemTypeClass 5 2 8 2 2" xfId="41263" xr:uid="{16F671B6-A803-4ACC-A1A7-6261617827F1}"/>
    <cellStyle name="ItemTypeClass 5 2 8 3" xfId="24688" xr:uid="{E9AB4AB8-8BBD-4C0B-B956-96A0CE8B3BBD}"/>
    <cellStyle name="ItemTypeClass 5 2 8 3 2" xfId="46984" xr:uid="{B3709386-AAC1-486A-910D-D12D74A025B0}"/>
    <cellStyle name="ItemTypeClass 5 2 8 4" xfId="18442" xr:uid="{BBEE7DB9-EDF2-4DC9-A6DD-74BC98A01171}"/>
    <cellStyle name="ItemTypeClass 5 2 8 4 2" xfId="40807" xr:uid="{68C0E8C3-DE4B-42C0-BC40-5DFE7E8B7314}"/>
    <cellStyle name="ItemTypeClass 5 2 8 5" xfId="31942" xr:uid="{CF674534-07EB-4B6B-983B-353A4E737258}"/>
    <cellStyle name="ItemTypeClass 5 2 9" xfId="6352" xr:uid="{77DE210B-F0E8-4A71-A78F-0A43FD310979}"/>
    <cellStyle name="ItemTypeClass 5 2 9 2" xfId="16492" xr:uid="{023B3926-E2FD-421B-87CC-0A120C365699}"/>
    <cellStyle name="ItemTypeClass 5 2 9 2 2" xfId="38857" xr:uid="{B0EEABC8-BCEA-40AB-BEBA-EE2DBC1DBCE7}"/>
    <cellStyle name="ItemTypeClass 5 2 9 3" xfId="23101" xr:uid="{F8EAF1C5-2C3A-48D2-B1F9-94576185414C}"/>
    <cellStyle name="ItemTypeClass 5 2 9 3 2" xfId="45397" xr:uid="{8DB14A87-E6A4-4F83-9336-E04159A3AE45}"/>
    <cellStyle name="ItemTypeClass 5 2 9 4" xfId="12827" xr:uid="{9D6A6A1F-DA90-4616-B8CF-1BBA24E53DC5}"/>
    <cellStyle name="ItemTypeClass 5 2 9 4 2" xfId="35200" xr:uid="{2098703F-9AF5-4DB3-8BA1-6870BE6DCBE6}"/>
    <cellStyle name="ItemTypeClass 5 2 9 5" xfId="29785" xr:uid="{071FBBF9-77F6-4BD1-9452-22E6E0467FE4}"/>
    <cellStyle name="ItemTypeClass 5 2_change in summary tables" xfId="6647" xr:uid="{C905978D-EEFB-437A-8C5C-C1959E9E42A4}"/>
    <cellStyle name="ItemTypeClass 5 3" xfId="5589" xr:uid="{A351764B-382A-4583-BA7F-DA4BDD38BE9E}"/>
    <cellStyle name="ItemTypeClass 5 3 2" xfId="15951" xr:uid="{27D4D5AD-370C-4612-BAE9-B4C27928FA21}"/>
    <cellStyle name="ItemTypeClass 5 3 2 2" xfId="38317" xr:uid="{3D87C1DA-738C-42B6-B648-7A4FF3ED6F68}"/>
    <cellStyle name="ItemTypeClass 5 3 3" xfId="22689" xr:uid="{6DB89A8B-0833-4E4A-98BB-1A28F9D11F8E}"/>
    <cellStyle name="ItemTypeClass 5 3 3 2" xfId="44985" xr:uid="{31712F46-6302-4B44-9018-1A703885C557}"/>
    <cellStyle name="ItemTypeClass 5 3 4" xfId="13861" xr:uid="{28D20E0D-39A2-4712-A755-C325AC625C6B}"/>
    <cellStyle name="ItemTypeClass 5 3 4 2" xfId="36231" xr:uid="{C10E63B1-4FD5-4B29-AC1F-E0E9CDBAFEED}"/>
    <cellStyle name="ItemTypeClass 5 3 5" xfId="29302" xr:uid="{70BD4CD0-977C-4D3E-94F4-A0286222DA07}"/>
    <cellStyle name="ItemTypeClass 5 4" xfId="6347" xr:uid="{D8AF4D46-E793-423A-A4E1-81527582DAEF}"/>
    <cellStyle name="ItemTypeClass 5 4 2" xfId="16487" xr:uid="{6EB72B8A-1A76-4547-A351-D5B6ACD900DD}"/>
    <cellStyle name="ItemTypeClass 5 4 2 2" xfId="38852" xr:uid="{89B8CA68-9CB8-4F54-832F-EBD033DA29CA}"/>
    <cellStyle name="ItemTypeClass 5 4 3" xfId="23098" xr:uid="{E0F915E2-91BF-4D02-8B87-54223DE39C97}"/>
    <cellStyle name="ItemTypeClass 5 4 3 2" xfId="45394" xr:uid="{CA9C8FDC-A69A-4A25-8CDC-CBE79B511A5D}"/>
    <cellStyle name="ItemTypeClass 5 4 4" xfId="18696" xr:uid="{06A6016B-4CF3-4E0C-8E11-0D90CA0CFCD9}"/>
    <cellStyle name="ItemTypeClass 5 4 4 2" xfId="41061" xr:uid="{AD33FB23-E531-4F83-83A7-7767255E0169}"/>
    <cellStyle name="ItemTypeClass 5 4 5" xfId="29780" xr:uid="{A356987C-5B3D-42DA-A959-DC73EA17FC11}"/>
    <cellStyle name="ItemTypeClass 5 5" xfId="8255" xr:uid="{08722005-4726-4116-9C50-A9F7B1DD40F8}"/>
    <cellStyle name="ItemTypeClass 5 5 2" xfId="18067" xr:uid="{FFCFDF26-CA11-49E9-AFE6-75DA0C7CE94F}"/>
    <cellStyle name="ItemTypeClass 5 5 2 2" xfId="40432" xr:uid="{EB1BB3AF-93F6-4558-B4A6-78C96DF34D21}"/>
    <cellStyle name="ItemTypeClass 5 5 3" xfId="23963" xr:uid="{FAADADD3-0E3A-476D-9FE3-5CABAC5766DF}"/>
    <cellStyle name="ItemTypeClass 5 5 3 2" xfId="46259" xr:uid="{0222074C-2BD1-4FD6-97E7-C68536852E5F}"/>
    <cellStyle name="ItemTypeClass 5 5 4" xfId="25223" xr:uid="{BA0B0C06-6B57-4995-B295-E638F6829B23}"/>
    <cellStyle name="ItemTypeClass 5 5 4 2" xfId="47519" xr:uid="{561CD5B9-B548-4705-9191-BA26959CFDD5}"/>
    <cellStyle name="ItemTypeClass 5 5 5" xfId="31243" xr:uid="{FCBD848C-E98C-4837-9846-6D965ECA012A}"/>
    <cellStyle name="ItemTypeClass 5 6" xfId="5881" xr:uid="{AD6CED67-BE06-42F0-98A7-3DA7E5FA089B}"/>
    <cellStyle name="ItemTypeClass 5 6 2" xfId="16160" xr:uid="{50AA31C5-D27B-4B3D-BAD0-1618D30856C4}"/>
    <cellStyle name="ItemTypeClass 5 6 2 2" xfId="38526" xr:uid="{BBD67330-55D0-4E1B-86C1-30B641E098A2}"/>
    <cellStyle name="ItemTypeClass 5 6 3" xfId="22837" xr:uid="{441CF5C6-D248-46E2-A5F2-A58865CC8059}"/>
    <cellStyle name="ItemTypeClass 5 6 3 2" xfId="45133" xr:uid="{E0BC6760-C9DA-4824-98CC-407C673EBE84}"/>
    <cellStyle name="ItemTypeClass 5 6 4" xfId="13892" xr:uid="{8FA5C4D7-BEB0-40E1-A9E0-45F536CAEB97}"/>
    <cellStyle name="ItemTypeClass 5 6 4 2" xfId="36262" xr:uid="{A317D269-2A2B-4360-8090-D6F250F71A9C}"/>
    <cellStyle name="ItemTypeClass 5 6 5" xfId="29488" xr:uid="{52C7FCA6-B99F-46CB-A6F0-42D50DE0834F}"/>
    <cellStyle name="ItemTypeClass 5 7" xfId="6543" xr:uid="{90FA9723-A2F2-46E9-95A6-D47C1D72CE74}"/>
    <cellStyle name="ItemTypeClass 5 7 2" xfId="16633" xr:uid="{3FE3E581-A191-4397-8FE5-07C9BE20AB63}"/>
    <cellStyle name="ItemTypeClass 5 7 2 2" xfId="38998" xr:uid="{B3E273D8-AFDC-430C-A9A0-C127785FA21E}"/>
    <cellStyle name="ItemTypeClass 5 7 3" xfId="23205" xr:uid="{BDB253F0-CBD3-430B-9231-A6E52C035CF3}"/>
    <cellStyle name="ItemTypeClass 5 7 3 2" xfId="45501" xr:uid="{355E27FA-4827-441E-A5B2-85A1C6B5D9E6}"/>
    <cellStyle name="ItemTypeClass 5 7 4" xfId="14007" xr:uid="{4CF5DC0F-8BC3-46F2-AA1C-2FE0F9A8C386}"/>
    <cellStyle name="ItemTypeClass 5 7 4 2" xfId="36377" xr:uid="{D7E6C0BA-FAEF-4951-8060-68E2D660C592}"/>
    <cellStyle name="ItemTypeClass 5 7 5" xfId="29910" xr:uid="{F1688317-833C-4689-83A3-B0C860FC9E8F}"/>
    <cellStyle name="ItemTypeClass 5 8" xfId="7844" xr:uid="{D5F5F015-F86D-4DB2-AC8F-C51556874981}"/>
    <cellStyle name="ItemTypeClass 5 8 2" xfId="17794" xr:uid="{EDDE58ED-6F6B-4963-8D77-69D296F71FA5}"/>
    <cellStyle name="ItemTypeClass 5 8 2 2" xfId="40159" xr:uid="{EF947833-BF39-4F3A-8C4B-9891BE0D2D51}"/>
    <cellStyle name="ItemTypeClass 5 8 3" xfId="23736" xr:uid="{523DDD45-F190-4DCF-AF5C-3CDF40D4BDDA}"/>
    <cellStyle name="ItemTypeClass 5 8 3 2" xfId="46032" xr:uid="{76F48383-DF45-44ED-B2E3-6827160A73FA}"/>
    <cellStyle name="ItemTypeClass 5 8 4" xfId="16227" xr:uid="{879F46D5-2875-44E9-934D-366F947C1C6B}"/>
    <cellStyle name="ItemTypeClass 5 8 4 2" xfId="38592" xr:uid="{15132FB3-669D-4106-B311-983E4D1B8269}"/>
    <cellStyle name="ItemTypeClass 5 8 5" xfId="31024" xr:uid="{03ECA66D-E6A6-4335-964A-3EA352E5771A}"/>
    <cellStyle name="ItemTypeClass 5 9" xfId="9309" xr:uid="{D49044DD-2342-4A18-8CF2-9D017A6A80A6}"/>
    <cellStyle name="ItemTypeClass 5 9 2" xfId="18735" xr:uid="{97049CD2-845E-41B7-B80E-13ECC6561432}"/>
    <cellStyle name="ItemTypeClass 5 9 2 2" xfId="41100" xr:uid="{AB52B515-514C-4BF8-94D4-FCE843D0BB88}"/>
    <cellStyle name="ItemTypeClass 5 9 3" xfId="24535" xr:uid="{DF9C6D77-2F3C-4AAC-AF97-2F8D68327F89}"/>
    <cellStyle name="ItemTypeClass 5 9 3 2" xfId="46831" xr:uid="{0A3FE3F7-8658-4B17-B2F6-AA781CB0090D}"/>
    <cellStyle name="ItemTypeClass 5 9 4" xfId="25130" xr:uid="{B6ED608F-B44D-4B94-8B90-CDA2F5743198}"/>
    <cellStyle name="ItemTypeClass 5 9 4 2" xfId="47426" xr:uid="{E896F030-EC88-407B-A857-7CBAE64FD440}"/>
    <cellStyle name="ItemTypeClass 5 9 5" xfId="31781" xr:uid="{DE691689-59E0-4C30-9AE0-594BB5F56A93}"/>
    <cellStyle name="ItemTypeClass 5_change in summary tables" xfId="6071" xr:uid="{A00B5CC5-19A5-43B8-B721-FFD25157FFFE}"/>
    <cellStyle name="ItemTypeClass 6" xfId="3779" xr:uid="{6127EF3E-C854-4153-A540-9A1A41DCCBF7}"/>
    <cellStyle name="ItemTypeClass 6 10" xfId="12105" xr:uid="{A1E44E4B-A8E8-4CA0-B105-CA7A97C25957}"/>
    <cellStyle name="ItemTypeClass 6 10 2" xfId="21511" xr:uid="{CBC780C5-F8A1-4E34-85C9-F7B3B21BD22A}"/>
    <cellStyle name="ItemTypeClass 6 10 2 2" xfId="43807" xr:uid="{8A235B18-37B8-4166-B1C1-4314E365088E}"/>
    <cellStyle name="ItemTypeClass 6 10 3" xfId="25495" xr:uid="{FCD876B8-D33C-48E9-8465-86B31E403389}"/>
    <cellStyle name="ItemTypeClass 6 10 3 2" xfId="47791" xr:uid="{98DA1840-576F-400E-8A9F-B534A1BAF35F}"/>
    <cellStyle name="ItemTypeClass 6 10 4" xfId="25921" xr:uid="{5D5539AB-C664-412C-855B-FB56BAD7D16B}"/>
    <cellStyle name="ItemTypeClass 6 10 4 2" xfId="48217" xr:uid="{09A015E8-6DF9-41DA-AAE8-DA86E91E0DB4}"/>
    <cellStyle name="ItemTypeClass 6 10 5" xfId="34485" xr:uid="{1CDFA5E2-6D25-4781-BAA1-3C1B2836FA86}"/>
    <cellStyle name="ItemTypeClass 6 11" xfId="18103" xr:uid="{2DC4519F-65A5-4759-A7F4-239373E34054}"/>
    <cellStyle name="ItemTypeClass 6 11 2" xfId="40468" xr:uid="{892E74B3-5211-4D71-BE96-1CE1D6F50E40}"/>
    <cellStyle name="ItemTypeClass 6 12" xfId="24387" xr:uid="{24F77954-09D6-4F3F-91D7-19C85825F876}"/>
    <cellStyle name="ItemTypeClass 6 12 2" xfId="46683" xr:uid="{92C7A4DC-878A-41D1-B332-EA537FE8F5AA}"/>
    <cellStyle name="ItemTypeClass 6 13" xfId="27901" xr:uid="{50B97C8D-D214-493D-9349-859E0094AB61}"/>
    <cellStyle name="ItemTypeClass 6 2" xfId="7055" xr:uid="{0CE0D0F3-E33F-4B78-BC21-6DC2214C9479}"/>
    <cellStyle name="ItemTypeClass 6 2 2" xfId="17066" xr:uid="{9EC3846B-ABC6-4C66-B8A7-3F7292F172EC}"/>
    <cellStyle name="ItemTypeClass 6 2 2 2" xfId="39431" xr:uid="{221AD804-AE06-44BA-8215-B70B03C10804}"/>
    <cellStyle name="ItemTypeClass 6 2 3" xfId="23401" xr:uid="{261612D7-C196-4C43-8C5A-0D08197F11BB}"/>
    <cellStyle name="ItemTypeClass 6 2 3 2" xfId="45697" xr:uid="{E82E4C05-CD15-467F-A639-B7996C7C15E9}"/>
    <cellStyle name="ItemTypeClass 6 2 4" xfId="13516" xr:uid="{824A88DA-F017-4C41-AD2B-24EC4F02B96F}"/>
    <cellStyle name="ItemTypeClass 6 2 4 2" xfId="35887" xr:uid="{A31349C6-E261-4423-ACDA-E7438DB0CCE8}"/>
    <cellStyle name="ItemTypeClass 6 2 5" xfId="30315" xr:uid="{7452C75C-F430-4CF8-AA46-4D4565393262}"/>
    <cellStyle name="ItemTypeClass 6 3" xfId="8239" xr:uid="{00EAB4BF-6EA6-479C-95A9-E5F603DD1A05}"/>
    <cellStyle name="ItemTypeClass 6 3 2" xfId="18054" xr:uid="{866005FF-725E-4A8B-814C-95DD6B308563}"/>
    <cellStyle name="ItemTypeClass 6 3 2 2" xfId="40419" xr:uid="{0BD153FA-66B0-4ABB-B9AD-8898F4FFBA24}"/>
    <cellStyle name="ItemTypeClass 6 3 3" xfId="23951" xr:uid="{88F70E61-C45C-42ED-A992-E3A2F9CD0931}"/>
    <cellStyle name="ItemTypeClass 6 3 3 2" xfId="46247" xr:uid="{CDD8317C-EA63-4934-8E34-1D2F431B71AA}"/>
    <cellStyle name="ItemTypeClass 6 3 4" xfId="23769" xr:uid="{518C62F4-C09C-4C81-A5F8-1EF25770840D}"/>
    <cellStyle name="ItemTypeClass 6 3 4 2" xfId="46065" xr:uid="{56FA8A38-06DA-4DFF-A5EB-749B69AD5FCC}"/>
    <cellStyle name="ItemTypeClass 6 3 5" xfId="31232" xr:uid="{58519BDD-6DC7-42B9-9A64-207078ED105B}"/>
    <cellStyle name="ItemTypeClass 6 4" xfId="7872" xr:uid="{E9102AFF-9852-4951-8F52-FDF8A8B70643}"/>
    <cellStyle name="ItemTypeClass 6 4 2" xfId="17812" xr:uid="{D16D89BA-AE59-4506-BF2E-B67633351F10}"/>
    <cellStyle name="ItemTypeClass 6 4 2 2" xfId="40177" xr:uid="{6254742F-1342-4BF0-A249-73E37D8E1D9C}"/>
    <cellStyle name="ItemTypeClass 6 4 3" xfId="23751" xr:uid="{77F88F80-FB33-44E7-81D5-3F2F571031BD}"/>
    <cellStyle name="ItemTypeClass 6 4 3 2" xfId="46047" xr:uid="{58BEB10C-A422-4ADA-A295-4F20338CFB35}"/>
    <cellStyle name="ItemTypeClass 6 4 4" xfId="23637" xr:uid="{E310D038-FC23-4143-BA4C-678878069867}"/>
    <cellStyle name="ItemTypeClass 6 4 4 2" xfId="45933" xr:uid="{3231D255-CD4D-4740-917D-AB82AEB6D4A0}"/>
    <cellStyle name="ItemTypeClass 6 4 5" xfId="31037" xr:uid="{2DAF920C-47AC-46F8-B2FB-32C2749547DE}"/>
    <cellStyle name="ItemTypeClass 6 5" xfId="4903" xr:uid="{D2C4CF7F-2192-4A86-B794-C856623434AA}"/>
    <cellStyle name="ItemTypeClass 6 5 2" xfId="15399" xr:uid="{F70A3CE2-B043-409B-9078-030DAA8C3552}"/>
    <cellStyle name="ItemTypeClass 6 5 2 2" xfId="37765" xr:uid="{D11D82AB-1640-4EF3-A6E2-590271DD6558}"/>
    <cellStyle name="ItemTypeClass 6 5 3" xfId="22344" xr:uid="{692A8C61-09C0-43D1-8591-1FEF2233897A}"/>
    <cellStyle name="ItemTypeClass 6 5 3 2" xfId="44640" xr:uid="{83ADD2F4-873C-4246-9AA0-404C2A613E20}"/>
    <cellStyle name="ItemTypeClass 6 5 4" xfId="25283" xr:uid="{72F6CC1F-35E9-4954-B8A2-184871C3197A}"/>
    <cellStyle name="ItemTypeClass 6 5 4 2" xfId="47579" xr:uid="{BFC07865-4C6B-461D-9795-3F3640FBD596}"/>
    <cellStyle name="ItemTypeClass 6 5 5" xfId="28803" xr:uid="{8B1465EF-BCFD-487E-A668-8CF4290332E4}"/>
    <cellStyle name="ItemTypeClass 6 6" xfId="4883" xr:uid="{69B82A64-F617-4EFE-AB4F-881646255584}"/>
    <cellStyle name="ItemTypeClass 6 6 2" xfId="15386" xr:uid="{624B4C4F-800E-41D8-A392-98167A7B0B5C}"/>
    <cellStyle name="ItemTypeClass 6 6 2 2" xfId="37752" xr:uid="{3BD143F0-5819-4311-9C08-A9F47104CFA4}"/>
    <cellStyle name="ItemTypeClass 6 6 3" xfId="22335" xr:uid="{F9446E15-F66C-47A6-8659-C13502E0CF07}"/>
    <cellStyle name="ItemTypeClass 6 6 3 2" xfId="44631" xr:uid="{B163EE46-24F6-43ED-913B-19830BAEB353}"/>
    <cellStyle name="ItemTypeClass 6 6 4" xfId="23014" xr:uid="{650C700F-B27D-4390-AA9E-AB2B3068756C}"/>
    <cellStyle name="ItemTypeClass 6 6 4 2" xfId="45310" xr:uid="{EDB48394-6DF5-4CAD-AAAE-F9CA2B9EF337}"/>
    <cellStyle name="ItemTypeClass 6 6 5" xfId="28791" xr:uid="{9237AA08-B834-4437-BFC9-D798919C67EF}"/>
    <cellStyle name="ItemTypeClass 6 7" xfId="4555" xr:uid="{DDB969EC-EAFC-4B18-A165-1B129F7C7DEE}"/>
    <cellStyle name="ItemTypeClass 6 7 2" xfId="15111" xr:uid="{C1F773A8-E43D-4251-86F6-CDC63CAFE3A0}"/>
    <cellStyle name="ItemTypeClass 6 7 2 2" xfId="37477" xr:uid="{6D91910D-6D73-4472-AA84-E730CF82EA0F}"/>
    <cellStyle name="ItemTypeClass 6 7 3" xfId="22207" xr:uid="{AF5149BB-D9AF-4ECB-BABD-40E13BF33F8C}"/>
    <cellStyle name="ItemTypeClass 6 7 3 2" xfId="44503" xr:uid="{504D3393-C8FB-4383-A928-F1B08E8978DB}"/>
    <cellStyle name="ItemTypeClass 6 7 4" xfId="23959" xr:uid="{958C49C4-D171-4B9D-983F-13268063E93B}"/>
    <cellStyle name="ItemTypeClass 6 7 4 2" xfId="46255" xr:uid="{55C45F67-F807-4EC3-ACFE-32200FF0C5FE}"/>
    <cellStyle name="ItemTypeClass 6 7 5" xfId="28538" xr:uid="{A46D7CB6-E715-4C84-9262-5B218A6CAF66}"/>
    <cellStyle name="ItemTypeClass 6 8" xfId="9428" xr:uid="{2A24E8B6-E070-4297-BADE-E6F1C704D21D}"/>
    <cellStyle name="ItemTypeClass 6 8 2" xfId="18847" xr:uid="{4B93ED30-4163-4BE1-9BB8-112A03FB64C2}"/>
    <cellStyle name="ItemTypeClass 6 8 2 2" xfId="41212" xr:uid="{725F2CF1-1234-489B-A53A-692A987E385E}"/>
    <cellStyle name="ItemTypeClass 6 8 3" xfId="24636" xr:uid="{F980E0EE-FB9F-4DB0-A1E2-44A54F75D108}"/>
    <cellStyle name="ItemTypeClass 6 8 3 2" xfId="46932" xr:uid="{8F9DDD6F-F1C1-4F16-AD68-AD2F8D07A83C}"/>
    <cellStyle name="ItemTypeClass 6 8 4" xfId="22900" xr:uid="{92758425-2650-4660-A020-3ED0734831B3}"/>
    <cellStyle name="ItemTypeClass 6 8 4 2" xfId="45196" xr:uid="{EE00E5BA-141E-486E-BFBC-A896132C48CB}"/>
    <cellStyle name="ItemTypeClass 6 8 5" xfId="31891" xr:uid="{30490219-FAA8-48F2-8F27-14352DE87AAC}"/>
    <cellStyle name="ItemTypeClass 6 9" xfId="9322" xr:uid="{5ACF1DD1-15B7-4CF0-8B5C-5765CB76FD9C}"/>
    <cellStyle name="ItemTypeClass 6 9 2" xfId="18743" xr:uid="{7FE90179-385A-4D93-ACF1-C1E47D256083}"/>
    <cellStyle name="ItemTypeClass 6 9 2 2" xfId="41108" xr:uid="{5FE9CD50-A40C-4E39-B37B-4E2D981C1380}"/>
    <cellStyle name="ItemTypeClass 6 9 3" xfId="24543" xr:uid="{91E6486A-75B6-4F1F-8B7A-EBD5B67DA123}"/>
    <cellStyle name="ItemTypeClass 6 9 3 2" xfId="46839" xr:uid="{69B720FD-D45C-424C-B2DD-F75B4D68D750}"/>
    <cellStyle name="ItemTypeClass 6 9 4" xfId="13970" xr:uid="{AFF2CAD4-1C39-493C-9B8C-8F1FB59F2ADA}"/>
    <cellStyle name="ItemTypeClass 6 9 4 2" xfId="36340" xr:uid="{A93583C7-387C-4091-8468-8515E4291310}"/>
    <cellStyle name="ItemTypeClass 6 9 5" xfId="31789" xr:uid="{A9925347-F77B-4E70-8084-EE060C1A24ED}"/>
    <cellStyle name="ItemTypeClass 6_change in summary tables" xfId="8511" xr:uid="{DAC33C26-18B6-4A67-A84D-4B1A59418D9A}"/>
    <cellStyle name="ItemTypeClass 7" xfId="5027" xr:uid="{1C17BCA8-E5B3-477C-9A9E-A72BF0519427}"/>
    <cellStyle name="ItemTypeClass 7 2" xfId="15479" xr:uid="{EE3E428A-5DEA-4DAE-B984-AE4B236FB9AB}"/>
    <cellStyle name="ItemTypeClass 7 2 2" xfId="37845" xr:uid="{F80A34AE-D3D9-4596-89E8-7803BB01264F}"/>
    <cellStyle name="ItemTypeClass 7 3" xfId="22413" xr:uid="{F22F6D5A-CB10-4E5C-B2A3-8B04FBE88EC0}"/>
    <cellStyle name="ItemTypeClass 7 3 2" xfId="44709" xr:uid="{AD887D90-E8BE-410E-90AA-80AC19AB48A9}"/>
    <cellStyle name="ItemTypeClass 7 4" xfId="22119" xr:uid="{495D6ED0-AA90-4A2A-8E17-DD11F09849D1}"/>
    <cellStyle name="ItemTypeClass 7 4 2" xfId="44415" xr:uid="{2377346B-2260-4F4F-8B20-E704950CA5AE}"/>
    <cellStyle name="ItemTypeClass 7 5" xfId="28865" xr:uid="{CDF44935-E6E3-410A-844E-EECC94AEEE9B}"/>
    <cellStyle name="ItemTypeClass 8" xfId="5841" xr:uid="{EF82429D-50A6-452E-B645-1A8FC8041F60}"/>
    <cellStyle name="ItemTypeClass 8 2" xfId="16138" xr:uid="{7652BCAF-C43E-47A4-A64D-C80396F45DE0}"/>
    <cellStyle name="ItemTypeClass 8 2 2" xfId="38504" xr:uid="{7981BD29-8F71-422F-A437-0C811253447B}"/>
    <cellStyle name="ItemTypeClass 8 3" xfId="22816" xr:uid="{FDB697E2-7818-46DF-9856-922C8A8F8103}"/>
    <cellStyle name="ItemTypeClass 8 3 2" xfId="45112" xr:uid="{E3951F45-CEBA-4267-A055-8630ED115C97}"/>
    <cellStyle name="ItemTypeClass 8 4" xfId="24919" xr:uid="{76F7EEDA-CD4E-4E28-9899-FBCDAF5532FA}"/>
    <cellStyle name="ItemTypeClass 8 4 2" xfId="47215" xr:uid="{F0BC7A91-DF83-4B99-BE5D-FD7B23578140}"/>
    <cellStyle name="ItemTypeClass 8 5" xfId="29468" xr:uid="{E8017956-545A-41E1-BDC3-04D4891B40EA}"/>
    <cellStyle name="ItemTypeClass 9" xfId="8353" xr:uid="{0411B133-BA0B-418D-A581-A6A26FBCBF31}"/>
    <cellStyle name="ItemTypeClass 9 2" xfId="18134" xr:uid="{A6DD7033-8853-4BCC-8972-91276B5F0815}"/>
    <cellStyle name="ItemTypeClass 9 2 2" xfId="40499" xr:uid="{7EC60978-0614-47C1-98B5-2423B71AE97E}"/>
    <cellStyle name="ItemTypeClass 9 3" xfId="24026" xr:uid="{CBB10481-5099-410A-A601-9B91E7BDA3F1}"/>
    <cellStyle name="ItemTypeClass 9 3 2" xfId="46322" xr:uid="{59325EF8-ED53-4F07-9D20-01339467C540}"/>
    <cellStyle name="ItemTypeClass 9 4" xfId="25031" xr:uid="{1ED44A59-FFC3-4E10-9B54-1593928F7615}"/>
    <cellStyle name="ItemTypeClass 9 4 2" xfId="47327" xr:uid="{9C6EFD6E-33E1-4A88-9939-870CBD5AEC91}"/>
    <cellStyle name="ItemTypeClass 9 5" xfId="31302" xr:uid="{0FC33D11-AC95-4A3B-99FF-49D541CECDB2}"/>
    <cellStyle name="ItemTypeClass_change in summary tables" xfId="6422" xr:uid="{F67738A5-9057-4A2C-B31E-0186A7CC2248}"/>
    <cellStyle name="iu" xfId="809" xr:uid="{CE4E088E-2921-4E5F-8B91-5C187BFFAA24}"/>
    <cellStyle name="Jason" xfId="2851" xr:uid="{6477F83A-0EF8-4041-A2CA-77DDCBDF61EE}"/>
    <cellStyle name="joy" xfId="2852" xr:uid="{5E4141AF-2C19-4674-A244-F8E3100C483A}"/>
    <cellStyle name="JP" xfId="2853" xr:uid="{AD4FD88C-D11B-46A9-9D86-DBC4546E986C}"/>
    <cellStyle name="Komma" xfId="2854" xr:uid="{9411ABDB-5135-46C2-8B36-6426B4A7151B}"/>
    <cellStyle name="Komma [0]_laroux" xfId="2855" xr:uid="{015C5F1C-C344-4756-B9F5-319635C3C905}"/>
    <cellStyle name="Komma_laroux" xfId="2856" xr:uid="{6926EA9A-07F2-4F58-AB85-99135B38D0B3}"/>
    <cellStyle name="KP_Normal" xfId="810" xr:uid="{7A173CA8-EDBC-47CC-86C4-00E36B4E5255}"/>
    <cellStyle name="Labels - Modelo3" xfId="2857" xr:uid="{A2AB2584-401F-4730-B791-1256C62315CD}"/>
    <cellStyle name="Labels - Modelo3 10" xfId="10228" xr:uid="{951013E3-8A87-48D9-8CB0-ADEDF0353B15}"/>
    <cellStyle name="Labels - Modelo3 10 2" xfId="19642" xr:uid="{1E6BA404-9D17-457E-8DBB-530A687ADEE5}"/>
    <cellStyle name="Labels - Modelo3 10 2 2" xfId="41938" xr:uid="{C9D4841D-75DB-4894-80F5-8C136ED2C040}"/>
    <cellStyle name="Labels - Modelo3 10 3" xfId="24939" xr:uid="{A3C99789-3713-4E11-AB1A-1E165C6AACFC}"/>
    <cellStyle name="Labels - Modelo3 10 3 2" xfId="47235" xr:uid="{B17E519A-EB48-425E-9B28-0D07C1FBB231}"/>
    <cellStyle name="Labels - Modelo3 10 4" xfId="25734" xr:uid="{1686FF46-633D-4571-AA55-9E404618F669}"/>
    <cellStyle name="Labels - Modelo3 10 4 2" xfId="48030" xr:uid="{D3087456-2CDA-4A4B-9072-38BA9A78216A}"/>
    <cellStyle name="Labels - Modelo3 10 5" xfId="32617" xr:uid="{5BEAE5C2-F207-4BD6-9229-601F7562CB7A}"/>
    <cellStyle name="Labels - Modelo3 11" xfId="13935" xr:uid="{7F62AC15-FBF4-43E9-A654-A3801DA85E6C}"/>
    <cellStyle name="Labels - Modelo3 11 2" xfId="36305" xr:uid="{DD184EEB-C5E3-466F-8505-DC6F8C96717F}"/>
    <cellStyle name="Labels - Modelo3 12" xfId="13571" xr:uid="{21B59101-0D99-43C4-A94B-B0AF702D5ADA}"/>
    <cellStyle name="Labels - Modelo3 12 2" xfId="35942" xr:uid="{FBD00489-6101-4CF5-B12E-CD8541842A47}"/>
    <cellStyle name="Labels - Modelo3 13" xfId="24471" xr:uid="{86DF612E-8FB2-4657-B4F5-3C1209F9E5E6}"/>
    <cellStyle name="Labels - Modelo3 13 2" xfId="46767" xr:uid="{E039A35C-B10F-418E-8CD1-44D237C7DF9A}"/>
    <cellStyle name="Labels - Modelo3 14" xfId="27506" xr:uid="{AA70F987-E914-46C7-A2A6-33D5A93E5E8F}"/>
    <cellStyle name="Labels - Modelo3 2" xfId="6399" xr:uid="{D8245584-DE82-4851-9EE1-2713C58594A8}"/>
    <cellStyle name="Labels - Modelo3 2 2" xfId="16527" xr:uid="{7BBB538F-BFBA-46E2-98B5-BA5AC993E45E}"/>
    <cellStyle name="Labels - Modelo3 2 2 2" xfId="38892" xr:uid="{DB56F091-396D-4F9B-A4D9-F4020120DB66}"/>
    <cellStyle name="Labels - Modelo3 2 3" xfId="23131" xr:uid="{56B5F439-A0A6-4B2D-A930-4E9307282097}"/>
    <cellStyle name="Labels - Modelo3 2 3 2" xfId="45427" xr:uid="{133B4C99-07AE-44C0-BDE4-9C3822497643}"/>
    <cellStyle name="Labels - Modelo3 2 4" xfId="12781" xr:uid="{4CB30875-B43B-49EA-ADBF-9A7C91766AE4}"/>
    <cellStyle name="Labels - Modelo3 2 4 2" xfId="35157" xr:uid="{0207A1A9-7613-42DD-B087-3C3B6E2E659D}"/>
    <cellStyle name="Labels - Modelo3 2 5" xfId="29817" xr:uid="{9B6AB834-D4A0-4329-BF8B-1EBC6DFE8B54}"/>
    <cellStyle name="Labels - Modelo3 3" xfId="7742" xr:uid="{8DC9BE79-4131-40A9-99B3-DC275BB5E6C2}"/>
    <cellStyle name="Labels - Modelo3 3 2" xfId="17726" xr:uid="{93B97133-3F90-4A57-B2FD-5CFF990BA981}"/>
    <cellStyle name="Labels - Modelo3 3 2 2" xfId="40091" xr:uid="{7BE23C0F-63BB-42F2-AA89-F90842745326}"/>
    <cellStyle name="Labels - Modelo3 3 3" xfId="23675" xr:uid="{C87A6588-A8A5-4CBD-A3B4-E238D4633409}"/>
    <cellStyle name="Labels - Modelo3 3 3 2" xfId="45971" xr:uid="{7546A129-2CF0-48C8-BC36-2D95E0612EF1}"/>
    <cellStyle name="Labels - Modelo3 3 4" xfId="23651" xr:uid="{45BFC554-8A38-40B5-AAEC-A65CA5B299AE}"/>
    <cellStyle name="Labels - Modelo3 3 4 2" xfId="45947" xr:uid="{D98B61F1-8747-4890-8FCC-D036F6F805E8}"/>
    <cellStyle name="Labels - Modelo3 3 5" xfId="30967" xr:uid="{0313831A-7504-48CE-8842-015E1BDAD061}"/>
    <cellStyle name="Labels - Modelo3 4" xfId="5126" xr:uid="{DB4E2DBE-7A1F-40F8-98D9-9AC74942AC0D}"/>
    <cellStyle name="Labels - Modelo3 4 2" xfId="15538" xr:uid="{5F11E983-3BFC-4FE5-97D1-5C24837AAA10}"/>
    <cellStyle name="Labels - Modelo3 4 2 2" xfId="37904" xr:uid="{60227944-9359-46B7-9D99-B8FED41E7481}"/>
    <cellStyle name="Labels - Modelo3 4 3" xfId="22468" xr:uid="{A3148BD5-6F03-4C9D-9E7E-B963AF89DF39}"/>
    <cellStyle name="Labels - Modelo3 4 3 2" xfId="44764" xr:uid="{6A961E74-3C53-49DE-BC77-840FE40CBE54}"/>
    <cellStyle name="Labels - Modelo3 4 4" xfId="12892" xr:uid="{156ADD87-C21B-419B-9966-6CEF0DC55953}"/>
    <cellStyle name="Labels - Modelo3 4 4 2" xfId="35265" xr:uid="{46F7635A-A126-429B-9EFB-8CCB44993AB8}"/>
    <cellStyle name="Labels - Modelo3 4 5" xfId="28919" xr:uid="{0AC5F4AC-454A-4B75-AEFC-1000009A68DD}"/>
    <cellStyle name="Labels - Modelo3 5" xfId="8110" xr:uid="{459B1CAD-3202-49AF-91E0-DAD2670FCC19}"/>
    <cellStyle name="Labels - Modelo3 5 2" xfId="17970" xr:uid="{8C6DA760-889C-40A5-BBB2-969ABB042C28}"/>
    <cellStyle name="Labels - Modelo3 5 2 2" xfId="40335" xr:uid="{5061A938-B506-40F2-9070-7C1C94866608}"/>
    <cellStyle name="Labels - Modelo3 5 3" xfId="23884" xr:uid="{88CFEB5C-FD14-413D-AA93-823AEC874DAD}"/>
    <cellStyle name="Labels - Modelo3 5 3 2" xfId="46180" xr:uid="{4626DF9F-E0F4-4AAC-8E9F-3339DD4FC1A5}"/>
    <cellStyle name="Labels - Modelo3 5 4" xfId="25559" xr:uid="{E66FA30A-AD45-49C5-993C-ED2404A6CEA3}"/>
    <cellStyle name="Labels - Modelo3 5 4 2" xfId="47855" xr:uid="{BDDBB7A1-5D18-485C-818C-AE5DCAF7ED78}"/>
    <cellStyle name="Labels - Modelo3 5 5" xfId="31165" xr:uid="{DC088FCE-6D40-4A37-A155-C14C0E5B1530}"/>
    <cellStyle name="Labels - Modelo3 6" xfId="8135" xr:uid="{5B6A6D66-DAA8-4BED-81AE-4AFB2FC119CD}"/>
    <cellStyle name="Labels - Modelo3 6 2" xfId="17983" xr:uid="{7CD8DAE3-3F5A-4455-B5E3-8CC6E51A1C54}"/>
    <cellStyle name="Labels - Modelo3 6 2 2" xfId="40348" xr:uid="{77A87EDB-9770-4A3F-AF5C-179D63ECCCF1}"/>
    <cellStyle name="Labels - Modelo3 6 3" xfId="23897" xr:uid="{20D97BE9-004B-452E-AC66-4866078E0529}"/>
    <cellStyle name="Labels - Modelo3 6 3 2" xfId="46193" xr:uid="{A4BAC04E-0AAF-464D-B06E-C7E7EF5E5131}"/>
    <cellStyle name="Labels - Modelo3 6 4" xfId="25290" xr:uid="{F1A1DB71-FEDF-4B60-8833-9EBF34BC4436}"/>
    <cellStyle name="Labels - Modelo3 6 4 2" xfId="47586" xr:uid="{BCDD8512-B7FA-4B30-93F2-5622E45DCAEE}"/>
    <cellStyle name="Labels - Modelo3 6 5" xfId="31174" xr:uid="{B109415E-553A-40FA-8F5A-65DC26FA7CB3}"/>
    <cellStyle name="Labels - Modelo3 7" xfId="6150" xr:uid="{A6A738E9-E271-44A9-AE4D-A36BA2A1BB33}"/>
    <cellStyle name="Labels - Modelo3 7 2" xfId="16342" xr:uid="{FFB4050C-DB13-4378-BF69-BC532603CC81}"/>
    <cellStyle name="Labels - Modelo3 7 2 2" xfId="38707" xr:uid="{F6384223-8310-43D6-88DB-26F46CE1E6B0}"/>
    <cellStyle name="Labels - Modelo3 7 3" xfId="22976" xr:uid="{DB723557-161E-4919-AC58-B6B61F38275E}"/>
    <cellStyle name="Labels - Modelo3 7 3 2" xfId="45272" xr:uid="{3A5EE727-EF98-4B6F-B9FF-35D6453B0772}"/>
    <cellStyle name="Labels - Modelo3 7 4" xfId="13902" xr:uid="{3CF8DAFF-7329-42B4-9A4D-19E5B4C1902B}"/>
    <cellStyle name="Labels - Modelo3 7 4 2" xfId="36272" xr:uid="{9AA3B61E-DCD2-4C29-AA86-B2C8303799F3}"/>
    <cellStyle name="Labels - Modelo3 7 5" xfId="29647" xr:uid="{4DFF6210-0C47-4BEE-9A92-D45299C89B86}"/>
    <cellStyle name="Labels - Modelo3 8" xfId="9357" xr:uid="{8CE5C46A-5B27-4FD4-84B9-C8FC5F712446}"/>
    <cellStyle name="Labels - Modelo3 8 2" xfId="18778" xr:uid="{1D2C098F-2343-4CDF-A416-F00D7A6C7778}"/>
    <cellStyle name="Labels - Modelo3 8 2 2" xfId="41143" xr:uid="{2BB6AF64-A4E6-4778-A4F6-9082D5CCF94E}"/>
    <cellStyle name="Labels - Modelo3 8 3" xfId="24576" xr:uid="{3CA59AE7-316B-4107-BAA5-B22A9D9148F3}"/>
    <cellStyle name="Labels - Modelo3 8 3 2" xfId="46872" xr:uid="{AED55099-6FB1-4167-8C70-D20A1CA658C4}"/>
    <cellStyle name="Labels - Modelo3 8 4" xfId="25127" xr:uid="{76CFF06F-E6C7-4B09-B184-6D46770FC70F}"/>
    <cellStyle name="Labels - Modelo3 8 4 2" xfId="47423" xr:uid="{856B8D1D-4ADA-41E4-9CCD-F13492D75335}"/>
    <cellStyle name="Labels - Modelo3 8 5" xfId="31824" xr:uid="{FA477B78-AB32-4804-AA02-238D84B13605}"/>
    <cellStyle name="Labels - Modelo3 9" xfId="7934" xr:uid="{FAC19215-553D-46A6-90EF-3FA2840B9872}"/>
    <cellStyle name="Labels - Modelo3 9 2" xfId="17850" xr:uid="{1696D5F7-F6D8-461F-8AF5-9B74C2493E52}"/>
    <cellStyle name="Labels - Modelo3 9 2 2" xfId="40215" xr:uid="{76181F50-AEC6-40F4-9AEB-3D31F83D561C}"/>
    <cellStyle name="Labels - Modelo3 9 3" xfId="23785" xr:uid="{23C8ECA5-618A-4E05-B129-CF21D3C2B7FF}"/>
    <cellStyle name="Labels - Modelo3 9 3 2" xfId="46081" xr:uid="{23F9BBD5-9E27-445E-AF38-8AC451DDA90B}"/>
    <cellStyle name="Labels - Modelo3 9 4" xfId="17722" xr:uid="{5EEE814E-F211-4CC4-BC91-04D01EDF51E8}"/>
    <cellStyle name="Labels - Modelo3 9 4 2" xfId="40087" xr:uid="{1BD24CEE-E493-4E41-AE3E-F9D5E0D3C170}"/>
    <cellStyle name="Labels - Modelo3 9 5" xfId="31068" xr:uid="{E39BB9B8-5F77-457E-B259-56CAEEDD1C78}"/>
    <cellStyle name="Labels - Modelo3_change in summary tables" xfId="8587" xr:uid="{F62F56B8-74DD-42BB-B201-1CB2E49A7DF4}"/>
    <cellStyle name="Labels - Style3" xfId="2858" xr:uid="{1714B216-9449-4B5F-91B2-427A53CB4170}"/>
    <cellStyle name="Labels - Style3 10" xfId="10229" xr:uid="{E3EB116B-E7AE-4F0C-BBF1-A92409367BCF}"/>
    <cellStyle name="Labels - Style3 10 2" xfId="19643" xr:uid="{0CEA1A9E-9F4A-4146-8A3D-C3E88B85A0AC}"/>
    <cellStyle name="Labels - Style3 10 2 2" xfId="41939" xr:uid="{FD3B76FF-F0FB-46AD-AD8A-848E695343EB}"/>
    <cellStyle name="Labels - Style3 10 3" xfId="24940" xr:uid="{FB5A056E-5A4C-4BF2-B260-B7E57A5C9158}"/>
    <cellStyle name="Labels - Style3 10 3 2" xfId="47236" xr:uid="{B57BED11-4A12-4310-8BEE-EA1B7DE5AC77}"/>
    <cellStyle name="Labels - Style3 10 4" xfId="25735" xr:uid="{739A2520-B58A-4547-A465-EB6640A4C9A6}"/>
    <cellStyle name="Labels - Style3 10 4 2" xfId="48031" xr:uid="{4AD3F11B-F6F5-4E1D-BEEF-437DC62F81BD}"/>
    <cellStyle name="Labels - Style3 10 5" xfId="32618" xr:uid="{0FE9EFB3-7310-4AA8-9C2C-37FA3426B6CD}"/>
    <cellStyle name="Labels - Style3 11" xfId="13936" xr:uid="{FDD13452-76F1-4FF3-B53E-156CF0ED172B}"/>
    <cellStyle name="Labels - Style3 11 2" xfId="36306" xr:uid="{D9F9232A-87A5-42EC-A98E-FA8F214B1550}"/>
    <cellStyle name="Labels - Style3 12" xfId="13569" xr:uid="{52587445-6BB2-463A-8B37-38ACE9796DB8}"/>
    <cellStyle name="Labels - Style3 12 2" xfId="35940" xr:uid="{6A836689-0A63-4DCE-8E5F-A59B7AAAAEB1}"/>
    <cellStyle name="Labels - Style3 13" xfId="25235" xr:uid="{5F008B85-87CA-4EC2-931F-EDF9E63FDEDA}"/>
    <cellStyle name="Labels - Style3 13 2" xfId="47531" xr:uid="{E2422CF0-B599-45C0-B904-56B31579210A}"/>
    <cellStyle name="Labels - Style3 14" xfId="27507" xr:uid="{3C4A6FC4-FE10-42BD-BCF9-6902A8340BAA}"/>
    <cellStyle name="Labels - Style3 2" xfId="6400" xr:uid="{FFD267C6-34ED-4CB0-ACA8-D221117E10C4}"/>
    <cellStyle name="Labels - Style3 2 2" xfId="16528" xr:uid="{C5B4D491-F319-4C71-85FF-72FEE96C88A8}"/>
    <cellStyle name="Labels - Style3 2 2 2" xfId="38893" xr:uid="{710AE000-F1FF-43D5-92EF-F2262D354EA5}"/>
    <cellStyle name="Labels - Style3 2 3" xfId="23132" xr:uid="{6D9BBA9B-826D-42FF-9655-BA1B78092618}"/>
    <cellStyle name="Labels - Style3 2 3 2" xfId="45428" xr:uid="{C545D643-2741-4F77-922F-D22227193C7B}"/>
    <cellStyle name="Labels - Style3 2 4" xfId="18557" xr:uid="{D32857F7-EC8F-4C0E-A9C4-2B32FA321550}"/>
    <cellStyle name="Labels - Style3 2 4 2" xfId="40922" xr:uid="{348A2137-F311-4130-9028-E746E331B4DE}"/>
    <cellStyle name="Labels - Style3 2 5" xfId="29818" xr:uid="{A90D00BF-34C9-4380-932E-05563B63C53F}"/>
    <cellStyle name="Labels - Style3 3" xfId="7743" xr:uid="{17A6575E-F715-4AB5-ADEF-DA803E19476B}"/>
    <cellStyle name="Labels - Style3 3 2" xfId="17727" xr:uid="{ACE91DCA-DF1A-41E6-B53B-D47E712642AD}"/>
    <cellStyle name="Labels - Style3 3 2 2" xfId="40092" xr:uid="{3FA7A62B-EB95-4629-B65F-BAECDFC4180B}"/>
    <cellStyle name="Labels - Style3 3 3" xfId="23676" xr:uid="{AC6849E3-4289-45D6-99B9-CC29802D5A5D}"/>
    <cellStyle name="Labels - Style3 3 3 2" xfId="45972" xr:uid="{0C2177AF-C9A3-48A6-B0B6-D7BB84364AE4}"/>
    <cellStyle name="Labels - Style3 3 4" xfId="22171" xr:uid="{87E1699C-8A2B-42AE-BBAC-F8022A545B4C}"/>
    <cellStyle name="Labels - Style3 3 4 2" xfId="44467" xr:uid="{F80DCBE5-E4C8-46CF-8925-A102CEDA3FF9}"/>
    <cellStyle name="Labels - Style3 3 5" xfId="30968" xr:uid="{9E4D56E7-AD21-4A2C-B41E-0575F8FD8122}"/>
    <cellStyle name="Labels - Style3 4" xfId="4572" xr:uid="{9F74BCFE-C9C6-486F-8DF6-FC57EB9C282D}"/>
    <cellStyle name="Labels - Style3 4 2" xfId="15127" xr:uid="{645DF1A4-7E2C-4357-ADC5-172A0506FFA9}"/>
    <cellStyle name="Labels - Style3 4 2 2" xfId="37493" xr:uid="{C49E2770-92E2-45AE-86C6-F8A6DF5E31BA}"/>
    <cellStyle name="Labels - Style3 4 3" xfId="22212" xr:uid="{2AC2BE25-C276-4102-8511-0AFA4D548059}"/>
    <cellStyle name="Labels - Style3 4 3 2" xfId="44508" xr:uid="{752B26ED-C34E-4F9C-B760-214F68675925}"/>
    <cellStyle name="Labels - Style3 4 4" xfId="23393" xr:uid="{66E4B29F-7647-4B3E-9415-1DA40106B814}"/>
    <cellStyle name="Labels - Style3 4 4 2" xfId="45689" xr:uid="{25FF4CAA-EA86-43CB-B31E-5C9B81E9DEAB}"/>
    <cellStyle name="Labels - Style3 4 5" xfId="28552" xr:uid="{1517ED16-938C-4310-B72D-31B03BCFDBBE}"/>
    <cellStyle name="Labels - Style3 5" xfId="4891" xr:uid="{01A9955F-92EC-41CF-8A5B-8A2520D3ED20}"/>
    <cellStyle name="Labels - Style3 5 2" xfId="15392" xr:uid="{742E20A8-2FAA-4D11-B439-F8A7D1DFDC04}"/>
    <cellStyle name="Labels - Style3 5 2 2" xfId="37758" xr:uid="{6AF9F413-1A70-4988-A4A6-90FD9B8D9F37}"/>
    <cellStyle name="Labels - Style3 5 3" xfId="22338" xr:uid="{93765B73-B81E-4813-BA24-7DC29DBC4EFD}"/>
    <cellStyle name="Labels - Style3 5 3 2" xfId="44634" xr:uid="{B320D425-11E8-42E3-A424-E6D1A7CF3AFD}"/>
    <cellStyle name="Labels - Style3 5 4" xfId="12792" xr:uid="{535DF380-97EE-4E79-AFBE-E44F99AFC2F3}"/>
    <cellStyle name="Labels - Style3 5 4 2" xfId="35168" xr:uid="{612F9EA2-D620-4B22-8A58-D6A0D12B1978}"/>
    <cellStyle name="Labels - Style3 5 5" xfId="28796" xr:uid="{3168C2D2-B4B7-4CC4-81EE-7AF23D8DBF86}"/>
    <cellStyle name="Labels - Style3 6" xfId="8848" xr:uid="{A38AFCA8-D8B0-4B42-94D8-455C8A333CF6}"/>
    <cellStyle name="Labels - Style3 6 2" xfId="18472" xr:uid="{9FD1C084-8B15-4527-B432-319151A0C0AB}"/>
    <cellStyle name="Labels - Style3 6 2 2" xfId="40837" xr:uid="{EDBD12C3-2207-494D-A6FE-09F75F34962B}"/>
    <cellStyle name="Labels - Style3 6 3" xfId="24317" xr:uid="{D2B04756-269E-4CE6-B847-5F3ABB44AD23}"/>
    <cellStyle name="Labels - Style3 6 3 2" xfId="46613" xr:uid="{16CEC488-8421-4EC7-88F9-9E7E1F4FA862}"/>
    <cellStyle name="Labels - Style3 6 4" xfId="25445" xr:uid="{F5923769-1EEB-4057-8E66-143F62EB47F0}"/>
    <cellStyle name="Labels - Style3 6 4 2" xfId="47741" xr:uid="{957549A0-98B1-4A77-8A4D-534FF4833C9E}"/>
    <cellStyle name="Labels - Style3 6 5" xfId="31580" xr:uid="{C43D68C9-04DC-4081-8591-4FC306C484E8}"/>
    <cellStyle name="Labels - Style3 7" xfId="4554" xr:uid="{3F418ADA-DDA1-47AA-A95C-3D609B9EDD09}"/>
    <cellStyle name="Labels - Style3 7 2" xfId="15110" xr:uid="{C2426329-4495-4D32-880C-3CAEBEFB2D13}"/>
    <cellStyle name="Labels - Style3 7 2 2" xfId="37476" xr:uid="{FCE37789-4133-498D-8FF4-A54FB44B6C09}"/>
    <cellStyle name="Labels - Style3 7 3" xfId="22206" xr:uid="{25414857-394F-4EF3-9813-77F4D93ED486}"/>
    <cellStyle name="Labels - Style3 7 3 2" xfId="44502" xr:uid="{1449399E-4B7E-4A8D-846E-8A2F56A36BB3}"/>
    <cellStyle name="Labels - Style3 7 4" xfId="18558" xr:uid="{1CF7EFA1-6698-4963-81C4-5133BFB65AD9}"/>
    <cellStyle name="Labels - Style3 7 4 2" xfId="40923" xr:uid="{6D7DC9D7-4506-4ECF-86EA-B06DBB4A18A2}"/>
    <cellStyle name="Labels - Style3 7 5" xfId="28537" xr:uid="{A21C8ACD-5B20-467F-A8D2-75538553B661}"/>
    <cellStyle name="Labels - Style3 8" xfId="9358" xr:uid="{CFAFA6D1-B31D-4E65-9DB1-32FD36F8AA60}"/>
    <cellStyle name="Labels - Style3 8 2" xfId="18779" xr:uid="{3B923E7B-A9FE-448E-8EEC-2C7CC5AE3037}"/>
    <cellStyle name="Labels - Style3 8 2 2" xfId="41144" xr:uid="{498D238C-DFED-4D6C-82A0-9B86D55C2A18}"/>
    <cellStyle name="Labels - Style3 8 3" xfId="24577" xr:uid="{2A569155-9B86-4D90-9801-1860F9B3BA17}"/>
    <cellStyle name="Labels - Style3 8 3 2" xfId="46873" xr:uid="{7069E612-616E-4DD9-A310-290C0C536D21}"/>
    <cellStyle name="Labels - Style3 8 4" xfId="23550" xr:uid="{80D0160E-91DE-40EA-AC59-EB8652BEDA45}"/>
    <cellStyle name="Labels - Style3 8 4 2" xfId="45846" xr:uid="{803EA499-83B0-47D4-B8CF-77509C2FC494}"/>
    <cellStyle name="Labels - Style3 8 5" xfId="31825" xr:uid="{FDD6B481-CB6D-45DA-8EFA-78A1E55455C6}"/>
    <cellStyle name="Labels - Style3 9" xfId="8704" xr:uid="{5D1595EA-B81F-4813-97A4-92DA14E0C7B3}"/>
    <cellStyle name="Labels - Style3 9 2" xfId="18384" xr:uid="{8C5245BC-48EB-4157-8181-07412EB5D753}"/>
    <cellStyle name="Labels - Style3 9 2 2" xfId="40749" xr:uid="{0C2C5F34-979F-41FE-AF25-8D6723DD21AE}"/>
    <cellStyle name="Labels - Style3 9 3" xfId="24246" xr:uid="{C234FB86-58A3-4F69-9BC2-CF10CDBD6565}"/>
    <cellStyle name="Labels - Style3 9 3 2" xfId="46542" xr:uid="{3E99AB80-AC39-4BDF-AED1-B52B9584CB01}"/>
    <cellStyle name="Labels - Style3 9 4" xfId="25013" xr:uid="{3A7E4088-BDB2-4813-88DF-8F9A15000B92}"/>
    <cellStyle name="Labels - Style3 9 4 2" xfId="47309" xr:uid="{96E1DC59-60F1-4434-BA0D-397420845A96}"/>
    <cellStyle name="Labels - Style3 9 5" xfId="31512" xr:uid="{D163D940-1F35-4C4D-AF45-F35049B1F193}"/>
    <cellStyle name="Labels - Style3_change in summary tables" xfId="6129" xr:uid="{97EA2AF2-75BF-4F7C-AC03-29DA4F8427C3}"/>
    <cellStyle name="Large Page Heading" xfId="2859" xr:uid="{4CE70288-F6EF-4AD6-9D60-FEE6AA8FCB37}"/>
    <cellStyle name="Leading Zero" xfId="2860" xr:uid="{774B4D4A-503B-4AAD-9E78-68B02FE2BFA5}"/>
    <cellStyle name="leftStyle" xfId="2861" xr:uid="{0F131A7D-18C5-4044-9561-D1D4952669DE}"/>
    <cellStyle name="leftStyle2" xfId="2862" xr:uid="{0AB9312F-393B-48B8-96C0-1D443BB43606}"/>
    <cellStyle name="LeftSubtitle" xfId="2863" xr:uid="{B2925E6F-683A-4172-A3D7-80EE696EE0F6}"/>
    <cellStyle name="LEVERS69" xfId="2864" xr:uid="{31CBE763-589C-4E80-BC77-72734F3CF5C9}"/>
    <cellStyle name="Lien hypertexte" xfId="2865" xr:uid="{B153DE5D-EB23-4736-9830-91B41134A5A6}"/>
    <cellStyle name="Lien hypertexte visité" xfId="2866" xr:uid="{E3609292-60E7-46DE-9458-81BC3FD2E748}"/>
    <cellStyle name="Lien hypertexte_Consensus Silver New 01" xfId="2867" xr:uid="{0E06B956-F896-4EC0-9372-EF1F58E19E0E}"/>
    <cellStyle name="Line" xfId="2868" xr:uid="{C164391F-C04C-4438-A687-E6F1E8D6D04A}"/>
    <cellStyle name="LineItem" xfId="327" xr:uid="{531F57F7-0772-4414-89BA-FC641EC057AB}"/>
    <cellStyle name="LineItemPrompt" xfId="2869" xr:uid="{1F6432B2-D5D4-4C41-B52F-D154B522FFC3}"/>
    <cellStyle name="LineItemValue" xfId="2870" xr:uid="{33A8AC0F-3544-4F22-8E80-144A51066EC5}"/>
    <cellStyle name="Link Currency (0)" xfId="2871" xr:uid="{70F5D370-874E-48B6-9658-77AA1769CBF4}"/>
    <cellStyle name="Link Currency (2)" xfId="2872" xr:uid="{F7268BDA-B223-41A1-A478-A19355571F43}"/>
    <cellStyle name="Link Units (0)" xfId="2873" xr:uid="{B208B499-F0E7-4B3C-9DE1-598485571B0A}"/>
    <cellStyle name="Link Units (1)" xfId="2874" xr:uid="{ED9A99BE-2445-40C4-B028-158997299DD6}"/>
    <cellStyle name="Link Units (2)" xfId="2875" xr:uid="{C88773BB-2524-4783-BEEF-0234B8F35C46}"/>
    <cellStyle name="Linked Cell" xfId="20" builtinId="24" customBuiltin="1"/>
    <cellStyle name="Linked Cell 2" xfId="1577" xr:uid="{12E0BCDB-E836-4882-AAE4-D6BA5F1B6DE3}"/>
    <cellStyle name="Linked Cell 2 2" xfId="26734" xr:uid="{CE8C020D-C9E5-4D40-A3B0-9772112BCFCC}"/>
    <cellStyle name="Linked Cell 3" xfId="3435" xr:uid="{FFD58288-EB41-4E80-9CFD-A399A7A4B3B9}"/>
    <cellStyle name="Linked Cell 4" xfId="26733" xr:uid="{93190049-D29A-42D0-8C97-987BF3DD169F}"/>
    <cellStyle name="m" xfId="2876" xr:uid="{8DAC2A57-0BCD-498E-A355-397D42851EEB}"/>
    <cellStyle name="m$" xfId="2877" xr:uid="{9F6C2849-5AB2-41BD-B5EB-DAF336F91CAF}"/>
    <cellStyle name="m.d.yy" xfId="328" xr:uid="{DCDCBF38-209F-4FAC-896D-FF3FA3A0F40B}"/>
    <cellStyle name="m.d.yy 2" xfId="507" xr:uid="{D9B369C5-7AF6-4EEA-A30F-1C1518AB54B2}"/>
    <cellStyle name="m.d.yy_change in summary tables" xfId="4682" xr:uid="{4165328E-7F4B-40B6-97AF-7AB11BCCE8C8}"/>
    <cellStyle name="m/d/yy" xfId="811" xr:uid="{1C4E026C-57E3-444F-BE3F-F3D466FAF77E}"/>
    <cellStyle name="m/d/yy 2" xfId="1350" xr:uid="{FBF0974B-EAAB-4360-AC84-8FF237BF6D45}"/>
    <cellStyle name="m/d/yy 2 2" xfId="5940" xr:uid="{498F8EED-8F16-4527-B344-805E170CFD67}"/>
    <cellStyle name="m/d/yy 2 2 2" xfId="29520" xr:uid="{71B3BF2D-F304-4EFC-A859-881A200FCB72}"/>
    <cellStyle name="m_ETP-FGP Model v17" xfId="2878" xr:uid="{51173CAB-B689-4CF1-82F3-011FC2942FD0}"/>
    <cellStyle name="m_ETP-FGP Model v17 2" xfId="4324" xr:uid="{3BCA6E2E-EA1F-4E5C-B241-14E3AD8FC5D8}"/>
    <cellStyle name="m_ETP-FGP Model v17 2 2" xfId="7556" xr:uid="{CD94AF16-DF53-4B36-9100-11546ACA86B5}"/>
    <cellStyle name="m_ETP-FGP Model v17 2 2 2" xfId="17548" xr:uid="{900A65FE-343F-45E4-9C97-D870FFC3BDFA}"/>
    <cellStyle name="m_ETP-FGP Model v17 2 2 2 2" xfId="39913" xr:uid="{165BD775-878D-4DF2-80FC-03B8BF12945F}"/>
    <cellStyle name="m_ETP-FGP Model v17 2 2 3" xfId="30794" xr:uid="{16161A9A-2C8A-4B38-9781-8C369BE3A2F5}"/>
    <cellStyle name="m_ETP-FGP Model v17 2 3" xfId="10990" xr:uid="{14216CBF-7E1D-4978-8D64-A079EDB24579}"/>
    <cellStyle name="m_ETP-FGP Model v17 2 3 2" xfId="20404" xr:uid="{F131095D-EA3F-4986-A20C-7F47A900B498}"/>
    <cellStyle name="m_ETP-FGP Model v17 2 3 2 2" xfId="42700" xr:uid="{280E0BE3-9FF7-4AF4-90D8-54EF189A5D8D}"/>
    <cellStyle name="m_ETP-FGP Model v17 2 3 3" xfId="33379" xr:uid="{64B0B790-471C-4D3D-9160-FC6C9D019373}"/>
    <cellStyle name="m_ETP-FGP Model v17 2 4" xfId="12518" xr:uid="{B977A168-79E3-4476-A527-54360BCEAAA2}"/>
    <cellStyle name="m_ETP-FGP Model v17 2 4 2" xfId="21924" xr:uid="{853826EE-4D20-44AA-A186-6E3C60FEC13E}"/>
    <cellStyle name="m_ETP-FGP Model v17 2 4 2 2" xfId="44220" xr:uid="{56501731-85F8-4D00-BF6A-EE73812A09FE}"/>
    <cellStyle name="m_ETP-FGP Model v17 2 4 3" xfId="34898" xr:uid="{957D793C-F02A-4A9D-95CE-2DA8963D8BFE}"/>
    <cellStyle name="m_ETP-FGP Model v17 2 5" xfId="14896" xr:uid="{61673BEB-09CF-41B0-BD89-CFA94B5B4F59}"/>
    <cellStyle name="m_ETP-FGP Model v17 2 5 2" xfId="37262" xr:uid="{AC777F99-8F04-40CC-B4D2-E0759911FA6B}"/>
    <cellStyle name="m_ETP-FGP Model v17 2 6" xfId="28329" xr:uid="{9ED5E3C4-30A9-4C49-BF1B-03A3F8334420}"/>
    <cellStyle name="m_ETP-FGP Model v17 3" xfId="6416" xr:uid="{5ED07139-C99B-4E9F-BAD0-707E04353D82}"/>
    <cellStyle name="m_ETP-FGP Model v17 3 2" xfId="16542" xr:uid="{ACA9F4EA-FC26-4B3C-A0F3-F07D0113F021}"/>
    <cellStyle name="m_ETP-FGP Model v17 3 2 2" xfId="38907" xr:uid="{FA1440C0-422E-4A8A-ACD3-199E7F5D17AA}"/>
    <cellStyle name="m_ETP-FGP Model v17 3 3" xfId="29831" xr:uid="{465C8603-D149-4CD3-9F9B-2B2E346111A7}"/>
    <cellStyle name="m_ETP-FGP Model v17 4" xfId="10230" xr:uid="{C9A9BE56-B5F8-4138-8430-827DF08397D5}"/>
    <cellStyle name="m_ETP-FGP Model v17 4 2" xfId="19644" xr:uid="{CFED49DC-8D54-4E05-874B-8C2D1CC53201}"/>
    <cellStyle name="m_ETP-FGP Model v17 4 2 2" xfId="41940" xr:uid="{2A694ADF-7577-478B-964D-E0EBD47DA0EB}"/>
    <cellStyle name="m_ETP-FGP Model v17 4 3" xfId="32619" xr:uid="{B9705494-63E6-44E8-9C7F-2D1AA61157F1}"/>
    <cellStyle name="m_ETP-FGP Model v17 5" xfId="11768" xr:uid="{E61C6483-75B5-49BA-8840-5A5B3ABE6821}"/>
    <cellStyle name="m_ETP-FGP Model v17 5 2" xfId="21174" xr:uid="{D0CE7A63-9C87-45AD-9612-F05A6BD214E5}"/>
    <cellStyle name="m_ETP-FGP Model v17 5 2 2" xfId="43470" xr:uid="{BA25EBA7-6FBE-47E5-AFDB-7282530DF826}"/>
    <cellStyle name="m_ETP-FGP Model v17 5 3" xfId="34148" xr:uid="{F6683DF3-F16D-4611-8562-F8419B8281B1}"/>
    <cellStyle name="m_ETP-FGP Model v17 6" xfId="13939" xr:uid="{C316C450-5CD7-4215-97CE-EABE79A7CD92}"/>
    <cellStyle name="m_ETP-FGP Model v17 6 2" xfId="36309" xr:uid="{C2512DB6-BE27-470A-83FD-53DF74D2CDFB}"/>
    <cellStyle name="m_ETP-FGP Model v17 7" xfId="27508" xr:uid="{7259979E-F106-4712-86B8-43082F28E2F2}"/>
    <cellStyle name="m_ETP-FGP Model v17_1" xfId="2879" xr:uid="{38F81268-194D-43D7-B759-CA6F59D76313}"/>
    <cellStyle name="m_ETP-FGP Model v17_1 2" xfId="4325" xr:uid="{06C542A0-FA1B-4369-8C75-B576B4D74CFA}"/>
    <cellStyle name="m_ETP-FGP Model v17_1 2 2" xfId="7557" xr:uid="{DA3CD4B7-5C35-494D-B3D1-B2A9D9FE3633}"/>
    <cellStyle name="m_ETP-FGP Model v17_1 2 2 2" xfId="17549" xr:uid="{D3F8D1CC-BD5D-4491-8463-20BCC183428A}"/>
    <cellStyle name="m_ETP-FGP Model v17_1 2 2 2 2" xfId="39914" xr:uid="{8BA6E7C7-E4E4-400B-BE40-8B600AD85D1A}"/>
    <cellStyle name="m_ETP-FGP Model v17_1 2 2 3" xfId="30795" xr:uid="{F871E04D-4537-443B-84FA-F0EF82C2728E}"/>
    <cellStyle name="m_ETP-FGP Model v17_1 2 3" xfId="10991" xr:uid="{C37E9170-C344-49E3-877C-AF52DA5AF885}"/>
    <cellStyle name="m_ETP-FGP Model v17_1 2 3 2" xfId="20405" xr:uid="{B1BB76AB-101F-40D1-A4D6-4ADDCEA0DC9C}"/>
    <cellStyle name="m_ETP-FGP Model v17_1 2 3 2 2" xfId="42701" xr:uid="{06104BE2-FCFF-4108-BC63-5CB901CFD37C}"/>
    <cellStyle name="m_ETP-FGP Model v17_1 2 3 3" xfId="33380" xr:uid="{293F3BDE-CE46-4AAC-882C-38A6E94BE74F}"/>
    <cellStyle name="m_ETP-FGP Model v17_1 2 4" xfId="12519" xr:uid="{E96CC1CA-F7FE-4160-B1EA-60131C1568B9}"/>
    <cellStyle name="m_ETP-FGP Model v17_1 2 4 2" xfId="21925" xr:uid="{64184719-4CFB-4E6D-A5B5-D9A817771929}"/>
    <cellStyle name="m_ETP-FGP Model v17_1 2 4 2 2" xfId="44221" xr:uid="{955DC59C-D5B0-464F-819E-3324801001C5}"/>
    <cellStyle name="m_ETP-FGP Model v17_1 2 4 3" xfId="34899" xr:uid="{A98B567E-ABD3-4D0F-AD27-C12D4005B3CE}"/>
    <cellStyle name="m_ETP-FGP Model v17_1 2 5" xfId="14897" xr:uid="{1746E78E-2DE2-4398-8516-B66CB0A2F87D}"/>
    <cellStyle name="m_ETP-FGP Model v17_1 2 5 2" xfId="37263" xr:uid="{2A356270-A84E-4BC1-9C0B-B3BF88D11E81}"/>
    <cellStyle name="m_ETP-FGP Model v17_1 2 6" xfId="28330" xr:uid="{8A720C5C-DE80-40A9-A1DC-01830318AC8C}"/>
    <cellStyle name="m_ETP-FGP Model v17_1 3" xfId="6417" xr:uid="{7601245D-7F16-4849-952C-285679535D32}"/>
    <cellStyle name="m_ETP-FGP Model v17_1 3 2" xfId="16543" xr:uid="{427BDA8B-F093-454B-B782-FC8C72816481}"/>
    <cellStyle name="m_ETP-FGP Model v17_1 3 2 2" xfId="38908" xr:uid="{1561C943-4383-4D33-BF3C-49EC2C208386}"/>
    <cellStyle name="m_ETP-FGP Model v17_1 3 3" xfId="29832" xr:uid="{61D4119E-EF2F-4DAC-8E39-69F7EAEAA4D1}"/>
    <cellStyle name="m_ETP-FGP Model v17_1 4" xfId="10231" xr:uid="{4A39B0EB-5364-41C3-AEAC-51AD33A77397}"/>
    <cellStyle name="m_ETP-FGP Model v17_1 4 2" xfId="19645" xr:uid="{C66997B2-E0CE-4CF2-9D67-0008D55FE96F}"/>
    <cellStyle name="m_ETP-FGP Model v17_1 4 2 2" xfId="41941" xr:uid="{C5A76ACF-326F-4A21-AA95-0F51E98B8882}"/>
    <cellStyle name="m_ETP-FGP Model v17_1 4 3" xfId="32620" xr:uid="{24BBFCC0-3A3B-433C-B1B8-4AEA5F584000}"/>
    <cellStyle name="m_ETP-FGP Model v17_1 5" xfId="11769" xr:uid="{3AF1873D-739E-4C98-8EC7-9C5B069A380C}"/>
    <cellStyle name="m_ETP-FGP Model v17_1 5 2" xfId="21175" xr:uid="{022DD087-D8F1-4A55-A586-A70B9E841057}"/>
    <cellStyle name="m_ETP-FGP Model v17_1 5 2 2" xfId="43471" xr:uid="{65B73132-6687-4CEB-A4E1-FA70C9C791B6}"/>
    <cellStyle name="m_ETP-FGP Model v17_1 5 3" xfId="34149" xr:uid="{8F268519-D640-4FF0-BCC2-3AFD8AE602ED}"/>
    <cellStyle name="m_ETP-FGP Model v17_1 6" xfId="13940" xr:uid="{551B47B7-C9B3-4A54-A3FE-8BE96EB49C0D}"/>
    <cellStyle name="m_ETP-FGP Model v17_1 6 2" xfId="36310" xr:uid="{94324241-8972-43B5-A259-368F3173F453}"/>
    <cellStyle name="m_ETP-FGP Model v17_1 7" xfId="27509" xr:uid="{48DFB1D1-85EA-4009-806B-7E9ECE8CE0CD}"/>
    <cellStyle name="m_FGP_Backup_v04" xfId="2880" xr:uid="{B1D408AA-701C-48FD-92AA-91D67E856B33}"/>
    <cellStyle name="m_FGP_Heritage_v22 (7.10 Book)" xfId="2881" xr:uid="{86AF5C71-07ED-4C75-A662-DDA905A5BBDF}"/>
    <cellStyle name="m_FGP_Heritage_v22 (7.10 Book) 2" xfId="4326" xr:uid="{D9108D81-4C8C-4AFC-87F2-40F0A592A97A}"/>
    <cellStyle name="m_FGP_Heritage_v22 (7.10 Book) 2 2" xfId="14898" xr:uid="{B99D9CCA-F53D-423C-BF3C-7591C75AD474}"/>
    <cellStyle name="m_FGP_Heritage_v22 (7.10 Book) 2 2 2" xfId="37264" xr:uid="{D1C822E8-A872-4EDC-A5AF-728544D267B8}"/>
    <cellStyle name="m_FGP_Heritage_v22 (7.10 Book) 2 3" xfId="28331" xr:uid="{AD750D41-9911-4A5B-A030-4B96B9D50198}"/>
    <cellStyle name="m_FGP_Heritage_v22 (7.10 Book) 3" xfId="13942" xr:uid="{B48540D8-B708-47AE-B1A6-E1499AC1F103}"/>
    <cellStyle name="m_FGP_Heritage_v22 (7.10 Book) 3 2" xfId="36312" xr:uid="{1C7A3590-BFAA-4965-90EE-B2CE010BDA28}"/>
    <cellStyle name="m_FGP_Heritage_v22 (7.10 Book) 4" xfId="27510" xr:uid="{C46782BA-6A05-4422-8C09-DEA4039F3C59}"/>
    <cellStyle name="m_FGP_Heritage_v22 (7.10 Book)_change in summary tables" xfId="5155" xr:uid="{2CFE8964-36D3-432C-8487-04EBF84290D2}"/>
    <cellStyle name="m_FGP_Heritage_v22 (7.10 Book)_change in summary tables 2" xfId="15560" xr:uid="{F12BC305-A59A-4E33-BB60-F94475072E35}"/>
    <cellStyle name="m_FGP_Heritage_v22 (7.10 Book)_change in summary tables 2 2" xfId="37926" xr:uid="{75579026-7656-4E59-BF9C-4C822481D2C9}"/>
    <cellStyle name="m_FGP_Heritage_v22 (7.10 Book)_change in summary tables 3" xfId="28937" xr:uid="{A6E7435E-C30A-4444-8B69-3295B1862162}"/>
    <cellStyle name="m_FGP_Heritage_v22 (7.10 Book)_valuations" xfId="3409" xr:uid="{6C46F951-2924-4283-914B-45E425D37DE8}"/>
    <cellStyle name="m_FGP_Heritage_v22 (7.10 Book)_valuations 2" xfId="4392" xr:uid="{ED36A53D-24C1-4FCF-B861-83B27C526220}"/>
    <cellStyle name="m_FGP_Heritage_v22 (7.10 Book)_valuations 2 2" xfId="7623" xr:uid="{1A2F907F-6037-4BD3-B560-BA95835500CF}"/>
    <cellStyle name="m_FGP_Heritage_v22 (7.10 Book)_valuations 2 2 2" xfId="17613" xr:uid="{7518C11D-9C78-49E0-AF33-3C950B23641F}"/>
    <cellStyle name="m_FGP_Heritage_v22 (7.10 Book)_valuations 2 2 2 2" xfId="39978" xr:uid="{D65A849F-23EA-46E5-914B-969F79E1E025}"/>
    <cellStyle name="m_FGP_Heritage_v22 (7.10 Book)_valuations 2 2 3" xfId="30857" xr:uid="{8C747B31-70CD-43A9-A2B0-4D743A090FD3}"/>
    <cellStyle name="m_FGP_Heritage_v22 (7.10 Book)_valuations 2 3" xfId="11035" xr:uid="{388E10E9-2C5A-436C-8287-9EE9A10CFCCC}"/>
    <cellStyle name="m_FGP_Heritage_v22 (7.10 Book)_valuations 2 3 2" xfId="20449" xr:uid="{26FBA5E4-A098-4ED2-91CA-EB380141B6A1}"/>
    <cellStyle name="m_FGP_Heritage_v22 (7.10 Book)_valuations 2 3 2 2" xfId="42745" xr:uid="{E7E6C854-CC73-42B5-B932-269776FC4DF1}"/>
    <cellStyle name="m_FGP_Heritage_v22 (7.10 Book)_valuations 2 3 3" xfId="33424" xr:uid="{AB5BDB85-2B46-4318-8352-65FD16ADFEFA}"/>
    <cellStyle name="m_FGP_Heritage_v22 (7.10 Book)_valuations 2 4" xfId="12567" xr:uid="{570266F7-74A0-46E9-B566-6161CA0DB689}"/>
    <cellStyle name="m_FGP_Heritage_v22 (7.10 Book)_valuations 2 4 2" xfId="21973" xr:uid="{D923FF94-A01C-4777-AF22-4FDE4997094F}"/>
    <cellStyle name="m_FGP_Heritage_v22 (7.10 Book)_valuations 2 4 2 2" xfId="44269" xr:uid="{8171AEB0-0BF6-4F5E-9E84-C75560D7539C}"/>
    <cellStyle name="m_FGP_Heritage_v22 (7.10 Book)_valuations 2 4 3" xfId="34947" xr:uid="{9E58A7B1-4CBE-406A-A1C5-2D8969A7AF2E}"/>
    <cellStyle name="m_FGP_Heritage_v22 (7.10 Book)_valuations 2 5" xfId="14964" xr:uid="{58C69B9A-6042-4CEA-B2B8-2CFDB8A6FC2E}"/>
    <cellStyle name="m_FGP_Heritage_v22 (7.10 Book)_valuations 2 5 2" xfId="37330" xr:uid="{BE2F81EE-5A2D-46C9-925A-CDEAD67715A4}"/>
    <cellStyle name="m_FGP_Heritage_v22 (7.10 Book)_valuations 2 6" xfId="28397" xr:uid="{CB70B8C5-4F0A-4B2F-82AD-8625968D4257}"/>
    <cellStyle name="m_FGP_Heritage_v22 (7.10 Book)_valuations 2_change in summary tables" xfId="5753" xr:uid="{EE532878-4D68-499D-A546-918F0B24589B}"/>
    <cellStyle name="m_FGP_Heritage_v22 (7.10 Book)_valuations 3" xfId="6718" xr:uid="{7398E108-F51C-4D06-BD3C-1CC86403C23F}"/>
    <cellStyle name="m_FGP_Heritage_v22 (7.10 Book)_valuations 3 2" xfId="16754" xr:uid="{EEFE7934-5108-4B48-8B39-A859FE743FC0}"/>
    <cellStyle name="m_FGP_Heritage_v22 (7.10 Book)_valuations 3 2 2" xfId="39119" xr:uid="{E729E7D8-8EC8-4698-9530-6041D195EF3D}"/>
    <cellStyle name="m_FGP_Heritage_v22 (7.10 Book)_valuations 3 3" xfId="30008" xr:uid="{984589BD-EAB4-41D5-9F31-3AB11C5E20D9}"/>
    <cellStyle name="m_FGP_Heritage_v22 (7.10 Book)_valuations 4" xfId="10291" xr:uid="{F31C1353-B4FD-4AF0-8522-99D2AEA60F9D}"/>
    <cellStyle name="m_FGP_Heritage_v22 (7.10 Book)_valuations 4 2" xfId="19705" xr:uid="{0E0B7582-1C4B-4C03-AD83-C25E607FB00A}"/>
    <cellStyle name="m_FGP_Heritage_v22 (7.10 Book)_valuations 4 2 2" xfId="42001" xr:uid="{82C5B6F8-404C-4569-B3F7-F34177DE7EB6}"/>
    <cellStyle name="m_FGP_Heritage_v22 (7.10 Book)_valuations 4 3" xfId="32680" xr:uid="{9C0AD4E1-8E75-4BE7-9C1B-6F054E0B908A}"/>
    <cellStyle name="m_FGP_Heritage_v22 (7.10 Book)_valuations 5" xfId="11824" xr:uid="{67C7A0DE-B62E-4EB0-805E-C27B61A45904}"/>
    <cellStyle name="m_FGP_Heritage_v22 (7.10 Book)_valuations 5 2" xfId="21230" xr:uid="{37EC5349-A112-4ED4-BFEB-1AC19832B202}"/>
    <cellStyle name="m_FGP_Heritage_v22 (7.10 Book)_valuations 5 2 2" xfId="43526" xr:uid="{37505F6C-324C-4B0D-BD86-22659AC94514}"/>
    <cellStyle name="m_FGP_Heritage_v22 (7.10 Book)_valuations 5 3" xfId="34204" xr:uid="{BC1F2E5F-2EEF-4C82-B015-9E1C094ADF6A}"/>
    <cellStyle name="m_FGP_Heritage_v22 (7.10 Book)_valuations 6" xfId="14136" xr:uid="{36D2544C-34A7-4B93-A71A-AA3B5127EACA}"/>
    <cellStyle name="m_FGP_Heritage_v22 (7.10 Book)_valuations 6 2" xfId="36502" xr:uid="{87A03BCE-4CD3-4BB3-91EC-F34C9D51C00D}"/>
    <cellStyle name="m_FGP_Heritage_v22 (7.10 Book)_valuations 7" xfId="27612" xr:uid="{03E72293-EBB9-475F-85B4-33D1804F150E}"/>
    <cellStyle name="m_FGP_Heritage_v22 (7.10 Book)_valuations_change in summary tables" xfId="6447" xr:uid="{2CAC2838-0300-4F96-9481-355114ECF59B}"/>
    <cellStyle name="m_Football Field" xfId="2882" xr:uid="{583CD241-6C09-447C-8E2C-6367BF5CE100}"/>
    <cellStyle name="m_Football Field_FGP_Heritage_v22 (7.10 Book)" xfId="2883" xr:uid="{473106F0-0350-46E6-8126-E99EB46E22A7}"/>
    <cellStyle name="m_Football Field_FGP_Heritage_v22 (7.10 Book) 2" xfId="4327" xr:uid="{367E71FF-67D3-44CA-91B8-E4B8101CD53B}"/>
    <cellStyle name="m_Football Field_FGP_Heritage_v22 (7.10 Book) 2 2" xfId="7559" xr:uid="{83C9F74E-5F7C-42A9-A329-245EDB7C8747}"/>
    <cellStyle name="m_Football Field_FGP_Heritage_v22 (7.10 Book) 2 2 2" xfId="17550" xr:uid="{AA824FCF-1A45-4084-BBD4-E07E10900FDF}"/>
    <cellStyle name="m_Football Field_FGP_Heritage_v22 (7.10 Book) 2 2 2 2" xfId="39915" xr:uid="{2561ACD5-BB59-487B-B312-800A09BAD19B}"/>
    <cellStyle name="m_Football Field_FGP_Heritage_v22 (7.10 Book) 2 2 3" xfId="30796" xr:uid="{8C658E49-1F91-48F7-9EB9-CDBF08260BC4}"/>
    <cellStyle name="m_Football Field_FGP_Heritage_v22 (7.10 Book) 2 3" xfId="10992" xr:uid="{A7C75DDA-7C04-4946-969A-3DAB0F4CF5D4}"/>
    <cellStyle name="m_Football Field_FGP_Heritage_v22 (7.10 Book) 2 3 2" xfId="20406" xr:uid="{BEA779B0-BBD7-4C00-ACF1-B94AF6A20059}"/>
    <cellStyle name="m_Football Field_FGP_Heritage_v22 (7.10 Book) 2 3 2 2" xfId="42702" xr:uid="{DE9EA25B-7B36-41C6-94FE-D3286E9F428D}"/>
    <cellStyle name="m_Football Field_FGP_Heritage_v22 (7.10 Book) 2 3 3" xfId="33381" xr:uid="{5F8B9411-6367-4D39-A665-9E784B650EA0}"/>
    <cellStyle name="m_Football Field_FGP_Heritage_v22 (7.10 Book) 2 4" xfId="12520" xr:uid="{1067B067-EF2B-4EFD-A29F-BF84D40FAB69}"/>
    <cellStyle name="m_Football Field_FGP_Heritage_v22 (7.10 Book) 2 4 2" xfId="21926" xr:uid="{BC3380E9-C789-40A2-949B-28993392949D}"/>
    <cellStyle name="m_Football Field_FGP_Heritage_v22 (7.10 Book) 2 4 2 2" xfId="44222" xr:uid="{DDD49294-941D-4E3F-B1CC-CF72A841E875}"/>
    <cellStyle name="m_Football Field_FGP_Heritage_v22 (7.10 Book) 2 4 3" xfId="34900" xr:uid="{3FAAA2E0-18B5-4B61-ACBA-2A4ADDF5AE7F}"/>
    <cellStyle name="m_Football Field_FGP_Heritage_v22 (7.10 Book) 2 5" xfId="14899" xr:uid="{9A00E357-5A4D-40C7-8274-C86E7973C28B}"/>
    <cellStyle name="m_Football Field_FGP_Heritage_v22 (7.10 Book) 2 5 2" xfId="37265" xr:uid="{991835AC-CC37-4082-AC3A-29A814777C7C}"/>
    <cellStyle name="m_Football Field_FGP_Heritage_v22 (7.10 Book) 2 6" xfId="28332" xr:uid="{192C4C53-7FE0-4597-BDAC-9336FABB974D}"/>
    <cellStyle name="m_Football Field_FGP_Heritage_v22 (7.10 Book) 2_change in summary tables" xfId="8094" xr:uid="{BEE8B90E-160E-49CE-829B-56D92EF5374F}"/>
    <cellStyle name="m_Football Field_FGP_Heritage_v22 (7.10 Book) 3" xfId="6419" xr:uid="{B3417BFA-A8E1-4281-B373-6AAF82238368}"/>
    <cellStyle name="m_Football Field_FGP_Heritage_v22 (7.10 Book) 3 2" xfId="16545" xr:uid="{AEF34B88-D2ED-45C9-AC2D-C04D675FF381}"/>
    <cellStyle name="m_Football Field_FGP_Heritage_v22 (7.10 Book) 3 2 2" xfId="38910" xr:uid="{92EB3B4B-3879-49E5-9084-E2B5F221EDDF}"/>
    <cellStyle name="m_Football Field_FGP_Heritage_v22 (7.10 Book) 3 3" xfId="29834" xr:uid="{F3662E8A-9E63-42B5-8144-E2D384EE202F}"/>
    <cellStyle name="m_Football Field_FGP_Heritage_v22 (7.10 Book) 4" xfId="10232" xr:uid="{C9F3DC71-0CC4-4C06-8AEB-21F0FD9799BA}"/>
    <cellStyle name="m_Football Field_FGP_Heritage_v22 (7.10 Book) 4 2" xfId="19646" xr:uid="{4B4DC50E-ADDC-4F12-8F53-1E4C920A1EBF}"/>
    <cellStyle name="m_Football Field_FGP_Heritage_v22 (7.10 Book) 4 2 2" xfId="41942" xr:uid="{FF918463-4B74-4E27-96C6-68218D6CD7C9}"/>
    <cellStyle name="m_Football Field_FGP_Heritage_v22 (7.10 Book) 4 3" xfId="32621" xr:uid="{070761BB-639A-45FF-BA3E-01306A55C5D2}"/>
    <cellStyle name="m_Football Field_FGP_Heritage_v22 (7.10 Book) 5" xfId="11770" xr:uid="{2015B72C-34AE-4A08-82E4-A729B70E6031}"/>
    <cellStyle name="m_Football Field_FGP_Heritage_v22 (7.10 Book) 5 2" xfId="21176" xr:uid="{77037FF1-DC53-40BC-9A80-E67A6AC92411}"/>
    <cellStyle name="m_Football Field_FGP_Heritage_v22 (7.10 Book) 5 2 2" xfId="43472" xr:uid="{7565CF0C-2434-4EA9-988D-0F482A2B8CE5}"/>
    <cellStyle name="m_Football Field_FGP_Heritage_v22 (7.10 Book) 5 3" xfId="34150" xr:uid="{C9144876-5C0D-440D-9E02-9CAB79C3798B}"/>
    <cellStyle name="m_Football Field_FGP_Heritage_v22 (7.10 Book) 6" xfId="13944" xr:uid="{0EB2EFF1-B0DA-4ABC-A19F-6F5F3503C43E}"/>
    <cellStyle name="m_Football Field_FGP_Heritage_v22 (7.10 Book) 6 2" xfId="36314" xr:uid="{2B6684B6-94EB-4C07-BC92-9F74FB310E7F}"/>
    <cellStyle name="m_Football Field_FGP_Heritage_v22 (7.10 Book) 7" xfId="27511" xr:uid="{E17133B6-6F69-439C-B8DC-ED544D38E5A3}"/>
    <cellStyle name="m_Football Field_FGP_Heritage_v22 (7.10 Book)_change in summary tables" xfId="6283" xr:uid="{0F46C9F1-1C61-4269-9AC1-CD75F518DF96}"/>
    <cellStyle name="m_Football Field_FGP_Heritage_v22 (7.10 Book)_valuations" xfId="3410" xr:uid="{C0385A62-CE95-4E84-B6B3-7EDB44C7B70D}"/>
    <cellStyle name="m_Football Field_FGP_Heritage_v22 (7.10 Book)_valuations 2" xfId="14137" xr:uid="{9A330691-FC82-4226-988B-6C92AEFF499B}"/>
    <cellStyle name="m_Football Field_FGP_Heritage_v22 (7.10 Book)_valuations 2 2" xfId="36503" xr:uid="{6E85E8D7-750E-4473-BC51-EB2C07453F2E}"/>
    <cellStyle name="m_Football Field_FGP_Heritage_v22 (7.10 Book)_valuations 3" xfId="27613" xr:uid="{EC72A78F-2A88-4087-A9B4-2CE4ADE0DB68}"/>
    <cellStyle name="Macro" xfId="2884" xr:uid="{E9D36AA4-B50D-4B73-82C1-FB496E9AEA28}"/>
    <cellStyle name="MacroBoy" xfId="2885" xr:uid="{8383CA48-F4F1-42EB-BEC6-7DA009A9F00E}"/>
    <cellStyle name="magrins" xfId="2886" xr:uid="{6C713FF4-B45D-43C7-BF6F-C8D938B57E16}"/>
    <cellStyle name="Major item" xfId="2887" xr:uid="{EE861B82-0CE5-46F2-932B-6981D0213CCB}"/>
    <cellStyle name="margin" xfId="2888" xr:uid="{9C17AE04-8DF9-4A3C-94BA-B6D34CFA04A6}"/>
    <cellStyle name="Margins" xfId="2889" xr:uid="{6DEE9056-738E-4A2E-882F-1AAA1236DAD7}"/>
    <cellStyle name="MDY" xfId="329" xr:uid="{954C7C1A-50FD-4C2E-806A-B2A96DB2ED62}"/>
    <cellStyle name="MetricLabel" xfId="812" xr:uid="{194F73C2-15A9-41FE-9870-16439D0CED23}"/>
    <cellStyle name="MetricLabelBlue" xfId="813" xr:uid="{12DABE3D-F7B9-49A9-9B6E-E5E5C815C6FE}"/>
    <cellStyle name="MetricValue" xfId="814" xr:uid="{CBBC1F22-5B57-4D4B-978B-4D9CC20A3D3C}"/>
    <cellStyle name="Migliaia (0)_$BBL" xfId="2890" xr:uid="{C2964D84-AFCD-441A-AFB8-537E786C79EB}"/>
    <cellStyle name="Migliaia_02_QTYSL" xfId="2891" xr:uid="{36FBE264-8777-4B4B-9D57-BE44418F75D6}"/>
    <cellStyle name="mil" xfId="2892" xr:uid="{B7EE1837-4C4C-4FC8-AF17-1B3E65A4C2C6}"/>
    <cellStyle name="Millares [0]_10 AVERIAS MASIVAS + ANT" xfId="2893" xr:uid="{10334082-49C2-459F-8277-68B50EA83ED9}"/>
    <cellStyle name="Millares_10 AVERIAS MASIVAS + ANT" xfId="2894" xr:uid="{F4BA674D-3380-40F8-8A9C-3031E53FE0D7}"/>
    <cellStyle name="Milliers [0]_~0012894" xfId="2895" xr:uid="{FC34EDCF-965A-4AFE-A954-33240786E062}"/>
    <cellStyle name="Milliers_~0012894" xfId="2896" xr:uid="{DED71DA8-A783-4314-8F0D-06A4390EBFFA}"/>
    <cellStyle name="millions" xfId="2897" xr:uid="{5D75A95E-0F20-444A-838C-74E1078BD33E}"/>
    <cellStyle name="millions 2" xfId="4328" xr:uid="{065F0D4A-572C-4C15-B9DA-582ED01044F0}"/>
    <cellStyle name="millions 2 2" xfId="7560" xr:uid="{00900763-B5EA-4005-B744-C7DF0EB787C9}"/>
    <cellStyle name="millions 2 2 2" xfId="17551" xr:uid="{E94DC535-02E3-429C-8EDB-6A20757F08FD}"/>
    <cellStyle name="millions 2 2 2 2" xfId="39916" xr:uid="{22E1BE1B-A7B5-4E5D-AF85-8C57569F8BB8}"/>
    <cellStyle name="millions 2 2 3" xfId="30797" xr:uid="{EB0E221C-09A8-4A19-B213-CEA61E513A1D}"/>
    <cellStyle name="millions 2 3" xfId="10993" xr:uid="{474F61E0-FA2A-42F1-80FC-4EDED2ABCB6D}"/>
    <cellStyle name="millions 2 3 2" xfId="20407" xr:uid="{858371B0-2388-4E44-AFBD-327CF2E50805}"/>
    <cellStyle name="millions 2 3 2 2" xfId="42703" xr:uid="{0B3A5ECA-261A-45F1-9300-6F961D52395C}"/>
    <cellStyle name="millions 2 3 3" xfId="33382" xr:uid="{9E1AC6B2-5A0E-4849-8B71-A441BC0D69CC}"/>
    <cellStyle name="millions 2 4" xfId="12521" xr:uid="{B3872435-9592-4761-8851-73558103DFE1}"/>
    <cellStyle name="millions 2 4 2" xfId="21927" xr:uid="{6DF24694-518E-4236-AA22-E1EBE6830CD2}"/>
    <cellStyle name="millions 2 4 2 2" xfId="44223" xr:uid="{79226168-4058-45F6-970B-3CB763342DAB}"/>
    <cellStyle name="millions 2 4 3" xfId="34901" xr:uid="{528A27CD-48E1-4668-A685-56715DEB1331}"/>
    <cellStyle name="millions 2 5" xfId="14900" xr:uid="{F71B2B77-4ACF-4E90-8501-DEA2A5B184FF}"/>
    <cellStyle name="millions 2 5 2" xfId="37266" xr:uid="{BC725660-A14C-450E-9EB5-9F658D010708}"/>
    <cellStyle name="millions 2 6" xfId="28333" xr:uid="{1754A684-40BC-4CD7-AE37-6965AA898EF6}"/>
    <cellStyle name="millions 2_change in summary tables" xfId="7830" xr:uid="{181C22E1-6EED-47C7-B3C5-348C2493F67A}"/>
    <cellStyle name="millions 3" xfId="6429" xr:uid="{43F75739-E8A1-4B62-A560-FC5CFA9F0F42}"/>
    <cellStyle name="millions 3 2" xfId="16551" xr:uid="{E4223A67-D5CC-49EF-880D-2867E83D7635}"/>
    <cellStyle name="millions 3 2 2" xfId="38916" xr:uid="{DCB84AF1-D134-4298-94B7-383AD735A5A2}"/>
    <cellStyle name="millions 3 3" xfId="29840" xr:uid="{A10F8012-E3E7-47EB-9563-28B6036E554E}"/>
    <cellStyle name="millions 4" xfId="10233" xr:uid="{F10EB443-86C7-461C-B6B9-1662429E2223}"/>
    <cellStyle name="millions 4 2" xfId="19647" xr:uid="{4B94663A-E0C1-4F60-9E0A-708F6701F043}"/>
    <cellStyle name="millions 4 2 2" xfId="41943" xr:uid="{574EAE85-54BC-4AF3-B5E6-F8873D552D9B}"/>
    <cellStyle name="millions 4 3" xfId="32622" xr:uid="{F561DBFD-8325-4336-9B86-04D5B30F8191}"/>
    <cellStyle name="millions 5" xfId="11771" xr:uid="{716E20F4-26AD-4155-8357-A3A81DB987B6}"/>
    <cellStyle name="millions 5 2" xfId="21177" xr:uid="{A9E02403-8F02-47B2-AC51-69FB7531CBE6}"/>
    <cellStyle name="millions 5 2 2" xfId="43473" xr:uid="{6251A5D3-5B7A-43F5-8A88-3643A797522C}"/>
    <cellStyle name="millions 5 3" xfId="34151" xr:uid="{97DA14EB-4E1F-46B9-B4CA-C3132C0491E2}"/>
    <cellStyle name="millions 6" xfId="13951" xr:uid="{885CD671-907A-4032-9BE1-2304A40F9E28}"/>
    <cellStyle name="millions 6 2" xfId="36321" xr:uid="{692C3D8C-DAF7-43B8-9744-20AC36C94BA9}"/>
    <cellStyle name="millions 7" xfId="27512" xr:uid="{867DC66E-DD81-4F90-A59F-9183C68AA50E}"/>
    <cellStyle name="millions_change in summary tables" xfId="4698" xr:uid="{77DDE132-952D-49F0-834A-4D7C8ECB3E94}"/>
    <cellStyle name="Minus (0)" xfId="2898" xr:uid="{1CF8B537-F7A2-44A7-8999-706AF0AA0CD6}"/>
    <cellStyle name="Minus (0.0)" xfId="2899" xr:uid="{B60F21BC-D7A4-406E-9328-01972C77CB8B}"/>
    <cellStyle name="Minus (0.00)" xfId="2900" xr:uid="{A26AC68F-0B42-4235-9ED0-961FF8A06509}"/>
    <cellStyle name="MLComma0" xfId="2901" xr:uid="{83CC9FAC-4D5D-4C28-80B3-1D8DDAEC4821}"/>
    <cellStyle name="MLHeaderSection" xfId="2902" xr:uid="{C1FF69C4-399D-4C4B-A858-E06248ED2528}"/>
    <cellStyle name="MLHeaderSection 10" xfId="6291" xr:uid="{CF7E9321-429F-4388-93C9-04CE30A4574F}"/>
    <cellStyle name="MLHeaderSection 10 2" xfId="16442" xr:uid="{67F0A814-80E2-46BF-A11C-315F6F3E80F4}"/>
    <cellStyle name="MLHeaderSection 10 2 2" xfId="38807" xr:uid="{7384225E-AC6C-407C-A19D-8F280516F6B1}"/>
    <cellStyle name="MLHeaderSection 10 3" xfId="23052" xr:uid="{3C5699C6-A0E9-4572-B16D-B2538A96A1D5}"/>
    <cellStyle name="MLHeaderSection 10 3 2" xfId="45348" xr:uid="{AABFE3FD-CA6B-4319-9C9F-280B5BCD0B01}"/>
    <cellStyle name="MLHeaderSection 10 4" xfId="29735" xr:uid="{CF7D8B81-09BE-475B-A3A5-9C4CBB48BFB4}"/>
    <cellStyle name="MLHeaderSection 11" xfId="13952" xr:uid="{F840A724-2C71-4BCD-93BF-B0281F1DC8CD}"/>
    <cellStyle name="MLHeaderSection 11 2" xfId="36322" xr:uid="{D8498D87-F79A-4072-97D8-92646DA409BD}"/>
    <cellStyle name="MLHeaderSection 12" xfId="13536" xr:uid="{799AA91F-D0D1-4455-88AC-83BB04D1E0FC}"/>
    <cellStyle name="MLHeaderSection 12 2" xfId="35907" xr:uid="{4C6154D9-9B11-4E51-AE27-905346C0E2F7}"/>
    <cellStyle name="MLHeaderSection 13" xfId="27513" xr:uid="{483AA2BD-D11F-48D6-AE73-6F247588EF0A}"/>
    <cellStyle name="MLHeaderSection 2" xfId="2903" xr:uid="{307D548F-6127-4C4D-972F-C97F3DF43457}"/>
    <cellStyle name="MLHeaderSection 2 10" xfId="13535" xr:uid="{114B918E-31FC-437D-A4C2-469D3F060A00}"/>
    <cellStyle name="MLHeaderSection 2 10 2" xfId="35906" xr:uid="{EDCBB3A6-9189-4A96-B3AD-E4E9CA1E344E}"/>
    <cellStyle name="MLHeaderSection 2 11" xfId="27514" xr:uid="{E34F467F-BF8A-4AE9-9687-DA9549B2C058}"/>
    <cellStyle name="MLHeaderSection 2 2" xfId="4330" xr:uid="{29958396-77CD-48C7-9F9E-1DAA43869C8D}"/>
    <cellStyle name="MLHeaderSection 2 2 10" xfId="22121" xr:uid="{2E5BAA89-1DD3-4564-AC80-029FF64231DC}"/>
    <cellStyle name="MLHeaderSection 2 2 10 2" xfId="44417" xr:uid="{A4C41D84-120A-408C-8F2E-E83E19A78AB2}"/>
    <cellStyle name="MLHeaderSection 2 2 11" xfId="28335" xr:uid="{C5E3FC3F-8225-41C3-BEE4-A28E36AF2997}"/>
    <cellStyle name="MLHeaderSection 2 2 2" xfId="7562" xr:uid="{BF5DACCE-0D74-4B1D-987F-B0A997D185F3}"/>
    <cellStyle name="MLHeaderSection 2 2 2 2" xfId="17553" xr:uid="{C5F83844-1933-4728-8851-9CCB8DD227D0}"/>
    <cellStyle name="MLHeaderSection 2 2 2 2 2" xfId="39918" xr:uid="{A693C5FB-3618-4633-A1D2-52D1F5A92909}"/>
    <cellStyle name="MLHeaderSection 2 2 2 3" xfId="23602" xr:uid="{ABD5676E-897F-44CE-BC48-0FB9088C070C}"/>
    <cellStyle name="MLHeaderSection 2 2 2 3 2" xfId="45898" xr:uid="{D6CF28B6-9020-4C9E-AE4D-D749D1257A1A}"/>
    <cellStyle name="MLHeaderSection 2 2 2 4" xfId="30799" xr:uid="{F1F52CF5-5A8B-4628-881B-9950703695D8}"/>
    <cellStyle name="MLHeaderSection 2 2 3" xfId="8561" xr:uid="{C5B93356-3359-4340-A926-9AEF8E812B46}"/>
    <cellStyle name="MLHeaderSection 2 2 3 2" xfId="18291" xr:uid="{014457F0-CF1E-43D4-8601-D4C035F22578}"/>
    <cellStyle name="MLHeaderSection 2 2 3 2 2" xfId="40656" xr:uid="{2C5F319D-D33C-4E66-AD60-91B6638D971E}"/>
    <cellStyle name="MLHeaderSection 2 2 3 3" xfId="24166" xr:uid="{330D94EF-91B3-44B1-8E5D-ED792833BE6D}"/>
    <cellStyle name="MLHeaderSection 2 2 3 3 2" xfId="46462" xr:uid="{277C2B23-4C5D-4F65-8E62-AA767F8E9133}"/>
    <cellStyle name="MLHeaderSection 2 2 3 4" xfId="31437" xr:uid="{6B479FA7-9CE3-4FFE-87E5-1883FE8B3F58}"/>
    <cellStyle name="MLHeaderSection 2 2 4" xfId="8734" xr:uid="{4E5924F9-F703-467F-8A25-FE3D1EDFB483}"/>
    <cellStyle name="MLHeaderSection 2 2 4 2" xfId="18400" xr:uid="{150986B5-1F49-42C5-9CA1-52ECD562B3B4}"/>
    <cellStyle name="MLHeaderSection 2 2 4 2 2" xfId="40765" xr:uid="{6CA52F75-E3B4-42F7-94E9-E7153CD87785}"/>
    <cellStyle name="MLHeaderSection 2 2 4 3" xfId="24261" xr:uid="{A559CF82-6602-44AA-BA25-D5117F11FF3F}"/>
    <cellStyle name="MLHeaderSection 2 2 4 3 2" xfId="46557" xr:uid="{3B104DBA-2F55-494F-BCD4-45247C6365B8}"/>
    <cellStyle name="MLHeaderSection 2 2 4 4" xfId="31525" xr:uid="{7A324DA0-66ED-42BE-9874-426C32012C57}"/>
    <cellStyle name="MLHeaderSection 2 2 5" xfId="8931" xr:uid="{CB54546D-A5D9-4938-B1D7-D35C8B4F3472}"/>
    <cellStyle name="MLHeaderSection 2 2 5 2" xfId="18524" xr:uid="{74AFF06C-5DA2-4198-AF57-D5D4A34A3F41}"/>
    <cellStyle name="MLHeaderSection 2 2 5 2 2" xfId="40889" xr:uid="{3F760003-0694-4D15-9B47-E4B4DB70A326}"/>
    <cellStyle name="MLHeaderSection 2 2 5 3" xfId="24358" xr:uid="{D1E276DE-C728-4215-B7E9-A7A5526E7A8D}"/>
    <cellStyle name="MLHeaderSection 2 2 5 3 2" xfId="46654" xr:uid="{C11E523E-428D-4B0C-BB4A-4ED99CF45059}"/>
    <cellStyle name="MLHeaderSection 2 2 5 4" xfId="31622" xr:uid="{523F047C-F3F2-47EE-9AE4-CB3250004DF6}"/>
    <cellStyle name="MLHeaderSection 2 2 6" xfId="9116" xr:uid="{329A7BE4-E5B1-4B08-9BE6-E1B1BD087F07}"/>
    <cellStyle name="MLHeaderSection 2 2 6 2" xfId="18613" xr:uid="{B9F95E9A-6A1D-4735-A039-172A51736369}"/>
    <cellStyle name="MLHeaderSection 2 2 6 2 2" xfId="40978" xr:uid="{4E7BCBC8-4A07-4A66-B4A3-4187CD7CE2A3}"/>
    <cellStyle name="MLHeaderSection 2 2 6 3" xfId="24440" xr:uid="{F5F9EDE5-5E48-4676-9034-4A60E49AFDC4}"/>
    <cellStyle name="MLHeaderSection 2 2 6 3 2" xfId="46736" xr:uid="{96BA5DFC-3705-4E94-9B1A-72C1A0CFA08A}"/>
    <cellStyle name="MLHeaderSection 2 2 6 4" xfId="31691" xr:uid="{A01F5AAF-D6FA-4EC8-8175-CB1146FBE2F2}"/>
    <cellStyle name="MLHeaderSection 2 2 7" xfId="9233" xr:uid="{5A8E1BA9-6B14-402C-8A7A-CF799D165AF8}"/>
    <cellStyle name="MLHeaderSection 2 2 7 2" xfId="18683" xr:uid="{13CE1991-B412-4E94-ABC9-BECA664092C5}"/>
    <cellStyle name="MLHeaderSection 2 2 7 2 2" xfId="41048" xr:uid="{1538642B-D7DA-441C-A414-02F01D0ED696}"/>
    <cellStyle name="MLHeaderSection 2 2 7 3" xfId="24505" xr:uid="{EBD37DB7-8077-4A83-8514-132633813669}"/>
    <cellStyle name="MLHeaderSection 2 2 7 3 2" xfId="46801" xr:uid="{6C2D7364-BFEF-4537-AEF8-CB2146BA4D51}"/>
    <cellStyle name="MLHeaderSection 2 2 7 4" xfId="31750" xr:uid="{97CE52DA-4DB1-4ADC-8945-4E4129D527D1}"/>
    <cellStyle name="MLHeaderSection 2 2 8" xfId="9535" xr:uid="{0D87D7DF-04E8-425D-B121-BB5F907623C5}"/>
    <cellStyle name="MLHeaderSection 2 2 8 2" xfId="18953" xr:uid="{EDEF68C8-E730-44AE-A057-D80207084E11}"/>
    <cellStyle name="MLHeaderSection 2 2 8 2 2" xfId="41318" xr:uid="{7E554250-45D6-49C5-AA5D-E4EA5E50DBD2}"/>
    <cellStyle name="MLHeaderSection 2 2 8 3" xfId="24740" xr:uid="{22A83B18-BE11-4A9C-8CB5-678C54E1F909}"/>
    <cellStyle name="MLHeaderSection 2 2 8 3 2" xfId="47036" xr:uid="{C4C181CD-0910-48CB-BAE1-B7B3C1351E99}"/>
    <cellStyle name="MLHeaderSection 2 2 8 4" xfId="31997" xr:uid="{6BFD509A-ECF0-48D5-9B65-8000DBCD5565}"/>
    <cellStyle name="MLHeaderSection 2 2 9" xfId="14902" xr:uid="{A54A020D-01B1-40B8-9568-3AE64AF964EB}"/>
    <cellStyle name="MLHeaderSection 2 2 9 2" xfId="37268" xr:uid="{8F4EDF99-CE49-4D7C-8E1E-FDC8BC272D4F}"/>
    <cellStyle name="MLHeaderSection 2 2_change in summary tables" xfId="7823" xr:uid="{B829E371-98CC-469C-B630-A7C5BD9F3D51}"/>
    <cellStyle name="MLHeaderSection 2 3" xfId="6434" xr:uid="{674C48F4-74BC-422A-A32B-9DEDF19BF8AA}"/>
    <cellStyle name="MLHeaderSection 2 3 2" xfId="16555" xr:uid="{2292BA56-AD8E-48AD-9A2F-92CAB57FB932}"/>
    <cellStyle name="MLHeaderSection 2 3 2 2" xfId="38920" xr:uid="{075E7E75-3342-4F56-81B7-54D7D013B258}"/>
    <cellStyle name="MLHeaderSection 2 3 3" xfId="23158" xr:uid="{37951357-D16A-4AE5-9D7C-3FFE9E816E19}"/>
    <cellStyle name="MLHeaderSection 2 3 3 2" xfId="45454" xr:uid="{D23F744E-9ADF-4903-BE1B-A37176E63848}"/>
    <cellStyle name="MLHeaderSection 2 3 4" xfId="29844" xr:uid="{B624CE8B-FD35-46F3-8EC6-1DAF23D67A7B}"/>
    <cellStyle name="MLHeaderSection 2 4" xfId="7761" xr:uid="{F1A8FB34-8BD7-4AF3-81EE-0DDE9ABE3831}"/>
    <cellStyle name="MLHeaderSection 2 4 2" xfId="17738" xr:uid="{C48E6847-7BFE-4C42-8D16-FF0ED79B3E6D}"/>
    <cellStyle name="MLHeaderSection 2 4 2 2" xfId="40103" xr:uid="{DAB643E9-D059-4907-8897-425501E55B34}"/>
    <cellStyle name="MLHeaderSection 2 4 3" xfId="23687" xr:uid="{AA4A4238-0017-4792-8BCA-77AC34B07E25}"/>
    <cellStyle name="MLHeaderSection 2 4 3 2" xfId="45983" xr:uid="{460DA947-161C-416B-A215-40F4DE495561}"/>
    <cellStyle name="MLHeaderSection 2 4 4" xfId="30978" xr:uid="{5D2CD352-9FDB-495B-976E-0C707617F738}"/>
    <cellStyle name="MLHeaderSection 2 5" xfId="7421" xr:uid="{0A94550A-B7CB-4EB0-9BA3-3BCE1B3C990F}"/>
    <cellStyle name="MLHeaderSection 2 5 2" xfId="17420" xr:uid="{6649D538-A71D-4FCD-A4B3-4220B8E4E1EC}"/>
    <cellStyle name="MLHeaderSection 2 5 2 2" xfId="39785" xr:uid="{157B5F68-BC30-43F7-8243-CB5799556406}"/>
    <cellStyle name="MLHeaderSection 2 5 3" xfId="23534" xr:uid="{02FE774C-72F2-46F1-8D1A-2E73079B5ABA}"/>
    <cellStyle name="MLHeaderSection 2 5 3 2" xfId="45830" xr:uid="{4CF1FBED-F572-4C7B-A830-868891DCAD54}"/>
    <cellStyle name="MLHeaderSection 2 5 4" xfId="30666" xr:uid="{F5E996BB-63B7-4AB6-B64D-A014678CCFE2}"/>
    <cellStyle name="MLHeaderSection 2 6" xfId="4936" xr:uid="{BB1E8322-3067-42D3-BF04-9735DA4D75F6}"/>
    <cellStyle name="MLHeaderSection 2 6 2" xfId="15422" xr:uid="{1D9493E9-7280-4BA6-8706-FE56151CEC04}"/>
    <cellStyle name="MLHeaderSection 2 6 2 2" xfId="37788" xr:uid="{070F3293-F12F-48AF-836F-95AA4D2179DE}"/>
    <cellStyle name="MLHeaderSection 2 6 3" xfId="22361" xr:uid="{9C70B40D-CD66-4E84-BD3B-93B2212A90C1}"/>
    <cellStyle name="MLHeaderSection 2 6 3 2" xfId="44657" xr:uid="{FC8749AA-F84D-41A6-858E-0105FC056E7C}"/>
    <cellStyle name="MLHeaderSection 2 6 4" xfId="28819" xr:uid="{F3CE4BE7-238F-4414-A0AE-BD5A1C34B68D}"/>
    <cellStyle name="MLHeaderSection 2 7" xfId="5790" xr:uid="{10F046D9-3FC2-472F-8658-F921D78E02BA}"/>
    <cellStyle name="MLHeaderSection 2 7 2" xfId="16108" xr:uid="{C12C0717-3145-41B4-98C8-F6CD577F3E23}"/>
    <cellStyle name="MLHeaderSection 2 7 2 2" xfId="38474" xr:uid="{D304E4E9-3C5D-4143-8E51-1E5EA8FD371F}"/>
    <cellStyle name="MLHeaderSection 2 7 3" xfId="22789" xr:uid="{C4669D70-0810-4788-98C1-F5C713668ECF}"/>
    <cellStyle name="MLHeaderSection 2 7 3 2" xfId="45085" xr:uid="{F48BBAEF-5038-4334-8215-22503CA7366F}"/>
    <cellStyle name="MLHeaderSection 2 7 4" xfId="29443" xr:uid="{226625C4-E9FB-45B7-99F8-5065C277B3BF}"/>
    <cellStyle name="MLHeaderSection 2 8" xfId="7521" xr:uid="{BF0E4AFA-DD2C-46CD-88DB-2132F39069D4}"/>
    <cellStyle name="MLHeaderSection 2 8 2" xfId="17513" xr:uid="{490A524F-CEC3-463B-B8EB-3B1D84F177D3}"/>
    <cellStyle name="MLHeaderSection 2 8 2 2" xfId="39878" xr:uid="{DE32A904-9E99-4135-B521-8D4F3A82D5CD}"/>
    <cellStyle name="MLHeaderSection 2 8 3" xfId="23581" xr:uid="{316C3785-0F21-4EA4-A550-4BA54B646CAD}"/>
    <cellStyle name="MLHeaderSection 2 8 3 2" xfId="45877" xr:uid="{23D0A44C-8DD4-4C21-8016-12BED65C9DEC}"/>
    <cellStyle name="MLHeaderSection 2 8 4" xfId="30759" xr:uid="{940B4B28-0A38-4169-9ED9-02EC4829E222}"/>
    <cellStyle name="MLHeaderSection 2 9" xfId="13953" xr:uid="{859E9C84-F279-45B8-B1EF-338D232434CD}"/>
    <cellStyle name="MLHeaderSection 2 9 2" xfId="36323" xr:uid="{9FD72CB5-1F16-4C5F-9860-1ABD7207FF11}"/>
    <cellStyle name="MLHeaderSection 2_change in summary tables" xfId="8703" xr:uid="{0246C387-5B51-4905-B2BA-57601A2981BC}"/>
    <cellStyle name="MLHeaderSection 3" xfId="2904" xr:uid="{F1F83692-C86A-4892-9151-9D8A838FFD50}"/>
    <cellStyle name="MLHeaderSection 3 10" xfId="13534" xr:uid="{F12E4989-006E-4241-9885-1809E3C52C0C}"/>
    <cellStyle name="MLHeaderSection 3 10 2" xfId="35905" xr:uid="{B8E0CD07-DD1F-4D28-B277-4D8AC323CC21}"/>
    <cellStyle name="MLHeaderSection 3 11" xfId="27515" xr:uid="{88DE745F-D838-40DA-9142-3C868E063707}"/>
    <cellStyle name="MLHeaderSection 3 2" xfId="4331" xr:uid="{8B826480-A8CA-4518-B935-DB98D4F254B0}"/>
    <cellStyle name="MLHeaderSection 3 2 10" xfId="22122" xr:uid="{F161A014-ED37-4962-A60E-B3412209B589}"/>
    <cellStyle name="MLHeaderSection 3 2 10 2" xfId="44418" xr:uid="{3E5B6521-1381-4E6A-8FF7-803CDB36FCE2}"/>
    <cellStyle name="MLHeaderSection 3 2 11" xfId="28336" xr:uid="{E2F9F255-1665-484A-A41D-D26E081D0013}"/>
    <cellStyle name="MLHeaderSection 3 2 2" xfId="7563" xr:uid="{00D44714-0288-46F8-BEBD-058F84913417}"/>
    <cellStyle name="MLHeaderSection 3 2 2 2" xfId="17554" xr:uid="{CB969720-2414-4BD8-A17D-09DC9663F1D9}"/>
    <cellStyle name="MLHeaderSection 3 2 2 2 2" xfId="39919" xr:uid="{A8413F04-328B-4C77-949E-2B877349AFF2}"/>
    <cellStyle name="MLHeaderSection 3 2 2 3" xfId="23603" xr:uid="{5DBA477B-EC95-49C2-B743-DB2125C20E2B}"/>
    <cellStyle name="MLHeaderSection 3 2 2 3 2" xfId="45899" xr:uid="{B177337C-EF1F-451E-8A94-388C7C827852}"/>
    <cellStyle name="MLHeaderSection 3 2 2 4" xfId="30800" xr:uid="{7F4C5BD5-1A2F-4A35-9180-AF70CBA0CBFE}"/>
    <cellStyle name="MLHeaderSection 3 2 3" xfId="8562" xr:uid="{8E8CF64F-3E58-4C37-929C-15B10847C90B}"/>
    <cellStyle name="MLHeaderSection 3 2 3 2" xfId="18292" xr:uid="{3FAB5361-BD83-4AC4-8829-0189E90CEC93}"/>
    <cellStyle name="MLHeaderSection 3 2 3 2 2" xfId="40657" xr:uid="{25AC06EC-E065-4106-8F7B-2B373B23DFCD}"/>
    <cellStyle name="MLHeaderSection 3 2 3 3" xfId="24167" xr:uid="{9DC10027-0707-4780-9F6D-A359F0C4AD33}"/>
    <cellStyle name="MLHeaderSection 3 2 3 3 2" xfId="46463" xr:uid="{D00C53CD-CC78-47BE-B974-AB0DE917EEC8}"/>
    <cellStyle name="MLHeaderSection 3 2 3 4" xfId="31438" xr:uid="{94F3D6BF-4840-4924-AF44-9002AD01CB79}"/>
    <cellStyle name="MLHeaderSection 3 2 4" xfId="8735" xr:uid="{CE2D4CFA-562F-4492-B6A3-968AEF96507C}"/>
    <cellStyle name="MLHeaderSection 3 2 4 2" xfId="18401" xr:uid="{53A6EE32-3E11-46CD-B629-C514FC7ADDD6}"/>
    <cellStyle name="MLHeaderSection 3 2 4 2 2" xfId="40766" xr:uid="{AF8CB7D0-1B5B-4157-964F-62443FE35C31}"/>
    <cellStyle name="MLHeaderSection 3 2 4 3" xfId="24262" xr:uid="{781F3543-13CC-4B66-B46A-EAE558689E9F}"/>
    <cellStyle name="MLHeaderSection 3 2 4 3 2" xfId="46558" xr:uid="{97561C7C-2BD3-424D-BB97-7966BA0C0C11}"/>
    <cellStyle name="MLHeaderSection 3 2 4 4" xfId="31526" xr:uid="{29BCE3FC-DC0B-49DB-BF1A-48C364C435D3}"/>
    <cellStyle name="MLHeaderSection 3 2 5" xfId="8932" xr:uid="{A92BBA66-DD48-403D-B532-87A854C778FF}"/>
    <cellStyle name="MLHeaderSection 3 2 5 2" xfId="18525" xr:uid="{5E6BFEC8-BEE0-49DB-8B95-CD97147B78DB}"/>
    <cellStyle name="MLHeaderSection 3 2 5 2 2" xfId="40890" xr:uid="{84DCB1A3-7175-4F04-AF09-0C5FF309AFF2}"/>
    <cellStyle name="MLHeaderSection 3 2 5 3" xfId="24359" xr:uid="{86A718C0-5645-4869-9317-320919D9433C}"/>
    <cellStyle name="MLHeaderSection 3 2 5 3 2" xfId="46655" xr:uid="{418E07A2-4BD1-45A6-974E-A5AE9BAF18F0}"/>
    <cellStyle name="MLHeaderSection 3 2 5 4" xfId="31623" xr:uid="{2B32C219-AFE2-4A2A-A4A5-F1C68158E356}"/>
    <cellStyle name="MLHeaderSection 3 2 6" xfId="9117" xr:uid="{02AC6270-F8E7-4365-9D1A-24CA5369E058}"/>
    <cellStyle name="MLHeaderSection 3 2 6 2" xfId="18614" xr:uid="{3262965F-3736-4B98-8511-132C0836F0CA}"/>
    <cellStyle name="MLHeaderSection 3 2 6 2 2" xfId="40979" xr:uid="{54687130-EB40-467A-A7AB-AD1B58A78819}"/>
    <cellStyle name="MLHeaderSection 3 2 6 3" xfId="24441" xr:uid="{D0A68D83-2A42-4F1B-A744-0F295BC69F7E}"/>
    <cellStyle name="MLHeaderSection 3 2 6 3 2" xfId="46737" xr:uid="{8A7EE791-3EC1-49AB-B617-40FC2809DB2E}"/>
    <cellStyle name="MLHeaderSection 3 2 6 4" xfId="31692" xr:uid="{82117D31-A66C-4B34-9629-5D10A9E6D716}"/>
    <cellStyle name="MLHeaderSection 3 2 7" xfId="9234" xr:uid="{F092D4FF-31A8-4841-9DE7-23307AA20FFD}"/>
    <cellStyle name="MLHeaderSection 3 2 7 2" xfId="18684" xr:uid="{1474BDBB-B713-47F0-A610-CF0574E15D3F}"/>
    <cellStyle name="MLHeaderSection 3 2 7 2 2" xfId="41049" xr:uid="{7D0D9827-D983-441D-940F-C00E81D2A1B3}"/>
    <cellStyle name="MLHeaderSection 3 2 7 3" xfId="24506" xr:uid="{010EC666-70B8-4596-9268-22B493D12654}"/>
    <cellStyle name="MLHeaderSection 3 2 7 3 2" xfId="46802" xr:uid="{5FCC1504-9362-4802-88D9-D9842B3B4B37}"/>
    <cellStyle name="MLHeaderSection 3 2 7 4" xfId="31751" xr:uid="{38C7B74B-6B94-4A5E-A820-A991EB8333DB}"/>
    <cellStyle name="MLHeaderSection 3 2 8" xfId="9536" xr:uid="{8A443B00-F28B-40BC-BA4D-A48FB3941CBA}"/>
    <cellStyle name="MLHeaderSection 3 2 8 2" xfId="18954" xr:uid="{7CD36F51-AEED-4B70-AAB8-5170B65A45CE}"/>
    <cellStyle name="MLHeaderSection 3 2 8 2 2" xfId="41319" xr:uid="{B243A2A9-4D54-423C-A0BF-F97A3C2CEF65}"/>
    <cellStyle name="MLHeaderSection 3 2 8 3" xfId="24741" xr:uid="{BB964479-1FB4-498E-8E79-4D617934AA4A}"/>
    <cellStyle name="MLHeaderSection 3 2 8 3 2" xfId="47037" xr:uid="{C1AE6678-CC27-49FA-8F59-7A32C4918941}"/>
    <cellStyle name="MLHeaderSection 3 2 8 4" xfId="31998" xr:uid="{80C2CA85-5DC3-46E2-9F3E-6914D1A15724}"/>
    <cellStyle name="MLHeaderSection 3 2 9" xfId="14903" xr:uid="{14087358-8C8F-4992-8239-B8C05AE5B5B8}"/>
    <cellStyle name="MLHeaderSection 3 2 9 2" xfId="37269" xr:uid="{4C111FA9-4804-411B-8F36-DDFF752AD691}"/>
    <cellStyle name="MLHeaderSection 3 2_change in summary tables" xfId="8695" xr:uid="{05FC9D9D-C8FE-4C15-8C7B-366BD6336CEA}"/>
    <cellStyle name="MLHeaderSection 3 3" xfId="6435" xr:uid="{1D270E0B-BED2-4A01-ABFC-CF3425318BCC}"/>
    <cellStyle name="MLHeaderSection 3 3 2" xfId="16556" xr:uid="{D0AAF409-B7E1-467B-9E65-46322002FC0B}"/>
    <cellStyle name="MLHeaderSection 3 3 2 2" xfId="38921" xr:uid="{753B3468-AA4A-44BF-8E05-9C45BA5D0ED4}"/>
    <cellStyle name="MLHeaderSection 3 3 3" xfId="23159" xr:uid="{75F29D57-D866-49D2-80FD-ECAFFF4E59D1}"/>
    <cellStyle name="MLHeaderSection 3 3 3 2" xfId="45455" xr:uid="{BDD43D19-2ABD-455B-8C49-9CA6AD38F9AB}"/>
    <cellStyle name="MLHeaderSection 3 3 4" xfId="29845" xr:uid="{E41E29BF-B741-4FC2-9C9E-3107E795E14E}"/>
    <cellStyle name="MLHeaderSection 3 4" xfId="7762" xr:uid="{B2D80A48-69B3-4215-A9CC-504B1EC6169C}"/>
    <cellStyle name="MLHeaderSection 3 4 2" xfId="17739" xr:uid="{03D0ACDC-5896-4A65-9C5F-BF0848838B01}"/>
    <cellStyle name="MLHeaderSection 3 4 2 2" xfId="40104" xr:uid="{7B3C7AAE-3545-4BAA-89FF-E2A158137AB2}"/>
    <cellStyle name="MLHeaderSection 3 4 3" xfId="23688" xr:uid="{6183747B-4E60-4790-97EB-547CC165E062}"/>
    <cellStyle name="MLHeaderSection 3 4 3 2" xfId="45984" xr:uid="{512F2D5C-28CD-46E3-A4F7-5F4B5EB1B724}"/>
    <cellStyle name="MLHeaderSection 3 4 4" xfId="30979" xr:uid="{B71ECC32-1CBA-497A-8C3B-0281B8655C38}"/>
    <cellStyle name="MLHeaderSection 3 5" xfId="8189" xr:uid="{1CF02F5D-A23B-497E-A5D2-F57A32CEF7F7}"/>
    <cellStyle name="MLHeaderSection 3 5 2" xfId="18024" xr:uid="{84849BA4-69D7-4F65-89BE-52D7D1C718F5}"/>
    <cellStyle name="MLHeaderSection 3 5 2 2" xfId="40389" xr:uid="{7A404DCC-39A7-4EA2-865E-2C7CA967A373}"/>
    <cellStyle name="MLHeaderSection 3 5 3" xfId="23931" xr:uid="{5473FA51-7E42-4339-B086-FEEFBA7B1A39}"/>
    <cellStyle name="MLHeaderSection 3 5 3 2" xfId="46227" xr:uid="{EC3062BB-2392-4EB7-9818-E70402EBEE47}"/>
    <cellStyle name="MLHeaderSection 3 5 4" xfId="31207" xr:uid="{6104733E-DCCA-4F32-9F5C-533CD90ED79A}"/>
    <cellStyle name="MLHeaderSection 3 6" xfId="8468" xr:uid="{738D1679-BB52-4983-8679-D873A43C8954}"/>
    <cellStyle name="MLHeaderSection 3 6 2" xfId="18222" xr:uid="{A4512BCA-B7BF-4317-B8CF-77D5B261BEC8}"/>
    <cellStyle name="MLHeaderSection 3 6 2 2" xfId="40587" xr:uid="{83E334CA-9528-456F-8FDE-336628218AB3}"/>
    <cellStyle name="MLHeaderSection 3 6 3" xfId="24113" xr:uid="{CE7FAFA9-52B2-4CD9-91EB-379C6B09FAE3}"/>
    <cellStyle name="MLHeaderSection 3 6 3 2" xfId="46409" xr:uid="{55EC4CAF-1579-48C1-B631-B16BC616B00E}"/>
    <cellStyle name="MLHeaderSection 3 6 4" xfId="31385" xr:uid="{DF3D60A2-4A6A-4D8E-895F-1253C00D4220}"/>
    <cellStyle name="MLHeaderSection 3 7" xfId="5798" xr:uid="{28F2AAE5-9C08-4628-B261-EDA85AE912B0}"/>
    <cellStyle name="MLHeaderSection 3 7 2" xfId="16114" xr:uid="{BD0F6378-413B-4005-A2A3-25E76A49899F}"/>
    <cellStyle name="MLHeaderSection 3 7 2 2" xfId="38480" xr:uid="{D0A1E436-435A-4C6C-9B8B-F4069683A2F4}"/>
    <cellStyle name="MLHeaderSection 3 7 3" xfId="22795" xr:uid="{71116619-190C-4B39-BC7C-C0BDE1FB1C60}"/>
    <cellStyle name="MLHeaderSection 3 7 3 2" xfId="45091" xr:uid="{FEB10F46-BC64-48FE-975A-DB4186C3C143}"/>
    <cellStyle name="MLHeaderSection 3 7 4" xfId="29449" xr:uid="{0FBDB939-72E9-455D-B8BD-69691863A51A}"/>
    <cellStyle name="MLHeaderSection 3 8" xfId="8706" xr:uid="{ED6C3343-3F60-4D76-B960-DA751AFCF424}"/>
    <cellStyle name="MLHeaderSection 3 8 2" xfId="18386" xr:uid="{9E2A8C14-A22D-4025-9147-684D7253996D}"/>
    <cellStyle name="MLHeaderSection 3 8 2 2" xfId="40751" xr:uid="{6899EE99-B188-44E2-9353-05B928B39C24}"/>
    <cellStyle name="MLHeaderSection 3 8 3" xfId="24248" xr:uid="{2620AE0E-654A-40C8-B659-B59399E4D173}"/>
    <cellStyle name="MLHeaderSection 3 8 3 2" xfId="46544" xr:uid="{2937EF2D-3D43-4ADF-87AA-15A63146FB5F}"/>
    <cellStyle name="MLHeaderSection 3 8 4" xfId="31513" xr:uid="{68F55C7E-9840-4998-A264-1EFBC38B0B9E}"/>
    <cellStyle name="MLHeaderSection 3 9" xfId="13954" xr:uid="{31C55E31-9B70-45F6-9A5C-1B904DFC3C74}"/>
    <cellStyle name="MLHeaderSection 3 9 2" xfId="36324" xr:uid="{1F75AD4A-256C-4773-9DDF-D92F674B6245}"/>
    <cellStyle name="MLHeaderSection 3_change in summary tables" xfId="7818" xr:uid="{8BA55DC9-49F6-4829-9C81-DC4E345A2E4D}"/>
    <cellStyle name="MLHeaderSection 4" xfId="4329" xr:uid="{2D4E4207-F5D0-43D0-9882-92C0F6E4D19E}"/>
    <cellStyle name="MLHeaderSection 4 10" xfId="22120" xr:uid="{BD7875D3-9F68-4D96-BEA8-79558D209A2A}"/>
    <cellStyle name="MLHeaderSection 4 10 2" xfId="44416" xr:uid="{D0751A18-8321-4030-A154-54FF23CFF67F}"/>
    <cellStyle name="MLHeaderSection 4 11" xfId="28334" xr:uid="{95D8210E-5E5E-41E0-8807-E4CEC4561498}"/>
    <cellStyle name="MLHeaderSection 4 2" xfId="7561" xr:uid="{F89B5DA7-ED9D-4568-A412-28CFBCDB7F76}"/>
    <cellStyle name="MLHeaderSection 4 2 2" xfId="17552" xr:uid="{5DD30E41-CDBE-4B10-9E8F-70B82A2652CE}"/>
    <cellStyle name="MLHeaderSection 4 2 2 2" xfId="39917" xr:uid="{3404FF26-38DE-43F5-865A-909E30B26940}"/>
    <cellStyle name="MLHeaderSection 4 2 3" xfId="23601" xr:uid="{30898444-869C-4D30-8A0B-B17E22CECD74}"/>
    <cellStyle name="MLHeaderSection 4 2 3 2" xfId="45897" xr:uid="{7608F253-C320-4872-AFF6-7793CDB8FF44}"/>
    <cellStyle name="MLHeaderSection 4 2 4" xfId="30798" xr:uid="{C76828D7-8193-4D20-8DE2-E28A8F595107}"/>
    <cellStyle name="MLHeaderSection 4 3" xfId="8560" xr:uid="{E57C5DF6-7D52-484E-8172-6B8E90BEFF1F}"/>
    <cellStyle name="MLHeaderSection 4 3 2" xfId="18290" xr:uid="{581C4DA2-76B4-4FD2-8D2C-CF1BB80A3940}"/>
    <cellStyle name="MLHeaderSection 4 3 2 2" xfId="40655" xr:uid="{817942B8-2FD6-4A7B-BCDE-60B41DDB42EC}"/>
    <cellStyle name="MLHeaderSection 4 3 3" xfId="24165" xr:uid="{7929654E-544D-4061-8D75-D8EA7CCA587C}"/>
    <cellStyle name="MLHeaderSection 4 3 3 2" xfId="46461" xr:uid="{7CDE9582-DE50-4C13-87E0-E63E776140CA}"/>
    <cellStyle name="MLHeaderSection 4 3 4" xfId="31436" xr:uid="{D0395FE7-9B2B-48DD-9524-88310095ECA2}"/>
    <cellStyle name="MLHeaderSection 4 4" xfId="8733" xr:uid="{3571F41F-98CC-44C9-B709-26D52F3D22D9}"/>
    <cellStyle name="MLHeaderSection 4 4 2" xfId="18399" xr:uid="{8618794F-375C-420B-A1B9-E55B0EDC945A}"/>
    <cellStyle name="MLHeaderSection 4 4 2 2" xfId="40764" xr:uid="{25D3F960-B0BD-4DE6-8FC5-657E19F10CA5}"/>
    <cellStyle name="MLHeaderSection 4 4 3" xfId="24260" xr:uid="{CDF29282-CEFB-4705-A41A-2038A569BA38}"/>
    <cellStyle name="MLHeaderSection 4 4 3 2" xfId="46556" xr:uid="{226EBD7E-2BA5-4286-931D-A2B127EC0295}"/>
    <cellStyle name="MLHeaderSection 4 4 4" xfId="31524" xr:uid="{115DD401-C000-49F3-BE14-2ED42FEB08CF}"/>
    <cellStyle name="MLHeaderSection 4 5" xfId="8930" xr:uid="{D91D5210-05C7-40DE-98E2-9622086C8F0A}"/>
    <cellStyle name="MLHeaderSection 4 5 2" xfId="18523" xr:uid="{05F0E1A0-9786-4E52-A901-479FCCF44231}"/>
    <cellStyle name="MLHeaderSection 4 5 2 2" xfId="40888" xr:uid="{D1783648-8F85-43AC-B94C-0E0CBFD5AD39}"/>
    <cellStyle name="MLHeaderSection 4 5 3" xfId="24357" xr:uid="{D2941FF9-0EDC-4FC6-9706-0939A72D6ED6}"/>
    <cellStyle name="MLHeaderSection 4 5 3 2" xfId="46653" xr:uid="{EC4C984A-C409-4400-82DB-2B6BE6311D98}"/>
    <cellStyle name="MLHeaderSection 4 5 4" xfId="31621" xr:uid="{BC6C4D0F-6320-419E-B8E2-FA278BBD4584}"/>
    <cellStyle name="MLHeaderSection 4 6" xfId="9115" xr:uid="{F5E45CBE-48E1-4D60-93BE-787E7DE72145}"/>
    <cellStyle name="MLHeaderSection 4 6 2" xfId="18612" xr:uid="{7FBDC6AC-1D67-4A69-879B-2954E2D61284}"/>
    <cellStyle name="MLHeaderSection 4 6 2 2" xfId="40977" xr:uid="{2BB3C55A-010B-461E-A19F-85C6B4486074}"/>
    <cellStyle name="MLHeaderSection 4 6 3" xfId="24439" xr:uid="{886DEEDC-A7B1-41DF-819D-CAFFE0B535DB}"/>
    <cellStyle name="MLHeaderSection 4 6 3 2" xfId="46735" xr:uid="{85568954-58C9-4C20-AD4B-4563E62F4B7D}"/>
    <cellStyle name="MLHeaderSection 4 6 4" xfId="31690" xr:uid="{8085FEC1-9DBB-4D15-A0FB-45EECB03B721}"/>
    <cellStyle name="MLHeaderSection 4 7" xfId="9232" xr:uid="{51F2F4CD-2798-4CD3-B1F6-D070BA6B3A89}"/>
    <cellStyle name="MLHeaderSection 4 7 2" xfId="18682" xr:uid="{86AC9946-75B8-434D-9930-8C299FDFA11A}"/>
    <cellStyle name="MLHeaderSection 4 7 2 2" xfId="41047" xr:uid="{00990A34-0CFB-4AA8-953A-6B90AE5B4575}"/>
    <cellStyle name="MLHeaderSection 4 7 3" xfId="24504" xr:uid="{1D8EFE9D-6A34-4A36-B970-5B59F34E6A6C}"/>
    <cellStyle name="MLHeaderSection 4 7 3 2" xfId="46800" xr:uid="{A0B451FD-04D6-44A7-A2AB-E6BF684645B1}"/>
    <cellStyle name="MLHeaderSection 4 7 4" xfId="31749" xr:uid="{81144D5C-BA11-4341-B865-5A031A699588}"/>
    <cellStyle name="MLHeaderSection 4 8" xfId="9534" xr:uid="{36B71C5E-4597-4F10-9470-D25389567879}"/>
    <cellStyle name="MLHeaderSection 4 8 2" xfId="18952" xr:uid="{DBCDA10D-23A6-4880-B5D7-D372D6C2C272}"/>
    <cellStyle name="MLHeaderSection 4 8 2 2" xfId="41317" xr:uid="{CA5B8D42-6A47-4734-86C2-DFCEE40D95FB}"/>
    <cellStyle name="MLHeaderSection 4 8 3" xfId="24739" xr:uid="{4930233D-EE30-4CAF-872C-DCA35665376E}"/>
    <cellStyle name="MLHeaderSection 4 8 3 2" xfId="47035" xr:uid="{84749E0F-E1A9-4A24-8211-67C5F8CF25A8}"/>
    <cellStyle name="MLHeaderSection 4 8 4" xfId="31996" xr:uid="{B7F20970-C7F3-4713-885C-70275B38CAA7}"/>
    <cellStyle name="MLHeaderSection 4 9" xfId="14901" xr:uid="{209971C2-86B6-46DD-9C94-C10F9ACDB5FF}"/>
    <cellStyle name="MLHeaderSection 4 9 2" xfId="37267" xr:uid="{38283823-2144-4B23-B253-E54F1A4E59D2}"/>
    <cellStyle name="MLHeaderSection 4_change in summary tables" xfId="6372" xr:uid="{CF2EA58E-1A5B-4962-A218-020D99838F8A}"/>
    <cellStyle name="MLHeaderSection 5" xfId="6433" xr:uid="{F8EB03F5-0A26-4C70-BD0A-7F9C8BC8F369}"/>
    <cellStyle name="MLHeaderSection 5 2" xfId="16554" xr:uid="{71E49BEA-E6C9-48A8-A4FF-5288CF95F6B0}"/>
    <cellStyle name="MLHeaderSection 5 2 2" xfId="38919" xr:uid="{47696338-2116-4D5B-A781-6F92089385F7}"/>
    <cellStyle name="MLHeaderSection 5 3" xfId="23157" xr:uid="{D19BB477-EB23-4BEA-B46D-F11FDE1F355F}"/>
    <cellStyle name="MLHeaderSection 5 3 2" xfId="45453" xr:uid="{33DFB532-728C-4066-BA1A-CE1FD09D99EA}"/>
    <cellStyle name="MLHeaderSection 5 4" xfId="29843" xr:uid="{002271E3-420E-4B82-B963-7428948FD0D9}"/>
    <cellStyle name="MLHeaderSection 6" xfId="7760" xr:uid="{B22D9E81-4EC6-4CB1-8E9B-34F4D90B46B8}"/>
    <cellStyle name="MLHeaderSection 6 2" xfId="17737" xr:uid="{1853872B-9800-455A-9622-C36B5F3AAECC}"/>
    <cellStyle name="MLHeaderSection 6 2 2" xfId="40102" xr:uid="{4849D0FA-EE31-4407-AFB9-A10D50D18616}"/>
    <cellStyle name="MLHeaderSection 6 3" xfId="23686" xr:uid="{76967AB0-463E-4D4B-849B-67C027206F70}"/>
    <cellStyle name="MLHeaderSection 6 3 2" xfId="45982" xr:uid="{83A769F5-7B7A-40F4-8B7E-682D10FCA4AD}"/>
    <cellStyle name="MLHeaderSection 6 4" xfId="30977" xr:uid="{2C0209FA-5CD6-483B-922F-6E9D78B06506}"/>
    <cellStyle name="MLHeaderSection 7" xfId="8262" xr:uid="{1F5D3ACF-BE28-40EB-8621-0914EC1097F0}"/>
    <cellStyle name="MLHeaderSection 7 2" xfId="18072" xr:uid="{64D10610-3704-4768-823A-961EB2B389F1}"/>
    <cellStyle name="MLHeaderSection 7 2 2" xfId="40437" xr:uid="{C8E462D3-8F9C-4297-9B28-9F8D7243743F}"/>
    <cellStyle name="MLHeaderSection 7 3" xfId="23968" xr:uid="{251A0906-2AD6-4FD5-A648-66A745AEF315}"/>
    <cellStyle name="MLHeaderSection 7 3 2" xfId="46264" xr:uid="{0911D5BE-9091-41A3-BB19-C048FD7A91C8}"/>
    <cellStyle name="MLHeaderSection 7 4" xfId="31247" xr:uid="{55475A26-B2A4-4C93-948A-75A40462F208}"/>
    <cellStyle name="MLHeaderSection 8" xfId="8432" xr:uid="{6F27762D-9807-4521-836E-EEF79B2B7D7D}"/>
    <cellStyle name="MLHeaderSection 8 2" xfId="18202" xr:uid="{3914A9E6-894E-4CFF-AA11-EE6C12CDD323}"/>
    <cellStyle name="MLHeaderSection 8 2 2" xfId="40567" xr:uid="{28545A32-FA28-42D5-A7A0-5B6AB55D1CF8}"/>
    <cellStyle name="MLHeaderSection 8 3" xfId="24095" xr:uid="{7D09E7DB-B358-4AE3-A40A-4D6C2C916895}"/>
    <cellStyle name="MLHeaderSection 8 3 2" xfId="46391" xr:uid="{BEDA8CC9-D1DB-43B2-B5DC-5D7124053923}"/>
    <cellStyle name="MLHeaderSection 8 4" xfId="31369" xr:uid="{7C110B56-784F-48F6-9F1F-68C31E0D3F06}"/>
    <cellStyle name="MLHeaderSection 9" xfId="8127" xr:uid="{9D56CD3A-5C89-4EE4-8185-DEE489B37874}"/>
    <cellStyle name="MLHeaderSection 9 2" xfId="17978" xr:uid="{E51710C4-C752-4892-BF19-2A5F872CE4C6}"/>
    <cellStyle name="MLHeaderSection 9 2 2" xfId="40343" xr:uid="{C1BBE1DD-914C-4797-AD90-DFB266607C17}"/>
    <cellStyle name="MLHeaderSection 9 3" xfId="23893" xr:uid="{C5397BF2-79A2-44CC-AD0D-71796F120971}"/>
    <cellStyle name="MLHeaderSection 9 3 2" xfId="46189" xr:uid="{61D5DEF1-8536-4D36-B36A-23C9B86F0CC6}"/>
    <cellStyle name="MLHeaderSection 9 4" xfId="31171" xr:uid="{951092F5-8113-48A8-ABFB-7D8D96744839}"/>
    <cellStyle name="MLHeaderSection_change in summary tables" xfId="7744" xr:uid="{E83664AE-8392-419E-8FF2-308642D2BDF6}"/>
    <cellStyle name="MLMultiple0" xfId="2905" xr:uid="{B9D578A3-ECBD-4AB8-8B79-C1507FEBF5C4}"/>
    <cellStyle name="MLPercent0" xfId="2906" xr:uid="{1C8D292E-715C-40DC-B7BD-208AEE3713C1}"/>
    <cellStyle name="mm" xfId="2907" xr:uid="{B78055B1-CBD8-47C8-8EFB-186D9BF728AE}"/>
    <cellStyle name="mm/dd/yy" xfId="2908" xr:uid="{E3A3A7D3-97E3-4E4F-AA30-A861C8C57ABA}"/>
    <cellStyle name="mm_APU_FGP_v101" xfId="2909" xr:uid="{DAD0D7EC-0939-4763-BB21-D4FCC389A4DC}"/>
    <cellStyle name="mmm.yy" xfId="330" xr:uid="{E381D0AC-881F-4E7A-86CF-3AB46DCF2BB7}"/>
    <cellStyle name="mmm.yy 2" xfId="508" xr:uid="{078ACCAE-0888-4099-ACAC-EF80A6EA086F}"/>
    <cellStyle name="mmm.yy_change in summary tables" xfId="4932" xr:uid="{A9D40355-17C6-4C50-B214-3A36D162A6E3}"/>
    <cellStyle name="mmm-yy" xfId="2910" xr:uid="{04AA235D-B6D6-4272-953B-876874723DAC}"/>
    <cellStyle name="model" xfId="2911" xr:uid="{45E33B0F-0296-42AF-ACD6-9CB3E7D6496E}"/>
    <cellStyle name="Moneda [0]_2AV_M_M " xfId="2912" xr:uid="{93C7B2A6-FA25-41E1-AB7C-B57BE36D2599}"/>
    <cellStyle name="Moneda_2AV_M_M " xfId="2913" xr:uid="{06FC3DB8-B082-4882-A5EE-1C1ACAC6932B}"/>
    <cellStyle name="Monétaire [0]_~0012894" xfId="2914" xr:uid="{DC95E3DC-9E5F-4CCB-92FE-B3EE29D2A045}"/>
    <cellStyle name="Monétaire_~0012894" xfId="2915" xr:uid="{99308BC5-1210-45F0-8055-99CE940C4859}"/>
    <cellStyle name="MonthYears" xfId="815" xr:uid="{7A8B1A1E-ED73-43F4-8FC2-FDD7060304B4}"/>
    <cellStyle name="MSectionHeadings" xfId="2916" xr:uid="{96337833-E378-49BF-A82A-4860B76CF116}"/>
    <cellStyle name="Multiple" xfId="331" xr:uid="{B394A1B9-8B51-46F9-9B73-AD19BDDDA5A8}"/>
    <cellStyle name="Multiple [0]" xfId="816" xr:uid="{E9E5AABF-8E89-48F8-B42C-81362A912A56}"/>
    <cellStyle name="Multiple [1]" xfId="332" xr:uid="{E3D2D4C5-3FAE-43C8-97D0-BBD5FBAA55E0}"/>
    <cellStyle name="Multiple Without" xfId="2917" xr:uid="{1F004F04-E533-40E2-A857-AF36AC18DD47}"/>
    <cellStyle name="Multiple, 2 dec" xfId="2918" xr:uid="{7BA8FDDF-F278-496F-8705-B4BD75819472}"/>
    <cellStyle name="Multiple, 2 dec 2" xfId="4332" xr:uid="{B73FCAEB-3480-4A06-8D68-2F670E0D0A42}"/>
    <cellStyle name="Multiple, 2 dec 2 2" xfId="7564" xr:uid="{46FB2AB9-3C57-41C5-BBED-58D1B008A2B1}"/>
    <cellStyle name="Multiple, 2 dec 2 2 2" xfId="17555" xr:uid="{AC4595CE-FCD0-437F-8BDD-45D1D1FC5509}"/>
    <cellStyle name="Multiple, 2 dec 2 2 2 2" xfId="39920" xr:uid="{B7F40457-9A09-4095-BFA1-21BEE4409834}"/>
    <cellStyle name="Multiple, 2 dec 2 2 3" xfId="30801" xr:uid="{B28A13DF-4EC3-4709-8ADC-A5F66BB29023}"/>
    <cellStyle name="Multiple, 2 dec 2 3" xfId="10994" xr:uid="{B837D8F2-B5B0-43F6-AF45-9C85F35FAD20}"/>
    <cellStyle name="Multiple, 2 dec 2 3 2" xfId="20408" xr:uid="{36D4117D-0E5A-4A6F-A5AE-D2A80532F95F}"/>
    <cellStyle name="Multiple, 2 dec 2 3 2 2" xfId="42704" xr:uid="{577F2582-4CC1-43B8-A064-92F4336CA563}"/>
    <cellStyle name="Multiple, 2 dec 2 3 3" xfId="33383" xr:uid="{808BA6B0-93E2-43D9-BA17-817AEA4A0E19}"/>
    <cellStyle name="Multiple, 2 dec 2 4" xfId="12522" xr:uid="{84A3D2AD-8D08-439E-B999-895F524C66F7}"/>
    <cellStyle name="Multiple, 2 dec 2 4 2" xfId="21928" xr:uid="{52BEC08A-92F1-4020-8B55-464B2BA06999}"/>
    <cellStyle name="Multiple, 2 dec 2 4 2 2" xfId="44224" xr:uid="{EF9C59E1-97AB-4D50-98E1-EDF6EAEF5D10}"/>
    <cellStyle name="Multiple, 2 dec 2 4 3" xfId="34902" xr:uid="{9A87209B-C103-4712-B8B2-1FD4EC07ADCB}"/>
    <cellStyle name="Multiple, 2 dec 2 5" xfId="14904" xr:uid="{78EC1427-8425-4AE5-BF01-1279F9794662}"/>
    <cellStyle name="Multiple, 2 dec 2 5 2" xfId="37270" xr:uid="{0BCEE3D0-13AC-475D-8F32-A13D11A539FD}"/>
    <cellStyle name="Multiple, 2 dec 2 6" xfId="28337" xr:uid="{A3FFFED2-8A64-4975-976F-D4D34BFA6949}"/>
    <cellStyle name="Multiple, 2 dec 2_change in summary tables" xfId="8030" xr:uid="{A33F9D58-5FA5-4263-A25F-9DA3BEB4EDEC}"/>
    <cellStyle name="Multiple, 2 dec 3" xfId="6442" xr:uid="{F7C64112-A75E-45DC-AD76-8159F310A5B7}"/>
    <cellStyle name="Multiple, 2 dec 3 2" xfId="16559" xr:uid="{ED8D607A-5B95-4C50-997B-CF67E0531C74}"/>
    <cellStyle name="Multiple, 2 dec 3 2 2" xfId="38924" xr:uid="{A95D4D3A-FD40-41A8-B080-04D62DAD94C0}"/>
    <cellStyle name="Multiple, 2 dec 3 3" xfId="29848" xr:uid="{FFE07B40-3255-4FA4-83C9-848F2893188F}"/>
    <cellStyle name="Multiple, 2 dec 4" xfId="10234" xr:uid="{D1AAA9EB-5BD1-4858-9111-B12565144201}"/>
    <cellStyle name="Multiple, 2 dec 4 2" xfId="19648" xr:uid="{D4B6D1F2-F7D7-42CB-B091-1331A149CFD2}"/>
    <cellStyle name="Multiple, 2 dec 4 2 2" xfId="41944" xr:uid="{31EED858-EFC8-4C7E-B2A7-6587E14FA26E}"/>
    <cellStyle name="Multiple, 2 dec 4 3" xfId="32623" xr:uid="{00805567-DCD2-4647-89B8-1BAFE876CF1D}"/>
    <cellStyle name="Multiple, 2 dec 5" xfId="11772" xr:uid="{9C49528D-2F62-4B8C-81E4-EAB9249A0D07}"/>
    <cellStyle name="Multiple, 2 dec 5 2" xfId="21178" xr:uid="{41EC4296-3651-4957-9BE9-A3C77DE81851}"/>
    <cellStyle name="Multiple, 2 dec 5 2 2" xfId="43474" xr:uid="{5A6A7E5E-F7DD-4158-BC2F-29CC9F9F038D}"/>
    <cellStyle name="Multiple, 2 dec 5 3" xfId="34152" xr:uid="{DFDD3F15-9DA0-4695-B900-16BE1021729F}"/>
    <cellStyle name="Multiple, 2 dec 6" xfId="13959" xr:uid="{87B6A10D-79C6-47BE-BCF3-AA9F47E439B8}"/>
    <cellStyle name="Multiple, 2 dec 6 2" xfId="36329" xr:uid="{FDD8A6F5-3E1A-48A5-BC2B-1C3F4BE4F846}"/>
    <cellStyle name="Multiple, 2 dec 7" xfId="27516" xr:uid="{E420AD24-5F7D-4F78-BE69-F757B02AE5DD}"/>
    <cellStyle name="Multiple, 2 dec_change in summary tables" xfId="4705" xr:uid="{C92EDEEF-84C0-47FD-A83E-1C5F656B17D0}"/>
    <cellStyle name="Multiple_% Change" xfId="2919" xr:uid="{71E22D3F-C19E-46EC-A165-CE35A7CE9095}"/>
    <cellStyle name="Multiple0" xfId="2920" xr:uid="{4B72D989-7E48-49F8-8335-836BFB09C147}"/>
    <cellStyle name="Multiple1" xfId="817" xr:uid="{06D9F412-7EF8-43EB-AABD-FE683DE4893A}"/>
    <cellStyle name="MultipleBelow" xfId="818" xr:uid="{FCC77759-C78A-45AE-98F7-70A2C7ED0384}"/>
    <cellStyle name="Multiples" xfId="333" xr:uid="{88BAA7F9-66C8-47CD-9182-A262334C6490}"/>
    <cellStyle name="MultipleType" xfId="2921" xr:uid="{B17F4E1A-F70C-47B5-9A9F-0D096F48B4A2}"/>
    <cellStyle name="M-Y" xfId="334" xr:uid="{2D444D86-267E-40A0-9BD4-F00046385846}"/>
    <cellStyle name="n0" xfId="2922" xr:uid="{39AFC1CA-0708-41C4-B9C6-77FEB11323E4}"/>
    <cellStyle name="n0 2" xfId="4333" xr:uid="{6EDF8A7A-4E1B-48F6-AF3C-3A012A040F64}"/>
    <cellStyle name="n0 2 2" xfId="7565" xr:uid="{B073BD62-48BE-47D7-86AC-14615BE7B396}"/>
    <cellStyle name="n0 2 2 2" xfId="17556" xr:uid="{ACFC1E83-EF27-468F-802D-3120B1F650DC}"/>
    <cellStyle name="n0 2 2 2 2" xfId="39921" xr:uid="{6AEF1EDF-1E22-4E78-8551-39F0C82DEBD6}"/>
    <cellStyle name="n0 2 2 3" xfId="30802" xr:uid="{93EB4163-F25B-4B2D-9DEC-6A6552FF4CCA}"/>
    <cellStyle name="n0 2 3" xfId="10995" xr:uid="{EC0E7E31-76D6-4331-B5EF-594A4F6D0C3D}"/>
    <cellStyle name="n0 2 3 2" xfId="20409" xr:uid="{EFC260A2-E942-48BD-8D39-A885F683A29B}"/>
    <cellStyle name="n0 2 3 2 2" xfId="42705" xr:uid="{AEC23998-7DB0-4A99-B9F2-C399A587848C}"/>
    <cellStyle name="n0 2 3 3" xfId="33384" xr:uid="{1AFDC38B-B3B1-4D66-A98E-82B6EC64250F}"/>
    <cellStyle name="n0 2 4" xfId="12523" xr:uid="{38793BAD-0529-4DE6-A191-CC8B21BDF98E}"/>
    <cellStyle name="n0 2 4 2" xfId="21929" xr:uid="{85C52611-83D0-4121-B7AF-48495BFFE59B}"/>
    <cellStyle name="n0 2 4 2 2" xfId="44225" xr:uid="{68731D0A-F202-45C4-9540-DDE7617405E9}"/>
    <cellStyle name="n0 2 4 3" xfId="34903" xr:uid="{19002F62-D8D7-4132-80B6-A3338BD62DBD}"/>
    <cellStyle name="n0 2 5" xfId="14905" xr:uid="{4E86175F-0080-4F69-944E-0CC272678D4A}"/>
    <cellStyle name="n0 2 5 2" xfId="37271" xr:uid="{62B82C70-3C6F-4561-9334-D7C2D643D887}"/>
    <cellStyle name="n0 2 6" xfId="28338" xr:uid="{80490F28-B683-44E3-A481-EC3A884872C8}"/>
    <cellStyle name="n0 3" xfId="6445" xr:uid="{9E42CA2C-9773-4F48-A42E-88363CEECE45}"/>
    <cellStyle name="n0 3 2" xfId="16561" xr:uid="{959199C2-22C8-4C1A-ADA7-FE28527EF42A}"/>
    <cellStyle name="n0 3 2 2" xfId="38926" xr:uid="{88EB53C4-9A47-4AA2-AD11-7383D0EFBDB7}"/>
    <cellStyle name="n0 3 3" xfId="29849" xr:uid="{E9B45956-F1C5-4C1F-91E2-EF23AA85B9E1}"/>
    <cellStyle name="n0 4" xfId="10235" xr:uid="{DFDA75F0-2000-4D28-8B52-DDAE56F1A433}"/>
    <cellStyle name="n0 4 2" xfId="19649" xr:uid="{3004B148-A40F-4118-83CE-FCA1EF56B053}"/>
    <cellStyle name="n0 4 2 2" xfId="41945" xr:uid="{8216F4A1-49AF-45A0-998A-F955E16DEA39}"/>
    <cellStyle name="n0 4 3" xfId="32624" xr:uid="{3BE1CA82-C1AB-4C97-BD8B-56F8A9200C23}"/>
    <cellStyle name="n0 5" xfId="11773" xr:uid="{04B55936-242D-4E59-BC82-0142C834CE07}"/>
    <cellStyle name="n0 5 2" xfId="21179" xr:uid="{566C0532-54FC-453B-BD27-515F35AAD1C3}"/>
    <cellStyle name="n0 5 2 2" xfId="43475" xr:uid="{7C0A0086-CBEE-4B8F-906D-1FEDD3B8C4D6}"/>
    <cellStyle name="n0 5 3" xfId="34153" xr:uid="{F2B423A5-011B-469F-A960-C6DCF28AD04B}"/>
    <cellStyle name="n0 6" xfId="13963" xr:uid="{53CD10E6-B77C-4E3B-8963-81B3F8924184}"/>
    <cellStyle name="n0 6 2" xfId="36333" xr:uid="{5466F559-7FFC-422D-80DC-6F646101370D}"/>
    <cellStyle name="n0 7" xfId="27517" xr:uid="{7BAB89B8-74ED-4605-8607-3872E976D239}"/>
    <cellStyle name="n2x" xfId="2923" xr:uid="{3B57D249-C6EF-4B89-8ED3-BA83E1ABCEE5}"/>
    <cellStyle name="n2x 2" xfId="4334" xr:uid="{7E2B88C5-C595-4F94-BB3B-78903872F704}"/>
    <cellStyle name="n2x 2 2" xfId="7566" xr:uid="{899D1971-EE1B-4111-B4FD-DB66410425AA}"/>
    <cellStyle name="n2x 2 2 2" xfId="17557" xr:uid="{5767FC5D-2FED-46F0-AF4A-4FC9F1E73D22}"/>
    <cellStyle name="n2x 2 2 2 2" xfId="39922" xr:uid="{E1F5BBE1-A3DF-4E10-8E6D-BA5D7AE7E7F2}"/>
    <cellStyle name="n2x 2 2 3" xfId="30803" xr:uid="{9D0C4CBC-CAA2-4EC0-AC98-0F5C4B1B0D3D}"/>
    <cellStyle name="n2x 2 3" xfId="10996" xr:uid="{8C9E1F41-7BF4-40ED-81C4-4916F9D0A6F3}"/>
    <cellStyle name="n2x 2 3 2" xfId="20410" xr:uid="{3CFA2E1A-F6C9-4FB0-8A7D-93BE23E0DAFF}"/>
    <cellStyle name="n2x 2 3 2 2" xfId="42706" xr:uid="{6CA5C97D-B8F1-43BE-9089-19C574328CCA}"/>
    <cellStyle name="n2x 2 3 3" xfId="33385" xr:uid="{B94D5D7B-60EC-497E-8F93-B5C6803E4F4A}"/>
    <cellStyle name="n2x 2 4" xfId="12524" xr:uid="{408058E0-FAD4-4919-BF21-F6BB2BD303AF}"/>
    <cellStyle name="n2x 2 4 2" xfId="21930" xr:uid="{ADC0C3CC-3302-4690-A7B1-DDD36701E2CC}"/>
    <cellStyle name="n2x 2 4 2 2" xfId="44226" xr:uid="{68B01177-F026-47B2-A9E1-07B55F5970DD}"/>
    <cellStyle name="n2x 2 4 3" xfId="34904" xr:uid="{994CCD41-2D9D-4121-BA88-A2A67C5DB307}"/>
    <cellStyle name="n2x 2 5" xfId="14906" xr:uid="{61C7CCE3-95E8-4C1B-AD15-42C81AC52705}"/>
    <cellStyle name="n2x 2 5 2" xfId="37272" xr:uid="{D56C528B-2B4F-42C4-BBFB-1A0C214E5063}"/>
    <cellStyle name="n2x 2 6" xfId="28339" xr:uid="{645CCD7E-5070-45B6-B11B-FEA44BBE440B}"/>
    <cellStyle name="n2x 3" xfId="6446" xr:uid="{04348181-9BF2-45F0-817E-C1212838D407}"/>
    <cellStyle name="n2x 3 2" xfId="16562" xr:uid="{357A6DC4-8EAC-439D-BE33-F1DFCA2E8C76}"/>
    <cellStyle name="n2x 3 2 2" xfId="38927" xr:uid="{F192E554-1136-4700-91DF-51A89F6D116A}"/>
    <cellStyle name="n2x 3 3" xfId="29850" xr:uid="{204F5E84-6892-451C-858B-75CCD58AD7AE}"/>
    <cellStyle name="n2x 4" xfId="10236" xr:uid="{DCC1384A-CA49-4375-9592-4879A156397F}"/>
    <cellStyle name="n2x 4 2" xfId="19650" xr:uid="{90A984BA-0296-4B1F-8C90-B34EC6B7779A}"/>
    <cellStyle name="n2x 4 2 2" xfId="41946" xr:uid="{E1401691-5BCC-4EBA-945F-90D960FA5D0F}"/>
    <cellStyle name="n2x 4 3" xfId="32625" xr:uid="{97B71B16-E5BF-4570-B7E1-F65CB9A17720}"/>
    <cellStyle name="n2x 5" xfId="11774" xr:uid="{24022231-E711-4A1A-B4C1-EDE0F1B40D36}"/>
    <cellStyle name="n2x 5 2" xfId="21180" xr:uid="{27F609AD-1E7F-4072-BDCD-B168A30C4211}"/>
    <cellStyle name="n2x 5 2 2" xfId="43476" xr:uid="{9D42AC1F-C12F-499E-ABA6-B8DF294FB554}"/>
    <cellStyle name="n2x 5 3" xfId="34154" xr:uid="{882C5D38-C2DE-4097-A46F-47BB705F12BB}"/>
    <cellStyle name="n2x 6" xfId="13964" xr:uid="{F827D2FF-3028-4B95-BDFE-917C2ADAFB5D}"/>
    <cellStyle name="n2x 6 2" xfId="36334" xr:uid="{F462729B-AECE-4B61-95D0-AA554D3FD3E4}"/>
    <cellStyle name="n2x 7" xfId="27518" xr:uid="{C51B29F4-D293-4B86-A8EC-4E6234E4DBCE}"/>
    <cellStyle name="Name" xfId="819" xr:uid="{2636BE42-3FA7-4AC8-898D-4AA8AB1437DE}"/>
    <cellStyle name="name 2" xfId="2925" xr:uid="{E8AF778A-F625-4120-8D70-5AE27924934B}"/>
    <cellStyle name="name_valuations" xfId="2924" xr:uid="{77C41524-DDA6-4D2A-9A74-EEAECEFBBD3E}"/>
    <cellStyle name="Neutral 2" xfId="76" xr:uid="{447D8B7B-BF3D-4911-A097-F5AE2AD8917E}"/>
    <cellStyle name="Neutral 2 2" xfId="26736" xr:uid="{8C987183-168B-4CE2-A297-12A108D76929}"/>
    <cellStyle name="Neutral 3" xfId="1578" xr:uid="{19384785-0CB5-43B5-9A6C-F4C880DF1483}"/>
    <cellStyle name="Neutral 4" xfId="3431" xr:uid="{597EE3AE-D672-467B-BF62-47F8864235F1}"/>
    <cellStyle name="Neutral 5" xfId="26735" xr:uid="{08E8FFC3-D5A6-41D7-8649-E7E115A95A5E}"/>
    <cellStyle name="Neutral 6" xfId="220" xr:uid="{C76D6865-CECE-43E0-85D9-FCC32FAA73B1}"/>
    <cellStyle name="New Heading" xfId="820" xr:uid="{B1E3B51D-0957-4966-8A10-734EFEFF890B}"/>
    <cellStyle name="NewAcct" xfId="821" xr:uid="{4944F064-DA87-452E-8C60-508365C42AC3}"/>
    <cellStyle name="NewColumnHeaderNormal" xfId="822" xr:uid="{D917209C-3F1A-4A0E-8850-21BE63A2257C}"/>
    <cellStyle name="NewPeso" xfId="2926" xr:uid="{5DDB96CE-24E2-44A5-A23D-A7468CFC5A20}"/>
    <cellStyle name="NewSectionHeaderNormal" xfId="823" xr:uid="{1A8DEDC4-3780-48D5-BC02-57D27AF9225C}"/>
    <cellStyle name="NewTitleNormal" xfId="824" xr:uid="{F5D9D8C7-CAF6-49AA-871A-63916BB4774D}"/>
    <cellStyle name="Nil" xfId="2927" xr:uid="{7B2E444E-094B-4058-A1CE-F52F2786F0FE}"/>
    <cellStyle name="NINA" xfId="825" xr:uid="{83FB7BC2-BD0E-40F8-981E-7C050DD232DC}"/>
    <cellStyle name="No Border" xfId="826" xr:uid="{78B3309F-C41C-4E88-8529-47AD2E5AA80B}"/>
    <cellStyle name="no dec" xfId="827" xr:uid="{6469A553-3A10-4459-A9A5-FBE7AA8D2569}"/>
    <cellStyle name="No Decimals" xfId="335" xr:uid="{39D7EBF3-B12D-4594-9DD0-176C84130E5F}"/>
    <cellStyle name="No Decimals 2" xfId="1225" xr:uid="{263ABAD6-A3A6-41A3-89A6-B2C1DFF1FB00}"/>
    <cellStyle name="No Decimals 2 2" xfId="5817" xr:uid="{4337D60C-65CF-470D-8B75-603A76A2A647}"/>
    <cellStyle name="No Decimals 2 2 2" xfId="29458" xr:uid="{663BDE01-1D0F-4583-813A-6AFD660753FD}"/>
    <cellStyle name="noks" xfId="336" xr:uid="{36A1069C-822A-4CCB-A088-AB436ED1EFC6}"/>
    <cellStyle name="Nombre" xfId="2928" xr:uid="{3E0C4283-9AE0-47C3-B8F3-47DB6328E0BC}"/>
    <cellStyle name="Non_definito" xfId="2929" xr:uid="{99591715-BFED-4549-A2CE-79002E7EF3DA}"/>
    <cellStyle name="NonPrintingArea" xfId="2930" xr:uid="{9D64B166-8E7E-45A5-9988-16BEB3DE7991}"/>
    <cellStyle name="Noríal_silicon_object_tcsi" xfId="2931" xr:uid="{9A7A31B9-FFCD-4368-B39F-BB3A0BF9AF43}"/>
    <cellStyle name="norm" xfId="2932" xr:uid="{488A91AB-CCB7-4095-B7A4-0AD4D253D12E}"/>
    <cellStyle name="Normal" xfId="0" builtinId="0"/>
    <cellStyle name="normal'" xfId="2933" xr:uid="{40055B62-F386-4FC1-9E19-AADBF08B3B2C}"/>
    <cellStyle name="Normal--" xfId="828" xr:uid="{1CAA2156-61B7-40C5-9C8B-032B0C294CCA}"/>
    <cellStyle name="Normal - Style1" xfId="337" xr:uid="{404EF6E5-3366-487B-9413-14BD9199FE26}"/>
    <cellStyle name="Normal - Style2" xfId="2934" xr:uid="{D1B66C74-65DF-49AC-AB1B-5A41AA8B52D7}"/>
    <cellStyle name="Normal - Style3" xfId="2935" xr:uid="{083A932B-8F6A-4E00-9C5B-BC4BE4E075EE}"/>
    <cellStyle name="Normal - Style4" xfId="2936" xr:uid="{7DE0A214-392C-4B22-8BEB-8B2790F2D9C7}"/>
    <cellStyle name="Normal - Style5" xfId="2937" xr:uid="{559C6EBF-3122-479F-A0F3-11D49CB80E0C}"/>
    <cellStyle name="Normal (B)" xfId="829" xr:uid="{BBED2694-6508-4949-B5B1-F6A2C3D4CEEB}"/>
    <cellStyle name="Normal (G)" xfId="830" xr:uid="{6FBF23E8-4DEF-47E4-AB47-DF15A89BB05B}"/>
    <cellStyle name="Normal [0]" xfId="831" xr:uid="{2F59D231-9176-4EBE-B64E-0D4F8B07DED6}"/>
    <cellStyle name="Normal [1]" xfId="832" xr:uid="{E360B583-B941-4BFB-957D-718024D35650}"/>
    <cellStyle name="Normal [3]" xfId="833" xr:uid="{16C0ABCB-D251-4F00-A031-B4CEADB5B6D9}"/>
    <cellStyle name="Normal 0" xfId="2938" xr:uid="{DCE57C51-6CBB-40E7-9346-6D5C66808803}"/>
    <cellStyle name="Normal 10" xfId="86" xr:uid="{B9A1024B-1593-4178-ACE8-35A935871391}"/>
    <cellStyle name="Normal 10 10" xfId="3605" xr:uid="{8088D4E0-9CD6-4662-8C06-BFA020504B78}"/>
    <cellStyle name="Normal 10 10 2" xfId="6882" xr:uid="{E717C005-C498-4C85-9725-13D87DBE7484}"/>
    <cellStyle name="Normal 10 10 2 2" xfId="16895" xr:uid="{C90A69CF-7A82-4D4D-9DF1-61D3665DCB84}"/>
    <cellStyle name="Normal 10 10 2 2 2" xfId="39260" xr:uid="{F86A73BD-2022-46AA-8993-4F73F3D7C338}"/>
    <cellStyle name="Normal 10 10 2 3" xfId="30144" xr:uid="{63D3CF5A-0D40-455C-8DBF-3A90969B8A13}"/>
    <cellStyle name="Normal 10 10 3" xfId="10405" xr:uid="{2177C8F9-C856-40CB-9192-79356D07921D}"/>
    <cellStyle name="Normal 10 10 3 2" xfId="19819" xr:uid="{89CBB6BE-4646-42CF-AEA4-DEB941B74181}"/>
    <cellStyle name="Normal 10 10 3 2 2" xfId="42115" xr:uid="{7260ACF1-3A84-40EA-9483-37FE8FB5A7A6}"/>
    <cellStyle name="Normal 10 10 3 3" xfId="32794" xr:uid="{BD071E0A-9AAB-4FE1-B953-B248E8A64E57}"/>
    <cellStyle name="Normal 10 10 4" xfId="11938" xr:uid="{81CEC70F-D2D2-4107-BA54-EC385DE98257}"/>
    <cellStyle name="Normal 10 10 4 2" xfId="21344" xr:uid="{FE98A20E-5A7B-4523-809E-DAD4396DD4E3}"/>
    <cellStyle name="Normal 10 10 4 2 2" xfId="43640" xr:uid="{880DF2A0-67FE-4007-B172-0388EA6A5E4B}"/>
    <cellStyle name="Normal 10 10 4 3" xfId="34318" xr:uid="{D2749A6B-79A9-4386-8714-A07E6D339CE2}"/>
    <cellStyle name="Normal 10 10 5" xfId="14279" xr:uid="{4DABFF8D-5BAC-41B3-A058-3904D24CF584}"/>
    <cellStyle name="Normal 10 10 5 2" xfId="36645" xr:uid="{E4863424-3934-42E0-9044-926DA2152B9B}"/>
    <cellStyle name="Normal 10 10 6" xfId="27733" xr:uid="{2D567376-9CF6-4DBB-8C15-60D67BE22A93}"/>
    <cellStyle name="Normal 10 10_change in summary tables" xfId="8766" xr:uid="{F1720C98-F1B2-4523-BA03-CEDDE1858763}"/>
    <cellStyle name="Normal 10 11" xfId="4530" xr:uid="{0220CC66-0BB6-479D-8FFB-344E95FD214E}"/>
    <cellStyle name="Normal 10 11 2" xfId="15095" xr:uid="{28AB0FE7-2BA8-417E-B278-1EAD4423C46C}"/>
    <cellStyle name="Normal 10 11 2 2" xfId="37461" xr:uid="{F45567A7-B1CA-4D13-BFB5-EBA05FFAE673}"/>
    <cellStyle name="Normal 10 11 3" xfId="28523" xr:uid="{9ADCF99F-57AD-4CFD-A782-5CE6046F1DC7}"/>
    <cellStyle name="Normal 10 12" xfId="9568" xr:uid="{3436EEAD-1F38-4CCF-AD1C-B0FC648F1D46}"/>
    <cellStyle name="Normal 10 12 2" xfId="18983" xr:uid="{FBC91593-6BB9-4BEE-97D4-78EB248A4A6C}"/>
    <cellStyle name="Normal 10 12 2 2" xfId="41348" xr:uid="{127AB25A-F47A-4038-BFD9-F601E8A2A741}"/>
    <cellStyle name="Normal 10 12 3" xfId="32027" xr:uid="{6376FDB1-98D2-489B-9AED-D73322939200}"/>
    <cellStyle name="Normal 10 13" xfId="11157" xr:uid="{45FD17CF-038D-4F43-8FA1-220B2023CB49}"/>
    <cellStyle name="Normal 10 13 2" xfId="20564" xr:uid="{4C0F31EE-6651-43D5-8807-AAE7D133CAB6}"/>
    <cellStyle name="Normal 10 13 2 2" xfId="42860" xr:uid="{21D686C6-243F-4744-A93D-12EE7AB1B8D1}"/>
    <cellStyle name="Normal 10 13 3" xfId="33538" xr:uid="{6A0A02E5-65B0-4E62-A4C9-2A2B5B09B864}"/>
    <cellStyle name="Normal 10 14" xfId="12695" xr:uid="{BBB828EC-25C4-4EC9-B6B1-59B474381CE4}"/>
    <cellStyle name="Normal 10 14 2" xfId="35071" xr:uid="{8CED7F6A-07B5-4550-A4BF-60F68B13B67E}"/>
    <cellStyle name="Normal 10 15" xfId="26846" xr:uid="{39F08825-4C58-446F-869B-F526288E0B61}"/>
    <cellStyle name="Normal 10 2" xfId="131" xr:uid="{2F6CB455-5453-4E09-9F99-D46D0CE9381C}"/>
    <cellStyle name="Normal 10 2 2" xfId="437" xr:uid="{6B924AD0-D473-48E7-996F-2A7BC51D067A}"/>
    <cellStyle name="Normal 10 2 2 2" xfId="1258" xr:uid="{14739BA2-23AB-4AF1-9DC9-CA3936C86893}"/>
    <cellStyle name="Normal 10 2 2 2 2" xfId="3923" xr:uid="{E73BF2D1-EB9A-4C68-B7DA-41CD68221186}"/>
    <cellStyle name="Normal 10 2 2 2 2 2" xfId="7198" xr:uid="{6656F929-7E8F-41A8-B408-B2DD8FBABC5B}"/>
    <cellStyle name="Normal 10 2 2 2 2 2 2" xfId="17209" xr:uid="{F9B29FC8-FEC3-4C96-B479-5DC9D17807B7}"/>
    <cellStyle name="Normal 10 2 2 2 2 2 2 2" xfId="39574" xr:uid="{8E7DF1FE-EDE1-4F63-BC93-26BCC4005075}"/>
    <cellStyle name="Normal 10 2 2 2 2 2 3" xfId="30458" xr:uid="{2BE62803-27C9-4097-B865-314293D3DB2A}"/>
    <cellStyle name="Normal 10 2 2 2 2 3" xfId="10712" xr:uid="{E5149F17-F854-4426-8D72-7E992C5EB9E6}"/>
    <cellStyle name="Normal 10 2 2 2 2 3 2" xfId="20126" xr:uid="{9B6E12A4-0C93-4D67-B40A-29A211C4BFAC}"/>
    <cellStyle name="Normal 10 2 2 2 2 3 2 2" xfId="42422" xr:uid="{2524BBE6-EFC2-4ADF-85D7-78073AA5726E}"/>
    <cellStyle name="Normal 10 2 2 2 2 3 3" xfId="33101" xr:uid="{7D16E0DC-EFFE-4D5A-9CEF-91E58587F3EF}"/>
    <cellStyle name="Normal 10 2 2 2 2 4" xfId="12244" xr:uid="{1A4DD13F-AFCD-4D51-8794-028B4674C201}"/>
    <cellStyle name="Normal 10 2 2 2 2 4 2" xfId="21650" xr:uid="{A2761C06-6205-41AC-AB60-4F933F9AA179}"/>
    <cellStyle name="Normal 10 2 2 2 2 4 2 2" xfId="43946" xr:uid="{93C7980A-F4E8-4896-A076-03B474D39FE3}"/>
    <cellStyle name="Normal 10 2 2 2 2 4 3" xfId="34624" xr:uid="{FE246438-E75B-4578-AF9E-1CA95CBAD0D6}"/>
    <cellStyle name="Normal 10 2 2 2 2 5" xfId="14586" xr:uid="{9EF23580-322C-4497-B82F-4D3702E67067}"/>
    <cellStyle name="Normal 10 2 2 2 2 5 2" xfId="36952" xr:uid="{747E8403-D642-41EA-B395-B440E20AF788}"/>
    <cellStyle name="Normal 10 2 2 2 2 6" xfId="28041" xr:uid="{F8363654-EF80-42E8-919E-153180CE7D7F}"/>
    <cellStyle name="Normal 10 2 2 2 2_change in summary tables" xfId="6714" xr:uid="{E9DCB1AE-8DA5-4F50-A94B-263057F6079F}"/>
    <cellStyle name="Normal 10 2 2 2 3" xfId="5335" xr:uid="{62A45EED-E196-4E3A-99E0-EE752949C2A4}"/>
    <cellStyle name="Normal 10 2 2 2 3 2" xfId="15730" xr:uid="{46F03A7B-746A-44E6-B664-7C9D513E9511}"/>
    <cellStyle name="Normal 10 2 2 2 3 2 2" xfId="38096" xr:uid="{D3861EDA-054E-4777-A661-F9C94BAD497A}"/>
    <cellStyle name="Normal 10 2 2 2 3 3" xfId="29101" xr:uid="{D5DBA3A6-A1EF-40A2-A8F2-41715EAA2E53}"/>
    <cellStyle name="Normal 10 2 2 2 4" xfId="9873" xr:uid="{EEA90B44-5B9C-4A75-AA54-17FA843BC257}"/>
    <cellStyle name="Normal 10 2 2 2 4 2" xfId="19287" xr:uid="{10908646-372C-4F33-A488-AAAE4FE97E40}"/>
    <cellStyle name="Normal 10 2 2 2 4 2 2" xfId="41652" xr:uid="{DF2C682A-4C91-44D5-A36A-56CE6DCB7EC9}"/>
    <cellStyle name="Normal 10 2 2 2 4 3" xfId="32331" xr:uid="{AB9CDF5E-06EF-4E5C-902F-8E7DE276E6D7}"/>
    <cellStyle name="Normal 10 2 2 2 5" xfId="11469" xr:uid="{54967F38-69C8-475E-A3C8-34B82C293019}"/>
    <cellStyle name="Normal 10 2 2 2 5 2" xfId="20875" xr:uid="{C4483A67-BE5F-4BF7-BB29-A36F97740422}"/>
    <cellStyle name="Normal 10 2 2 2 5 2 2" xfId="43171" xr:uid="{26A6E6CB-EDB4-43F6-BFC9-5853C672266B}"/>
    <cellStyle name="Normal 10 2 2 2 5 3" xfId="33849" xr:uid="{E7B2858D-50E4-48EE-A818-AB30D758C4EF}"/>
    <cellStyle name="Normal 10 2 2 2 6" xfId="13231" xr:uid="{F5F2AC30-F7CD-4639-BCA0-4F9C3290BF5D}"/>
    <cellStyle name="Normal 10 2 2 2 6 2" xfId="35602" xr:uid="{A5880CCD-CDBD-45F7-9821-C2AAD4D7276F}"/>
    <cellStyle name="Normal 10 2 2 2 7" xfId="27159" xr:uid="{40E1DB40-7768-44CD-B31A-3211BAC28FF7}"/>
    <cellStyle name="Normal 10 2 2 2_change in summary tables" xfId="6763" xr:uid="{BCB26D0C-882D-422A-AD8C-5A79BE3FDBF0}"/>
    <cellStyle name="Normal 10 2 2 3" xfId="3707" xr:uid="{4FFAB07F-03EB-4918-A29B-3B5CC0410374}"/>
    <cellStyle name="Normal 10 2 2 3 2" xfId="6983" xr:uid="{2DD80071-5618-4ECC-B920-DE747324DD76}"/>
    <cellStyle name="Normal 10 2 2 3 2 2" xfId="16995" xr:uid="{0B7A113D-E10C-4716-922C-6E46EF0EF989}"/>
    <cellStyle name="Normal 10 2 2 3 2 2 2" xfId="39360" xr:uid="{A0BBAA00-6045-404A-BD05-CFFB70055EEE}"/>
    <cellStyle name="Normal 10 2 2 3 2 3" xfId="30244" xr:uid="{EA7FC93E-E01A-4757-AB44-025719048606}"/>
    <cellStyle name="Normal 10 2 2 3 3" xfId="10504" xr:uid="{680044FE-0E40-47C7-A672-A93F5BFA3C0B}"/>
    <cellStyle name="Normal 10 2 2 3 3 2" xfId="19918" xr:uid="{CCA8FA8A-F6DE-4A06-A573-BE873FA6791F}"/>
    <cellStyle name="Normal 10 2 2 3 3 2 2" xfId="42214" xr:uid="{C06319D9-1976-4E7E-9D85-A564F4BABECE}"/>
    <cellStyle name="Normal 10 2 2 3 3 3" xfId="32893" xr:uid="{F185B290-4A3B-43DA-ACBB-5BED67B67016}"/>
    <cellStyle name="Normal 10 2 2 3 4" xfId="12037" xr:uid="{714C1FA0-B429-4835-9F50-D7ACC09B346D}"/>
    <cellStyle name="Normal 10 2 2 3 4 2" xfId="21443" xr:uid="{BAFA5C77-1ED9-4261-A355-7854BE702539}"/>
    <cellStyle name="Normal 10 2 2 3 4 2 2" xfId="43739" xr:uid="{E25CB632-D8E8-4FFA-8582-36054FDDFC39}"/>
    <cellStyle name="Normal 10 2 2 3 4 3" xfId="34417" xr:uid="{DEC1C43B-93EC-437B-963C-8E6448E4A20A}"/>
    <cellStyle name="Normal 10 2 2 3 5" xfId="14378" xr:uid="{F2E0591D-ACFF-4DD1-9D4C-71A204C74C24}"/>
    <cellStyle name="Normal 10 2 2 3 5 2" xfId="36744" xr:uid="{60FEA959-A880-4EF5-91C8-C98A8BD939BD}"/>
    <cellStyle name="Normal 10 2 2 3 6" xfId="27832" xr:uid="{A580495A-A4AB-4339-9C01-7B6DBCA5517A}"/>
    <cellStyle name="Normal 10 2 2 3_change in summary tables" xfId="8898" xr:uid="{18BEB29F-E711-4015-8939-D17C15BD7EE2}"/>
    <cellStyle name="Normal 10 2 2 4" xfId="4795" xr:uid="{88EDF5A1-B383-48D3-9F25-E51F3D14BF04}"/>
    <cellStyle name="Normal 10 2 2 4 2" xfId="15306" xr:uid="{27865DA5-B14E-496D-B079-8B3B9CC00B57}"/>
    <cellStyle name="Normal 10 2 2 4 2 2" xfId="37672" xr:uid="{BCEAA2D7-B9B9-4DB2-97D1-F79EB565948D}"/>
    <cellStyle name="Normal 10 2 2 4 3" xfId="28713" xr:uid="{9C34633E-B411-4F40-A730-D1E53AC9577A}"/>
    <cellStyle name="Normal 10 2 2 5" xfId="9666" xr:uid="{61BC6684-2899-4A6D-93F8-019F83FC855E}"/>
    <cellStyle name="Normal 10 2 2 5 2" xfId="19080" xr:uid="{E182FB63-D642-418D-BEFA-0A15B2B758B6}"/>
    <cellStyle name="Normal 10 2 2 5 2 2" xfId="41445" xr:uid="{ABC8F066-F516-49F1-9CCB-1C1F825BCCE4}"/>
    <cellStyle name="Normal 10 2 2 5 3" xfId="32124" xr:uid="{73DD81AA-A613-414A-B65B-2DFB5C2A49FA}"/>
    <cellStyle name="Normal 10 2 2 6" xfId="11258" xr:uid="{95A611D0-54E5-4477-9419-5D353363CCC6}"/>
    <cellStyle name="Normal 10 2 2 6 2" xfId="20664" xr:uid="{EA9B3726-C7D3-49F6-9CBF-C38EAD703D19}"/>
    <cellStyle name="Normal 10 2 2 6 2 2" xfId="42960" xr:uid="{8E93A9D9-98B7-402C-B879-A3712330B663}"/>
    <cellStyle name="Normal 10 2 2 6 3" xfId="33638" xr:uid="{B95CAB9F-C64E-470E-B92F-FF47E816384F}"/>
    <cellStyle name="Normal 10 2 2 7" xfId="12859" xr:uid="{25364694-22DA-479C-9EE6-B234985348D4}"/>
    <cellStyle name="Normal 10 2 2 7 2" xfId="35232" xr:uid="{1E6ECD30-1D22-45A6-9405-FAC267952513}"/>
    <cellStyle name="Normal 10 2 2 8" xfId="26945" xr:uid="{1B2E8CDB-5551-46B7-9ADC-4CF2D554D1B4}"/>
    <cellStyle name="Normal 10 2 2_change in summary tables" xfId="4691" xr:uid="{7BA31E6B-E90D-47FE-9A0A-F5D733221099}"/>
    <cellStyle name="Normal 10 2 3" xfId="1161" xr:uid="{23A05037-958C-4255-9F2C-6D4174771E82}"/>
    <cellStyle name="Normal 10 2 3 2" xfId="3833" xr:uid="{605FDAAE-B383-4A89-B765-14D46DAF1C44}"/>
    <cellStyle name="Normal 10 2 3 2 2" xfId="7108" xr:uid="{4930D09F-F880-4CC6-83AC-10D8D4FCB36D}"/>
    <cellStyle name="Normal 10 2 3 2 2 2" xfId="17119" xr:uid="{2EF071CE-1E7E-4DF1-909C-AEA03113B965}"/>
    <cellStyle name="Normal 10 2 3 2 2 2 2" xfId="39484" xr:uid="{94BF405A-22AB-408F-8CED-C5B2784EB8AA}"/>
    <cellStyle name="Normal 10 2 3 2 2 3" xfId="30368" xr:uid="{7EF84742-E5F0-4875-A30E-CF41593A417E}"/>
    <cellStyle name="Normal 10 2 3 2 3" xfId="10625" xr:uid="{2F27D7C1-7A6C-4389-B322-FFB32BE0501A}"/>
    <cellStyle name="Normal 10 2 3 2 3 2" xfId="20039" xr:uid="{1153F1CB-D1F5-459D-83D1-1182B33FE421}"/>
    <cellStyle name="Normal 10 2 3 2 3 2 2" xfId="42335" xr:uid="{B60CCD03-33A2-48F0-9F02-D8DE3E5D62AD}"/>
    <cellStyle name="Normal 10 2 3 2 3 3" xfId="33014" xr:uid="{6D6743E3-A51E-48CF-8895-A19D35F94657}"/>
    <cellStyle name="Normal 10 2 3 2 4" xfId="12157" xr:uid="{B0B8E91F-29CD-4712-AD3A-270B0890EA30}"/>
    <cellStyle name="Normal 10 2 3 2 4 2" xfId="21563" xr:uid="{98DCC10B-6B27-4329-9A95-E7139FE9FDA8}"/>
    <cellStyle name="Normal 10 2 3 2 4 2 2" xfId="43859" xr:uid="{1800C2E4-BFE3-47CD-8669-B53B78AC5853}"/>
    <cellStyle name="Normal 10 2 3 2 4 3" xfId="34537" xr:uid="{DA031FD3-42E7-45EA-ACBE-99803A54A9F0}"/>
    <cellStyle name="Normal 10 2 3 2 5" xfId="14499" xr:uid="{1AC1C792-735B-4527-BF6D-0246618219DB}"/>
    <cellStyle name="Normal 10 2 3 2 5 2" xfId="36865" xr:uid="{F35CAB8F-1512-436C-9ADE-F919057DDE9D}"/>
    <cellStyle name="Normal 10 2 3 2 6" xfId="27953" xr:uid="{09CD7B28-7EF1-45EE-B318-27D0CA7BC65E}"/>
    <cellStyle name="Normal 10 2 3 2_change in summary tables" xfId="6533" xr:uid="{A2A4FF55-F530-4606-AAF3-1310FEBCF047}"/>
    <cellStyle name="Normal 10 2 3 3" xfId="5243" xr:uid="{60515B2D-6EDD-40A1-98CB-346C8291F7AD}"/>
    <cellStyle name="Normal 10 2 3 3 2" xfId="15638" xr:uid="{60B8756E-DA73-42C9-B619-9F564F5D7B65}"/>
    <cellStyle name="Normal 10 2 3 3 2 2" xfId="38004" xr:uid="{90BF761F-83AD-4967-8868-B6BF88183356}"/>
    <cellStyle name="Normal 10 2 3 3 3" xfId="29009" xr:uid="{D34B3632-CB8A-44B8-B8ED-4C51B96AE487}"/>
    <cellStyle name="Normal 10 2 3 4" xfId="9786" xr:uid="{6011912B-B3BC-46F0-B98B-BD9F1DC2D580}"/>
    <cellStyle name="Normal 10 2 3 4 2" xfId="19200" xr:uid="{A86E3809-0D36-4932-AD2F-EEF32B7DC3D7}"/>
    <cellStyle name="Normal 10 2 3 4 2 2" xfId="41565" xr:uid="{EA699249-8369-4E83-9454-6DA132BC4069}"/>
    <cellStyle name="Normal 10 2 3 4 3" xfId="32244" xr:uid="{216F74DF-B2FA-49E3-A302-621D75F4C0F0}"/>
    <cellStyle name="Normal 10 2 3 5" xfId="11384" xr:uid="{C794BAB8-C13D-4628-9B47-C31353C0618C}"/>
    <cellStyle name="Normal 10 2 3 5 2" xfId="20790" xr:uid="{82C39D9B-7877-43D2-943A-939712C290C5}"/>
    <cellStyle name="Normal 10 2 3 5 2 2" xfId="43086" xr:uid="{549F751C-554C-4ADB-8BA1-98E9E0F7D9AD}"/>
    <cellStyle name="Normal 10 2 3 5 3" xfId="33764" xr:uid="{8E70E799-DD99-46ED-8A2D-DD935303DC82}"/>
    <cellStyle name="Normal 10 2 3 6" xfId="13141" xr:uid="{8EA3CA9E-D5BB-46AC-A3F4-6028F01E3672}"/>
    <cellStyle name="Normal 10 2 3 6 2" xfId="35512" xr:uid="{124A7D4A-3F98-46D1-8A84-00112F908A23}"/>
    <cellStyle name="Normal 10 2 3 7" xfId="27072" xr:uid="{E9AB55FE-9738-45A5-87A4-49CF6A05B84C}"/>
    <cellStyle name="Normal 10 2 3_change in summary tables" xfId="6222" xr:uid="{8A0658FF-2AB1-47A8-8E68-96209EAE16F7}"/>
    <cellStyle name="Normal 10 2 4" xfId="3617" xr:uid="{CC71AA88-40B6-46F9-850F-BF720B60A468}"/>
    <cellStyle name="Normal 10 2 4 2" xfId="6894" xr:uid="{383FAFD5-C734-420A-A5EF-666323C01ABA}"/>
    <cellStyle name="Normal 10 2 4 2 2" xfId="16907" xr:uid="{68A755FE-D107-48E1-852E-72523FAE5CCD}"/>
    <cellStyle name="Normal 10 2 4 2 2 2" xfId="39272" xr:uid="{59550456-18FC-407B-9FFA-83E57C9987E1}"/>
    <cellStyle name="Normal 10 2 4 2 3" xfId="30156" xr:uid="{FD9078D9-8F1F-4985-A287-FBCCFBD6A457}"/>
    <cellStyle name="Normal 10 2 4 3" xfId="10417" xr:uid="{27E0A6A2-C99F-4D9C-8ACA-F72706F73205}"/>
    <cellStyle name="Normal 10 2 4 3 2" xfId="19831" xr:uid="{FB843375-DE7C-4526-924D-E718F617B6C7}"/>
    <cellStyle name="Normal 10 2 4 3 2 2" xfId="42127" xr:uid="{CDB98326-F85D-408A-B073-5FA0F306A1C8}"/>
    <cellStyle name="Normal 10 2 4 3 3" xfId="32806" xr:uid="{04C1D31C-B0E2-49CE-A265-19B22B9528BA}"/>
    <cellStyle name="Normal 10 2 4 4" xfId="11950" xr:uid="{6429B7B8-1219-4C25-8875-D5D7C4195453}"/>
    <cellStyle name="Normal 10 2 4 4 2" xfId="21356" xr:uid="{4FD9BB4C-259F-422C-B6BA-E27301A7DB53}"/>
    <cellStyle name="Normal 10 2 4 4 2 2" xfId="43652" xr:uid="{17947BF0-7A72-4A8C-838C-CB6D09507609}"/>
    <cellStyle name="Normal 10 2 4 4 3" xfId="34330" xr:uid="{9979C6C5-9F83-457E-AF94-AEAB6B6F1220}"/>
    <cellStyle name="Normal 10 2 4 5" xfId="14291" xr:uid="{64EE3C54-DBE7-48C7-9965-CBCBB611608A}"/>
    <cellStyle name="Normal 10 2 4 5 2" xfId="36657" xr:uid="{135E3873-7ACD-4E97-A186-A3582573E6A6}"/>
    <cellStyle name="Normal 10 2 4 6" xfId="27745" xr:uid="{004C5D41-54BC-4D55-925B-341635597998}"/>
    <cellStyle name="Normal 10 2 4_change in summary tables" xfId="8434" xr:uid="{576F400F-296D-4C59-A98C-C117545CF63F}"/>
    <cellStyle name="Normal 10 2 5" xfId="4565" xr:uid="{43A221F8-3453-41B7-8358-C36AB7B50648}"/>
    <cellStyle name="Normal 10 2 5 2" xfId="15121" xr:uid="{4C76A4EE-6D2E-4300-8C0B-440E663999DE}"/>
    <cellStyle name="Normal 10 2 5 2 2" xfId="37487" xr:uid="{B7F4D8A5-019C-4A44-8199-D72E2FC8D2B2}"/>
    <cellStyle name="Normal 10 2 5 3" xfId="28547" xr:uid="{D33489B7-1261-42AD-96AE-4C77FDA5E6F1}"/>
    <cellStyle name="Normal 10 2 6" xfId="9580" xr:uid="{42744F77-0AA4-42CE-B84C-6335AA9B8B8D}"/>
    <cellStyle name="Normal 10 2 6 2" xfId="18995" xr:uid="{4E83DA1F-C6DF-4DB9-9CB6-522FE31DE320}"/>
    <cellStyle name="Normal 10 2 6 2 2" xfId="41360" xr:uid="{D6467CE1-79FB-489A-BE92-B65345D4EFC8}"/>
    <cellStyle name="Normal 10 2 6 3" xfId="32039" xr:uid="{A1EBD4A4-053C-404C-8200-7525D3A1D841}"/>
    <cellStyle name="Normal 10 2 7" xfId="11169" xr:uid="{BD53E111-4539-40B8-AE40-D305F7106803}"/>
    <cellStyle name="Normal 10 2 7 2" xfId="20576" xr:uid="{4D191D47-35A1-41EA-B01C-B30655766880}"/>
    <cellStyle name="Normal 10 2 7 2 2" xfId="42872" xr:uid="{0CECB0FE-F6FE-4FBC-84D6-62BE4207D7BC}"/>
    <cellStyle name="Normal 10 2 7 3" xfId="33550" xr:uid="{2017171F-3838-4894-A242-956294C7BFC6}"/>
    <cellStyle name="Normal 10 2 8" xfId="12712" xr:uid="{9449B483-93FD-42EA-8836-489D9B067763}"/>
    <cellStyle name="Normal 10 2 8 2" xfId="35088" xr:uid="{7F356018-6236-4F00-98F6-2DBDBDCCB266}"/>
    <cellStyle name="Normal 10 2 9" xfId="26858" xr:uid="{01FD3DCF-97AB-428E-8955-D76602EA7719}"/>
    <cellStyle name="Normal 10 2_change in summary tables" xfId="8944" xr:uid="{9FC79F70-47ED-485C-8EAE-CE114A54D6A8}"/>
    <cellStyle name="Normal 10 3" xfId="158" xr:uid="{4592441C-D46A-45DD-87BC-40889874394C}"/>
    <cellStyle name="Normal 10 3 2" xfId="449" xr:uid="{DC23BFE0-9CDA-4F2E-8137-A4E5560F0AAE}"/>
    <cellStyle name="Normal 10 3 2 2" xfId="1270" xr:uid="{D0FEF368-A67F-49BF-8784-6BF642943817}"/>
    <cellStyle name="Normal 10 3 2 2 2" xfId="3935" xr:uid="{0AF647FC-D85B-414B-BC6C-61809139FCFB}"/>
    <cellStyle name="Normal 10 3 2 2 2 2" xfId="7210" xr:uid="{D9DC778E-21F1-4B96-B2B7-4EAB062DF8C7}"/>
    <cellStyle name="Normal 10 3 2 2 2 2 2" xfId="17221" xr:uid="{0748C3FE-9DFF-480E-AFDF-0C2C92BB9AD3}"/>
    <cellStyle name="Normal 10 3 2 2 2 2 2 2" xfId="39586" xr:uid="{6E25DAFC-BE0B-4170-99B0-A0320FB01657}"/>
    <cellStyle name="Normal 10 3 2 2 2 2 3" xfId="30470" xr:uid="{429DB26D-31CF-4524-9EC0-76258A298CFA}"/>
    <cellStyle name="Normal 10 3 2 2 2 3" xfId="10724" xr:uid="{B00B2A4F-6019-417C-BA2E-C7B4ECAEF74F}"/>
    <cellStyle name="Normal 10 3 2 2 2 3 2" xfId="20138" xr:uid="{1C69361F-DD99-400D-944E-7C9CF3562D76}"/>
    <cellStyle name="Normal 10 3 2 2 2 3 2 2" xfId="42434" xr:uid="{E9B14992-6CE9-40D7-B232-1669EC38D422}"/>
    <cellStyle name="Normal 10 3 2 2 2 3 3" xfId="33113" xr:uid="{EA3D14CA-6A1C-4BD0-92CC-880F38237286}"/>
    <cellStyle name="Normal 10 3 2 2 2 4" xfId="12256" xr:uid="{D474BECC-6850-4997-92ED-485B4004F187}"/>
    <cellStyle name="Normal 10 3 2 2 2 4 2" xfId="21662" xr:uid="{ADD889F0-8FB6-4422-94AE-130FC194CF74}"/>
    <cellStyle name="Normal 10 3 2 2 2 4 2 2" xfId="43958" xr:uid="{1B7295BD-E04E-4DF1-B211-E36DF32316AF}"/>
    <cellStyle name="Normal 10 3 2 2 2 4 3" xfId="34636" xr:uid="{6A557A93-17AE-4A4A-AB16-122A979F156E}"/>
    <cellStyle name="Normal 10 3 2 2 2 5" xfId="14598" xr:uid="{61D018F7-8662-4774-BCFB-AB54F17EBF40}"/>
    <cellStyle name="Normal 10 3 2 2 2 5 2" xfId="36964" xr:uid="{1C56E239-865F-4EFD-8925-66D90ACE71E1}"/>
    <cellStyle name="Normal 10 3 2 2 2 6" xfId="28053" xr:uid="{1A04A151-2C26-4936-8361-F6932A6DE002}"/>
    <cellStyle name="Normal 10 3 2 2 2_change in summary tables" xfId="8935" xr:uid="{38C99DAB-A701-4B21-9A0B-9B629B67FC44}"/>
    <cellStyle name="Normal 10 3 2 2 3" xfId="5347" xr:uid="{4B90774B-8464-4436-8B69-F241AD209E22}"/>
    <cellStyle name="Normal 10 3 2 2 3 2" xfId="15742" xr:uid="{3EBD1EBA-E6BC-4F61-936E-50629794442B}"/>
    <cellStyle name="Normal 10 3 2 2 3 2 2" xfId="38108" xr:uid="{78E5AFED-D101-422A-B644-80F93EECBFFA}"/>
    <cellStyle name="Normal 10 3 2 2 3 3" xfId="29113" xr:uid="{6A7696EC-C95A-4BF8-8C2B-A34F4DD42104}"/>
    <cellStyle name="Normal 10 3 2 2 4" xfId="9885" xr:uid="{0AD1CC19-B84E-4D62-93B4-9418123EE4AA}"/>
    <cellStyle name="Normal 10 3 2 2 4 2" xfId="19299" xr:uid="{DFBE089C-4688-439C-98E7-96830E55E81C}"/>
    <cellStyle name="Normal 10 3 2 2 4 2 2" xfId="41664" xr:uid="{D4ED9DAC-69DC-4B11-BC3B-BA93042A7E29}"/>
    <cellStyle name="Normal 10 3 2 2 4 3" xfId="32343" xr:uid="{927143BC-7A1A-40FE-AD3A-C991115F3FAB}"/>
    <cellStyle name="Normal 10 3 2 2 5" xfId="11481" xr:uid="{CB3AD0A0-CC8E-46B7-B758-9FEC19764ABE}"/>
    <cellStyle name="Normal 10 3 2 2 5 2" xfId="20887" xr:uid="{BFFD8E24-7DE7-458E-992F-F9B40BC42612}"/>
    <cellStyle name="Normal 10 3 2 2 5 2 2" xfId="43183" xr:uid="{661C3ED0-970E-4023-AC44-1739612A8514}"/>
    <cellStyle name="Normal 10 3 2 2 5 3" xfId="33861" xr:uid="{16D3A070-1DEA-44AB-BD55-62D1F3A64966}"/>
    <cellStyle name="Normal 10 3 2 2 6" xfId="13243" xr:uid="{CF2132A4-8982-43EC-9619-F4C75944F655}"/>
    <cellStyle name="Normal 10 3 2 2 6 2" xfId="35614" xr:uid="{6637BFA8-C0EC-4922-A9E1-5F09E18C17BE}"/>
    <cellStyle name="Normal 10 3 2 2 7" xfId="27171" xr:uid="{A1008052-64D7-4EFB-89BE-79FBCEEF34EE}"/>
    <cellStyle name="Normal 10 3 2 2_change in summary tables" xfId="8686" xr:uid="{2E3AA78E-7B69-4B5F-A7A6-23D943CC354A}"/>
    <cellStyle name="Normal 10 3 2 3" xfId="3719" xr:uid="{975214A5-77CF-4902-A86A-E86476BD0E5D}"/>
    <cellStyle name="Normal 10 3 2 3 2" xfId="6995" xr:uid="{211A841C-3D2F-4B7E-8B7D-D9BEAD27796B}"/>
    <cellStyle name="Normal 10 3 2 3 2 2" xfId="17007" xr:uid="{FC0B658E-0A75-47DE-BAFD-98D0DBC1D2D5}"/>
    <cellStyle name="Normal 10 3 2 3 2 2 2" xfId="39372" xr:uid="{BFE25DF1-5ABE-4DC1-8C1D-1A05772E4455}"/>
    <cellStyle name="Normal 10 3 2 3 2 3" xfId="30256" xr:uid="{57A91769-D796-42A6-912D-8298D1D68613}"/>
    <cellStyle name="Normal 10 3 2 3 3" xfId="10516" xr:uid="{BE4342CE-3801-4A94-AE67-EA2BA832EDFE}"/>
    <cellStyle name="Normal 10 3 2 3 3 2" xfId="19930" xr:uid="{09B04D3B-D55B-4D37-A958-39748352BAC6}"/>
    <cellStyle name="Normal 10 3 2 3 3 2 2" xfId="42226" xr:uid="{9258FB7C-5A52-43A4-87F8-BF5B6E716AEE}"/>
    <cellStyle name="Normal 10 3 2 3 3 3" xfId="32905" xr:uid="{4C7CB881-CE63-4655-9AB9-C46F56597566}"/>
    <cellStyle name="Normal 10 3 2 3 4" xfId="12049" xr:uid="{C7CF657C-BA03-424E-8A4D-CEADC0BBC776}"/>
    <cellStyle name="Normal 10 3 2 3 4 2" xfId="21455" xr:uid="{9F77DB38-F537-4204-9E8A-BADC2F1AF880}"/>
    <cellStyle name="Normal 10 3 2 3 4 2 2" xfId="43751" xr:uid="{691F5F16-E68D-402F-BEE6-949ACD67E015}"/>
    <cellStyle name="Normal 10 3 2 3 4 3" xfId="34429" xr:uid="{C8851440-D488-4B79-B610-EC86DF0E63FA}"/>
    <cellStyle name="Normal 10 3 2 3 5" xfId="14390" xr:uid="{A9A440B5-E3B3-4B94-A6CD-65FC10A09B4B}"/>
    <cellStyle name="Normal 10 3 2 3 5 2" xfId="36756" xr:uid="{4160E60B-1D5C-43D2-94ED-8ADA48A503A4}"/>
    <cellStyle name="Normal 10 3 2 3 6" xfId="27844" xr:uid="{C3227A08-6FC6-4353-8EB6-59A2EADB9FFC}"/>
    <cellStyle name="Normal 10 3 2 3_change in summary tables" xfId="8688" xr:uid="{AEB2581B-DA15-4E4F-9EA0-24C9F68512F8}"/>
    <cellStyle name="Normal 10 3 2 4" xfId="4807" xr:uid="{A3C3627E-6BDC-4F15-8A1B-5660E716819B}"/>
    <cellStyle name="Normal 10 3 2 4 2" xfId="15318" xr:uid="{5FB1A1D5-F0EB-4A3F-BE9F-4FE5C1A69376}"/>
    <cellStyle name="Normal 10 3 2 4 2 2" xfId="37684" xr:uid="{14A71100-E66F-432A-B580-EDF5A77ACDC6}"/>
    <cellStyle name="Normal 10 3 2 4 3" xfId="28725" xr:uid="{7B3F6249-A67F-45EE-B62F-940CDA9BE2DC}"/>
    <cellStyle name="Normal 10 3 2 5" xfId="9678" xr:uid="{72DDF266-0F03-4D4B-A44B-7925ED02CDF6}"/>
    <cellStyle name="Normal 10 3 2 5 2" xfId="19092" xr:uid="{502572E8-EBC0-4C99-AED4-B869AED74EDE}"/>
    <cellStyle name="Normal 10 3 2 5 2 2" xfId="41457" xr:uid="{FD7E7461-43C5-41EE-B525-40F65368F3F6}"/>
    <cellStyle name="Normal 10 3 2 5 3" xfId="32136" xr:uid="{6AAB3087-466F-485C-9EF3-3412CAE9B904}"/>
    <cellStyle name="Normal 10 3 2 6" xfId="11270" xr:uid="{390662DB-1416-4F9D-909E-A7D2130666A1}"/>
    <cellStyle name="Normal 10 3 2 6 2" xfId="20676" xr:uid="{DF117448-0CAB-49E8-A198-58CC7F1E3B74}"/>
    <cellStyle name="Normal 10 3 2 6 2 2" xfId="42972" xr:uid="{554B0095-AB42-4DF2-B7AE-FDF1CF84F0A6}"/>
    <cellStyle name="Normal 10 3 2 6 3" xfId="33650" xr:uid="{CCA60935-DE8D-4A9A-9D9C-611525DAAD83}"/>
    <cellStyle name="Normal 10 3 2 7" xfId="12871" xr:uid="{AE09998D-E237-489C-86C4-AE3E8ADB7F29}"/>
    <cellStyle name="Normal 10 3 2 7 2" xfId="35244" xr:uid="{AAB05FEB-D861-4D3A-9D3F-3D2A9F47F36E}"/>
    <cellStyle name="Normal 10 3 2 8" xfId="26957" xr:uid="{6C3E419D-3861-4772-B4BD-7BB09F462CB4}"/>
    <cellStyle name="Normal 10 3 2_change in summary tables" xfId="6701" xr:uid="{3468C1DF-E0BB-412E-9D9F-9FB567E3686B}"/>
    <cellStyle name="Normal 10 3 3" xfId="1173" xr:uid="{670E6898-96E8-4B3A-BC96-CAD5EC5C2A15}"/>
    <cellStyle name="Normal 10 3 3 2" xfId="3845" xr:uid="{5BC43682-A7F0-4299-9A33-8C368AEFA713}"/>
    <cellStyle name="Normal 10 3 3 2 2" xfId="7120" xr:uid="{8DED1F6B-6BBD-4775-9CCC-D5E76CDC48ED}"/>
    <cellStyle name="Normal 10 3 3 2 2 2" xfId="17131" xr:uid="{083F1FE6-00C7-4B15-A11F-638B699ED9A2}"/>
    <cellStyle name="Normal 10 3 3 2 2 2 2" xfId="39496" xr:uid="{6535F80E-3488-4467-A1BF-191835104B72}"/>
    <cellStyle name="Normal 10 3 3 2 2 3" xfId="30380" xr:uid="{1DCC22DE-ADDB-4D26-B148-F597F7E1CBA9}"/>
    <cellStyle name="Normal 10 3 3 2 3" xfId="10637" xr:uid="{9506A45E-543E-49DB-AD35-17BFA1203B38}"/>
    <cellStyle name="Normal 10 3 3 2 3 2" xfId="20051" xr:uid="{4BF92963-9213-4BC7-8CE9-5CD8E645B00F}"/>
    <cellStyle name="Normal 10 3 3 2 3 2 2" xfId="42347" xr:uid="{BCEBC251-0C08-4499-BF81-D40B3F83339A}"/>
    <cellStyle name="Normal 10 3 3 2 3 3" xfId="33026" xr:uid="{439B7029-5186-4471-B30F-C6A3FE62B46A}"/>
    <cellStyle name="Normal 10 3 3 2 4" xfId="12169" xr:uid="{8E3493A7-FA22-4CF8-9F89-93DCCE0C8D1A}"/>
    <cellStyle name="Normal 10 3 3 2 4 2" xfId="21575" xr:uid="{8ADFCFCA-A415-4A0F-AB70-04D6926880D3}"/>
    <cellStyle name="Normal 10 3 3 2 4 2 2" xfId="43871" xr:uid="{F4E8A85D-22D4-401A-9618-CA03955268FE}"/>
    <cellStyle name="Normal 10 3 3 2 4 3" xfId="34549" xr:uid="{DC5853CA-9A99-4A90-93D6-4A9F16405DDD}"/>
    <cellStyle name="Normal 10 3 3 2 5" xfId="14511" xr:uid="{77DC0D93-7FF5-4A23-8FFE-A44E9FF12440}"/>
    <cellStyle name="Normal 10 3 3 2 5 2" xfId="36877" xr:uid="{278F399F-706C-4A77-A64B-96ABFE001F6D}"/>
    <cellStyle name="Normal 10 3 3 2 6" xfId="27965" xr:uid="{1A3E0E74-517C-47DC-B6B9-0F9070D4AFC2}"/>
    <cellStyle name="Normal 10 3 3 2_change in summary tables" xfId="8283" xr:uid="{31B4ACBD-4C76-41A2-B160-EA805D0D8FCF}"/>
    <cellStyle name="Normal 10 3 3 3" xfId="5255" xr:uid="{A8BEF395-9886-422E-A860-6324081ABC9B}"/>
    <cellStyle name="Normal 10 3 3 3 2" xfId="15650" xr:uid="{C8B7FCBB-FC53-4CDF-99B9-A8C452592876}"/>
    <cellStyle name="Normal 10 3 3 3 2 2" xfId="38016" xr:uid="{BA77D9FB-4E86-46B3-B851-1EFBE988D91E}"/>
    <cellStyle name="Normal 10 3 3 3 3" xfId="29021" xr:uid="{D7D6FF59-ABBE-4BAA-A0E5-428A3D2DE30A}"/>
    <cellStyle name="Normal 10 3 3 4" xfId="9798" xr:uid="{C8CB5C27-4B8A-4D3A-86E6-813D470C06E7}"/>
    <cellStyle name="Normal 10 3 3 4 2" xfId="19212" xr:uid="{4D6F5399-AEC1-4746-9EF6-5F238ACB1B06}"/>
    <cellStyle name="Normal 10 3 3 4 2 2" xfId="41577" xr:uid="{42C90240-0E05-4FF7-8D95-88ABD12EFB52}"/>
    <cellStyle name="Normal 10 3 3 4 3" xfId="32256" xr:uid="{8B1335D8-7A60-45ED-932F-AC9394277E81}"/>
    <cellStyle name="Normal 10 3 3 5" xfId="11396" xr:uid="{9244D940-300C-4E76-99B2-C98E687100AE}"/>
    <cellStyle name="Normal 10 3 3 5 2" xfId="20802" xr:uid="{746C9EF4-1E1C-4792-90E2-50272EAC5DD0}"/>
    <cellStyle name="Normal 10 3 3 5 2 2" xfId="43098" xr:uid="{2380EFA4-CCE2-4F29-96FF-9A9C07A95C30}"/>
    <cellStyle name="Normal 10 3 3 5 3" xfId="33776" xr:uid="{7A73C371-A824-4D14-B025-A2AA935E1CE2}"/>
    <cellStyle name="Normal 10 3 3 6" xfId="13153" xr:uid="{0A676024-0058-407E-9ED5-CAFAF9CB2208}"/>
    <cellStyle name="Normal 10 3 3 6 2" xfId="35524" xr:uid="{D498591B-CDDA-4BD7-BED1-8C163FB31160}"/>
    <cellStyle name="Normal 10 3 3 7" xfId="27084" xr:uid="{84CC5E9F-E464-4DA7-947A-767C10B648B2}"/>
    <cellStyle name="Normal 10 3 3_change in summary tables" xfId="8833" xr:uid="{AB07DC51-0396-4357-B0FB-8FCD6A299C2B}"/>
    <cellStyle name="Normal 10 3 4" xfId="3629" xr:uid="{24ED3511-D9A7-48F2-B802-639C86EF489C}"/>
    <cellStyle name="Normal 10 3 4 2" xfId="6906" xr:uid="{81BF21A1-25C3-444E-8792-FB2ADFDB07BE}"/>
    <cellStyle name="Normal 10 3 4 2 2" xfId="16919" xr:uid="{42ABA2AE-9EEF-44A8-ABFD-ED68FD26A4BA}"/>
    <cellStyle name="Normal 10 3 4 2 2 2" xfId="39284" xr:uid="{E1292862-EFAE-4F45-AB90-38444DAEEFAD}"/>
    <cellStyle name="Normal 10 3 4 2 3" xfId="30168" xr:uid="{4D48C4BB-C2B2-4508-B96F-CB37D8702BE4}"/>
    <cellStyle name="Normal 10 3 4 3" xfId="10429" xr:uid="{4641E9E7-AE29-41AD-AC65-FE6169B2E41C}"/>
    <cellStyle name="Normal 10 3 4 3 2" xfId="19843" xr:uid="{1DDB8ECD-A07A-46AB-AC6F-84030E1A376A}"/>
    <cellStyle name="Normal 10 3 4 3 2 2" xfId="42139" xr:uid="{CDF4C95A-310D-437C-809E-9B9AC01D8645}"/>
    <cellStyle name="Normal 10 3 4 3 3" xfId="32818" xr:uid="{E733F14E-640B-4846-86C9-70C18D35A2C2}"/>
    <cellStyle name="Normal 10 3 4 4" xfId="11962" xr:uid="{42E5F37A-4199-416F-A828-65DB2DD4B0CD}"/>
    <cellStyle name="Normal 10 3 4 4 2" xfId="21368" xr:uid="{3D3D800F-FDAA-44FC-B190-B641B58D4E34}"/>
    <cellStyle name="Normal 10 3 4 4 2 2" xfId="43664" xr:uid="{B42338B8-49AD-4987-9D14-1FB4A6D754D4}"/>
    <cellStyle name="Normal 10 3 4 4 3" xfId="34342" xr:uid="{C99BD760-5C7C-4437-ADAE-E135443097FF}"/>
    <cellStyle name="Normal 10 3 4 5" xfId="14303" xr:uid="{0207C984-E7C0-4A15-B8B1-2FF7E31F7C51}"/>
    <cellStyle name="Normal 10 3 4 5 2" xfId="36669" xr:uid="{336B10FD-39A1-410B-B611-8BCCD6CC8295}"/>
    <cellStyle name="Normal 10 3 4 6" xfId="27757" xr:uid="{23ED5791-4B24-4F29-801F-43388A0BE065}"/>
    <cellStyle name="Normal 10 3 4_change in summary tables" xfId="8636" xr:uid="{F3C123FA-826E-41ED-8A50-FC48E9C8E8DF}"/>
    <cellStyle name="Normal 10 3 5" xfId="4585" xr:uid="{62F9AF0F-D1DE-46B4-8499-0823D52DE6ED}"/>
    <cellStyle name="Normal 10 3 5 2" xfId="15140" xr:uid="{81707ADA-9BD5-4FC1-B227-B200DF21D897}"/>
    <cellStyle name="Normal 10 3 5 2 2" xfId="37506" xr:uid="{6B7341E3-6B59-406B-AF1F-A58E92623A36}"/>
    <cellStyle name="Normal 10 3 5 3" xfId="28564" xr:uid="{66023975-9D87-49FC-9A78-0F0EDBCC5A0D}"/>
    <cellStyle name="Normal 10 3 6" xfId="9592" xr:uid="{28AC065D-8B47-4F06-8E28-14272C8F3D1F}"/>
    <cellStyle name="Normal 10 3 6 2" xfId="19007" xr:uid="{4FF6A0DE-C3EC-4C6D-BD98-8ED13231E09F}"/>
    <cellStyle name="Normal 10 3 6 2 2" xfId="41372" xr:uid="{012762F4-2153-4CAC-9655-AD5D260AE805}"/>
    <cellStyle name="Normal 10 3 6 3" xfId="32051" xr:uid="{79D290E5-56C4-48C2-9E96-D76987A72882}"/>
    <cellStyle name="Normal 10 3 7" xfId="11181" xr:uid="{8BF4B561-1F6D-4D82-AF49-8D9436321E03}"/>
    <cellStyle name="Normal 10 3 7 2" xfId="20588" xr:uid="{7AA1A81C-832E-4A04-9EA1-73C9929A8BA2}"/>
    <cellStyle name="Normal 10 3 7 2 2" xfId="42884" xr:uid="{97AE27D8-5827-438E-B942-89AA8D29F993}"/>
    <cellStyle name="Normal 10 3 7 3" xfId="33562" xr:uid="{A1453810-C2CF-4747-ABC0-A4A44A2C9C29}"/>
    <cellStyle name="Normal 10 3 8" xfId="12725" xr:uid="{2B49026C-125C-4041-BDE8-67DB3B718D04}"/>
    <cellStyle name="Normal 10 3 8 2" xfId="35101" xr:uid="{D67C701A-AD3F-4EE9-8FF8-DCB32A489854}"/>
    <cellStyle name="Normal 10 3 9" xfId="26870" xr:uid="{3F868215-AFFA-4BBA-BD9E-8531D0AE45C8}"/>
    <cellStyle name="Normal 10 3_change in summary tables" xfId="7753" xr:uid="{53CA7721-46F4-44E0-9AFF-60007A6CA5B0}"/>
    <cellStyle name="Normal 10 4" xfId="183" xr:uid="{DC1F766E-BECD-48C0-83A2-040BC7F35829}"/>
    <cellStyle name="Normal 10 4 2" xfId="458" xr:uid="{D3EC4E59-53F2-4376-8D12-A0F1EF2A2842}"/>
    <cellStyle name="Normal 10 4 2 2" xfId="1279" xr:uid="{99B49674-D525-4B04-9A3E-9EEBB8703E1B}"/>
    <cellStyle name="Normal 10 4 2 2 2" xfId="3944" xr:uid="{4A8FF803-1DB1-46AF-AECA-6D4A19A5EC92}"/>
    <cellStyle name="Normal 10 4 2 2 2 2" xfId="7219" xr:uid="{43E8CB82-9AAC-42C7-8410-514C0BBC05F6}"/>
    <cellStyle name="Normal 10 4 2 2 2 2 2" xfId="17230" xr:uid="{F0174006-D66C-4CEE-9A86-9D557DCEA430}"/>
    <cellStyle name="Normal 10 4 2 2 2 2 2 2" xfId="39595" xr:uid="{379BD928-833E-47DE-A769-AFF17669C362}"/>
    <cellStyle name="Normal 10 4 2 2 2 2 3" xfId="30479" xr:uid="{90F83B07-1A43-4C17-B3FF-78C1A981C0D8}"/>
    <cellStyle name="Normal 10 4 2 2 2 3" xfId="10733" xr:uid="{25BE935F-F29D-43FA-AAFB-40A1C8466153}"/>
    <cellStyle name="Normal 10 4 2 2 2 3 2" xfId="20147" xr:uid="{84F11679-2FD2-48D9-8B03-5B7EC16BA827}"/>
    <cellStyle name="Normal 10 4 2 2 2 3 2 2" xfId="42443" xr:uid="{B421F512-638D-49E9-B5DE-EAD47763FE5B}"/>
    <cellStyle name="Normal 10 4 2 2 2 3 3" xfId="33122" xr:uid="{B40E307E-6D39-4259-AC89-8B28C33CE397}"/>
    <cellStyle name="Normal 10 4 2 2 2 4" xfId="12265" xr:uid="{08357C77-2F43-49BE-936D-8063F7DF94F4}"/>
    <cellStyle name="Normal 10 4 2 2 2 4 2" xfId="21671" xr:uid="{1E76F52D-529E-494D-9E9F-47FC903CC26D}"/>
    <cellStyle name="Normal 10 4 2 2 2 4 2 2" xfId="43967" xr:uid="{C81E222E-1C57-4DFB-94CD-BE2569827FFC}"/>
    <cellStyle name="Normal 10 4 2 2 2 4 3" xfId="34645" xr:uid="{325925F9-F563-459D-BA9E-995A31888215}"/>
    <cellStyle name="Normal 10 4 2 2 2 5" xfId="14607" xr:uid="{BCCA3E9D-9F2F-481C-BD50-75F298572956}"/>
    <cellStyle name="Normal 10 4 2 2 2 5 2" xfId="36973" xr:uid="{8706D876-E491-44A1-AFF8-C5D1229862BF}"/>
    <cellStyle name="Normal 10 4 2 2 2 6" xfId="28062" xr:uid="{A1EA307E-BE83-4B95-8768-94EAC066EB0B}"/>
    <cellStyle name="Normal 10 4 2 2 2_change in summary tables" xfId="5551" xr:uid="{99C36536-E687-42F3-8136-3F80BC0A0772}"/>
    <cellStyle name="Normal 10 4 2 2 3" xfId="5356" xr:uid="{0C356E15-5281-4241-BCF5-F9B5F7C2919F}"/>
    <cellStyle name="Normal 10 4 2 2 3 2" xfId="15751" xr:uid="{9D55B88C-2DC9-4D53-9D08-5A4E36DD71D6}"/>
    <cellStyle name="Normal 10 4 2 2 3 2 2" xfId="38117" xr:uid="{F33E980C-44ED-4E68-895B-857C193FAB0F}"/>
    <cellStyle name="Normal 10 4 2 2 3 3" xfId="29122" xr:uid="{08629517-7BB4-459B-BA52-00168B62D332}"/>
    <cellStyle name="Normal 10 4 2 2 4" xfId="9894" xr:uid="{D5D309C6-93A5-424F-828A-ACEC29EDAB26}"/>
    <cellStyle name="Normal 10 4 2 2 4 2" xfId="19308" xr:uid="{D92386AA-9A9D-47E0-AFE8-1A9E087BA487}"/>
    <cellStyle name="Normal 10 4 2 2 4 2 2" xfId="41673" xr:uid="{B2DE29F3-64D3-44A9-BB9E-D629E4595394}"/>
    <cellStyle name="Normal 10 4 2 2 4 3" xfId="32352" xr:uid="{257D0E5B-01F6-4E81-9772-F75159614000}"/>
    <cellStyle name="Normal 10 4 2 2 5" xfId="11490" xr:uid="{7DEA631F-6BF3-4F6B-A549-3271765EBEA8}"/>
    <cellStyle name="Normal 10 4 2 2 5 2" xfId="20896" xr:uid="{7E62A012-093F-4CCA-8034-D4AC63E8BACC}"/>
    <cellStyle name="Normal 10 4 2 2 5 2 2" xfId="43192" xr:uid="{81F2437B-5A37-4BC7-BA83-8BC2857CED05}"/>
    <cellStyle name="Normal 10 4 2 2 5 3" xfId="33870" xr:uid="{31455942-9CFE-4CC4-B953-32CBDAFAF55A}"/>
    <cellStyle name="Normal 10 4 2 2 6" xfId="13252" xr:uid="{1C87C0BA-505F-47B4-AAF6-36336BE20204}"/>
    <cellStyle name="Normal 10 4 2 2 6 2" xfId="35623" xr:uid="{6B802D95-FA28-496C-AA16-9E1CF9597B81}"/>
    <cellStyle name="Normal 10 4 2 2 7" xfId="27180" xr:uid="{A4508D3A-F96D-40AE-96C8-064817240E98}"/>
    <cellStyle name="Normal 10 4 2 2_change in summary tables" xfId="4761" xr:uid="{02D94C84-8B26-4E7F-93EA-E6EA3A0652A9}"/>
    <cellStyle name="Normal 10 4 2 3" xfId="3728" xr:uid="{7370DF0B-B008-43D4-931D-C853CD4878E3}"/>
    <cellStyle name="Normal 10 4 2 3 2" xfId="7004" xr:uid="{9C5E2B8E-6106-4A20-B875-703EC95AE985}"/>
    <cellStyle name="Normal 10 4 2 3 2 2" xfId="17016" xr:uid="{BF2895BE-FEED-4442-AD26-2679A3229D9D}"/>
    <cellStyle name="Normal 10 4 2 3 2 2 2" xfId="39381" xr:uid="{CF001656-D721-46E1-8113-6A4C39A87CFA}"/>
    <cellStyle name="Normal 10 4 2 3 2 3" xfId="30265" xr:uid="{641F9F15-2C24-4F99-9808-FB7506969CC0}"/>
    <cellStyle name="Normal 10 4 2 3 3" xfId="10525" xr:uid="{BF264F53-0FD6-4626-BBCD-5EF4EE1DD4D2}"/>
    <cellStyle name="Normal 10 4 2 3 3 2" xfId="19939" xr:uid="{2EC8A63B-08E6-4F09-9810-10512CF96178}"/>
    <cellStyle name="Normal 10 4 2 3 3 2 2" xfId="42235" xr:uid="{9449AACC-0DF3-4D60-8D38-F859D15373C4}"/>
    <cellStyle name="Normal 10 4 2 3 3 3" xfId="32914" xr:uid="{26A36D8F-17E8-47E1-AE68-230A7522CAAB}"/>
    <cellStyle name="Normal 10 4 2 3 4" xfId="12058" xr:uid="{45D1B997-2210-4011-BC5C-F446DFAE3336}"/>
    <cellStyle name="Normal 10 4 2 3 4 2" xfId="21464" xr:uid="{BBB34453-25E3-498E-AF20-490EBBFE52CC}"/>
    <cellStyle name="Normal 10 4 2 3 4 2 2" xfId="43760" xr:uid="{B59BCD50-BFF1-40C2-B13E-C4847BA2CBFD}"/>
    <cellStyle name="Normal 10 4 2 3 4 3" xfId="34438" xr:uid="{F0314EF0-7CA6-49F3-AF76-11E0EEEAC06E}"/>
    <cellStyle name="Normal 10 4 2 3 5" xfId="14399" xr:uid="{D92C76BC-0200-496F-B0B4-E34EA4DC6B0D}"/>
    <cellStyle name="Normal 10 4 2 3 5 2" xfId="36765" xr:uid="{0FD46FCD-896F-4483-AF2D-09531B94C6A4}"/>
    <cellStyle name="Normal 10 4 2 3 6" xfId="27853" xr:uid="{67D71DC3-BD07-42D4-AB33-FD72270947B3}"/>
    <cellStyle name="Normal 10 4 2 3_change in summary tables" xfId="5442" xr:uid="{62B5D12D-CD1A-4774-ADD3-B63B6EA3B27C}"/>
    <cellStyle name="Normal 10 4 2 4" xfId="4816" xr:uid="{A8F3CD69-6B95-4BE4-99A8-26F81C6A4290}"/>
    <cellStyle name="Normal 10 4 2 4 2" xfId="15327" xr:uid="{ECEE5C0E-F8B6-4EFF-9C4C-DC3071408C49}"/>
    <cellStyle name="Normal 10 4 2 4 2 2" xfId="37693" xr:uid="{FD99FE84-9EC9-4E69-80A4-B60CB118ED2A}"/>
    <cellStyle name="Normal 10 4 2 4 3" xfId="28734" xr:uid="{7E27893B-A23E-4523-AB69-4556D6DF7D7E}"/>
    <cellStyle name="Normal 10 4 2 5" xfId="9687" xr:uid="{E6242CBD-CB59-4DC1-9733-C9B160552272}"/>
    <cellStyle name="Normal 10 4 2 5 2" xfId="19101" xr:uid="{F251D1CD-9359-47B8-80FA-73DF4708A473}"/>
    <cellStyle name="Normal 10 4 2 5 2 2" xfId="41466" xr:uid="{B47BFE8E-C660-485D-AE2A-F4350FC0DBED}"/>
    <cellStyle name="Normal 10 4 2 5 3" xfId="32145" xr:uid="{F77ABF72-FFFA-4AD7-AEDC-EE3BB109605F}"/>
    <cellStyle name="Normal 10 4 2 6" xfId="11279" xr:uid="{E21F543B-9D81-4B85-BBFE-097EFC03520D}"/>
    <cellStyle name="Normal 10 4 2 6 2" xfId="20685" xr:uid="{57370778-6558-41C4-959E-7A6EC50666AD}"/>
    <cellStyle name="Normal 10 4 2 6 2 2" xfId="42981" xr:uid="{2CA9089A-BC71-44FA-B329-3917414524CD}"/>
    <cellStyle name="Normal 10 4 2 6 3" xfId="33659" xr:uid="{8BB61CAA-BC1D-437A-B2EF-2198AD07599B}"/>
    <cellStyle name="Normal 10 4 2 7" xfId="12880" xr:uid="{1A9F5B3A-B521-4CFE-A62E-A05A9F5A699B}"/>
    <cellStyle name="Normal 10 4 2 7 2" xfId="35253" xr:uid="{6729992C-42D3-49DE-94B3-DCA06AE2AA2C}"/>
    <cellStyle name="Normal 10 4 2 8" xfId="26966" xr:uid="{80062DEA-ED20-4EDF-9EDA-FAA67F675A25}"/>
    <cellStyle name="Normal 10 4 2_change in summary tables" xfId="8136" xr:uid="{F8B7E83F-C317-4C9B-8A57-7B021C784AFF}"/>
    <cellStyle name="Normal 10 4 3" xfId="1182" xr:uid="{78839641-8A65-4B76-81EB-5CEE5A4342DC}"/>
    <cellStyle name="Normal 10 4 3 2" xfId="3854" xr:uid="{612D6E91-25A5-4213-B388-1EDDF366797B}"/>
    <cellStyle name="Normal 10 4 3 2 2" xfId="7129" xr:uid="{8E3D56EA-B0D4-4EE4-853E-72216A962F5A}"/>
    <cellStyle name="Normal 10 4 3 2 2 2" xfId="17140" xr:uid="{2D72326A-F995-4015-B17D-3994974189F6}"/>
    <cellStyle name="Normal 10 4 3 2 2 2 2" xfId="39505" xr:uid="{D8C62AB7-CC23-4C5C-B900-2781D1313675}"/>
    <cellStyle name="Normal 10 4 3 2 2 3" xfId="30389" xr:uid="{8C1C83AF-8D02-40E3-8869-112B483DF828}"/>
    <cellStyle name="Normal 10 4 3 2 3" xfId="10646" xr:uid="{A5CE931A-5A35-40EC-A766-FE35D219B385}"/>
    <cellStyle name="Normal 10 4 3 2 3 2" xfId="20060" xr:uid="{F0EC23ED-9A60-4737-AC90-75E2B1670B04}"/>
    <cellStyle name="Normal 10 4 3 2 3 2 2" xfId="42356" xr:uid="{236B76B0-20AC-4C64-B9F1-9CD599870D09}"/>
    <cellStyle name="Normal 10 4 3 2 3 3" xfId="33035" xr:uid="{06B61BEB-CB43-41EE-9393-7838F733FDBB}"/>
    <cellStyle name="Normal 10 4 3 2 4" xfId="12178" xr:uid="{B9189C2D-464B-43A9-A405-8EDE7031AA7F}"/>
    <cellStyle name="Normal 10 4 3 2 4 2" xfId="21584" xr:uid="{4471A284-BEC9-482B-A2D8-E6BD7A8D68F0}"/>
    <cellStyle name="Normal 10 4 3 2 4 2 2" xfId="43880" xr:uid="{165AC2CB-3AFC-4E9C-8898-4AB2F87DD465}"/>
    <cellStyle name="Normal 10 4 3 2 4 3" xfId="34558" xr:uid="{682E9517-A490-40F6-86CB-3CF5188EF400}"/>
    <cellStyle name="Normal 10 4 3 2 5" xfId="14520" xr:uid="{AFD79A89-8653-4B71-B965-5A4F096AD223}"/>
    <cellStyle name="Normal 10 4 3 2 5 2" xfId="36886" xr:uid="{1F789C99-31F8-4047-89F0-E8A12282BB8C}"/>
    <cellStyle name="Normal 10 4 3 2 6" xfId="27974" xr:uid="{606780E6-55BE-4B0A-AAA0-CDB0B18AB1BA}"/>
    <cellStyle name="Normal 10 4 3 2_change in summary tables" xfId="5788" xr:uid="{77EE823B-EEA5-4A20-8986-067B93493F6F}"/>
    <cellStyle name="Normal 10 4 3 3" xfId="5264" xr:uid="{F6F67243-D9EA-456B-A41A-972B57BCEF71}"/>
    <cellStyle name="Normal 10 4 3 3 2" xfId="15659" xr:uid="{34AA387A-D96D-41DE-BB1E-09C23A934109}"/>
    <cellStyle name="Normal 10 4 3 3 2 2" xfId="38025" xr:uid="{5E5BA862-B82D-4EC6-8BE1-517EA4E10503}"/>
    <cellStyle name="Normal 10 4 3 3 3" xfId="29030" xr:uid="{44802898-5A21-42E3-A6F2-3FD9681D02D2}"/>
    <cellStyle name="Normal 10 4 3 4" xfId="9807" xr:uid="{B2679D63-E320-477A-A3AC-D198435D683B}"/>
    <cellStyle name="Normal 10 4 3 4 2" xfId="19221" xr:uid="{A3EB1768-2821-4D79-B742-91B9448B5A7B}"/>
    <cellStyle name="Normal 10 4 3 4 2 2" xfId="41586" xr:uid="{19A68687-3C2A-435A-B0A6-957819B1AD41}"/>
    <cellStyle name="Normal 10 4 3 4 3" xfId="32265" xr:uid="{498F2180-D84E-42B2-A9D8-C030E5519C0C}"/>
    <cellStyle name="Normal 10 4 3 5" xfId="11405" xr:uid="{310086C2-FE57-4A7A-89A2-27BE121D7E48}"/>
    <cellStyle name="Normal 10 4 3 5 2" xfId="20811" xr:uid="{799C6828-6525-43B8-9907-15D1CDD86675}"/>
    <cellStyle name="Normal 10 4 3 5 2 2" xfId="43107" xr:uid="{271712FD-4AE8-4C88-9F15-FCD9E1344440}"/>
    <cellStyle name="Normal 10 4 3 5 3" xfId="33785" xr:uid="{EDBE409D-5101-4DD2-8211-801B7B82F7B0}"/>
    <cellStyle name="Normal 10 4 3 6" xfId="13162" xr:uid="{6A09FAEC-E752-4343-92C1-A58781A90575}"/>
    <cellStyle name="Normal 10 4 3 6 2" xfId="35533" xr:uid="{CC1E049B-C6A8-45DA-9C1B-4F7100735BD3}"/>
    <cellStyle name="Normal 10 4 3 7" xfId="27093" xr:uid="{B4C1E141-D3C4-484B-B236-08FF55A82868}"/>
    <cellStyle name="Normal 10 4 3_change in summary tables" xfId="6837" xr:uid="{A95D7ADA-C529-42E3-B502-84BED38F2CED}"/>
    <cellStyle name="Normal 10 4 4" xfId="3638" xr:uid="{62441906-C73D-4EFE-AE1F-79D31675A277}"/>
    <cellStyle name="Normal 10 4 4 2" xfId="6915" xr:uid="{D711A5B5-809F-4E2C-B1D3-C682D2A7B1C2}"/>
    <cellStyle name="Normal 10 4 4 2 2" xfId="16928" xr:uid="{6769A49A-D5B5-4861-A7A0-3FDBDACD2888}"/>
    <cellStyle name="Normal 10 4 4 2 2 2" xfId="39293" xr:uid="{9649C71F-6E6A-46EE-AC21-185864CC63C3}"/>
    <cellStyle name="Normal 10 4 4 2 3" xfId="30177" xr:uid="{05A6E90D-D5BB-4D7F-A793-F297A3F4F654}"/>
    <cellStyle name="Normal 10 4 4 3" xfId="10438" xr:uid="{B6AE065F-ED5D-4B61-91E0-B826F2638891}"/>
    <cellStyle name="Normal 10 4 4 3 2" xfId="19852" xr:uid="{18145D2A-11AD-4E24-9521-D20B3881671A}"/>
    <cellStyle name="Normal 10 4 4 3 2 2" xfId="42148" xr:uid="{F68DAB9F-134A-49EE-AFC0-9E839E36B72C}"/>
    <cellStyle name="Normal 10 4 4 3 3" xfId="32827" xr:uid="{70757A15-0089-48A2-92E6-5D2F86445300}"/>
    <cellStyle name="Normal 10 4 4 4" xfId="11971" xr:uid="{2F87B5DB-8630-4FB3-A831-0875AF817F96}"/>
    <cellStyle name="Normal 10 4 4 4 2" xfId="21377" xr:uid="{209A992F-DB8A-4FAA-9FC3-ABC5CE6E8EA2}"/>
    <cellStyle name="Normal 10 4 4 4 2 2" xfId="43673" xr:uid="{BBECA202-F8E5-42C6-B6B2-523EBE0D6D92}"/>
    <cellStyle name="Normal 10 4 4 4 3" xfId="34351" xr:uid="{A15C6C53-2E27-4A76-86C2-1552932FDBDD}"/>
    <cellStyle name="Normal 10 4 4 5" xfId="14312" xr:uid="{6FDC3447-C190-4AC2-A4A3-5DF9B203F00B}"/>
    <cellStyle name="Normal 10 4 4 5 2" xfId="36678" xr:uid="{635D34A7-8B7C-4C9F-B791-BFC51EE88439}"/>
    <cellStyle name="Normal 10 4 4 6" xfId="27766" xr:uid="{21AEDADD-C653-4114-8998-7E01306DFEDC}"/>
    <cellStyle name="Normal 10 4 4_change in summary tables" xfId="8253" xr:uid="{44E30EAE-A4F5-4320-8402-45F6A8A8D6C5}"/>
    <cellStyle name="Normal 10 4 5" xfId="4605" xr:uid="{CD9A64AB-2095-43BE-8E0C-D07333A37E25}"/>
    <cellStyle name="Normal 10 4 5 2" xfId="15156" xr:uid="{56ED86CA-EAA7-4F9F-932A-99D8ECE3A329}"/>
    <cellStyle name="Normal 10 4 5 2 2" xfId="37522" xr:uid="{23289A05-AD26-49B2-84D1-B3BF42E495C5}"/>
    <cellStyle name="Normal 10 4 5 3" xfId="28580" xr:uid="{92EB57DA-F13E-4702-A85B-8F4EBD703B27}"/>
    <cellStyle name="Normal 10 4 6" xfId="9601" xr:uid="{DDB0806F-17DA-4473-A323-6F2FBB78F3EE}"/>
    <cellStyle name="Normal 10 4 6 2" xfId="19016" xr:uid="{6DC72691-A1CB-4A6F-A434-ED9EBA4B4BC8}"/>
    <cellStyle name="Normal 10 4 6 2 2" xfId="41381" xr:uid="{B416B58A-C8C8-48EC-B703-4B93816947BB}"/>
    <cellStyle name="Normal 10 4 6 3" xfId="32060" xr:uid="{F0D1047E-F9C1-4E85-8781-DBAA990FB5C8}"/>
    <cellStyle name="Normal 10 4 7" xfId="11190" xr:uid="{45BB9742-4EBB-482D-A911-AF0773CAB9B7}"/>
    <cellStyle name="Normal 10 4 7 2" xfId="20597" xr:uid="{A8ADAB3D-256B-40E8-BAC3-5C8AE9EC1A8A}"/>
    <cellStyle name="Normal 10 4 7 2 2" xfId="42893" xr:uid="{645ADC3E-A5DD-4330-9386-B84488718265}"/>
    <cellStyle name="Normal 10 4 7 3" xfId="33571" xr:uid="{8A022CB6-EA80-4D78-8F1E-E09158060E71}"/>
    <cellStyle name="Normal 10 4 8" xfId="12736" xr:uid="{B90139C3-AC1E-4228-AD12-CFE33879D72A}"/>
    <cellStyle name="Normal 10 4 8 2" xfId="35112" xr:uid="{08219DF3-0023-4AFC-8EE2-D58C6E156715}"/>
    <cellStyle name="Normal 10 4 9" xfId="26879" xr:uid="{D705B1A7-7DAF-401F-AEC3-EAA9EF5457CA}"/>
    <cellStyle name="Normal 10 4_change in summary tables" xfId="6614" xr:uid="{D19F4ECD-5553-4FA0-9332-BA24F4F9BC5D}"/>
    <cellStyle name="Normal 10 5" xfId="210" xr:uid="{177E2A58-35BA-4FDE-85B0-B39233AD7B03}"/>
    <cellStyle name="Normal 10 5 2" xfId="475" xr:uid="{235D612E-A432-4F3A-9460-0103C14BB590}"/>
    <cellStyle name="Normal 10 5 2 2" xfId="1293" xr:uid="{257BB692-3788-450E-9EA4-9B492680949A}"/>
    <cellStyle name="Normal 10 5 2 2 2" xfId="3958" xr:uid="{D8000CDE-1535-4726-B322-22C957927E60}"/>
    <cellStyle name="Normal 10 5 2 2 2 2" xfId="7233" xr:uid="{CCEBD126-5CE9-464E-B68F-A89BA2A11AD1}"/>
    <cellStyle name="Normal 10 5 2 2 2 2 2" xfId="17244" xr:uid="{645F8FF3-F32A-4DA8-8C3F-CDD85AC994AD}"/>
    <cellStyle name="Normal 10 5 2 2 2 2 2 2" xfId="39609" xr:uid="{4B663C98-CEC4-4C8A-AD46-859309AC28A8}"/>
    <cellStyle name="Normal 10 5 2 2 2 2 3" xfId="30493" xr:uid="{5B3501DE-9617-4510-B7DC-F70E7B306516}"/>
    <cellStyle name="Normal 10 5 2 2 2 3" xfId="10747" xr:uid="{E962E928-E693-4BF4-9CF7-548176D0AFAF}"/>
    <cellStyle name="Normal 10 5 2 2 2 3 2" xfId="20161" xr:uid="{E29F0941-FB81-497D-9B80-8CF1F7468601}"/>
    <cellStyle name="Normal 10 5 2 2 2 3 2 2" xfId="42457" xr:uid="{1E13240B-9893-42DF-86D7-0E9802BA8CD2}"/>
    <cellStyle name="Normal 10 5 2 2 2 3 3" xfId="33136" xr:uid="{3C656059-2DB0-468A-A386-F1B867807DD7}"/>
    <cellStyle name="Normal 10 5 2 2 2 4" xfId="12279" xr:uid="{3A0E178B-42C7-46C0-ACA1-95FB2BEEAC99}"/>
    <cellStyle name="Normal 10 5 2 2 2 4 2" xfId="21685" xr:uid="{0F59D216-BB30-4592-A945-55994553D9AA}"/>
    <cellStyle name="Normal 10 5 2 2 2 4 2 2" xfId="43981" xr:uid="{94B78AC9-28E2-4685-9A55-0CAC98449C89}"/>
    <cellStyle name="Normal 10 5 2 2 2 4 3" xfId="34659" xr:uid="{44FD680D-7AF2-4FC7-A649-5059BFEA72A7}"/>
    <cellStyle name="Normal 10 5 2 2 2 5" xfId="14621" xr:uid="{F794EE88-F701-46F7-8282-927F68DEE51C}"/>
    <cellStyle name="Normal 10 5 2 2 2 5 2" xfId="36987" xr:uid="{8FADD6D0-0508-42E8-8CE1-07A34EDC6E8A}"/>
    <cellStyle name="Normal 10 5 2 2 2 6" xfId="28076" xr:uid="{73455D6D-A11E-44AF-8051-E166AE411549}"/>
    <cellStyle name="Normal 10 5 2 2 2_change in summary tables" xfId="5880" xr:uid="{1C9D4DA8-D57C-43DB-94F7-3E3D14C1A636}"/>
    <cellStyle name="Normal 10 5 2 2 3" xfId="5370" xr:uid="{150CFE0D-9F25-4D26-BFD2-ACC87431F385}"/>
    <cellStyle name="Normal 10 5 2 2 3 2" xfId="15765" xr:uid="{EE38F07A-891C-4466-BF20-16F1842C1749}"/>
    <cellStyle name="Normal 10 5 2 2 3 2 2" xfId="38131" xr:uid="{40976C53-92CE-43A4-97FF-41AA519849BC}"/>
    <cellStyle name="Normal 10 5 2 2 3 3" xfId="29136" xr:uid="{42D80EDA-CA91-48B5-8F24-7CA3BAE82BF3}"/>
    <cellStyle name="Normal 10 5 2 2 4" xfId="9908" xr:uid="{61961C4B-DF60-49A1-A7B4-DC3E1B009CA8}"/>
    <cellStyle name="Normal 10 5 2 2 4 2" xfId="19322" xr:uid="{61B04859-D1D7-4FC1-98CE-D1063B667AA3}"/>
    <cellStyle name="Normal 10 5 2 2 4 2 2" xfId="41687" xr:uid="{9C78535E-2679-45BF-8AF9-B4277AA45ABE}"/>
    <cellStyle name="Normal 10 5 2 2 4 3" xfId="32366" xr:uid="{E215602F-386D-421D-879B-9DD0DD0C7DC2}"/>
    <cellStyle name="Normal 10 5 2 2 5" xfId="11504" xr:uid="{A6419727-470F-4502-8A3B-0D5DDD12A22F}"/>
    <cellStyle name="Normal 10 5 2 2 5 2" xfId="20910" xr:uid="{B0A7B6AD-8E58-4A43-8C59-7BBC39F31509}"/>
    <cellStyle name="Normal 10 5 2 2 5 2 2" xfId="43206" xr:uid="{DF9DD2F8-F0AA-4820-B0BA-6469E173FD09}"/>
    <cellStyle name="Normal 10 5 2 2 5 3" xfId="33884" xr:uid="{CBF83950-B059-4700-B3A1-F1832C32F09E}"/>
    <cellStyle name="Normal 10 5 2 2 6" xfId="13266" xr:uid="{4A73BC44-F599-42AB-A987-1D01E9F5C990}"/>
    <cellStyle name="Normal 10 5 2 2 6 2" xfId="35637" xr:uid="{2643CBA0-C1D5-4FF9-BF4C-1366AD313E5B}"/>
    <cellStyle name="Normal 10 5 2 2 7" xfId="27194" xr:uid="{EEC7E0B0-1182-4AFB-8ED2-EFB844E67396}"/>
    <cellStyle name="Normal 10 5 2 2_change in summary tables" xfId="4675" xr:uid="{110F7DC5-E3F4-4EA7-8ECD-1777687A74CB}"/>
    <cellStyle name="Normal 10 5 2 3" xfId="3742" xr:uid="{CFAABE78-E77D-4C8C-A902-06A3F1CFEC0F}"/>
    <cellStyle name="Normal 10 5 2 3 2" xfId="7018" xr:uid="{3B3AE397-70F3-4BFB-9270-0DAFAC4FC384}"/>
    <cellStyle name="Normal 10 5 2 3 2 2" xfId="17030" xr:uid="{4E8CB0DF-BD19-4678-A3DA-CC3DE2525EF4}"/>
    <cellStyle name="Normal 10 5 2 3 2 2 2" xfId="39395" xr:uid="{246B8999-3746-4DF6-844F-7F1F61C19C72}"/>
    <cellStyle name="Normal 10 5 2 3 2 3" xfId="30279" xr:uid="{DD118BC1-5675-411B-B6D9-FF51EF146E6B}"/>
    <cellStyle name="Normal 10 5 2 3 3" xfId="10539" xr:uid="{B89F6FD7-7679-48A0-8C84-E8D91B915034}"/>
    <cellStyle name="Normal 10 5 2 3 3 2" xfId="19953" xr:uid="{A3DB71DB-B046-49A1-9BBF-01C4FDCD920A}"/>
    <cellStyle name="Normal 10 5 2 3 3 2 2" xfId="42249" xr:uid="{7537F6C4-9F6A-422D-B2BE-0BEB9AE71E13}"/>
    <cellStyle name="Normal 10 5 2 3 3 3" xfId="32928" xr:uid="{97ACFC8B-5EB0-49D7-A1EE-C7A808BD6680}"/>
    <cellStyle name="Normal 10 5 2 3 4" xfId="12072" xr:uid="{035CC293-B8DC-400F-9E29-724E4DE14AA4}"/>
    <cellStyle name="Normal 10 5 2 3 4 2" xfId="21478" xr:uid="{58F2A7FC-3F18-4DA6-8293-62412DD0F296}"/>
    <cellStyle name="Normal 10 5 2 3 4 2 2" xfId="43774" xr:uid="{F506B85B-FDEF-485E-828C-D6FD385D5979}"/>
    <cellStyle name="Normal 10 5 2 3 4 3" xfId="34452" xr:uid="{6E0B4CBC-DAA1-4BC1-9EB6-33DB15B9B96F}"/>
    <cellStyle name="Normal 10 5 2 3 5" xfId="14413" xr:uid="{7DD56963-2F95-4840-BAC5-ADA1EA189E0C}"/>
    <cellStyle name="Normal 10 5 2 3 5 2" xfId="36779" xr:uid="{6A42DABA-8F43-404E-9624-EAB8B6306CCE}"/>
    <cellStyle name="Normal 10 5 2 3 6" xfId="27867" xr:uid="{E9A8DC6F-D4D1-439D-B7CE-B59754476D1F}"/>
    <cellStyle name="Normal 10 5 2 3_change in summary tables" xfId="4886" xr:uid="{DD7FB4DD-76DC-4E01-A08E-FF56D1D56F11}"/>
    <cellStyle name="Normal 10 5 2 4" xfId="4831" xr:uid="{D12A48E5-EE57-4ECF-9A30-FA3002A295B2}"/>
    <cellStyle name="Normal 10 5 2 4 2" xfId="15341" xr:uid="{DC9DABB1-C753-495D-8A7E-3F918BA77219}"/>
    <cellStyle name="Normal 10 5 2 4 2 2" xfId="37707" xr:uid="{BBBBAF0C-0390-4397-B623-BD84AA3B5A08}"/>
    <cellStyle name="Normal 10 5 2 4 3" xfId="28748" xr:uid="{E0D46677-402D-4F56-AB2C-2D0E0DD9B2C9}"/>
    <cellStyle name="Normal 10 5 2 5" xfId="9701" xr:uid="{59180FE3-5BF5-404F-853A-3BB87033D477}"/>
    <cellStyle name="Normal 10 5 2 5 2" xfId="19115" xr:uid="{7F44E90F-5055-42BF-9DFB-535C687770CD}"/>
    <cellStyle name="Normal 10 5 2 5 2 2" xfId="41480" xr:uid="{61E6239B-FE03-4BE8-ACFE-402A6DE72240}"/>
    <cellStyle name="Normal 10 5 2 5 3" xfId="32159" xr:uid="{A537658E-835C-4C63-AF6B-2AFD0D7ECA93}"/>
    <cellStyle name="Normal 10 5 2 6" xfId="11293" xr:uid="{E2A5A62F-1195-4D78-979A-CF8801061159}"/>
    <cellStyle name="Normal 10 5 2 6 2" xfId="20699" xr:uid="{6E33D658-BFB3-41DF-91D4-EF888B981CCE}"/>
    <cellStyle name="Normal 10 5 2 6 2 2" xfId="42995" xr:uid="{AF49E83C-BF41-4A00-BFA8-C0206255D0A9}"/>
    <cellStyle name="Normal 10 5 2 6 3" xfId="33673" xr:uid="{97252EAE-5A53-4CAA-AD45-59840A225C34}"/>
    <cellStyle name="Normal 10 5 2 7" xfId="12895" xr:uid="{98D4245A-D10A-4CE5-9337-780FA62D8144}"/>
    <cellStyle name="Normal 10 5 2 7 2" xfId="35268" xr:uid="{8E16899C-9812-4657-9A63-6B47EEAF22BF}"/>
    <cellStyle name="Normal 10 5 2 8" xfId="26980" xr:uid="{65095243-BF6D-4CCA-8F32-53CB042B4F23}"/>
    <cellStyle name="Normal 10 5 2_change in summary tables" xfId="7908" xr:uid="{1AC53560-1DB8-4FF5-A018-3C5004AB0AA2}"/>
    <cellStyle name="Normal 10 5 3" xfId="1196" xr:uid="{A68CBA74-6803-4442-933A-5A9E9F48A55A}"/>
    <cellStyle name="Normal 10 5 3 2" xfId="3868" xr:uid="{9433001C-C925-40B6-9895-5D7D60D0DF60}"/>
    <cellStyle name="Normal 10 5 3 2 2" xfId="7143" xr:uid="{6FF8373E-2AEE-4868-8C0B-008FF8639536}"/>
    <cellStyle name="Normal 10 5 3 2 2 2" xfId="17154" xr:uid="{4D84A264-E1DF-4F2A-8F62-FB1290134454}"/>
    <cellStyle name="Normal 10 5 3 2 2 2 2" xfId="39519" xr:uid="{7712CA54-3A34-4A0B-857C-0F616A86343E}"/>
    <cellStyle name="Normal 10 5 3 2 2 3" xfId="30403" xr:uid="{8EC3829B-8EF5-4B41-BD8A-C8E43FA91311}"/>
    <cellStyle name="Normal 10 5 3 2 3" xfId="10660" xr:uid="{25818BF7-354F-4F07-A982-7C9CE34A6C5C}"/>
    <cellStyle name="Normal 10 5 3 2 3 2" xfId="20074" xr:uid="{D12008A5-962F-4E8C-B681-12A18116353C}"/>
    <cellStyle name="Normal 10 5 3 2 3 2 2" xfId="42370" xr:uid="{04F3CEA0-D960-428A-8CC8-C0E5C0E2B9E7}"/>
    <cellStyle name="Normal 10 5 3 2 3 3" xfId="33049" xr:uid="{6CC86CA9-8E67-47FA-A5A4-060C183C1933}"/>
    <cellStyle name="Normal 10 5 3 2 4" xfId="12192" xr:uid="{7AAE57CD-73DE-4798-9CEE-3EC3ABAA6857}"/>
    <cellStyle name="Normal 10 5 3 2 4 2" xfId="21598" xr:uid="{9285D9CA-FEFF-4A49-8D58-41B824A279A9}"/>
    <cellStyle name="Normal 10 5 3 2 4 2 2" xfId="43894" xr:uid="{458D211D-867D-44C0-A1DC-4115ECBD1BBF}"/>
    <cellStyle name="Normal 10 5 3 2 4 3" xfId="34572" xr:uid="{92DFDAB7-EE41-4A98-AD52-BE737D361D4F}"/>
    <cellStyle name="Normal 10 5 3 2 5" xfId="14534" xr:uid="{B793B1EB-D7A2-4C70-B459-541FBFBDCC9D}"/>
    <cellStyle name="Normal 10 5 3 2 5 2" xfId="36900" xr:uid="{C8DBCBF6-DAC1-43AB-AFDD-9A3ECB0019B7}"/>
    <cellStyle name="Normal 10 5 3 2 6" xfId="27988" xr:uid="{67F8E4C5-73A6-426A-AC80-D1DC4AF24094}"/>
    <cellStyle name="Normal 10 5 3 2_change in summary tables" xfId="6569" xr:uid="{D4584912-E127-4B26-991B-DEC0A5D80898}"/>
    <cellStyle name="Normal 10 5 3 3" xfId="5278" xr:uid="{9526336C-01A9-4BF7-89CA-F089C464D61E}"/>
    <cellStyle name="Normal 10 5 3 3 2" xfId="15673" xr:uid="{8A03ABD8-6DDB-4BD5-A41D-128CF24DA9EF}"/>
    <cellStyle name="Normal 10 5 3 3 2 2" xfId="38039" xr:uid="{DFC1E8BA-38F7-4650-B880-F23FC76FE88F}"/>
    <cellStyle name="Normal 10 5 3 3 3" xfId="29044" xr:uid="{51681797-A567-4F0F-A31E-5AE07592D085}"/>
    <cellStyle name="Normal 10 5 3 4" xfId="9821" xr:uid="{A54E0C6A-BFF6-486D-96B6-496DF1FE9A23}"/>
    <cellStyle name="Normal 10 5 3 4 2" xfId="19235" xr:uid="{313DAAE2-75FF-4C7D-8461-1AFE3C9E55AD}"/>
    <cellStyle name="Normal 10 5 3 4 2 2" xfId="41600" xr:uid="{05B2E727-E9C3-4B8B-84A2-17973D821A1D}"/>
    <cellStyle name="Normal 10 5 3 4 3" xfId="32279" xr:uid="{8979A3C5-B72D-4703-BBDC-3B7974D20EE5}"/>
    <cellStyle name="Normal 10 5 3 5" xfId="11419" xr:uid="{4A1B4D1E-E448-4DE0-83A8-183851CE78FD}"/>
    <cellStyle name="Normal 10 5 3 5 2" xfId="20825" xr:uid="{0DEC4C7E-C48F-4DB6-BA3F-9F9B75DCBDF3}"/>
    <cellStyle name="Normal 10 5 3 5 2 2" xfId="43121" xr:uid="{AA494B68-1F6F-4FC5-9959-E54EFE9A2B09}"/>
    <cellStyle name="Normal 10 5 3 5 3" xfId="33799" xr:uid="{502A2E34-B656-4738-8B6D-C46C8EEECC93}"/>
    <cellStyle name="Normal 10 5 3 6" xfId="13176" xr:uid="{CFE19A26-CE6E-490B-8B93-616174DD07F6}"/>
    <cellStyle name="Normal 10 5 3 6 2" xfId="35547" xr:uid="{BC9C72BF-A2AD-426B-BBF6-7CE584A00316}"/>
    <cellStyle name="Normal 10 5 3 7" xfId="27107" xr:uid="{19D09FB7-A2BB-4152-A476-6B6B1E0226B7}"/>
    <cellStyle name="Normal 10 5 3_change in summary tables" xfId="6188" xr:uid="{C6590046-3C52-4CCC-8893-F59A310819E7}"/>
    <cellStyle name="Normal 10 5 4" xfId="3652" xr:uid="{BE7C8375-4C9F-4D09-9807-27710F82D044}"/>
    <cellStyle name="Normal 10 5 4 2" xfId="6929" xr:uid="{B5C14B66-DC76-4C09-83DA-3FEAC2D20C67}"/>
    <cellStyle name="Normal 10 5 4 2 2" xfId="16942" xr:uid="{8EA63DCC-4E2C-4BDD-AAE0-175F917613C6}"/>
    <cellStyle name="Normal 10 5 4 2 2 2" xfId="39307" xr:uid="{95826C26-9147-4F75-91B8-9621D30B9684}"/>
    <cellStyle name="Normal 10 5 4 2 3" xfId="30191" xr:uid="{C4297519-F2C3-4B6B-B320-971E4CC1960C}"/>
    <cellStyle name="Normal 10 5 4 3" xfId="10452" xr:uid="{15CE7162-269A-4668-9C35-E6416D6097C9}"/>
    <cellStyle name="Normal 10 5 4 3 2" xfId="19866" xr:uid="{7151517E-1EF6-4AE2-85A5-F973D171EBCF}"/>
    <cellStyle name="Normal 10 5 4 3 2 2" xfId="42162" xr:uid="{6327F5CE-F1A5-47E2-B8DE-2867B883D197}"/>
    <cellStyle name="Normal 10 5 4 3 3" xfId="32841" xr:uid="{8ECEA098-2D2C-41EC-BF9F-4EBF75CC2D08}"/>
    <cellStyle name="Normal 10 5 4 4" xfId="11985" xr:uid="{6D09D32B-D646-4E34-8062-470B7B1A1432}"/>
    <cellStyle name="Normal 10 5 4 4 2" xfId="21391" xr:uid="{67B184DC-F70C-4AA9-B333-471393D0209B}"/>
    <cellStyle name="Normal 10 5 4 4 2 2" xfId="43687" xr:uid="{32651C68-4B33-4E76-AE63-C21750B5EE15}"/>
    <cellStyle name="Normal 10 5 4 4 3" xfId="34365" xr:uid="{B0C05070-A87C-4E24-BA37-279C645221AE}"/>
    <cellStyle name="Normal 10 5 4 5" xfId="14326" xr:uid="{9DDA0242-0DC9-411C-B09B-01944EA40D95}"/>
    <cellStyle name="Normal 10 5 4 5 2" xfId="36692" xr:uid="{94CD2455-B04A-44F2-83EA-CF52DA152478}"/>
    <cellStyle name="Normal 10 5 4 6" xfId="27780" xr:uid="{4157D8CC-1733-4F10-85B6-0792A5B20294}"/>
    <cellStyle name="Normal 10 5 4_change in summary tables" xfId="7990" xr:uid="{15E7949B-3BFD-4722-9EF4-F632479230CC}"/>
    <cellStyle name="Normal 10 5 5" xfId="4627" xr:uid="{0F6E79CF-1C48-46CA-AA38-3C5B691C73FE}"/>
    <cellStyle name="Normal 10 5 5 2" xfId="15175" xr:uid="{0C4D662C-6890-4A88-8D63-76B8B4039C62}"/>
    <cellStyle name="Normal 10 5 5 2 2" xfId="37541" xr:uid="{82BB0560-A499-4170-971F-937084EAA73A}"/>
    <cellStyle name="Normal 10 5 5 3" xfId="28598" xr:uid="{23359EA0-834B-43E5-8072-8949549513ED}"/>
    <cellStyle name="Normal 10 5 6" xfId="9615" xr:uid="{8AD0EBB7-2A7C-44F3-8E45-C1D09630DFD7}"/>
    <cellStyle name="Normal 10 5 6 2" xfId="19030" xr:uid="{85E57DB8-6B10-4DD1-A4E3-2CB47233B419}"/>
    <cellStyle name="Normal 10 5 6 2 2" xfId="41395" xr:uid="{089957E7-17D0-45A8-9173-63B6F731C672}"/>
    <cellStyle name="Normal 10 5 6 3" xfId="32074" xr:uid="{D4091641-CB56-49BD-B8AE-C2D8B5106290}"/>
    <cellStyle name="Normal 10 5 7" xfId="11204" xr:uid="{BE0DF164-336B-425C-B46A-1902D93058D2}"/>
    <cellStyle name="Normal 10 5 7 2" xfId="20611" xr:uid="{3257911E-C9AE-4212-9BEA-6F134B92B07A}"/>
    <cellStyle name="Normal 10 5 7 2 2" xfId="42907" xr:uid="{CB5450CA-9F61-485F-A8EF-7BC29AC404E1}"/>
    <cellStyle name="Normal 10 5 7 3" xfId="33585" xr:uid="{D7D444DD-A641-48B1-9E80-F29304F3F95B}"/>
    <cellStyle name="Normal 10 5 8" xfId="12751" xr:uid="{F2895E9D-FB85-4568-AE25-913847D7EE6A}"/>
    <cellStyle name="Normal 10 5 8 2" xfId="35127" xr:uid="{622B84F1-1BA8-48F5-BF20-63C4A5098E35}"/>
    <cellStyle name="Normal 10 5 9" xfId="26893" xr:uid="{B2CE5991-1483-47E2-A3E2-0ECA18CF46EB}"/>
    <cellStyle name="Normal 10 5_change in summary tables" xfId="8202" xr:uid="{87C721F8-657B-4ADA-BA30-B9D63849BE99}"/>
    <cellStyle name="Normal 10 6" xfId="406" xr:uid="{93207824-7A26-46CB-9DD6-A7A7A915EF6F}"/>
    <cellStyle name="Normal 10 6 2" xfId="512" xr:uid="{3F53796E-8B9C-4F63-81F1-15C7639C477A}"/>
    <cellStyle name="Normal 10 6 2 2" xfId="1315" xr:uid="{FCED0DF8-8798-4071-8099-46DC29357402}"/>
    <cellStyle name="Normal 10 6 2 2 2" xfId="3980" xr:uid="{F9CD5649-D69E-4677-AFFF-BAE5A95E0A4A}"/>
    <cellStyle name="Normal 10 6 2 2 2 2" xfId="7255" xr:uid="{ED1F26AF-8308-4FEC-8839-E1245BFA53A7}"/>
    <cellStyle name="Normal 10 6 2 2 2 2 2" xfId="17266" xr:uid="{01A25D35-0409-4A05-9648-DC52F5F33173}"/>
    <cellStyle name="Normal 10 6 2 2 2 2 2 2" xfId="39631" xr:uid="{86BB62BB-19F2-4125-95D2-2B926953C25D}"/>
    <cellStyle name="Normal 10 6 2 2 2 2 3" xfId="30515" xr:uid="{292FC586-FDBB-4D25-85F5-17A83996CE40}"/>
    <cellStyle name="Normal 10 6 2 2 2 3" xfId="10769" xr:uid="{A65C951F-4F70-4E2A-97F2-3568E9BBA974}"/>
    <cellStyle name="Normal 10 6 2 2 2 3 2" xfId="20183" xr:uid="{E9F505A4-8E7C-43B0-9BE4-DC4405046513}"/>
    <cellStyle name="Normal 10 6 2 2 2 3 2 2" xfId="42479" xr:uid="{3BF96C21-538A-4C01-880C-54B4408DB62B}"/>
    <cellStyle name="Normal 10 6 2 2 2 3 3" xfId="33158" xr:uid="{D282F65D-8A82-4BA2-8A49-F27918F8AEEB}"/>
    <cellStyle name="Normal 10 6 2 2 2 4" xfId="12301" xr:uid="{9B154606-CC9D-41CF-9CC9-58F852EABD86}"/>
    <cellStyle name="Normal 10 6 2 2 2 4 2" xfId="21707" xr:uid="{7E1B469E-AB8B-49F0-8CE1-6306BCD62A67}"/>
    <cellStyle name="Normal 10 6 2 2 2 4 2 2" xfId="44003" xr:uid="{E73CC7A3-76F5-4F10-9AFE-7272F9AC2828}"/>
    <cellStyle name="Normal 10 6 2 2 2 4 3" xfId="34681" xr:uid="{7B72D54D-1F6A-4482-9BFD-924493B591DD}"/>
    <cellStyle name="Normal 10 6 2 2 2 5" xfId="14643" xr:uid="{64A5A1F0-AF4B-4C89-A9A1-9C7C86C11FD2}"/>
    <cellStyle name="Normal 10 6 2 2 2 5 2" xfId="37009" xr:uid="{B298BC64-90FB-4428-AB0E-CBD388DC8077}"/>
    <cellStyle name="Normal 10 6 2 2 2 6" xfId="28098" xr:uid="{7FB8BA32-B6AC-4759-9135-0B77C7097C1B}"/>
    <cellStyle name="Normal 10 6 2 2 2_change in summary tables" xfId="8623" xr:uid="{2E7BC295-BBED-4B42-BA04-9EBCEAF45026}"/>
    <cellStyle name="Normal 10 6 2 2 3" xfId="5392" xr:uid="{6FCD8E6A-D52B-4E1D-A13A-74EA3F0890B0}"/>
    <cellStyle name="Normal 10 6 2 2 3 2" xfId="15787" xr:uid="{05143982-C05B-40A8-9DEC-F06B18EF5EA5}"/>
    <cellStyle name="Normal 10 6 2 2 3 2 2" xfId="38153" xr:uid="{33435B8A-394C-4FA5-AF57-EB362DBFDBFC}"/>
    <cellStyle name="Normal 10 6 2 2 3 3" xfId="29158" xr:uid="{210E6004-DE98-4D0D-96DD-B9B546BCC665}"/>
    <cellStyle name="Normal 10 6 2 2 4" xfId="9930" xr:uid="{D98178FB-9323-4B59-AAE8-BCB0110893FB}"/>
    <cellStyle name="Normal 10 6 2 2 4 2" xfId="19344" xr:uid="{860D6D58-A4E1-4FB6-A1CA-2858A2776574}"/>
    <cellStyle name="Normal 10 6 2 2 4 2 2" xfId="41709" xr:uid="{CB52399C-29A5-4207-A782-EE914ADA32C9}"/>
    <cellStyle name="Normal 10 6 2 2 4 3" xfId="32388" xr:uid="{BD2E3967-7685-4A6A-91BB-F0F87A0C7D87}"/>
    <cellStyle name="Normal 10 6 2 2 5" xfId="11526" xr:uid="{EFDCD149-AF82-4726-B6EA-4166F1AC2BB7}"/>
    <cellStyle name="Normal 10 6 2 2 5 2" xfId="20932" xr:uid="{DF22D87A-667E-49EF-B12B-EC203F8468A9}"/>
    <cellStyle name="Normal 10 6 2 2 5 2 2" xfId="43228" xr:uid="{11A3AADF-CFF1-40B4-AEC9-0EC939339645}"/>
    <cellStyle name="Normal 10 6 2 2 5 3" xfId="33906" xr:uid="{2F3357A6-887F-49B6-A2B1-DCE5229E335B}"/>
    <cellStyle name="Normal 10 6 2 2 6" xfId="13288" xr:uid="{964A0674-B5D3-4316-AB44-DC2FB56CCD7F}"/>
    <cellStyle name="Normal 10 6 2 2 6 2" xfId="35659" xr:uid="{19A01F7D-C8E6-4003-AB08-FE682FCB355F}"/>
    <cellStyle name="Normal 10 6 2 2 7" xfId="27216" xr:uid="{DEB2FE8C-BF0B-46C8-A96E-C8C04B214D05}"/>
    <cellStyle name="Normal 10 6 2 2_change in summary tables" xfId="4989" xr:uid="{CB88E5B4-02C4-4DF2-BCBE-45B82FD95963}"/>
    <cellStyle name="Normal 10 6 2 3" xfId="3764" xr:uid="{CFB499D8-9A40-4080-9DF6-B25006C96D8E}"/>
    <cellStyle name="Normal 10 6 2 3 2" xfId="7040" xr:uid="{D5FBD9DD-8BF3-42A2-9F11-BB247CE4558C}"/>
    <cellStyle name="Normal 10 6 2 3 2 2" xfId="17052" xr:uid="{4DB64A8E-BDEE-4276-8D70-6D795C3B6A33}"/>
    <cellStyle name="Normal 10 6 2 3 2 2 2" xfId="39417" xr:uid="{B50318C5-4F9C-460D-A9B1-181B054DEE52}"/>
    <cellStyle name="Normal 10 6 2 3 2 3" xfId="30301" xr:uid="{AEE99DF3-3F2D-4FB2-A1BF-9F1307B8839C}"/>
    <cellStyle name="Normal 10 6 2 3 3" xfId="10561" xr:uid="{F4E80018-4C88-452A-B114-AA8FC72C0657}"/>
    <cellStyle name="Normal 10 6 2 3 3 2" xfId="19975" xr:uid="{1D9F1CAE-E9E9-4A8D-B9C3-C134F9132CC1}"/>
    <cellStyle name="Normal 10 6 2 3 3 2 2" xfId="42271" xr:uid="{0FB2392B-2598-4808-9ED9-FFC1CD7D88BB}"/>
    <cellStyle name="Normal 10 6 2 3 3 3" xfId="32950" xr:uid="{14873737-D7C0-4798-8D81-E353B4ACC8FE}"/>
    <cellStyle name="Normal 10 6 2 3 4" xfId="12094" xr:uid="{2C6534DB-156D-4E1B-9338-62B4E66710E3}"/>
    <cellStyle name="Normal 10 6 2 3 4 2" xfId="21500" xr:uid="{0A011D9B-7009-465A-869C-CABE5BA62846}"/>
    <cellStyle name="Normal 10 6 2 3 4 2 2" xfId="43796" xr:uid="{A99AB7DD-7F9B-4A99-B3FD-86B1EC8B4936}"/>
    <cellStyle name="Normal 10 6 2 3 4 3" xfId="34474" xr:uid="{130FA27D-AECC-4E3C-B6EF-B9230A32B0F9}"/>
    <cellStyle name="Normal 10 6 2 3 5" xfId="14435" xr:uid="{01233A4B-34BD-48B1-A0D2-755CE6E3B271}"/>
    <cellStyle name="Normal 10 6 2 3 5 2" xfId="36801" xr:uid="{81323B0D-DCD1-4BD7-8E4C-3BF04A366EEC}"/>
    <cellStyle name="Normal 10 6 2 3 6" xfId="27889" xr:uid="{42EB8A48-D581-4B0D-82E5-66CF95D1BBBF}"/>
    <cellStyle name="Normal 10 6 2 3_change in summary tables" xfId="8292" xr:uid="{AAA33AB0-8877-4035-9147-71F821C216D9}"/>
    <cellStyle name="Normal 10 6 2 4" xfId="4862" xr:uid="{8A05C2DF-9F99-4588-82A7-9CBD524DFEBC}"/>
    <cellStyle name="Normal 10 6 2 4 2" xfId="15369" xr:uid="{C4CA7326-7D9B-4BD0-8F86-6C091E1E6E0E}"/>
    <cellStyle name="Normal 10 6 2 4 2 2" xfId="37735" xr:uid="{F12B5C30-AD74-413C-905A-AA0E5F83D2A1}"/>
    <cellStyle name="Normal 10 6 2 4 3" xfId="28774" xr:uid="{CF3E2B23-7A70-4E24-9144-E7DBA3AE14B0}"/>
    <cellStyle name="Normal 10 6 2 5" xfId="9723" xr:uid="{E7B8B98E-D9CE-40CE-9451-A8A931FB39FB}"/>
    <cellStyle name="Normal 10 6 2 5 2" xfId="19137" xr:uid="{3E31B825-DE8F-4963-9756-809EAFB3A1F0}"/>
    <cellStyle name="Normal 10 6 2 5 2 2" xfId="41502" xr:uid="{58D6BF1B-B705-424E-A2C7-EFAF050FC641}"/>
    <cellStyle name="Normal 10 6 2 5 3" xfId="32181" xr:uid="{1F9577FD-781F-4D67-B96A-BFD24BC31560}"/>
    <cellStyle name="Normal 10 6 2 6" xfId="11315" xr:uid="{7558944A-F658-4E6A-BD8A-C76711BB75F8}"/>
    <cellStyle name="Normal 10 6 2 6 2" xfId="20721" xr:uid="{9C7220A4-7145-4F8A-9A13-0695FD863296}"/>
    <cellStyle name="Normal 10 6 2 6 2 2" xfId="43017" xr:uid="{EA4D456C-96A8-4E13-BAE5-4D84B404EAA1}"/>
    <cellStyle name="Normal 10 6 2 6 3" xfId="33695" xr:uid="{8CE49ED1-B470-4A0A-AB1A-C8F194CA7047}"/>
    <cellStyle name="Normal 10 6 2 7" xfId="12919" xr:uid="{C639D0F1-2EBA-4FB7-91EE-C56251879834}"/>
    <cellStyle name="Normal 10 6 2 7 2" xfId="35292" xr:uid="{AE705B00-55BE-4E04-9762-8A4F81E3EA97}"/>
    <cellStyle name="Normal 10 6 2 8" xfId="27002" xr:uid="{B9338388-67C9-4D43-982F-F504587C4562}"/>
    <cellStyle name="Normal 10 6 2_change in summary tables" xfId="8608" xr:uid="{ADF27D6E-C6A9-4B6B-9A71-50F9F50989F2}"/>
    <cellStyle name="Normal 10 6 3" xfId="1232" xr:uid="{4C607263-0864-4F6E-83A1-201FDFE8CB4F}"/>
    <cellStyle name="Normal 10 6 3 2" xfId="3897" xr:uid="{3C96294B-D927-4184-9768-9678756EEC7A}"/>
    <cellStyle name="Normal 10 6 3 2 2" xfId="7172" xr:uid="{0EA0E289-7A26-4175-922B-EE917D059B94}"/>
    <cellStyle name="Normal 10 6 3 2 2 2" xfId="17183" xr:uid="{215E407D-3C37-487D-AA3F-10C46F43A7C0}"/>
    <cellStyle name="Normal 10 6 3 2 2 2 2" xfId="39548" xr:uid="{C63AE513-F78F-4820-953C-58B0379C3AF6}"/>
    <cellStyle name="Normal 10 6 3 2 2 3" xfId="30432" xr:uid="{8FE68600-F663-497F-87DE-CA492B7132A2}"/>
    <cellStyle name="Normal 10 6 3 2 3" xfId="10686" xr:uid="{10F608AA-331D-461C-AE63-E99CADE0330F}"/>
    <cellStyle name="Normal 10 6 3 2 3 2" xfId="20100" xr:uid="{9D3B66E2-BECD-479D-92CF-64C55D1333F3}"/>
    <cellStyle name="Normal 10 6 3 2 3 2 2" xfId="42396" xr:uid="{B75ABE2E-11D9-470D-B5C6-290659BC7B50}"/>
    <cellStyle name="Normal 10 6 3 2 3 3" xfId="33075" xr:uid="{EF987F8F-E7FA-458F-90F6-8E635CF83150}"/>
    <cellStyle name="Normal 10 6 3 2 4" xfId="12218" xr:uid="{946110F5-17E6-46A6-AFAB-BDA4DCD86140}"/>
    <cellStyle name="Normal 10 6 3 2 4 2" xfId="21624" xr:uid="{CD3873D6-05CB-4634-8023-98709E542B32}"/>
    <cellStyle name="Normal 10 6 3 2 4 2 2" xfId="43920" xr:uid="{7C8AB9FC-9987-4A4B-94C5-524DE04D2F01}"/>
    <cellStyle name="Normal 10 6 3 2 4 3" xfId="34598" xr:uid="{35B8B8BB-FE65-4209-9318-92A03C7AD51D}"/>
    <cellStyle name="Normal 10 6 3 2 5" xfId="14560" xr:uid="{80BD2881-2AE8-42CB-BF49-438B0E150F08}"/>
    <cellStyle name="Normal 10 6 3 2 5 2" xfId="36926" xr:uid="{E9F2706B-A275-4EAD-97D3-1EBDE524CC67}"/>
    <cellStyle name="Normal 10 6 3 2 6" xfId="28015" xr:uid="{495755F8-FF39-4A24-968F-B0DDCEA640F5}"/>
    <cellStyle name="Normal 10 6 3 2_change in summary tables" xfId="8109" xr:uid="{6EB95073-EF2E-4741-A7CD-CB6D812995D9}"/>
    <cellStyle name="Normal 10 6 3 3" xfId="5309" xr:uid="{5D573D13-8A23-427F-86CB-650C057A856E}"/>
    <cellStyle name="Normal 10 6 3 3 2" xfId="15704" xr:uid="{51D984FB-517B-49A7-8568-A76C6C1394FB}"/>
    <cellStyle name="Normal 10 6 3 3 2 2" xfId="38070" xr:uid="{45867255-5BF7-4749-916B-7BEAA4F25B46}"/>
    <cellStyle name="Normal 10 6 3 3 3" xfId="29075" xr:uid="{71E393CB-0D8E-46D0-B9D5-273F84400D5F}"/>
    <cellStyle name="Normal 10 6 3 4" xfId="9847" xr:uid="{4190E677-A2DC-4763-B0E1-DA50212B8262}"/>
    <cellStyle name="Normal 10 6 3 4 2" xfId="19261" xr:uid="{D278DDF3-19D5-4C40-BF3C-E4BF540AD89C}"/>
    <cellStyle name="Normal 10 6 3 4 2 2" xfId="41626" xr:uid="{B85C7A6F-04E8-4E6C-A116-D204311DA1A9}"/>
    <cellStyle name="Normal 10 6 3 4 3" xfId="32305" xr:uid="{49463E7F-649F-4351-8F55-AF2F9739936F}"/>
    <cellStyle name="Normal 10 6 3 5" xfId="11443" xr:uid="{9C83E897-F940-4D86-8225-2353A0057FA7}"/>
    <cellStyle name="Normal 10 6 3 5 2" xfId="20849" xr:uid="{E3BF4912-BB6F-4D6D-8649-6C7209C29DED}"/>
    <cellStyle name="Normal 10 6 3 5 2 2" xfId="43145" xr:uid="{1CF35921-0ECF-45A3-BD2C-16716DF4F2E5}"/>
    <cellStyle name="Normal 10 6 3 5 3" xfId="33823" xr:uid="{5913BD07-02C7-42E5-A027-37F1039B7B93}"/>
    <cellStyle name="Normal 10 6 3 6" xfId="13205" xr:uid="{1C6DC5FA-6AFD-4B99-9188-0FEACAA6C961}"/>
    <cellStyle name="Normal 10 6 3 6 2" xfId="35576" xr:uid="{5E7338C1-B814-4B73-B5A3-87EDA92F105C}"/>
    <cellStyle name="Normal 10 6 3 7" xfId="27133" xr:uid="{E70586B0-6C5E-492B-B2AA-018CA92F37FE}"/>
    <cellStyle name="Normal 10 6 3_change in summary tables" xfId="6275" xr:uid="{F940CB69-14FF-4A29-9A18-B8263B5D7448}"/>
    <cellStyle name="Normal 10 6 4" xfId="3681" xr:uid="{E0D0B31C-BCD4-46FB-8F8C-50FBF3CDB007}"/>
    <cellStyle name="Normal 10 6 4 2" xfId="6957" xr:uid="{8C8481B2-7182-4596-8769-A2F21916C26B}"/>
    <cellStyle name="Normal 10 6 4 2 2" xfId="16969" xr:uid="{2F060F58-B0DA-4D2F-8E28-FD5FE1B5F777}"/>
    <cellStyle name="Normal 10 6 4 2 2 2" xfId="39334" xr:uid="{4717C0EC-97BA-408F-81FF-70E137F6C109}"/>
    <cellStyle name="Normal 10 6 4 2 3" xfId="30218" xr:uid="{F340DDE6-E564-4111-8732-3EA89F9F6503}"/>
    <cellStyle name="Normal 10 6 4 3" xfId="10478" xr:uid="{9572C068-EE80-4B20-9DDA-30235D3790AB}"/>
    <cellStyle name="Normal 10 6 4 3 2" xfId="19892" xr:uid="{8C05F332-3826-4DF1-8A39-B8609FCE79ED}"/>
    <cellStyle name="Normal 10 6 4 3 2 2" xfId="42188" xr:uid="{E7C4596A-5B43-4BC7-9013-C2FFDB6792D6}"/>
    <cellStyle name="Normal 10 6 4 3 3" xfId="32867" xr:uid="{57D3D53B-5DDD-4739-87E8-96A43997EF05}"/>
    <cellStyle name="Normal 10 6 4 4" xfId="12011" xr:uid="{ABD2CC17-73A8-406F-BEBC-4408611DE8D6}"/>
    <cellStyle name="Normal 10 6 4 4 2" xfId="21417" xr:uid="{16717F0D-0FD6-4D43-BBEF-BA9C3A43A5EF}"/>
    <cellStyle name="Normal 10 6 4 4 2 2" xfId="43713" xr:uid="{121840BE-9216-4EC6-AE27-93B8F47F61E8}"/>
    <cellStyle name="Normal 10 6 4 4 3" xfId="34391" xr:uid="{754F96A9-2913-46D5-9463-4FD3A88BB6A5}"/>
    <cellStyle name="Normal 10 6 4 5" xfId="14352" xr:uid="{489AC50A-417A-4869-94B2-D78F0A0A06FD}"/>
    <cellStyle name="Normal 10 6 4 5 2" xfId="36718" xr:uid="{4579705C-9C30-48E4-8647-7EA0E7AED2A3}"/>
    <cellStyle name="Normal 10 6 4 6" xfId="27806" xr:uid="{94771E76-D00A-4861-B9CA-588B7525C1CE}"/>
    <cellStyle name="Normal 10 6 4_change in summary tables" xfId="4690" xr:uid="{A16F8A63-43E1-45FC-9A5D-C5D039D57904}"/>
    <cellStyle name="Normal 10 6 5" xfId="4768" xr:uid="{2D57B300-F57B-4899-9358-5F0E110B4880}"/>
    <cellStyle name="Normal 10 6 5 2" xfId="15279" xr:uid="{37A45D00-FEBC-425B-BA9A-00D448A619CC}"/>
    <cellStyle name="Normal 10 6 5 2 2" xfId="37645" xr:uid="{8831C59A-ABDD-45FE-BACD-1112CE6C9274}"/>
    <cellStyle name="Normal 10 6 5 3" xfId="28686" xr:uid="{CB6A1800-3372-42C7-8E87-C845120A992C}"/>
    <cellStyle name="Normal 10 6 6" xfId="9640" xr:uid="{12675063-28E0-495B-9019-28C9020CF749}"/>
    <cellStyle name="Normal 10 6 6 2" xfId="19054" xr:uid="{85D3B081-3B00-4766-A517-C275574E6FDB}"/>
    <cellStyle name="Normal 10 6 6 2 2" xfId="41419" xr:uid="{6FB5B96E-F2D2-44FE-A384-4A853258A6C9}"/>
    <cellStyle name="Normal 10 6 6 3" xfId="32098" xr:uid="{AFCFC7F5-B87C-4197-A7A7-84258C7BC2C4}"/>
    <cellStyle name="Normal 10 6 7" xfId="11232" xr:uid="{7E6D8C37-9AEA-4331-8D39-2371C24697AF}"/>
    <cellStyle name="Normal 10 6 7 2" xfId="20638" xr:uid="{4B13C58F-0A0E-4CF8-8E57-02895AE6674B}"/>
    <cellStyle name="Normal 10 6 7 2 2" xfId="42934" xr:uid="{70FF9A97-9094-4307-B5BF-3CE7BC41C0AD}"/>
    <cellStyle name="Normal 10 6 7 3" xfId="33612" xr:uid="{CE4D7E22-C324-4F43-8BCC-680BC5067152}"/>
    <cellStyle name="Normal 10 6 8" xfId="12832" xr:uid="{E976628C-8652-420E-8378-E2520A771FA0}"/>
    <cellStyle name="Normal 10 6 8 2" xfId="35205" xr:uid="{7899AB23-21A9-4344-B7E0-F6C222750EF1}"/>
    <cellStyle name="Normal 10 6 9" xfId="26919" xr:uid="{3CBDDDE3-9309-42EA-B02D-8C448A8A31F8}"/>
    <cellStyle name="Normal 10 6_change in summary tables" xfId="8164" xr:uid="{3B5AD52D-1EDB-4FFD-A01B-BB130CE26282}"/>
    <cellStyle name="Normal 10 7" xfId="425" xr:uid="{BF5B5FAB-4A17-42E3-A212-A374D70C477C}"/>
    <cellStyle name="Normal 10 7 2" xfId="1246" xr:uid="{3E7861A9-3130-4962-B38E-76B2CD6418F8}"/>
    <cellStyle name="Normal 10 7 2 2" xfId="3911" xr:uid="{3C9246CE-65A5-4A25-AE40-25C511C8213C}"/>
    <cellStyle name="Normal 10 7 2 2 2" xfId="7186" xr:uid="{F0A93401-C119-4119-A205-F5C44E6EDE46}"/>
    <cellStyle name="Normal 10 7 2 2 2 2" xfId="17197" xr:uid="{AC2E201E-0D30-4D20-8ED2-9F7C33630F7C}"/>
    <cellStyle name="Normal 10 7 2 2 2 2 2" xfId="39562" xr:uid="{8432B2E1-DD25-4211-9683-7B9FBAA8432D}"/>
    <cellStyle name="Normal 10 7 2 2 2 3" xfId="30446" xr:uid="{18147972-2093-4712-B052-C1E14FFE63E4}"/>
    <cellStyle name="Normal 10 7 2 2 3" xfId="10700" xr:uid="{ABA7E79E-9D67-40F9-9C3B-537EC15D5B55}"/>
    <cellStyle name="Normal 10 7 2 2 3 2" xfId="20114" xr:uid="{8F4E6333-828D-4163-A9DA-998E3C57C2B9}"/>
    <cellStyle name="Normal 10 7 2 2 3 2 2" xfId="42410" xr:uid="{B7F57E00-596E-43DD-B103-6D7962B5E254}"/>
    <cellStyle name="Normal 10 7 2 2 3 3" xfId="33089" xr:uid="{9A1E345E-8725-449F-8611-CDCC09036EBF}"/>
    <cellStyle name="Normal 10 7 2 2 4" xfId="12232" xr:uid="{B780A47E-3A5F-467C-9992-904424E55BC4}"/>
    <cellStyle name="Normal 10 7 2 2 4 2" xfId="21638" xr:uid="{24C625DF-0AA7-457F-9139-372E666A2007}"/>
    <cellStyle name="Normal 10 7 2 2 4 2 2" xfId="43934" xr:uid="{C4936EC4-7464-4BC1-8967-D426EE87C27D}"/>
    <cellStyle name="Normal 10 7 2 2 4 3" xfId="34612" xr:uid="{7EA793C7-DAF8-4AE1-9C71-8C552C2395FD}"/>
    <cellStyle name="Normal 10 7 2 2 5" xfId="14574" xr:uid="{FB687F17-BB3B-487A-95FE-BD1FF663238A}"/>
    <cellStyle name="Normal 10 7 2 2 5 2" xfId="36940" xr:uid="{F735A848-6666-4080-A64E-830873A807E0}"/>
    <cellStyle name="Normal 10 7 2 2 6" xfId="28029" xr:uid="{E0E484FE-1540-48FC-A0E1-E8EE410833E5}"/>
    <cellStyle name="Normal 10 7 2 2_change in summary tables" xfId="6088" xr:uid="{7E62C816-79A4-4E44-B416-89C084B7EB64}"/>
    <cellStyle name="Normal 10 7 2 3" xfId="5323" xr:uid="{FAAD29F0-F799-459E-A704-CCF6AC24B588}"/>
    <cellStyle name="Normal 10 7 2 3 2" xfId="15718" xr:uid="{6AA27D1B-7085-4769-B755-A652CA58A669}"/>
    <cellStyle name="Normal 10 7 2 3 2 2" xfId="38084" xr:uid="{22B82297-A3A4-4EFB-8201-4EF600EE51DF}"/>
    <cellStyle name="Normal 10 7 2 3 3" xfId="29089" xr:uid="{5860DC9F-387B-470E-99F7-CC8F488B6AB7}"/>
    <cellStyle name="Normal 10 7 2 4" xfId="9861" xr:uid="{032B9DF9-B72B-4115-9169-9C87804E8FF4}"/>
    <cellStyle name="Normal 10 7 2 4 2" xfId="19275" xr:uid="{5A0FAFDC-A7B4-4F7C-A173-8339297DD404}"/>
    <cellStyle name="Normal 10 7 2 4 2 2" xfId="41640" xr:uid="{35EE6C89-40A2-48C3-9282-0DA6F8B6F0B8}"/>
    <cellStyle name="Normal 10 7 2 4 3" xfId="32319" xr:uid="{9544F6E9-BDE9-4F18-AE12-D1313FD3266C}"/>
    <cellStyle name="Normal 10 7 2 5" xfId="11457" xr:uid="{EBAA697D-DD41-43AD-A5C1-EE56CFDF6015}"/>
    <cellStyle name="Normal 10 7 2 5 2" xfId="20863" xr:uid="{891D6C45-CF26-4471-ACB1-F5176B458AE4}"/>
    <cellStyle name="Normal 10 7 2 5 2 2" xfId="43159" xr:uid="{BE03FFC6-59D0-4C21-8180-259C1D414C5B}"/>
    <cellStyle name="Normal 10 7 2 5 3" xfId="33837" xr:uid="{561B3F0C-2365-4CA3-9062-1ADDD22FF0DB}"/>
    <cellStyle name="Normal 10 7 2 6" xfId="13219" xr:uid="{DFF5FB48-8C25-41FD-B0FA-A373D8851E35}"/>
    <cellStyle name="Normal 10 7 2 6 2" xfId="35590" xr:uid="{01E519E7-1ECC-49CA-A0A2-5BACBF4AD1B0}"/>
    <cellStyle name="Normal 10 7 2 7" xfId="27147" xr:uid="{F5B97AB1-D54B-49FC-B0E3-AA1BF15F1BDA}"/>
    <cellStyle name="Normal 10 7 2_change in summary tables" xfId="6154" xr:uid="{3EDD8DD1-F8D4-4482-A129-E61CB373FED9}"/>
    <cellStyle name="Normal 10 7 3" xfId="3695" xr:uid="{5B154C88-A854-4707-8FBF-4BB2B8704F2D}"/>
    <cellStyle name="Normal 10 7 3 2" xfId="6971" xr:uid="{231E1042-2720-4EAE-AFE6-61B8C0686DE8}"/>
    <cellStyle name="Normal 10 7 3 2 2" xfId="16983" xr:uid="{C068B599-DFD7-4B72-9026-F58CEABA0B7E}"/>
    <cellStyle name="Normal 10 7 3 2 2 2" xfId="39348" xr:uid="{0352B4F0-2813-4B30-923A-755E348EDCD4}"/>
    <cellStyle name="Normal 10 7 3 2 3" xfId="30232" xr:uid="{EEA3833F-B60C-4848-8F63-E10E9B186F89}"/>
    <cellStyle name="Normal 10 7 3 3" xfId="10492" xr:uid="{523467F9-3761-43E9-BB8F-01EBAC51EE09}"/>
    <cellStyle name="Normal 10 7 3 3 2" xfId="19906" xr:uid="{19A3AD3E-9425-4F83-A47D-FC47EFD7B84F}"/>
    <cellStyle name="Normal 10 7 3 3 2 2" xfId="42202" xr:uid="{A1869D07-BCEE-48CD-825C-5E611E7DF75F}"/>
    <cellStyle name="Normal 10 7 3 3 3" xfId="32881" xr:uid="{1A0590F1-CC82-45ED-85D5-6BBC7B7BC604}"/>
    <cellStyle name="Normal 10 7 3 4" xfId="12025" xr:uid="{9040E880-9D7D-483D-8246-84B8EB4EC713}"/>
    <cellStyle name="Normal 10 7 3 4 2" xfId="21431" xr:uid="{26D917E7-6429-4275-9852-753482D3207D}"/>
    <cellStyle name="Normal 10 7 3 4 2 2" xfId="43727" xr:uid="{2C882679-A77E-45C9-9D2F-49C83E4028D4}"/>
    <cellStyle name="Normal 10 7 3 4 3" xfId="34405" xr:uid="{C1C7D39E-9713-47B0-A215-A3E86C865378}"/>
    <cellStyle name="Normal 10 7 3 5" xfId="14366" xr:uid="{1A50FADC-869A-4A2B-A564-4A87DCC02971}"/>
    <cellStyle name="Normal 10 7 3 5 2" xfId="36732" xr:uid="{43E0CA07-AF9F-4904-BEAA-7CA9BBA5DC97}"/>
    <cellStyle name="Normal 10 7 3 6" xfId="27820" xr:uid="{5A76243C-8454-4CB7-83B0-C24AA3861697}"/>
    <cellStyle name="Normal 10 7 3_change in summary tables" xfId="8732" xr:uid="{82D14DC1-6BC3-44E4-AC9D-BA385150E1D6}"/>
    <cellStyle name="Normal 10 7 4" xfId="4783" xr:uid="{CEFE270A-8343-4F6E-B621-0F9EE9C125B1}"/>
    <cellStyle name="Normal 10 7 4 2" xfId="15294" xr:uid="{632D1C31-D96C-4D54-9F67-94646A6793CC}"/>
    <cellStyle name="Normal 10 7 4 2 2" xfId="37660" xr:uid="{94E30A6A-6035-4800-83F3-00B51E00D80B}"/>
    <cellStyle name="Normal 10 7 4 3" xfId="28701" xr:uid="{D3B3A504-B4E7-418F-9944-3F12C56DC100}"/>
    <cellStyle name="Normal 10 7 5" xfId="9654" xr:uid="{F85CC5BD-B98C-482F-888B-CDD2BF5AC0B8}"/>
    <cellStyle name="Normal 10 7 5 2" xfId="19068" xr:uid="{06819782-B07D-40CD-937C-395912736C42}"/>
    <cellStyle name="Normal 10 7 5 2 2" xfId="41433" xr:uid="{59BF53A9-5598-4821-BF66-C450A79253C9}"/>
    <cellStyle name="Normal 10 7 5 3" xfId="32112" xr:uid="{AA7B2C98-FB38-48F8-AAFF-F875D921003A}"/>
    <cellStyle name="Normal 10 7 6" xfId="11246" xr:uid="{DD2C1BDB-3FF4-4EB4-B095-911C3DDD206F}"/>
    <cellStyle name="Normal 10 7 6 2" xfId="20652" xr:uid="{98A14DF8-3A6E-4346-A262-11854652F852}"/>
    <cellStyle name="Normal 10 7 6 2 2" xfId="42948" xr:uid="{683AB378-D196-4107-B3FC-08D43467BECD}"/>
    <cellStyle name="Normal 10 7 6 3" xfId="33626" xr:uid="{C98EE7C3-AC8B-4E58-8D36-1AE61A95DC02}"/>
    <cellStyle name="Normal 10 7 7" xfId="12847" xr:uid="{EF3FEDD0-B8F0-4C76-ACA1-54B5BE162AB3}"/>
    <cellStyle name="Normal 10 7 7 2" xfId="35220" xr:uid="{81AE1E9C-1805-4333-AB69-5A04A8616402}"/>
    <cellStyle name="Normal 10 7 8" xfId="26933" xr:uid="{A60C41B0-8076-4245-B19D-39D6773F5622}"/>
    <cellStyle name="Normal 10 7_change in summary tables" xfId="5547" xr:uid="{01B0D253-87CF-4339-AD99-5F238552570E}"/>
    <cellStyle name="Normal 10 8" xfId="563" xr:uid="{1A6B6FDC-F682-431D-BB44-C6DFFE8D430E}"/>
    <cellStyle name="Normal 10 9" xfId="1147" xr:uid="{798A7ED4-0839-4F1A-BAE2-193DD095B2B1}"/>
    <cellStyle name="Normal 10 9 2" xfId="3820" xr:uid="{B88F392A-A4B0-4F83-BCA3-2EFB5580FEA4}"/>
    <cellStyle name="Normal 10 9 2 2" xfId="7095" xr:uid="{0489691C-28D3-45AE-85CC-6312524CB0DD}"/>
    <cellStyle name="Normal 10 9 2 2 2" xfId="17106" xr:uid="{300FE12F-0626-4C4A-A328-548F1DDC8367}"/>
    <cellStyle name="Normal 10 9 2 2 2 2" xfId="39471" xr:uid="{CD2378DA-54A8-4EF5-820F-19873FAE2773}"/>
    <cellStyle name="Normal 10 9 2 2 3" xfId="30355" xr:uid="{6A578BAE-9528-4F14-9EC9-B95A6A56D2BF}"/>
    <cellStyle name="Normal 10 9 2 3" xfId="10613" xr:uid="{437856E1-4A9C-4F5A-BC13-3B1A41F19AE2}"/>
    <cellStyle name="Normal 10 9 2 3 2" xfId="20027" xr:uid="{D0F5BFEC-E492-4392-8AD7-31CACCD87160}"/>
    <cellStyle name="Normal 10 9 2 3 2 2" xfId="42323" xr:uid="{A4841507-5048-47A4-B39D-F566D0F9885A}"/>
    <cellStyle name="Normal 10 9 2 3 3" xfId="33002" xr:uid="{3DE7E0B3-C1BA-4706-B968-1C373E5C9350}"/>
    <cellStyle name="Normal 10 9 2 4" xfId="12144" xr:uid="{FA2E98E0-E573-4652-B8A5-80DD02B42142}"/>
    <cellStyle name="Normal 10 9 2 4 2" xfId="21550" xr:uid="{2F7BCEA0-FFAA-4A64-A42D-3666FC1A36DA}"/>
    <cellStyle name="Normal 10 9 2 4 2 2" xfId="43846" xr:uid="{98F0F93A-8F62-459D-8ED5-E75C75827F44}"/>
    <cellStyle name="Normal 10 9 2 4 3" xfId="34524" xr:uid="{A231A0E4-8B26-4696-86EE-502085AA3AAA}"/>
    <cellStyle name="Normal 10 9 2 5" xfId="14486" xr:uid="{0AC9396C-6D30-49FD-9619-C377CA8750A3}"/>
    <cellStyle name="Normal 10 9 2 5 2" xfId="36852" xr:uid="{B5D4DE83-F7A0-492F-8DF4-12C8C3B26348}"/>
    <cellStyle name="Normal 10 9 2 6" xfId="27941" xr:uid="{9D1D4859-1DCE-4BE5-9CA9-B057E63C103A}"/>
    <cellStyle name="Normal 10 9 2_change in summary tables" xfId="8794" xr:uid="{519D8643-4D4F-4BB2-9FBD-7DCEA594CCD2}"/>
    <cellStyle name="Normal 10 9 3" xfId="5230" xr:uid="{66B4FC68-1BEF-4801-B002-3167C72387A5}"/>
    <cellStyle name="Normal 10 9 3 2" xfId="15625" xr:uid="{7203D7E4-79BA-44FC-8DD9-0727A16DEEBC}"/>
    <cellStyle name="Normal 10 9 3 2 2" xfId="37991" xr:uid="{E6EC1ABA-3A11-4C4F-AB3F-645B9087D252}"/>
    <cellStyle name="Normal 10 9 3 3" xfId="28996" xr:uid="{174B542B-3ACD-4F1A-A33C-D02A4A6C9EF7}"/>
    <cellStyle name="Normal 10 9 4" xfId="9773" xr:uid="{30703F72-5A08-4430-BAAD-CE690544B78D}"/>
    <cellStyle name="Normal 10 9 4 2" xfId="19187" xr:uid="{83B0E6F6-0751-45A9-BB8A-79E14CA10200}"/>
    <cellStyle name="Normal 10 9 4 2 2" xfId="41552" xr:uid="{576DAD4E-3350-48E4-8068-4FBBC741135B}"/>
    <cellStyle name="Normal 10 9 4 3" xfId="32231" xr:uid="{7D9A8882-243B-4D98-BE4D-0D2939ACDF3E}"/>
    <cellStyle name="Normal 10 9 5" xfId="11372" xr:uid="{91D00DCC-92CB-4CA1-87AF-01C8795D5C4C}"/>
    <cellStyle name="Normal 10 9 5 2" xfId="20778" xr:uid="{424F4973-580B-4A01-AE05-E44B3A8C8830}"/>
    <cellStyle name="Normal 10 9 5 2 2" xfId="43074" xr:uid="{2377DD3B-0AA7-46D2-AEFD-96F0025BAAC6}"/>
    <cellStyle name="Normal 10 9 5 3" xfId="33752" xr:uid="{C944DDCD-6822-4BF1-A5F5-3950D44160D2}"/>
    <cellStyle name="Normal 10 9 6" xfId="13128" xr:uid="{5B191327-5D05-4BB5-B441-BD34870B2D03}"/>
    <cellStyle name="Normal 10 9 6 2" xfId="35499" xr:uid="{4DAD65B7-22D1-4C64-BD99-671FACAE1CDA}"/>
    <cellStyle name="Normal 10 9 7" xfId="27059" xr:uid="{BBA1BE27-6D13-4393-9A8C-2B70D765EF04}"/>
    <cellStyle name="Normal 10 9_change in summary tables" xfId="8474" xr:uid="{C9912218-959D-4727-B4EE-E9EFFC6E1B4B}"/>
    <cellStyle name="Normal 10_change in summary tables" xfId="8489" xr:uid="{7B2DE5F5-F54C-41D6-B93A-7604AA87A972}"/>
    <cellStyle name="Normal 100" xfId="1738" xr:uid="{10A64409-3B2A-4708-B270-BEAFBC4913E5}"/>
    <cellStyle name="Normal 100 2" xfId="4116" xr:uid="{03D3B895-6676-4772-8B5C-0FED23E9CAA1}"/>
    <cellStyle name="Normal 100 2 2" xfId="7385" xr:uid="{3021217C-B8BB-4EE0-A606-1853132FAEA9}"/>
    <cellStyle name="Normal 100 2 2 2" xfId="17393" xr:uid="{95B9BEEA-2143-4EFB-86B9-D77C760C9842}"/>
    <cellStyle name="Normal 100 2 2 2 2" xfId="39758" xr:uid="{5FF2BD06-CC92-4B10-AE7D-8751A0E824F9}"/>
    <cellStyle name="Normal 100 2 2 3" xfId="30642" xr:uid="{7986E574-5576-46C0-A066-3FFAA21FAE05}"/>
    <cellStyle name="Normal 100 2 3" xfId="10873" xr:uid="{C5B5C09A-2674-4663-8781-C345F334986B}"/>
    <cellStyle name="Normal 100 2 3 2" xfId="20287" xr:uid="{EDCEB6A2-048B-4F53-809A-09C14F5C0EB5}"/>
    <cellStyle name="Normal 100 2 3 2 2" xfId="42583" xr:uid="{4C915F03-127D-4CFB-9E7A-EA4A2E6614F3}"/>
    <cellStyle name="Normal 100 2 3 3" xfId="33262" xr:uid="{0A3FE5A7-A71C-44BE-BA08-2D2919334EDE}"/>
    <cellStyle name="Normal 100 2 4" xfId="12400" xr:uid="{13F682DD-217C-4146-94A0-CC5B03AFD8E3}"/>
    <cellStyle name="Normal 100 2 4 2" xfId="21806" xr:uid="{E2508DC8-C48C-4756-8BAA-15F80656D101}"/>
    <cellStyle name="Normal 100 2 4 2 2" xfId="44102" xr:uid="{AED6C34A-AA9B-4443-8A78-CC1334C1B550}"/>
    <cellStyle name="Normal 100 2 4 3" xfId="34780" xr:uid="{839E0DF7-C3B7-4D4E-BA74-FEB215EDEBB6}"/>
    <cellStyle name="Normal 100 2 5" xfId="14750" xr:uid="{DD60DFCC-EE29-45C9-A41C-16E597A644A0}"/>
    <cellStyle name="Normal 100 2 5 2" xfId="37116" xr:uid="{40F046F5-623B-40F2-A9A8-27E8F20B21E9}"/>
    <cellStyle name="Normal 100 2 6" xfId="28190" xr:uid="{6F15DD82-294B-4E40-9861-714837F37C20}"/>
    <cellStyle name="Normal 100 2_change in summary tables" xfId="5023" xr:uid="{94BA2800-2FE9-4369-8D11-B324E24921DD}"/>
    <cellStyle name="Normal 100 3" xfId="5709" xr:uid="{292394AD-C5BB-4017-863F-D52D590AA26F}"/>
    <cellStyle name="Normal 100 3 2" xfId="16058" xr:uid="{6D189994-B386-4235-8897-5C11E96D38D0}"/>
    <cellStyle name="Normal 100 3 2 2" xfId="38424" xr:uid="{C046A6CF-7F17-44B2-AF69-45305F6FC86A}"/>
    <cellStyle name="Normal 100 3 3" xfId="29405" xr:uid="{C27D1B32-D0EA-4826-8101-AC6481D088C3}"/>
    <cellStyle name="Normal 100 4" xfId="10039" xr:uid="{7DB231BC-B379-4D73-99D8-1CCF7144AC5B}"/>
    <cellStyle name="Normal 100 4 2" xfId="19453" xr:uid="{7626E139-F6E3-4AAF-BE8B-B85AD45A37D7}"/>
    <cellStyle name="Normal 100 4 2 2" xfId="41818" xr:uid="{4614CB63-E552-4B2A-A55C-AF06B540F948}"/>
    <cellStyle name="Normal 100 4 3" xfId="32497" xr:uid="{1904602E-EA19-480E-A998-304535ECEA89}"/>
    <cellStyle name="Normal 100 5" xfId="11650" xr:uid="{9356B883-1FA1-418F-929B-E2492BB6A83C}"/>
    <cellStyle name="Normal 100 5 2" xfId="21056" xr:uid="{B6570CCF-68EF-4718-9B97-2504BD2B6026}"/>
    <cellStyle name="Normal 100 5 2 2" xfId="43352" xr:uid="{F62981D4-1698-4B0C-A1F3-D14930D76924}"/>
    <cellStyle name="Normal 100 5 3" xfId="34030" xr:uid="{933927C7-567F-4163-A8BA-FF43C4ACDA1A}"/>
    <cellStyle name="Normal 100 6" xfId="13494" xr:uid="{8F87C10B-2569-4AD1-B73A-75BA844A2BB3}"/>
    <cellStyle name="Normal 100 6 2" xfId="35865" xr:uid="{8C6AB7BC-DF48-4E37-9554-04942AD77C92}"/>
    <cellStyle name="Normal 100 7" xfId="27349" xr:uid="{0595915B-BF1E-4070-98B6-5A446C995FE7}"/>
    <cellStyle name="Normal 100_change in summary tables" xfId="4634" xr:uid="{A6268709-EC38-4627-800F-83FD68D9C558}"/>
    <cellStyle name="Normal 101" xfId="1739" xr:uid="{E0E4F1FB-3BC7-4F78-89B3-B18374A2CF6C}"/>
    <cellStyle name="Normal 101 2" xfId="4117" xr:uid="{3037B621-2005-4F66-8913-C5F0ACF05AC7}"/>
    <cellStyle name="Normal 101 2 2" xfId="7386" xr:uid="{9404D5B6-A915-4E30-A143-3A213CB4CD01}"/>
    <cellStyle name="Normal 101 2 2 2" xfId="17394" xr:uid="{37D3B819-1912-4C3B-96A9-7E15DC1BA1A8}"/>
    <cellStyle name="Normal 101 2 2 2 2" xfId="39759" xr:uid="{C5228C9F-0B8A-426B-931D-A0FC29CAFF6A}"/>
    <cellStyle name="Normal 101 2 2 3" xfId="30643" xr:uid="{ED0A8D8B-3071-4C7F-ACC0-A14B2FB67703}"/>
    <cellStyle name="Normal 101 2 3" xfId="10874" xr:uid="{A84DADCF-D789-4F93-A10E-D8A5D551F85C}"/>
    <cellStyle name="Normal 101 2 3 2" xfId="20288" xr:uid="{BC21CFD0-AA18-4612-BAD5-4EC974BF1395}"/>
    <cellStyle name="Normal 101 2 3 2 2" xfId="42584" xr:uid="{43354AA9-5AB7-4098-98EE-7CF3BD8330B6}"/>
    <cellStyle name="Normal 101 2 3 3" xfId="33263" xr:uid="{662C9F31-663C-49EA-AEB6-F08D15997951}"/>
    <cellStyle name="Normal 101 2 4" xfId="12401" xr:uid="{9584CFAC-24F8-452A-8724-FA0A60480BF2}"/>
    <cellStyle name="Normal 101 2 4 2" xfId="21807" xr:uid="{9DC592D0-743B-42B4-89CF-ADCC9CAD8DB2}"/>
    <cellStyle name="Normal 101 2 4 2 2" xfId="44103" xr:uid="{A93C0E6B-95E1-4A31-AE01-90FD17FAB066}"/>
    <cellStyle name="Normal 101 2 4 3" xfId="34781" xr:uid="{E09D5A61-8B9C-47C3-81D8-9B7742E3DB56}"/>
    <cellStyle name="Normal 101 2 5" xfId="14751" xr:uid="{D2065129-EC09-4AF5-98AA-11398930B79E}"/>
    <cellStyle name="Normal 101 2 5 2" xfId="37117" xr:uid="{0148D88D-14FE-4E30-ABA5-17E33D7E939B}"/>
    <cellStyle name="Normal 101 2 6" xfId="28191" xr:uid="{A8FB1C95-296F-4186-BA92-71B0E3B37543}"/>
    <cellStyle name="Normal 101 2_change in summary tables" xfId="5177" xr:uid="{11FADE1F-47AC-41A8-AEA2-D0DA0CA54845}"/>
    <cellStyle name="Normal 101 3" xfId="5710" xr:uid="{F1BBE723-0C0E-4B5E-B6A7-E7B1F08BB3D3}"/>
    <cellStyle name="Normal 101 3 2" xfId="16059" xr:uid="{4C660C22-0293-4F38-97E2-229BC9CE1CC6}"/>
    <cellStyle name="Normal 101 3 2 2" xfId="38425" xr:uid="{C8274D01-80C6-42B7-A546-137060F53B40}"/>
    <cellStyle name="Normal 101 3 3" xfId="29406" xr:uid="{5A2F7AF1-8554-4757-BC2D-247BDA65D1AB}"/>
    <cellStyle name="Normal 101 4" xfId="10040" xr:uid="{BB0A9125-560D-4D6F-9213-7E7BCF1081BD}"/>
    <cellStyle name="Normal 101 4 2" xfId="19454" xr:uid="{0085FC87-DB19-4250-98E7-C37903EB790D}"/>
    <cellStyle name="Normal 101 4 2 2" xfId="41819" xr:uid="{8235D79B-19E0-4954-8674-10DB0C3ECAB0}"/>
    <cellStyle name="Normal 101 4 3" xfId="32498" xr:uid="{E94740E9-FFE4-48CB-B89D-7AC49AA0E3EE}"/>
    <cellStyle name="Normal 101 5" xfId="11651" xr:uid="{9DD5DFB4-62B0-4B42-A9FE-77C4E1284100}"/>
    <cellStyle name="Normal 101 5 2" xfId="21057" xr:uid="{C2BE43A7-7B04-458E-B78F-71DFD05E6F06}"/>
    <cellStyle name="Normal 101 5 2 2" xfId="43353" xr:uid="{BF066F7D-ED91-4553-B083-C66C1617AE60}"/>
    <cellStyle name="Normal 101 5 3" xfId="34031" xr:uid="{37500F18-42BF-4234-A070-D2E785AB7BD6}"/>
    <cellStyle name="Normal 101 6" xfId="13495" xr:uid="{1F2A78DB-336A-43B5-9147-753AB3775FF1}"/>
    <cellStyle name="Normal 101 6 2" xfId="35866" xr:uid="{63652F51-8B28-4101-8F13-1E893A10AB5C}"/>
    <cellStyle name="Normal 101 7" xfId="27350" xr:uid="{EE4BF184-A846-48F5-84D6-67D076028B15}"/>
    <cellStyle name="Normal 101 8" xfId="48491" xr:uid="{77D72DEB-C99E-468A-8E9A-4E997F953B93}"/>
    <cellStyle name="Normal 101_change in summary tables" xfId="6273" xr:uid="{288B6B9E-7B97-4E8A-95AF-700B4221BFE1}"/>
    <cellStyle name="Normal 102" xfId="1740" xr:uid="{C657336F-40D3-4147-A86E-6D47C9007B2B}"/>
    <cellStyle name="Normal 102 2" xfId="4118" xr:uid="{6AD58CA8-6679-4AF6-A410-D623674B90CA}"/>
    <cellStyle name="Normal 102 2 2" xfId="7387" xr:uid="{EB71515C-356A-4BF1-B096-168E90DAFC31}"/>
    <cellStyle name="Normal 102 2 2 2" xfId="17395" xr:uid="{D5C26124-3D16-402B-A6AA-228EF8487D54}"/>
    <cellStyle name="Normal 102 2 2 2 2" xfId="39760" xr:uid="{96C224D3-1634-4F5F-A905-2133E307C19A}"/>
    <cellStyle name="Normal 102 2 2 3" xfId="30644" xr:uid="{E8483D52-C5AF-4074-9CF8-B211F592E896}"/>
    <cellStyle name="Normal 102 2 3" xfId="10875" xr:uid="{9E7D4153-A267-4DA8-89B8-A1F4CE3347DA}"/>
    <cellStyle name="Normal 102 2 3 2" xfId="20289" xr:uid="{A05407C0-0F71-4D68-B204-5873A21BCEA8}"/>
    <cellStyle name="Normal 102 2 3 2 2" xfId="42585" xr:uid="{FBDD884C-EF5C-4D17-B6DC-706610AE85A9}"/>
    <cellStyle name="Normal 102 2 3 3" xfId="33264" xr:uid="{92505DB3-6AFF-4097-9046-57D1DE397CE1}"/>
    <cellStyle name="Normal 102 2 4" xfId="12402" xr:uid="{CD1C8B9B-F209-4BEF-9E2E-B88822C48901}"/>
    <cellStyle name="Normal 102 2 4 2" xfId="21808" xr:uid="{F8EC327E-353E-485E-B656-FB9F2BCDF61B}"/>
    <cellStyle name="Normal 102 2 4 2 2" xfId="44104" xr:uid="{720B5D51-CDB3-4CC4-8F51-21699423D4BD}"/>
    <cellStyle name="Normal 102 2 4 3" xfId="34782" xr:uid="{7B4EC690-8543-4C12-8EE2-39D2CB229079}"/>
    <cellStyle name="Normal 102 2 5" xfId="14752" xr:uid="{6B24394A-D721-4B5B-A1F6-F418F0303ED6}"/>
    <cellStyle name="Normal 102 2 5 2" xfId="37118" xr:uid="{58B618C9-E114-4904-A36F-71EC947FCB72}"/>
    <cellStyle name="Normal 102 2 6" xfId="28192" xr:uid="{F59360D8-917A-4C5D-AF5D-A67ABC05F8C3}"/>
    <cellStyle name="Normal 102 2_change in summary tables" xfId="6645" xr:uid="{1449F9D9-28BB-400A-8588-42046234376D}"/>
    <cellStyle name="Normal 102 3" xfId="5711" xr:uid="{DD2CC7ED-10C5-49F3-B5BE-4F3D368F011E}"/>
    <cellStyle name="Normal 102 3 2" xfId="16060" xr:uid="{92F55896-F3F8-4B11-9573-FF736F07E17C}"/>
    <cellStyle name="Normal 102 3 2 2" xfId="38426" xr:uid="{035DA4B0-8CF3-4AE4-B1DD-3C311C161842}"/>
    <cellStyle name="Normal 102 3 3" xfId="29407" xr:uid="{4308395E-413F-4E0F-B0A7-CC7CC31CBABD}"/>
    <cellStyle name="Normal 102 4" xfId="10041" xr:uid="{F0AB62C9-0AD8-4636-AC87-855FDF7F88B9}"/>
    <cellStyle name="Normal 102 4 2" xfId="19455" xr:uid="{542768FD-FF1A-43D2-9FA2-A6F225D75F55}"/>
    <cellStyle name="Normal 102 4 2 2" xfId="41820" xr:uid="{BD5A0F25-4E31-41AC-885B-E92B1137AF4E}"/>
    <cellStyle name="Normal 102 4 3" xfId="32499" xr:uid="{E7C1320D-0C3F-48DA-B17B-64959A926573}"/>
    <cellStyle name="Normal 102 5" xfId="11652" xr:uid="{8ED235FD-E36E-4688-B888-F2B669C3C0E4}"/>
    <cellStyle name="Normal 102 5 2" xfId="21058" xr:uid="{098C8A2B-580E-44F5-BB54-143A631F615D}"/>
    <cellStyle name="Normal 102 5 2 2" xfId="43354" xr:uid="{9C36537B-D691-4221-976D-5252719D6D0B}"/>
    <cellStyle name="Normal 102 5 3" xfId="34032" xr:uid="{DF0075CB-6375-42CB-969A-A28AAC5A4D3A}"/>
    <cellStyle name="Normal 102 6" xfId="13496" xr:uid="{6A9473AB-BC45-4B8A-A1EE-C38194D50331}"/>
    <cellStyle name="Normal 102 6 2" xfId="35867" xr:uid="{97838328-36A9-4549-BE5A-506617947939}"/>
    <cellStyle name="Normal 102 7" xfId="27351" xr:uid="{CB17210A-6741-40F2-8F36-5EFABC15F91E}"/>
    <cellStyle name="Normal 102_change in summary tables" xfId="5402" xr:uid="{0D7874FB-90E0-4E0B-8E30-7B1160C6EF02}"/>
    <cellStyle name="Normal 103" xfId="1741" xr:uid="{9F869088-C263-4768-8A58-4A672290466B}"/>
    <cellStyle name="Normal 103 2" xfId="4119" xr:uid="{E2C09B67-FFB2-4ABB-A20C-1CFD330956D4}"/>
    <cellStyle name="Normal 103 2 2" xfId="7388" xr:uid="{8EC44CAD-8E65-4C51-8458-A30F12E9022A}"/>
    <cellStyle name="Normal 103 2 2 2" xfId="17396" xr:uid="{D99227E0-FA95-4A13-B46A-BA5AEFA86645}"/>
    <cellStyle name="Normal 103 2 2 2 2" xfId="39761" xr:uid="{3BD43341-A353-4DB0-8EFB-2823336036B9}"/>
    <cellStyle name="Normal 103 2 2 3" xfId="30645" xr:uid="{CA0E7025-BD45-4EA4-BE47-6D525A4A32D5}"/>
    <cellStyle name="Normal 103 2 3" xfId="10876" xr:uid="{4C35459D-D9E5-47AE-A0AB-DDA5F9CF2FCD}"/>
    <cellStyle name="Normal 103 2 3 2" xfId="20290" xr:uid="{55866E74-C3BA-4BE9-862F-A8CB0F432CC3}"/>
    <cellStyle name="Normal 103 2 3 2 2" xfId="42586" xr:uid="{08033593-5156-4C96-BC80-4B53A02D9CB8}"/>
    <cellStyle name="Normal 103 2 3 3" xfId="33265" xr:uid="{2E0F0173-84A1-483A-B51F-6421C1DDC8E5}"/>
    <cellStyle name="Normal 103 2 4" xfId="12403" xr:uid="{B37103F0-C73B-43E0-93AC-96666B0055B2}"/>
    <cellStyle name="Normal 103 2 4 2" xfId="21809" xr:uid="{A40A1F73-39AD-45C4-9026-DE467132B9AB}"/>
    <cellStyle name="Normal 103 2 4 2 2" xfId="44105" xr:uid="{B1901033-B0D1-43DF-A9CA-AFEE74DA1A73}"/>
    <cellStyle name="Normal 103 2 4 3" xfId="34783" xr:uid="{AE83B879-A171-4EAD-9918-02F17A8DC6D9}"/>
    <cellStyle name="Normal 103 2 5" xfId="14753" xr:uid="{C0FFA135-70C7-40F0-B85E-6A7667B1EA5D}"/>
    <cellStyle name="Normal 103 2 5 2" xfId="37119" xr:uid="{FCD62E8E-694E-4FA5-842A-48D4CF6289CE}"/>
    <cellStyle name="Normal 103 2 6" xfId="28193" xr:uid="{B4ECB5A2-76BC-4DF8-B43E-F33A24BEBCD8}"/>
    <cellStyle name="Normal 103 2_change in summary tables" xfId="8470" xr:uid="{4A5275D8-2EED-4765-AAB8-AF2A705F567F}"/>
    <cellStyle name="Normal 103 3" xfId="5712" xr:uid="{3C4A4C7A-2687-4C60-83F8-88247A93F011}"/>
    <cellStyle name="Normal 103 3 2" xfId="16061" xr:uid="{307951F2-FF43-408C-BF0A-C5BF68DDC28C}"/>
    <cellStyle name="Normal 103 3 2 2" xfId="38427" xr:uid="{4A2D428B-4206-448C-94A4-CB33A24BFFF0}"/>
    <cellStyle name="Normal 103 3 3" xfId="29408" xr:uid="{B8766A01-A840-47C1-8946-9863B02CB142}"/>
    <cellStyle name="Normal 103 4" xfId="10042" xr:uid="{812C9CE1-4A15-4688-BF42-5382DDCCA91E}"/>
    <cellStyle name="Normal 103 4 2" xfId="19456" xr:uid="{09997B39-BB00-44D2-AA98-EF12BAC141BD}"/>
    <cellStyle name="Normal 103 4 2 2" xfId="41821" xr:uid="{236B405C-5880-4678-ACA4-05610EBC7D69}"/>
    <cellStyle name="Normal 103 4 3" xfId="32500" xr:uid="{F67E6093-84B5-4830-9439-DD98A36222EA}"/>
    <cellStyle name="Normal 103 5" xfId="11653" xr:uid="{6FECEF39-1CCF-458F-856B-8E840E1371CA}"/>
    <cellStyle name="Normal 103 5 2" xfId="21059" xr:uid="{81367143-618E-464E-BB2F-7DA5320D0E41}"/>
    <cellStyle name="Normal 103 5 2 2" xfId="43355" xr:uid="{D2235809-D0F3-4736-BCAB-713D69D5E6B0}"/>
    <cellStyle name="Normal 103 5 3" xfId="34033" xr:uid="{6C5B55AB-9EC0-4F26-BFFF-2FA82AD6464F}"/>
    <cellStyle name="Normal 103 6" xfId="13497" xr:uid="{DDD6189F-9FDB-4570-B9D2-FD398380A0B3}"/>
    <cellStyle name="Normal 103 6 2" xfId="35868" xr:uid="{5F46363A-2542-44CD-A6D8-B27CCD67E07B}"/>
    <cellStyle name="Normal 103 7" xfId="27352" xr:uid="{3C451A2D-40E2-48E3-85FC-F531FA4DFB6B}"/>
    <cellStyle name="Normal 103_change in summary tables" xfId="6553" xr:uid="{A9950B5B-2408-4399-93C4-42B7E4D682DE}"/>
    <cellStyle name="Normal 104" xfId="1742" xr:uid="{AF7A765C-D7B5-46B3-99CE-6A17C83E20C3}"/>
    <cellStyle name="Normal 104 2" xfId="4120" xr:uid="{D775C742-6E58-4E99-A077-38CC967FE35F}"/>
    <cellStyle name="Normal 104 2 2" xfId="7389" xr:uid="{B6EA0EFA-AE11-4B51-A07E-4FDA1D929D0E}"/>
    <cellStyle name="Normal 104 2 2 2" xfId="17397" xr:uid="{DCFCC3C9-8C72-4203-A360-895EB05F79AA}"/>
    <cellStyle name="Normal 104 2 2 2 2" xfId="39762" xr:uid="{6F52754B-5002-4B55-904B-C28CE4287368}"/>
    <cellStyle name="Normal 104 2 2 3" xfId="30646" xr:uid="{C87310E5-679C-4B6C-A628-2FE18C1CEEA5}"/>
    <cellStyle name="Normal 104 2 3" xfId="10877" xr:uid="{10872954-7113-49D8-BDD2-C966EA07DD02}"/>
    <cellStyle name="Normal 104 2 3 2" xfId="20291" xr:uid="{C889FF75-1BA6-41DE-93F4-1C6EE20486EF}"/>
    <cellStyle name="Normal 104 2 3 2 2" xfId="42587" xr:uid="{DEAAFF7C-68FC-4963-B7F1-B8F8D7303813}"/>
    <cellStyle name="Normal 104 2 3 3" xfId="33266" xr:uid="{75AD2812-348B-47B9-9573-277E77D7AA55}"/>
    <cellStyle name="Normal 104 2 4" xfId="12404" xr:uid="{AED692A1-C068-4EE9-B23A-C2838A28CB7E}"/>
    <cellStyle name="Normal 104 2 4 2" xfId="21810" xr:uid="{2431CE3E-4A0C-4587-BAE2-F55DC8C20F4C}"/>
    <cellStyle name="Normal 104 2 4 2 2" xfId="44106" xr:uid="{9A67FF2B-DDD5-4B29-A364-1C71495CC655}"/>
    <cellStyle name="Normal 104 2 4 3" xfId="34784" xr:uid="{C6E76FA8-BABE-4A39-AF99-D0DFCC7DC6E9}"/>
    <cellStyle name="Normal 104 2 5" xfId="14754" xr:uid="{E18E944B-F240-4951-9572-E8AD3682CEBC}"/>
    <cellStyle name="Normal 104 2 5 2" xfId="37120" xr:uid="{53B20C61-4E7D-4F90-98C0-36D3023C5886}"/>
    <cellStyle name="Normal 104 2 6" xfId="28194" xr:uid="{0D88C21B-2699-4FD7-9349-0D3608F9A8A5}"/>
    <cellStyle name="Normal 104 2_change in summary tables" xfId="5516" xr:uid="{E52E1BCC-B0FA-4880-99A7-83DF36319BC3}"/>
    <cellStyle name="Normal 104 3" xfId="5713" xr:uid="{E9067FB1-CB5B-47A0-A29A-68D8692DE3DA}"/>
    <cellStyle name="Normal 104 3 2" xfId="16062" xr:uid="{6E641003-2698-4A4E-9317-27F7DDDB6A64}"/>
    <cellStyle name="Normal 104 3 2 2" xfId="38428" xr:uid="{9AD7B7B6-4AED-444C-AA60-6F2E873513C6}"/>
    <cellStyle name="Normal 104 3 3" xfId="29409" xr:uid="{7170A516-2B7D-454A-B8A6-D066D6319094}"/>
    <cellStyle name="Normal 104 4" xfId="10043" xr:uid="{504E521D-187F-44EF-8330-157541995108}"/>
    <cellStyle name="Normal 104 4 2" xfId="19457" xr:uid="{75B6DD45-6748-41BD-AEB1-B1610564A16A}"/>
    <cellStyle name="Normal 104 4 2 2" xfId="41822" xr:uid="{C077D213-463B-4C9E-93CE-9CBFF81D0940}"/>
    <cellStyle name="Normal 104 4 3" xfId="32501" xr:uid="{52B3C1E0-CB3F-425A-97E1-7BFE1350690F}"/>
    <cellStyle name="Normal 104 5" xfId="11654" xr:uid="{67629222-C12A-4DE3-B47D-3BC904087C88}"/>
    <cellStyle name="Normal 104 5 2" xfId="21060" xr:uid="{88A857CB-D918-426C-BD05-CA1A6311CC0A}"/>
    <cellStyle name="Normal 104 5 2 2" xfId="43356" xr:uid="{5D2C8CA8-FE5A-4856-BDB3-CAE9871D52F5}"/>
    <cellStyle name="Normal 104 5 3" xfId="34034" xr:uid="{A6A6958A-1763-48B9-A3CD-AF74009CA1F6}"/>
    <cellStyle name="Normal 104 6" xfId="13498" xr:uid="{0BB88D23-15EB-403A-9F2B-D6BFAC6549AF}"/>
    <cellStyle name="Normal 104 6 2" xfId="35869" xr:uid="{7F023856-AF5C-4F15-8737-B631176B82FF}"/>
    <cellStyle name="Normal 104 7" xfId="27353" xr:uid="{ADC6A9EF-A1AF-40A0-A178-013FF021C2CA}"/>
    <cellStyle name="Normal 104_change in summary tables" xfId="5164" xr:uid="{B06451D5-DF58-4F3D-9FEE-42A1FF5D5B54}"/>
    <cellStyle name="Normal 105" xfId="1743" xr:uid="{5DE3B773-0D49-41A5-9478-26EAF93CD424}"/>
    <cellStyle name="Normal 106" xfId="1746" xr:uid="{751A7794-62B3-4C7C-8FC7-388C722A198F}"/>
    <cellStyle name="Normal 107" xfId="1749" xr:uid="{AE11751C-BE39-45A3-B745-DE8592E106CE}"/>
    <cellStyle name="Normal 108" xfId="1752" xr:uid="{FC122F83-5C5D-4656-996E-D13AE9530D10}"/>
    <cellStyle name="Normal 108 2" xfId="25977" xr:uid="{1FD6F8A4-E4A6-4FA5-A573-32AAAA9BAD8C}"/>
    <cellStyle name="Normal 109" xfId="1755" xr:uid="{6E10BE67-E473-480D-9936-AE8445DFAF88}"/>
    <cellStyle name="Normal 11" xfId="160" xr:uid="{AC07BE1C-DDA2-4594-A89C-BED694D35EFA}"/>
    <cellStyle name="Normal 11 10" xfId="12727" xr:uid="{021868F5-955F-4E8B-A0C1-AA0C44796AFE}"/>
    <cellStyle name="Normal 11 10 2" xfId="35103" xr:uid="{AE9B33BA-EC7D-4EB1-AFD3-9A06AC4CA693}"/>
    <cellStyle name="Normal 11 11" xfId="26872" xr:uid="{C56E1BBE-006C-4A58-BD15-FEE13EDF9BCD}"/>
    <cellStyle name="Normal 11 2" xfId="208" xr:uid="{B7700EA8-B215-440C-85EF-744DC8178122}"/>
    <cellStyle name="Normal 11 2 2" xfId="473" xr:uid="{A4E41F01-16FA-4BF6-A8B8-5E0B015B3DD5}"/>
    <cellStyle name="Normal 11 2 2 2" xfId="1291" xr:uid="{2A9DCAE4-B9CC-4BAB-9A0E-BCF85100851D}"/>
    <cellStyle name="Normal 11 2 2 2 2" xfId="3956" xr:uid="{BCE9AB1A-AFEC-4F06-A850-6579164AE23E}"/>
    <cellStyle name="Normal 11 2 2 2 2 2" xfId="7231" xr:uid="{AE16BD34-AFA2-4526-B821-501BA5388B1A}"/>
    <cellStyle name="Normal 11 2 2 2 2 2 2" xfId="17242" xr:uid="{B6269FAD-7D12-4541-B39D-D598C00CF228}"/>
    <cellStyle name="Normal 11 2 2 2 2 2 2 2" xfId="39607" xr:uid="{5E728377-8681-43CF-8C30-7DC54BD679A0}"/>
    <cellStyle name="Normal 11 2 2 2 2 2 3" xfId="30491" xr:uid="{6C15601E-A8AA-4A68-B364-FFD25E504141}"/>
    <cellStyle name="Normal 11 2 2 2 2 3" xfId="10745" xr:uid="{9ADA6A96-81FC-421C-BC4C-D407930D71BC}"/>
    <cellStyle name="Normal 11 2 2 2 2 3 2" xfId="20159" xr:uid="{9366CEAD-0FBB-42E8-9B77-7873BEA2CF2E}"/>
    <cellStyle name="Normal 11 2 2 2 2 3 2 2" xfId="42455" xr:uid="{9CD8C5B4-5602-4B5F-9F8C-EAC79D4141DC}"/>
    <cellStyle name="Normal 11 2 2 2 2 3 3" xfId="33134" xr:uid="{F40210BC-47E6-4EF5-B191-AA0C392AAC43}"/>
    <cellStyle name="Normal 11 2 2 2 2 4" xfId="12277" xr:uid="{5A1C206D-ED94-461B-870C-0D94178E21D8}"/>
    <cellStyle name="Normal 11 2 2 2 2 4 2" xfId="21683" xr:uid="{018C6319-FC16-4498-9047-D456A210FDE1}"/>
    <cellStyle name="Normal 11 2 2 2 2 4 2 2" xfId="43979" xr:uid="{05D0C8D7-918D-4538-B071-9C96EC8A617F}"/>
    <cellStyle name="Normal 11 2 2 2 2 4 3" xfId="34657" xr:uid="{7293ACED-DB4E-471A-A1A6-318E7DB0970F}"/>
    <cellStyle name="Normal 11 2 2 2 2 5" xfId="14619" xr:uid="{D5E750F0-38D9-4DDC-B8C0-3CD3412044C1}"/>
    <cellStyle name="Normal 11 2 2 2 2 5 2" xfId="36985" xr:uid="{E607AEFD-3989-4093-9E7A-F8DF84BB8D93}"/>
    <cellStyle name="Normal 11 2 2 2 2 6" xfId="28074" xr:uid="{A700119C-C078-4B12-8825-B3DE460C1638}"/>
    <cellStyle name="Normal 11 2 2 2 2_change in summary tables" xfId="9285" xr:uid="{3F68DEB1-B746-4385-A4F2-29477C827344}"/>
    <cellStyle name="Normal 11 2 2 2 3" xfId="5368" xr:uid="{6EF68B11-61D8-4303-95E4-690F8F4493DE}"/>
    <cellStyle name="Normal 11 2 2 2 3 2" xfId="15763" xr:uid="{08BE40D9-3597-41EB-AA67-14E5D8D62F2F}"/>
    <cellStyle name="Normal 11 2 2 2 3 2 2" xfId="38129" xr:uid="{8A956E13-49AD-4610-BD32-F4C718FD1043}"/>
    <cellStyle name="Normal 11 2 2 2 3 3" xfId="29134" xr:uid="{3CA67567-1FD3-4418-82E4-5173C3EBB1D3}"/>
    <cellStyle name="Normal 11 2 2 2 4" xfId="9906" xr:uid="{FE29D301-F83B-4769-AE10-1E89A9D11CE1}"/>
    <cellStyle name="Normal 11 2 2 2 4 2" xfId="19320" xr:uid="{FC1528D1-7D23-4FBB-A5C3-B0FC7A981344}"/>
    <cellStyle name="Normal 11 2 2 2 4 2 2" xfId="41685" xr:uid="{5714A455-AB3D-4FCC-A917-BFBA04901CDF}"/>
    <cellStyle name="Normal 11 2 2 2 4 3" xfId="32364" xr:uid="{D6B4D301-ABE4-454D-9F19-CA07058755DA}"/>
    <cellStyle name="Normal 11 2 2 2 5" xfId="11502" xr:uid="{3471F994-7E7D-47F5-8586-04E52624E367}"/>
    <cellStyle name="Normal 11 2 2 2 5 2" xfId="20908" xr:uid="{BEAD97C8-A380-4057-99CD-9A60FBA3F665}"/>
    <cellStyle name="Normal 11 2 2 2 5 2 2" xfId="43204" xr:uid="{E2479B2F-C52A-4C63-BBA9-4EAF57D84DB4}"/>
    <cellStyle name="Normal 11 2 2 2 5 3" xfId="33882" xr:uid="{DE0A611A-A4B3-43F8-8ED0-5500C5C25033}"/>
    <cellStyle name="Normal 11 2 2 2 6" xfId="13264" xr:uid="{B8E8CD1C-E9D0-4833-AC51-505FEA41B2B0}"/>
    <cellStyle name="Normal 11 2 2 2 6 2" xfId="35635" xr:uid="{A26E3173-11CF-4504-B3A7-295191B1E8CB}"/>
    <cellStyle name="Normal 11 2 2 2 7" xfId="27192" xr:uid="{9E3247CF-9D03-4DC1-9A80-877F4276EA74}"/>
    <cellStyle name="Normal 11 2 2 2_change in summary tables" xfId="8477" xr:uid="{265888D7-FFC0-4159-9754-A5F50DA5C997}"/>
    <cellStyle name="Normal 11 2 2 3" xfId="3740" xr:uid="{95D11D76-7D9B-4E03-B7F9-BDB0F35D1581}"/>
    <cellStyle name="Normal 11 2 2 3 2" xfId="7016" xr:uid="{DF153C90-276F-4972-98F5-3F0B69C5143B}"/>
    <cellStyle name="Normal 11 2 2 3 2 2" xfId="17028" xr:uid="{EEE37687-1BFB-4E59-84E3-3AD7261CF17F}"/>
    <cellStyle name="Normal 11 2 2 3 2 2 2" xfId="39393" xr:uid="{C6140622-532E-4EF7-B8F9-E23D0690E8DE}"/>
    <cellStyle name="Normal 11 2 2 3 2 3" xfId="30277" xr:uid="{C1149BE3-EEF5-4D06-9EA7-827CC546294E}"/>
    <cellStyle name="Normal 11 2 2 3 3" xfId="10537" xr:uid="{16C69844-8CDB-4579-B7C9-29D99BDAB8C1}"/>
    <cellStyle name="Normal 11 2 2 3 3 2" xfId="19951" xr:uid="{A3DDCDD0-FFE6-4F28-964E-D2C6FFAF8484}"/>
    <cellStyle name="Normal 11 2 2 3 3 2 2" xfId="42247" xr:uid="{A2EBDA12-6E25-4E2E-8C63-8714FAC3BBA4}"/>
    <cellStyle name="Normal 11 2 2 3 3 3" xfId="32926" xr:uid="{E0B8D7DA-898C-46E6-BC11-340FF895F847}"/>
    <cellStyle name="Normal 11 2 2 3 4" xfId="12070" xr:uid="{A0983F8F-CF91-402D-AA79-ED4064D7AB5A}"/>
    <cellStyle name="Normal 11 2 2 3 4 2" xfId="21476" xr:uid="{DFF33DCC-EF91-41B3-B854-00E95D93080C}"/>
    <cellStyle name="Normal 11 2 2 3 4 2 2" xfId="43772" xr:uid="{952AB2DC-BD56-4EFF-B957-BEC4B67FEF71}"/>
    <cellStyle name="Normal 11 2 2 3 4 3" xfId="34450" xr:uid="{8D71F8C0-F838-4330-A3D0-F1BAD94ABEF8}"/>
    <cellStyle name="Normal 11 2 2 3 5" xfId="14411" xr:uid="{70FE6699-54C7-40C3-B3CF-F3A32DE2E4E7}"/>
    <cellStyle name="Normal 11 2 2 3 5 2" xfId="36777" xr:uid="{0226F8E5-ABFA-4455-93F0-4D60A0322670}"/>
    <cellStyle name="Normal 11 2 2 3 6" xfId="27865" xr:uid="{FF594420-9596-47FA-96FE-54B10816D88E}"/>
    <cellStyle name="Normal 11 2 2 3_change in summary tables" xfId="6494" xr:uid="{E6FFCAF7-6F24-4D68-98B6-3271D8407ED4}"/>
    <cellStyle name="Normal 11 2 2 4" xfId="4829" xr:uid="{9C168789-2340-488F-8050-3F9B0F7F9289}"/>
    <cellStyle name="Normal 11 2 2 4 2" xfId="15339" xr:uid="{E5DF5884-F019-4506-B27C-D828143830C2}"/>
    <cellStyle name="Normal 11 2 2 4 2 2" xfId="37705" xr:uid="{FA0E4808-AE55-4641-9542-EAC394A233F3}"/>
    <cellStyle name="Normal 11 2 2 4 3" xfId="28746" xr:uid="{58341535-AC18-4D72-BEEF-5B4A92DB5FE2}"/>
    <cellStyle name="Normal 11 2 2 5" xfId="9699" xr:uid="{F63E85E6-A3CE-4400-B4E3-963B46F885F0}"/>
    <cellStyle name="Normal 11 2 2 5 2" xfId="19113" xr:uid="{81B060F3-3698-40E9-A492-84B13EFAF37B}"/>
    <cellStyle name="Normal 11 2 2 5 2 2" xfId="41478" xr:uid="{6ABC4A4A-0F6E-4B75-899A-BAC6478DD5A2}"/>
    <cellStyle name="Normal 11 2 2 5 3" xfId="32157" xr:uid="{B3811731-40B8-4772-81C2-64035A382F44}"/>
    <cellStyle name="Normal 11 2 2 6" xfId="11291" xr:uid="{16F477E5-AE2F-4227-AD58-628AA1AD2CFF}"/>
    <cellStyle name="Normal 11 2 2 6 2" xfId="20697" xr:uid="{664A06E4-7235-4E17-861D-E79A2C6B8166}"/>
    <cellStyle name="Normal 11 2 2 6 2 2" xfId="42993" xr:uid="{E415689F-917E-4AEC-ABA5-A998FB9EBB9C}"/>
    <cellStyle name="Normal 11 2 2 6 3" xfId="33671" xr:uid="{B2EB4B9A-0D3F-414D-852A-E27145CF383B}"/>
    <cellStyle name="Normal 11 2 2 7" xfId="12893" xr:uid="{44998328-895F-4B2B-954A-A7CBC18B78FB}"/>
    <cellStyle name="Normal 11 2 2 7 2" xfId="35266" xr:uid="{8A497C91-CCF6-4BB7-A586-A3614A6CC76D}"/>
    <cellStyle name="Normal 11 2 2 8" xfId="26978" xr:uid="{253980B4-7782-452B-A24D-2642C703C779}"/>
    <cellStyle name="Normal 11 2 2_change in summary tables" xfId="8484" xr:uid="{004D7103-D15B-4332-8F35-8E597E44F3D7}"/>
    <cellStyle name="Normal 11 2 3" xfId="1194" xr:uid="{2D64FBB5-22B4-47E6-9385-DD0B2084CD7D}"/>
    <cellStyle name="Normal 11 2 3 2" xfId="3866" xr:uid="{A5E18A5C-72FC-4E2E-AE84-42460F99CB41}"/>
    <cellStyle name="Normal 11 2 3 2 2" xfId="7141" xr:uid="{6C9D7B1C-D4D0-4AED-BB23-091A5D22029F}"/>
    <cellStyle name="Normal 11 2 3 2 2 2" xfId="17152" xr:uid="{6C0FE6C9-B238-45E2-90B8-D32CB77B097A}"/>
    <cellStyle name="Normal 11 2 3 2 2 2 2" xfId="39517" xr:uid="{FFCA4241-ED4F-4BDC-8E65-6DA311F6187D}"/>
    <cellStyle name="Normal 11 2 3 2 2 3" xfId="30401" xr:uid="{2C2B47FE-5940-40D5-85EC-4631AA62A43D}"/>
    <cellStyle name="Normal 11 2 3 2 3" xfId="10658" xr:uid="{ED5949FE-0BFF-4819-AE2F-5DF052ABA7EE}"/>
    <cellStyle name="Normal 11 2 3 2 3 2" xfId="20072" xr:uid="{5A595842-3E2D-4AE2-AC50-211DBEF74E9A}"/>
    <cellStyle name="Normal 11 2 3 2 3 2 2" xfId="42368" xr:uid="{C1626E49-97D2-4CEC-9537-B80222340B87}"/>
    <cellStyle name="Normal 11 2 3 2 3 3" xfId="33047" xr:uid="{11221638-735F-4E73-A91D-AAB42B698867}"/>
    <cellStyle name="Normal 11 2 3 2 4" xfId="12190" xr:uid="{B1BE5FBE-CD4C-447F-8022-791B50FDE955}"/>
    <cellStyle name="Normal 11 2 3 2 4 2" xfId="21596" xr:uid="{7786FAEA-5F07-477A-8E39-8C9D6350837D}"/>
    <cellStyle name="Normal 11 2 3 2 4 2 2" xfId="43892" xr:uid="{FA219B33-9923-411B-9D33-4F6EFE81571F}"/>
    <cellStyle name="Normal 11 2 3 2 4 3" xfId="34570" xr:uid="{7A4B3984-5086-48AD-BD75-26109D09B349}"/>
    <cellStyle name="Normal 11 2 3 2 5" xfId="14532" xr:uid="{5519893E-672D-4CB8-99C0-73ACD80F4409}"/>
    <cellStyle name="Normal 11 2 3 2 5 2" xfId="36898" xr:uid="{F020E30D-D7D4-45AF-A765-496C8F19C490}"/>
    <cellStyle name="Normal 11 2 3 2 6" xfId="27986" xr:uid="{7F48ADEA-1AE7-4FAF-A4DC-1ECB4969EE98}"/>
    <cellStyle name="Normal 11 2 3 2_change in summary tables" xfId="6761" xr:uid="{EFC154AC-26E3-4D7E-8092-F5746BC7C2B4}"/>
    <cellStyle name="Normal 11 2 3 3" xfId="5276" xr:uid="{6417E411-0542-4C97-9BC8-BF50891B1E33}"/>
    <cellStyle name="Normal 11 2 3 3 2" xfId="15671" xr:uid="{76B6F091-CCC0-4FA0-A728-FD192AD883E1}"/>
    <cellStyle name="Normal 11 2 3 3 2 2" xfId="38037" xr:uid="{5182EBDF-6816-4163-81A9-0ED20B9268F3}"/>
    <cellStyle name="Normal 11 2 3 3 3" xfId="29042" xr:uid="{FD33EC1E-24E7-4AE2-B2D1-54AA4AAF884F}"/>
    <cellStyle name="Normal 11 2 3 4" xfId="9819" xr:uid="{D1AB7F6E-25E7-485E-97C6-7DA8A8EF68E1}"/>
    <cellStyle name="Normal 11 2 3 4 2" xfId="19233" xr:uid="{A8E50832-F882-4B47-A0D7-D1C09CDD2B4E}"/>
    <cellStyle name="Normal 11 2 3 4 2 2" xfId="41598" xr:uid="{0E423FEA-5536-43C3-A126-7F1141CF7399}"/>
    <cellStyle name="Normal 11 2 3 4 3" xfId="32277" xr:uid="{2F0DC68F-60E6-40A2-8DF5-23377CFB5395}"/>
    <cellStyle name="Normal 11 2 3 5" xfId="11417" xr:uid="{86223CB1-5F49-4F7A-BF32-BEA6B2D44E66}"/>
    <cellStyle name="Normal 11 2 3 5 2" xfId="20823" xr:uid="{A104DA8A-7149-4F7C-A099-A0B3B7C72553}"/>
    <cellStyle name="Normal 11 2 3 5 2 2" xfId="43119" xr:uid="{E80E4E2A-C866-43AE-B190-EF9BCBD7F792}"/>
    <cellStyle name="Normal 11 2 3 5 3" xfId="33797" xr:uid="{AB088DAC-6A1B-4837-8BF3-A21D0198FDFF}"/>
    <cellStyle name="Normal 11 2 3 6" xfId="13174" xr:uid="{659BB3BE-1FBF-4715-9616-8DC956100C80}"/>
    <cellStyle name="Normal 11 2 3 6 2" xfId="35545" xr:uid="{ECD79141-B82C-477A-97EE-7BD67A5E5B7F}"/>
    <cellStyle name="Normal 11 2 3 7" xfId="27105" xr:uid="{FD30905B-31C1-4745-8565-2D7320C4EF2F}"/>
    <cellStyle name="Normal 11 2 3_change in summary tables" xfId="9263" xr:uid="{3997976B-A269-4FDA-B455-E41B60884E3A}"/>
    <cellStyle name="Normal 11 2 4" xfId="3650" xr:uid="{FB76E51B-417F-44FD-8A67-8A3B724C4380}"/>
    <cellStyle name="Normal 11 2 4 2" xfId="6927" xr:uid="{B0EE0A5A-E65F-4998-9E35-062443A5ECD7}"/>
    <cellStyle name="Normal 11 2 4 2 2" xfId="16940" xr:uid="{C86E9651-460F-4A41-8B2F-A5C8A540F5A5}"/>
    <cellStyle name="Normal 11 2 4 2 2 2" xfId="39305" xr:uid="{F81A9D10-A85B-48C7-BC74-BE8D62F0A1D8}"/>
    <cellStyle name="Normal 11 2 4 2 3" xfId="30189" xr:uid="{4A51AA56-957C-4CFF-9733-AAC0E2B48C99}"/>
    <cellStyle name="Normal 11 2 4 3" xfId="10450" xr:uid="{1AE3878E-22CC-4926-A2B2-9CEC02AA9372}"/>
    <cellStyle name="Normal 11 2 4 3 2" xfId="19864" xr:uid="{6CA2296B-1DAE-4A0A-87C7-F3B0E9657AE7}"/>
    <cellStyle name="Normal 11 2 4 3 2 2" xfId="42160" xr:uid="{7863BE1A-BE60-43C4-B6D0-BA3F2524E520}"/>
    <cellStyle name="Normal 11 2 4 3 3" xfId="32839" xr:uid="{05B9E5ED-2F5B-438F-A0E0-CD1BD2AAD240}"/>
    <cellStyle name="Normal 11 2 4 4" xfId="11983" xr:uid="{A0B5CBA1-AD54-418E-86BF-C9D643985695}"/>
    <cellStyle name="Normal 11 2 4 4 2" xfId="21389" xr:uid="{7E23A5FB-7E99-4997-8E36-608EEFEC5676}"/>
    <cellStyle name="Normal 11 2 4 4 2 2" xfId="43685" xr:uid="{86EE2181-7147-4328-8840-18B33FC09611}"/>
    <cellStyle name="Normal 11 2 4 4 3" xfId="34363" xr:uid="{BB015ECB-8245-450A-A080-8165E5195E54}"/>
    <cellStyle name="Normal 11 2 4 5" xfId="14324" xr:uid="{DAF35E82-F3B5-4A22-8381-6ACA3F627EF8}"/>
    <cellStyle name="Normal 11 2 4 5 2" xfId="36690" xr:uid="{9B96E882-1A01-47F3-A7F2-E0D6EB275100}"/>
    <cellStyle name="Normal 11 2 4 6" xfId="27778" xr:uid="{0EF1F321-90CF-4955-BE13-3743E9ED1D78}"/>
    <cellStyle name="Normal 11 2 4_change in summary tables" xfId="5548" xr:uid="{8F71D9DD-5E47-4AF7-A53D-F5505FF1138E}"/>
    <cellStyle name="Normal 11 2 5" xfId="4625" xr:uid="{E3E454A0-CF85-4A7E-83D2-AF67ADF5CFE3}"/>
    <cellStyle name="Normal 11 2 5 2" xfId="15173" xr:uid="{958A87AD-AA32-490A-BBD2-568F942A0A46}"/>
    <cellStyle name="Normal 11 2 5 2 2" xfId="37539" xr:uid="{DE3F6C0E-6AF3-4FE2-BEC5-6512227F6CC6}"/>
    <cellStyle name="Normal 11 2 5 3" xfId="28596" xr:uid="{CAE08A15-2E98-4DFC-9DFD-2FCDECACB094}"/>
    <cellStyle name="Normal 11 2 6" xfId="9613" xr:uid="{7E8CD9A0-DC03-49FD-B6B7-F5BE4D79713A}"/>
    <cellStyle name="Normal 11 2 6 2" xfId="19028" xr:uid="{C54D5D1B-FE89-423F-A1E0-FFCA6B5D3F10}"/>
    <cellStyle name="Normal 11 2 6 2 2" xfId="41393" xr:uid="{107F1370-2712-4E37-9C6D-040D186285C1}"/>
    <cellStyle name="Normal 11 2 6 3" xfId="32072" xr:uid="{CB33CAD4-367E-4809-9FBD-577DDF0EEF40}"/>
    <cellStyle name="Normal 11 2 7" xfId="11202" xr:uid="{BF085305-446C-4271-B99C-0ED9ECF3BB04}"/>
    <cellStyle name="Normal 11 2 7 2" xfId="20609" xr:uid="{1FFA6555-8181-4865-BCFE-A677E69F30A1}"/>
    <cellStyle name="Normal 11 2 7 2 2" xfId="42905" xr:uid="{94D686B6-FB09-47DC-8AA5-54682A81669A}"/>
    <cellStyle name="Normal 11 2 7 3" xfId="33583" xr:uid="{8049E7BC-50B3-4191-BC7B-E120FAE46F11}"/>
    <cellStyle name="Normal 11 2 8" xfId="12749" xr:uid="{72909009-EED2-4C2E-B883-80ED36B626C4}"/>
    <cellStyle name="Normal 11 2 8 2" xfId="35125" xr:uid="{38DAAAA8-4FD7-4D50-B13E-E1A16FD49F11}"/>
    <cellStyle name="Normal 11 2 9" xfId="26891" xr:uid="{30E59BFD-D5AB-4C79-8EE5-AF7342E46362}"/>
    <cellStyle name="Normal 11 2_change in summary tables" xfId="8628" xr:uid="{479A24B1-6012-4011-AC0F-E0972B1228EB}"/>
    <cellStyle name="Normal 11 3" xfId="404" xr:uid="{5F2410CC-E276-4744-A03D-909583CF0797}"/>
    <cellStyle name="Normal 11 3 2" xfId="510" xr:uid="{EB16F021-E6CB-489B-88E9-F5D196379D23}"/>
    <cellStyle name="Normal 11 3 2 2" xfId="1313" xr:uid="{29A64705-5366-41A0-B42C-62769849D89F}"/>
    <cellStyle name="Normal 11 3 2 2 2" xfId="3978" xr:uid="{8C95A449-6861-490D-98A5-6C14BBE756F7}"/>
    <cellStyle name="Normal 11 3 2 2 2 2" xfId="7253" xr:uid="{A5ADFD00-6C00-46EC-A204-249BE687E6BE}"/>
    <cellStyle name="Normal 11 3 2 2 2 2 2" xfId="17264" xr:uid="{09F2919C-0406-4501-A536-5117240DDD29}"/>
    <cellStyle name="Normal 11 3 2 2 2 2 2 2" xfId="39629" xr:uid="{2360702C-B3C8-4E07-8C0E-2E866E313335}"/>
    <cellStyle name="Normal 11 3 2 2 2 2 3" xfId="30513" xr:uid="{40CCB4B9-7B99-49A3-8588-2D7E9DEC7F84}"/>
    <cellStyle name="Normal 11 3 2 2 2 3" xfId="10767" xr:uid="{462427AB-5573-437D-82D3-DA9D04C947A3}"/>
    <cellStyle name="Normal 11 3 2 2 2 3 2" xfId="20181" xr:uid="{BE43130A-B95D-4C04-AF85-CE7B1E9B9838}"/>
    <cellStyle name="Normal 11 3 2 2 2 3 2 2" xfId="42477" xr:uid="{CCB76B47-0E3E-4417-937C-E7B8DD6C2F00}"/>
    <cellStyle name="Normal 11 3 2 2 2 3 3" xfId="33156" xr:uid="{E1B2E333-DDBA-4E0F-AA8D-305A10336A8A}"/>
    <cellStyle name="Normal 11 3 2 2 2 4" xfId="12299" xr:uid="{65C31B44-AC2D-4691-98A3-0F12698D7E0E}"/>
    <cellStyle name="Normal 11 3 2 2 2 4 2" xfId="21705" xr:uid="{CC9B9A10-062D-411F-942D-B484FAF32CDF}"/>
    <cellStyle name="Normal 11 3 2 2 2 4 2 2" xfId="44001" xr:uid="{0723A812-D9D7-4A12-B041-3BC40FC16177}"/>
    <cellStyle name="Normal 11 3 2 2 2 4 3" xfId="34679" xr:uid="{8215DF7E-D509-4C0C-AD68-DE9ED3AE8D38}"/>
    <cellStyle name="Normal 11 3 2 2 2 5" xfId="14641" xr:uid="{2FD40CAA-59BF-43AF-9BE7-41B1130FFA5D}"/>
    <cellStyle name="Normal 11 3 2 2 2 5 2" xfId="37007" xr:uid="{F4D3E087-3511-4F60-A111-F8310F873FC6}"/>
    <cellStyle name="Normal 11 3 2 2 2 6" xfId="28096" xr:uid="{22634122-2F50-4228-AFE6-B35AE0A41CBB}"/>
    <cellStyle name="Normal 11 3 2 2 2_change in summary tables" xfId="8270" xr:uid="{62B919AE-F9E7-4C9C-8164-F6ACDDC776F5}"/>
    <cellStyle name="Normal 11 3 2 2 3" xfId="5390" xr:uid="{A51DEEC0-DDAD-4E6D-B127-DC055AC63ED7}"/>
    <cellStyle name="Normal 11 3 2 2 3 2" xfId="15785" xr:uid="{69689BA7-CC88-4F59-A4F9-AB84E93D8C46}"/>
    <cellStyle name="Normal 11 3 2 2 3 2 2" xfId="38151" xr:uid="{EF3543C0-5F71-4D5C-9A72-7D8797B6F80F}"/>
    <cellStyle name="Normal 11 3 2 2 3 3" xfId="29156" xr:uid="{46303A6E-A5B9-45A8-854B-8CF7FD8646FA}"/>
    <cellStyle name="Normal 11 3 2 2 4" xfId="9928" xr:uid="{EBD94A42-B072-4080-B939-09D21EE5CB20}"/>
    <cellStyle name="Normal 11 3 2 2 4 2" xfId="19342" xr:uid="{EFDDF831-F4C7-41B3-B9F6-697366CA5A2D}"/>
    <cellStyle name="Normal 11 3 2 2 4 2 2" xfId="41707" xr:uid="{A6AF33AE-3AAB-464B-9E74-1058C36990A3}"/>
    <cellStyle name="Normal 11 3 2 2 4 3" xfId="32386" xr:uid="{31DD9D48-EB53-493F-BC22-49501EB521CA}"/>
    <cellStyle name="Normal 11 3 2 2 5" xfId="11524" xr:uid="{F76B0812-C498-4220-8FFA-71C1F8673BAD}"/>
    <cellStyle name="Normal 11 3 2 2 5 2" xfId="20930" xr:uid="{BC6DB269-4171-4E84-B96A-8CEF4DEAE792}"/>
    <cellStyle name="Normal 11 3 2 2 5 2 2" xfId="43226" xr:uid="{691F9D30-5EAF-4FBB-A2D7-87E297BD4CE0}"/>
    <cellStyle name="Normal 11 3 2 2 5 3" xfId="33904" xr:uid="{B639FD8C-AB98-4517-B653-06EFF5A2754B}"/>
    <cellStyle name="Normal 11 3 2 2 6" xfId="13286" xr:uid="{3AF2EF4E-2E0D-48AD-9A3E-6729F11CF4DD}"/>
    <cellStyle name="Normal 11 3 2 2 6 2" xfId="35657" xr:uid="{F460E392-FBAF-479D-8C8C-94414A78F77E}"/>
    <cellStyle name="Normal 11 3 2 2 7" xfId="27214" xr:uid="{EA3D68C0-2822-419A-8AB7-37CF1C05B74F}"/>
    <cellStyle name="Normal 11 3 2 2_change in summary tables" xfId="4928" xr:uid="{5F730A8D-6B0A-43CF-9F83-800BFE8CB12F}"/>
    <cellStyle name="Normal 11 3 2 3" xfId="3762" xr:uid="{2F3E992C-69FB-46E8-ABEA-F4DEC266BF86}"/>
    <cellStyle name="Normal 11 3 2 3 2" xfId="7038" xr:uid="{9FFADDCD-8439-47A1-85BF-901C24CB809B}"/>
    <cellStyle name="Normal 11 3 2 3 2 2" xfId="17050" xr:uid="{E258CED3-B792-4DBA-833E-AB176E1AB0EF}"/>
    <cellStyle name="Normal 11 3 2 3 2 2 2" xfId="39415" xr:uid="{B2DA1FBF-E107-42D8-9E22-77FCD4DD58FB}"/>
    <cellStyle name="Normal 11 3 2 3 2 3" xfId="30299" xr:uid="{ACD447D5-5702-4148-85A1-FF7391F2D997}"/>
    <cellStyle name="Normal 11 3 2 3 3" xfId="10559" xr:uid="{0707D72E-FC28-4AB6-8F8B-A9A6DA1F7EF8}"/>
    <cellStyle name="Normal 11 3 2 3 3 2" xfId="19973" xr:uid="{3B6B5324-BC1B-40D1-8398-AA60E5EEA844}"/>
    <cellStyle name="Normal 11 3 2 3 3 2 2" xfId="42269" xr:uid="{ED480873-1D08-4ACD-998C-2EEB3CF05E53}"/>
    <cellStyle name="Normal 11 3 2 3 3 3" xfId="32948" xr:uid="{EB8A2343-3E44-4910-B597-3ECA91CEC353}"/>
    <cellStyle name="Normal 11 3 2 3 4" xfId="12092" xr:uid="{2A838B38-F58D-4E76-9E85-C580F0CFB64A}"/>
    <cellStyle name="Normal 11 3 2 3 4 2" xfId="21498" xr:uid="{08CD064A-B03B-4E88-A1D6-CC8C4F03B72D}"/>
    <cellStyle name="Normal 11 3 2 3 4 2 2" xfId="43794" xr:uid="{440934F6-EAB3-4488-BB8A-05720C99797E}"/>
    <cellStyle name="Normal 11 3 2 3 4 3" xfId="34472" xr:uid="{AC98EE70-FB05-44A3-9DF9-43547F8EF7B0}"/>
    <cellStyle name="Normal 11 3 2 3 5" xfId="14433" xr:uid="{D0FFE0BB-068E-4139-8EE4-EB67D6504202}"/>
    <cellStyle name="Normal 11 3 2 3 5 2" xfId="36799" xr:uid="{E2C9907C-9003-479A-8812-E815BACAF98C}"/>
    <cellStyle name="Normal 11 3 2 3 6" xfId="27887" xr:uid="{A2B29FDC-D54C-44D3-AB05-A451D500EDAC}"/>
    <cellStyle name="Normal 11 3 2 3_change in summary tables" xfId="8134" xr:uid="{455F9CE6-5A64-4C3E-8E3D-D40BB9FE6685}"/>
    <cellStyle name="Normal 11 3 2 4" xfId="4860" xr:uid="{5E213BCF-03EA-45C5-8E7F-6AB72831DE64}"/>
    <cellStyle name="Normal 11 3 2 4 2" xfId="15367" xr:uid="{CD1C9011-AF5C-4AD3-85D3-2CE3EFB2B7B8}"/>
    <cellStyle name="Normal 11 3 2 4 2 2" xfId="37733" xr:uid="{B0B14846-C84B-4588-B4E9-DFA7E68F45CF}"/>
    <cellStyle name="Normal 11 3 2 4 3" xfId="28772" xr:uid="{0ACFCC61-CB54-4A57-8E16-61390D889349}"/>
    <cellStyle name="Normal 11 3 2 5" xfId="9721" xr:uid="{34CE9261-D1B1-4CC5-9E44-DC25BDD09176}"/>
    <cellStyle name="Normal 11 3 2 5 2" xfId="19135" xr:uid="{6C27129B-D8D1-4B6F-9A5E-A53B50AF4AC4}"/>
    <cellStyle name="Normal 11 3 2 5 2 2" xfId="41500" xr:uid="{7202BB80-4453-4699-98DB-54CBFEAEAF1C}"/>
    <cellStyle name="Normal 11 3 2 5 3" xfId="32179" xr:uid="{927ECE77-76E2-4BF3-8B01-25EEC9ABD3E4}"/>
    <cellStyle name="Normal 11 3 2 6" xfId="11313" xr:uid="{FCA7E22F-56BF-49D7-920B-65483AB703B3}"/>
    <cellStyle name="Normal 11 3 2 6 2" xfId="20719" xr:uid="{B65E90DD-19CE-4929-B4E8-5A88EA6DCCA8}"/>
    <cellStyle name="Normal 11 3 2 6 2 2" xfId="43015" xr:uid="{CFD089C7-C1BD-490E-9531-5C51629C771D}"/>
    <cellStyle name="Normal 11 3 2 6 3" xfId="33693" xr:uid="{E404A4E8-53F9-4C80-84F5-E33AD1C851DD}"/>
    <cellStyle name="Normal 11 3 2 7" xfId="12917" xr:uid="{DA7476EB-2465-44E0-BF3F-10EFBC79DB24}"/>
    <cellStyle name="Normal 11 3 2 7 2" xfId="35290" xr:uid="{3F28E6CD-C8D0-4E3F-A77B-9F2C2CA762FB}"/>
    <cellStyle name="Normal 11 3 2 8" xfId="27000" xr:uid="{E932DEEB-95C3-4062-8CBE-9C3401972D9F}"/>
    <cellStyle name="Normal 11 3 2_change in summary tables" xfId="5828" xr:uid="{75600248-295E-4993-8FA5-C6D07168CA0B}"/>
    <cellStyle name="Normal 11 3 3" xfId="1230" xr:uid="{C3068787-DBD4-4384-98B9-0CF78B2605C0}"/>
    <cellStyle name="Normal 11 3 3 2" xfId="3895" xr:uid="{517C673C-D11B-49EC-8151-2B33282D8027}"/>
    <cellStyle name="Normal 11 3 3 2 2" xfId="7170" xr:uid="{06C91493-FEBE-4E57-9782-C414765FE66E}"/>
    <cellStyle name="Normal 11 3 3 2 2 2" xfId="17181" xr:uid="{64C5A187-11DF-4093-B9CE-59747335958F}"/>
    <cellStyle name="Normal 11 3 3 2 2 2 2" xfId="39546" xr:uid="{D2308889-E2F6-4D8F-AEA7-BA0A29C410A7}"/>
    <cellStyle name="Normal 11 3 3 2 2 3" xfId="30430" xr:uid="{7CE25F7D-25C5-440A-B13F-235FB9D3FAF8}"/>
    <cellStyle name="Normal 11 3 3 2 3" xfId="10684" xr:uid="{689EAB98-F27C-4324-B84E-9230FDAE580A}"/>
    <cellStyle name="Normal 11 3 3 2 3 2" xfId="20098" xr:uid="{66B1C3DF-8104-47EB-9C4A-3501A4BB72DE}"/>
    <cellStyle name="Normal 11 3 3 2 3 2 2" xfId="42394" xr:uid="{FD025DA3-A676-47F8-96FB-5531DDBD7366}"/>
    <cellStyle name="Normal 11 3 3 2 3 3" xfId="33073" xr:uid="{FFCD5480-93AD-43AE-85A7-F8DA0C257EA8}"/>
    <cellStyle name="Normal 11 3 3 2 4" xfId="12216" xr:uid="{CE4C2380-7C5F-41B0-9F93-7C58D997BCCE}"/>
    <cellStyle name="Normal 11 3 3 2 4 2" xfId="21622" xr:uid="{590E8366-44EF-45C1-9D20-A6F66697F68E}"/>
    <cellStyle name="Normal 11 3 3 2 4 2 2" xfId="43918" xr:uid="{190051BF-6265-4B23-9999-404B0D340DE2}"/>
    <cellStyle name="Normal 11 3 3 2 4 3" xfId="34596" xr:uid="{677D925F-F3A6-4804-B456-0A6E0A0CA876}"/>
    <cellStyle name="Normal 11 3 3 2 5" xfId="14558" xr:uid="{AF7FF08E-A7B6-428E-891C-EC5D28D31A4F}"/>
    <cellStyle name="Normal 11 3 3 2 5 2" xfId="36924" xr:uid="{853564AF-2CBC-428F-ADA4-545E61ADCA2A}"/>
    <cellStyle name="Normal 11 3 3 2 6" xfId="28013" xr:uid="{0F8E55B1-B745-4AA7-93F6-341AA271EB82}"/>
    <cellStyle name="Normal 11 3 3 2_change in summary tables" xfId="9261" xr:uid="{0988D96E-7C75-4833-AFFF-1656139A2DC1}"/>
    <cellStyle name="Normal 11 3 3 3" xfId="5307" xr:uid="{617420F0-CD49-499B-9923-77978C1804F6}"/>
    <cellStyle name="Normal 11 3 3 3 2" xfId="15702" xr:uid="{27D2AC46-4BA1-4F4C-898F-53390EB6102B}"/>
    <cellStyle name="Normal 11 3 3 3 2 2" xfId="38068" xr:uid="{F0A054F4-8318-4E21-9991-B046AB4332B6}"/>
    <cellStyle name="Normal 11 3 3 3 3" xfId="29073" xr:uid="{8AD65FA0-D0ED-4D95-85D1-EFBC01D4876E}"/>
    <cellStyle name="Normal 11 3 3 4" xfId="9845" xr:uid="{E06040EA-8A52-4657-AEF1-8130363F0DBC}"/>
    <cellStyle name="Normal 11 3 3 4 2" xfId="19259" xr:uid="{4D0726ED-4ABD-4F3F-951A-788EE58E1E10}"/>
    <cellStyle name="Normal 11 3 3 4 2 2" xfId="41624" xr:uid="{02F3A439-EB90-4DA7-80AC-9466FF83C75E}"/>
    <cellStyle name="Normal 11 3 3 4 3" xfId="32303" xr:uid="{6401C435-55BA-4F23-AA40-0E7954ED0C54}"/>
    <cellStyle name="Normal 11 3 3 5" xfId="11441" xr:uid="{657AF64D-9819-4747-A7A0-59C509294E84}"/>
    <cellStyle name="Normal 11 3 3 5 2" xfId="20847" xr:uid="{DBAD53BE-41F9-4297-8F5E-77F5E7FE29E6}"/>
    <cellStyle name="Normal 11 3 3 5 2 2" xfId="43143" xr:uid="{03517A52-F5E5-4CA9-BCF6-0AD0780373B3}"/>
    <cellStyle name="Normal 11 3 3 5 3" xfId="33821" xr:uid="{11973E9C-CA0F-4F97-B473-CA77017F0456}"/>
    <cellStyle name="Normal 11 3 3 6" xfId="13203" xr:uid="{5D71F0E3-F2B5-433D-800D-82E1EB0C1D61}"/>
    <cellStyle name="Normal 11 3 3 6 2" xfId="35574" xr:uid="{946FCA15-54BB-40C6-8537-A562FA2FB3E9}"/>
    <cellStyle name="Normal 11 3 3 7" xfId="27131" xr:uid="{3DF87AB7-08D5-4F60-84F5-93E240C1674B}"/>
    <cellStyle name="Normal 11 3 3_change in summary tables" xfId="8248" xr:uid="{B0582C7B-AF37-4CF6-AF88-88C7D488D5E1}"/>
    <cellStyle name="Normal 11 3 4" xfId="3679" xr:uid="{3331FA3D-1392-4374-AA58-DF43F7FF3EAD}"/>
    <cellStyle name="Normal 11 3 4 2" xfId="6955" xr:uid="{EE2CC342-2357-4F79-94B5-41D4D7008113}"/>
    <cellStyle name="Normal 11 3 4 2 2" xfId="16967" xr:uid="{7A9CFB78-56C7-4125-A3B7-2D167487F81B}"/>
    <cellStyle name="Normal 11 3 4 2 2 2" xfId="39332" xr:uid="{79E0BB0F-D480-4FC9-A7B7-FF97A34CE543}"/>
    <cellStyle name="Normal 11 3 4 2 3" xfId="30216" xr:uid="{3B842CBB-4194-40B1-85D6-B1295ADCF7E7}"/>
    <cellStyle name="Normal 11 3 4 3" xfId="10476" xr:uid="{969316D6-2F27-4C33-990F-D642E6B82301}"/>
    <cellStyle name="Normal 11 3 4 3 2" xfId="19890" xr:uid="{310D63CC-17E1-4C5A-89D7-B6056B5DA9F1}"/>
    <cellStyle name="Normal 11 3 4 3 2 2" xfId="42186" xr:uid="{FC361953-B784-42F9-9F57-90190BE01DD4}"/>
    <cellStyle name="Normal 11 3 4 3 3" xfId="32865" xr:uid="{D7963869-D807-4F80-8756-3AED1B4A12B2}"/>
    <cellStyle name="Normal 11 3 4 4" xfId="12009" xr:uid="{A28C1EBD-A234-45D9-B7AF-AABE267C095D}"/>
    <cellStyle name="Normal 11 3 4 4 2" xfId="21415" xr:uid="{5576C07F-361D-4946-A317-7270343B2964}"/>
    <cellStyle name="Normal 11 3 4 4 2 2" xfId="43711" xr:uid="{DDBCE7E2-658A-4E31-B93C-CC3E1150D579}"/>
    <cellStyle name="Normal 11 3 4 4 3" xfId="34389" xr:uid="{467147E4-5924-482D-92E5-399E4BD5AC73}"/>
    <cellStyle name="Normal 11 3 4 5" xfId="14350" xr:uid="{4EFBEB18-0956-4E14-AA1B-93E88147A00E}"/>
    <cellStyle name="Normal 11 3 4 5 2" xfId="36716" xr:uid="{6F7C4C8E-5F5E-42C2-9CB9-E630FFB9C4EB}"/>
    <cellStyle name="Normal 11 3 4 6" xfId="27804" xr:uid="{A34E4F2E-7899-4C4F-B8BE-9C5FFE5722E2}"/>
    <cellStyle name="Normal 11 3 4_change in summary tables" xfId="6578" xr:uid="{2066C593-3EB7-4F18-833E-99EECBA03526}"/>
    <cellStyle name="Normal 11 3 5" xfId="4766" xr:uid="{C84E7E55-7767-4226-A631-120B208BCA0B}"/>
    <cellStyle name="Normal 11 3 5 2" xfId="15277" xr:uid="{2C79CA09-322D-4C4E-BF75-80A082D6A49A}"/>
    <cellStyle name="Normal 11 3 5 2 2" xfId="37643" xr:uid="{00845809-8466-47B0-8350-06D6437B74AF}"/>
    <cellStyle name="Normal 11 3 5 3" xfId="28684" xr:uid="{5A5F6E61-B150-4E19-B8FF-51A4D2EB2AEA}"/>
    <cellStyle name="Normal 11 3 6" xfId="9638" xr:uid="{E1E6422F-7A97-43FE-BDF4-D60C6C01FC73}"/>
    <cellStyle name="Normal 11 3 6 2" xfId="19052" xr:uid="{6AEE30D1-4F81-480E-A343-A24EBDE65A91}"/>
    <cellStyle name="Normal 11 3 6 2 2" xfId="41417" xr:uid="{DDED529F-D957-4E26-A3A1-D508A0B2FD66}"/>
    <cellStyle name="Normal 11 3 6 3" xfId="32096" xr:uid="{8CC56EA9-C225-43F2-A4BE-489265409BCF}"/>
    <cellStyle name="Normal 11 3 7" xfId="11230" xr:uid="{134515EC-7BF5-41A9-BBF5-DF9CEC2B8AF9}"/>
    <cellStyle name="Normal 11 3 7 2" xfId="20636" xr:uid="{0DB20066-3056-41F0-8988-A0B493E0ABCB}"/>
    <cellStyle name="Normal 11 3 7 2 2" xfId="42932" xr:uid="{A487E91D-1231-4883-B141-FC35A880C009}"/>
    <cellStyle name="Normal 11 3 7 3" xfId="33610" xr:uid="{C35363A4-D058-4FDE-A381-22E6E74160A9}"/>
    <cellStyle name="Normal 11 3 8" xfId="12830" xr:uid="{3CEAF446-4BA5-42D5-8F4D-6AECA05FAA32}"/>
    <cellStyle name="Normal 11 3 8 2" xfId="35203" xr:uid="{0A24EE05-3431-40E3-AF1C-5F524975DA5E}"/>
    <cellStyle name="Normal 11 3 9" xfId="26917" xr:uid="{9538F13A-A537-4ADF-A0AD-9973DFF30A41}"/>
    <cellStyle name="Normal 11 3_change in summary tables" xfId="9262" xr:uid="{848CBB2D-364F-4135-B911-A03A05CE85CC}"/>
    <cellStyle name="Normal 11 4" xfId="451" xr:uid="{CEEA6B64-7E86-4CC0-9105-1F6755462ECA}"/>
    <cellStyle name="Normal 11 4 2" xfId="1272" xr:uid="{C2DFF1B4-E9CB-4846-ADF3-F4E495668DC4}"/>
    <cellStyle name="Normal 11 4 2 2" xfId="3937" xr:uid="{04A81D1F-72CE-4940-A93C-13D4F1F1EC9D}"/>
    <cellStyle name="Normal 11 4 2 2 2" xfId="7212" xr:uid="{C3A9B5A8-3742-4260-84F1-A7DCA278B318}"/>
    <cellStyle name="Normal 11 4 2 2 2 2" xfId="17223" xr:uid="{547D3A1B-8E20-4E76-8352-9061335490CB}"/>
    <cellStyle name="Normal 11 4 2 2 2 2 2" xfId="39588" xr:uid="{72273D7A-5078-4C7F-843A-6AB06BBEDD82}"/>
    <cellStyle name="Normal 11 4 2 2 2 3" xfId="30472" xr:uid="{7EF31DD2-02D5-44EC-8F58-BE33484F00C4}"/>
    <cellStyle name="Normal 11 4 2 2 3" xfId="10726" xr:uid="{A039A144-92F7-4E48-A776-356DBF9F5FA4}"/>
    <cellStyle name="Normal 11 4 2 2 3 2" xfId="20140" xr:uid="{06AF4558-E6C8-4430-9FD4-C514E11983C1}"/>
    <cellStyle name="Normal 11 4 2 2 3 2 2" xfId="42436" xr:uid="{62C915AF-F47D-4A91-AE35-AE11870933CC}"/>
    <cellStyle name="Normal 11 4 2 2 3 3" xfId="33115" xr:uid="{4B08BE1A-55C9-4249-ACF6-41EF2BD1F200}"/>
    <cellStyle name="Normal 11 4 2 2 4" xfId="12258" xr:uid="{AAE9B5B0-537C-44FE-9546-39FC58EAC467}"/>
    <cellStyle name="Normal 11 4 2 2 4 2" xfId="21664" xr:uid="{A22E1C3C-7A66-4C10-9655-FF0038586D0D}"/>
    <cellStyle name="Normal 11 4 2 2 4 2 2" xfId="43960" xr:uid="{B58697FF-A84F-46EE-BF79-2A69FC46BFA4}"/>
    <cellStyle name="Normal 11 4 2 2 4 3" xfId="34638" xr:uid="{02613200-357E-4131-B07E-A1656AB595B3}"/>
    <cellStyle name="Normal 11 4 2 2 5" xfId="14600" xr:uid="{A8BF44D8-2F02-49C6-A968-77FDDFCA879F}"/>
    <cellStyle name="Normal 11 4 2 2 5 2" xfId="36966" xr:uid="{9E95FABC-4A9F-4F46-909E-56523506DD22}"/>
    <cellStyle name="Normal 11 4 2 2 6" xfId="28055" xr:uid="{78F8394B-9225-48D8-BF25-2E0D52326D24}"/>
    <cellStyle name="Normal 11 4 2 2_change in summary tables" xfId="8535" xr:uid="{4C086340-7C66-4096-BFD1-53FB4E3288B7}"/>
    <cellStyle name="Normal 11 4 2 3" xfId="5349" xr:uid="{C71FBBC7-D679-46F8-B475-D181EFF27DD8}"/>
    <cellStyle name="Normal 11 4 2 3 2" xfId="15744" xr:uid="{F4412DDE-BFB8-4A02-AAE4-DC2866906020}"/>
    <cellStyle name="Normal 11 4 2 3 2 2" xfId="38110" xr:uid="{A8FBC8D8-C4EB-463A-898C-D89BEF04FA9B}"/>
    <cellStyle name="Normal 11 4 2 3 3" xfId="29115" xr:uid="{4F6E9021-25FD-408C-B601-1ADC55A3B345}"/>
    <cellStyle name="Normal 11 4 2 4" xfId="9887" xr:uid="{05DFF9DE-83F8-4859-B77B-3CF40DB25977}"/>
    <cellStyle name="Normal 11 4 2 4 2" xfId="19301" xr:uid="{AAA2B4B8-3CD0-4981-831F-0322851E07CE}"/>
    <cellStyle name="Normal 11 4 2 4 2 2" xfId="41666" xr:uid="{6D20761C-ECEB-4020-8251-5EE3C0AB74CC}"/>
    <cellStyle name="Normal 11 4 2 4 3" xfId="32345" xr:uid="{B815CF70-84F6-40A4-ADF6-5AAE1BAB9087}"/>
    <cellStyle name="Normal 11 4 2 5" xfId="11483" xr:uid="{C0A98D0D-93D7-4F45-8E3D-3AD99230F95E}"/>
    <cellStyle name="Normal 11 4 2 5 2" xfId="20889" xr:uid="{C4CA55E2-5BC6-42FD-9D4B-0DF04E1ABF19}"/>
    <cellStyle name="Normal 11 4 2 5 2 2" xfId="43185" xr:uid="{D519A205-A549-4809-AF17-7A2BDA8ECD6D}"/>
    <cellStyle name="Normal 11 4 2 5 3" xfId="33863" xr:uid="{1F4A303B-5D33-43D2-A917-0E3850E697A1}"/>
    <cellStyle name="Normal 11 4 2 6" xfId="13245" xr:uid="{BC0A8A71-B688-4965-BB18-EC1E91C1AE53}"/>
    <cellStyle name="Normal 11 4 2 6 2" xfId="35616" xr:uid="{BD24B797-66DE-427F-A2C4-65EA49E48E25}"/>
    <cellStyle name="Normal 11 4 2 7" xfId="27173" xr:uid="{29B976C6-452B-4441-B580-AEFE22F2990D}"/>
    <cellStyle name="Normal 11 4 2_change in summary tables" xfId="9260" xr:uid="{CFE3F3A4-2D66-4121-BC6F-1DF6597DDB0D}"/>
    <cellStyle name="Normal 11 4 3" xfId="3721" xr:uid="{C0CBBE60-020D-40F0-A090-2F7454F31215}"/>
    <cellStyle name="Normal 11 4 3 2" xfId="6997" xr:uid="{7AA149F1-4D4A-4373-A382-F2CBFD70D3CE}"/>
    <cellStyle name="Normal 11 4 3 2 2" xfId="17009" xr:uid="{1FD1EED9-2D75-4635-9BFD-4794FF5DC10B}"/>
    <cellStyle name="Normal 11 4 3 2 2 2" xfId="39374" xr:uid="{1ACCCD2E-85E2-47A7-A444-F6F9E7F8E5C2}"/>
    <cellStyle name="Normal 11 4 3 2 3" xfId="30258" xr:uid="{829390CF-BB16-49C6-AF25-49EC93FE09E2}"/>
    <cellStyle name="Normal 11 4 3 3" xfId="10518" xr:uid="{1FCDE567-F6B8-411C-B63A-166136075D86}"/>
    <cellStyle name="Normal 11 4 3 3 2" xfId="19932" xr:uid="{6D00E7C9-BB1F-4EC3-9B79-A05091FC0236}"/>
    <cellStyle name="Normal 11 4 3 3 2 2" xfId="42228" xr:uid="{B127B6C8-24DF-4053-AB6A-71A4EE48CC46}"/>
    <cellStyle name="Normal 11 4 3 3 3" xfId="32907" xr:uid="{A34F2576-E1D6-4F94-854E-9226ED71C98F}"/>
    <cellStyle name="Normal 11 4 3 4" xfId="12051" xr:uid="{C3D9C783-0B8E-4101-8F30-12CAD8EB39B9}"/>
    <cellStyle name="Normal 11 4 3 4 2" xfId="21457" xr:uid="{64EFC46A-6103-4703-9DF3-6DB8E9BE02AE}"/>
    <cellStyle name="Normal 11 4 3 4 2 2" xfId="43753" xr:uid="{DF312488-09C4-4340-A0F0-126DE520BD49}"/>
    <cellStyle name="Normal 11 4 3 4 3" xfId="34431" xr:uid="{F01F90FC-59AA-46B1-A825-5F36C992519E}"/>
    <cellStyle name="Normal 11 4 3 5" xfId="14392" xr:uid="{890405D1-ACB4-423E-BB1E-247DCEA6901E}"/>
    <cellStyle name="Normal 11 4 3 5 2" xfId="36758" xr:uid="{6513DCF7-3E71-4EF7-9B32-DE215885D8A6}"/>
    <cellStyle name="Normal 11 4 3 6" xfId="27846" xr:uid="{65E6BD6A-5173-48F5-BCD0-361BB3DA1F48}"/>
    <cellStyle name="Normal 11 4 3_change in summary tables" xfId="6015" xr:uid="{FBDBF592-6A30-40C9-9130-1F262DB543AA}"/>
    <cellStyle name="Normal 11 4 4" xfId="4809" xr:uid="{30B43ABD-E52A-46EC-B808-67E93AD074F4}"/>
    <cellStyle name="Normal 11 4 4 2" xfId="15320" xr:uid="{0EF3ED9F-7314-4806-BF5E-B66B2CE8BDD6}"/>
    <cellStyle name="Normal 11 4 4 2 2" xfId="37686" xr:uid="{5CC20E7D-E743-436F-8FF0-81E90F00E93E}"/>
    <cellStyle name="Normal 11 4 4 3" xfId="28727" xr:uid="{F066254D-20DB-43AB-82CC-694AE3A0B9FB}"/>
    <cellStyle name="Normal 11 4 5" xfId="9680" xr:uid="{E397D043-539D-45A5-A7AC-3D4069ED6A24}"/>
    <cellStyle name="Normal 11 4 5 2" xfId="19094" xr:uid="{0FD62C34-7642-40CC-898F-4244CB7C7F7F}"/>
    <cellStyle name="Normal 11 4 5 2 2" xfId="41459" xr:uid="{5381DD38-74E5-41E6-BBC0-594B481764D9}"/>
    <cellStyle name="Normal 11 4 5 3" xfId="32138" xr:uid="{73DE89C9-1FCC-430E-8D78-6CBE0F5F09A7}"/>
    <cellStyle name="Normal 11 4 6" xfId="11272" xr:uid="{B8642BD8-4FEA-405D-8BD1-7D75E465BCC1}"/>
    <cellStyle name="Normal 11 4 6 2" xfId="20678" xr:uid="{12EFF6AD-FFAD-4B8B-A970-82156AA6B1B0}"/>
    <cellStyle name="Normal 11 4 6 2 2" xfId="42974" xr:uid="{D5A38903-8C5B-4691-AEB1-57282D46A82D}"/>
    <cellStyle name="Normal 11 4 6 3" xfId="33652" xr:uid="{6C9D3B7C-2692-4BD6-A3C9-38C412F1DE1D}"/>
    <cellStyle name="Normal 11 4 7" xfId="12873" xr:uid="{C5D47C26-E35A-4052-BFA7-8581DE61B24E}"/>
    <cellStyle name="Normal 11 4 7 2" xfId="35246" xr:uid="{4DB77AD8-5FCD-46E7-86EF-0644DE097407}"/>
    <cellStyle name="Normal 11 4 8" xfId="26959" xr:uid="{6F7DE92B-4166-4A07-AF1B-4B592842B34C}"/>
    <cellStyle name="Normal 11 4_change in summary tables" xfId="5428" xr:uid="{E372F4A4-E8A4-4321-BB9C-EA15A478F8CC}"/>
    <cellStyle name="Normal 11 5" xfId="1175" xr:uid="{04BF9D05-5E7C-4050-A66C-676487733653}"/>
    <cellStyle name="Normal 11 5 2" xfId="3847" xr:uid="{FE0D191C-919D-41EE-A2E1-CE09E33C84CD}"/>
    <cellStyle name="Normal 11 5 2 2" xfId="7122" xr:uid="{43E12E40-3101-41F2-834E-BF0FE12748E9}"/>
    <cellStyle name="Normal 11 5 2 2 2" xfId="17133" xr:uid="{1E3941E7-8F4A-41B4-956B-A3E9929D7BDD}"/>
    <cellStyle name="Normal 11 5 2 2 2 2" xfId="39498" xr:uid="{5A247BA4-68CA-477A-A48F-0C5737F41CAA}"/>
    <cellStyle name="Normal 11 5 2 2 3" xfId="30382" xr:uid="{B6970689-11B1-4234-A2D4-49C5D9589933}"/>
    <cellStyle name="Normal 11 5 2 3" xfId="10639" xr:uid="{8259DC5F-8816-4F3A-9119-674794D9FD72}"/>
    <cellStyle name="Normal 11 5 2 3 2" xfId="20053" xr:uid="{B41B4CCE-1AF2-43CF-893F-DC61D5991A5A}"/>
    <cellStyle name="Normal 11 5 2 3 2 2" xfId="42349" xr:uid="{8492110F-67FB-42D9-B617-8CCECAD802BA}"/>
    <cellStyle name="Normal 11 5 2 3 3" xfId="33028" xr:uid="{103E39B4-528E-4DBD-9721-621A53E98485}"/>
    <cellStyle name="Normal 11 5 2 4" xfId="12171" xr:uid="{295EED82-4E16-4329-AB21-743D56032408}"/>
    <cellStyle name="Normal 11 5 2 4 2" xfId="21577" xr:uid="{65E0B77B-F8AF-4DA5-93E9-DB1851ADC4C7}"/>
    <cellStyle name="Normal 11 5 2 4 2 2" xfId="43873" xr:uid="{8C2FAF0F-6EBE-46DE-99F1-1AE04941A92D}"/>
    <cellStyle name="Normal 11 5 2 4 3" xfId="34551" xr:uid="{C51829C7-3B2B-4E5A-B9B6-9FBFCA00524B}"/>
    <cellStyle name="Normal 11 5 2 5" xfId="14513" xr:uid="{42710972-B3D4-4C1D-8309-D74FC0D2F9CD}"/>
    <cellStyle name="Normal 11 5 2 5 2" xfId="36879" xr:uid="{39E9C549-55AD-415B-AFE8-B16944B1ACDD}"/>
    <cellStyle name="Normal 11 5 2 6" xfId="27967" xr:uid="{7B7E39A9-8D1A-44B7-8677-3A2879B3A60F}"/>
    <cellStyle name="Normal 11 5 2_change in summary tables" xfId="5764" xr:uid="{7091EE2E-645A-4FD4-B5DD-B9EB1CC0316B}"/>
    <cellStyle name="Normal 11 5 3" xfId="5257" xr:uid="{5F5E28E8-3370-4FD6-8245-C26FA10B46A6}"/>
    <cellStyle name="Normal 11 5 3 2" xfId="15652" xr:uid="{A1F4FA48-4994-4420-B563-ADCD25662D79}"/>
    <cellStyle name="Normal 11 5 3 2 2" xfId="38018" xr:uid="{DF01BD53-96B7-45FA-A47C-7669A5150BE4}"/>
    <cellStyle name="Normal 11 5 3 3" xfId="29023" xr:uid="{00BE0551-17BE-4CAF-8E65-A810F182B09D}"/>
    <cellStyle name="Normal 11 5 4" xfId="9800" xr:uid="{A0367659-309D-4E36-AC63-A9B6FB3B9844}"/>
    <cellStyle name="Normal 11 5 4 2" xfId="19214" xr:uid="{BFE73D38-5EE8-4C50-9A5C-E2CE5E24F5B6}"/>
    <cellStyle name="Normal 11 5 4 2 2" xfId="41579" xr:uid="{C477232F-4C17-4540-9C64-0F3E44382D32}"/>
    <cellStyle name="Normal 11 5 4 3" xfId="32258" xr:uid="{B13DA0C1-1E7E-4C40-B63D-4DB6F642100A}"/>
    <cellStyle name="Normal 11 5 5" xfId="11398" xr:uid="{A3421377-DF9D-4408-8EEE-E69B27469C47}"/>
    <cellStyle name="Normal 11 5 5 2" xfId="20804" xr:uid="{3ACF120D-C587-4F93-BE64-D30FBC876573}"/>
    <cellStyle name="Normal 11 5 5 2 2" xfId="43100" xr:uid="{E84C499D-9DAF-4AC3-9965-044859341B81}"/>
    <cellStyle name="Normal 11 5 5 3" xfId="33778" xr:uid="{D94CEE77-1480-424D-A54B-8944F4EEC59B}"/>
    <cellStyle name="Normal 11 5 6" xfId="13155" xr:uid="{FAA36628-DC0A-4ECB-9C09-F00B6B17ECBD}"/>
    <cellStyle name="Normal 11 5 6 2" xfId="35526" xr:uid="{E3BED3C5-8007-4748-AAD7-D9D85FA6C346}"/>
    <cellStyle name="Normal 11 5 7" xfId="27086" xr:uid="{D853DCD8-A9D8-4B62-AFAF-BB85038FEE1A}"/>
    <cellStyle name="Normal 11 5_change in summary tables" xfId="9259" xr:uid="{ACDDEDE3-26F9-4424-A5FE-2FE713176B4F}"/>
    <cellStyle name="Normal 11 6" xfId="3631" xr:uid="{C65E7E05-1E9F-4762-9DBC-BBD973492CF5}"/>
    <cellStyle name="Normal 11 6 2" xfId="6908" xr:uid="{20A663D0-8EE2-4DAA-A132-667605DBE100}"/>
    <cellStyle name="Normal 11 6 2 2" xfId="16921" xr:uid="{6CD19474-EB34-40F5-9C4E-0AB5365C3E98}"/>
    <cellStyle name="Normal 11 6 2 2 2" xfId="39286" xr:uid="{CE652B80-3DB5-43D6-AAA7-43380069F133}"/>
    <cellStyle name="Normal 11 6 2 3" xfId="30170" xr:uid="{F98ABB75-96A0-4DF7-A404-3B4402930E04}"/>
    <cellStyle name="Normal 11 6 3" xfId="10431" xr:uid="{6049ABF0-8DA5-4878-BA2D-41955A3A20FE}"/>
    <cellStyle name="Normal 11 6 3 2" xfId="19845" xr:uid="{2C0CC60B-4D45-4E19-879C-A39FF5CF945A}"/>
    <cellStyle name="Normal 11 6 3 2 2" xfId="42141" xr:uid="{2FE2DE08-A9FD-492A-B0D1-629E5C128D63}"/>
    <cellStyle name="Normal 11 6 3 3" xfId="32820" xr:uid="{06D1F1E2-483D-4E28-B20E-E836CBBE713D}"/>
    <cellStyle name="Normal 11 6 4" xfId="11964" xr:uid="{AA22958D-43D8-419E-A6B3-9219B4C3F297}"/>
    <cellStyle name="Normal 11 6 4 2" xfId="21370" xr:uid="{D2C0A7C8-2176-4E34-9913-FC0014A29A41}"/>
    <cellStyle name="Normal 11 6 4 2 2" xfId="43666" xr:uid="{F2E6400D-D53F-4E3D-BB7A-E42F7C7AA860}"/>
    <cellStyle name="Normal 11 6 4 3" xfId="34344" xr:uid="{5D5C9CB1-0689-4ECE-AD94-8D0849AB7F1D}"/>
    <cellStyle name="Normal 11 6 5" xfId="14305" xr:uid="{16883718-C91E-4AE2-8D23-21CB3DEAF20B}"/>
    <cellStyle name="Normal 11 6 5 2" xfId="36671" xr:uid="{467FFC27-ECE8-458E-8AF4-7D899C8C3E7A}"/>
    <cellStyle name="Normal 11 6 6" xfId="27759" xr:uid="{04155395-01EC-4EAF-86B2-7E5692BCD9A3}"/>
    <cellStyle name="Normal 11 6_change in summary tables" xfId="8100" xr:uid="{A667CAF3-F5F9-4088-8AB0-98291990B3A7}"/>
    <cellStyle name="Normal 11 7" xfId="4587" xr:uid="{C9F8A4E1-1E8C-4BC0-B01F-3B5A6BA4F542}"/>
    <cellStyle name="Normal 11 7 2" xfId="15142" xr:uid="{A727DDD2-1F94-4397-8224-77DD64B8E8C7}"/>
    <cellStyle name="Normal 11 7 2 2" xfId="37508" xr:uid="{EE22A7D7-D209-4A3D-9E5A-8FAD5B27F256}"/>
    <cellStyle name="Normal 11 7 3" xfId="28566" xr:uid="{2950F772-CC6F-4E4B-B226-02C4E657821A}"/>
    <cellStyle name="Normal 11 8" xfId="9594" xr:uid="{63257616-46D0-41B0-A470-AEA2F1FA77C4}"/>
    <cellStyle name="Normal 11 8 2" xfId="19009" xr:uid="{AA16F0E3-028C-4E6A-BC11-9268D4F84E40}"/>
    <cellStyle name="Normal 11 8 2 2" xfId="41374" xr:uid="{EB7A8231-ED6B-4AA4-A505-D0F9000FCBB1}"/>
    <cellStyle name="Normal 11 8 3" xfId="32053" xr:uid="{50635F9C-B744-45CC-A7DC-8ED73D5FD56B}"/>
    <cellStyle name="Normal 11 9" xfId="11183" xr:uid="{DE942F8B-8B1F-4827-B431-A32B8A19FBD7}"/>
    <cellStyle name="Normal 11 9 2" xfId="20590" xr:uid="{D915A489-F14A-41DD-AAF6-2F18148528BB}"/>
    <cellStyle name="Normal 11 9 2 2" xfId="42886" xr:uid="{DB6C2614-FDA9-471C-A56B-38D09F5FF67D}"/>
    <cellStyle name="Normal 11 9 3" xfId="33564" xr:uid="{9C96E82E-D6E8-4D2B-B75A-4F938CC5E15F}"/>
    <cellStyle name="Normal 11_change in summary tables" xfId="4512" xr:uid="{1BEC07A1-5060-44A4-85FC-EF40A8FF4D36}"/>
    <cellStyle name="Normal 110" xfId="1758" xr:uid="{F9064525-16EB-4980-9BDE-7BD4EB7E3ECC}"/>
    <cellStyle name="Normal 111" xfId="1761" xr:uid="{A351F1F9-6067-470B-8568-64C4B9558650}"/>
    <cellStyle name="Normal 112" xfId="1764" xr:uid="{190B41D5-9834-4B12-9BA1-A6D5A46843CF}"/>
    <cellStyle name="Normal 113" xfId="1767" xr:uid="{EF6D6C13-D41A-4C21-8AAA-EBC4ED3208FF}"/>
    <cellStyle name="Normal 114" xfId="1770" xr:uid="{4DB544C0-498E-4091-9AC3-1E788246208B}"/>
    <cellStyle name="Normal 115" xfId="1773" xr:uid="{0AC2F6B0-071A-4BC0-828B-8462CF225B19}"/>
    <cellStyle name="Normal 115 2" xfId="4121" xr:uid="{06EDACE8-AA28-4457-BFC4-7DC5FD137CA8}"/>
    <cellStyle name="Normal 115 3" xfId="10044" xr:uid="{AB8954BE-21D6-4EAD-A83C-9AFE31959EC8}"/>
    <cellStyle name="Normal 115 3 2" xfId="19458" xr:uid="{053C5729-908D-4842-BA3A-07D903DF3A5E}"/>
    <cellStyle name="Normal 115_change in summary tables" xfId="4568" xr:uid="{42D62E6A-6CE5-44A2-8BF0-73FEDF9B6375}"/>
    <cellStyle name="Normal 116" xfId="1781" xr:uid="{FD049A13-92ED-4D37-96FD-17FFF691BF40}"/>
    <cellStyle name="Normal 116 2" xfId="4122" xr:uid="{E4A4E30A-A011-4355-9909-B5A2E0AFAC78}"/>
    <cellStyle name="Normal 116 3" xfId="10045" xr:uid="{49682954-4C29-4FDA-B743-78DB762D9F4C}"/>
    <cellStyle name="Normal 116 3 2" xfId="19459" xr:uid="{CAD1E215-C7CE-48F7-84D9-D597D468C76C}"/>
    <cellStyle name="Normal 116_change in summary tables" xfId="4951" xr:uid="{A91F07EF-5367-401A-8629-B6C73A3106E0}"/>
    <cellStyle name="Normal 117" xfId="1787" xr:uid="{0FB18B59-7635-4360-8AC4-C0EDF540A886}"/>
    <cellStyle name="Normal 117 2" xfId="4123" xr:uid="{684977C7-5E9B-4D8F-9DA1-0B78519F2F5C}"/>
    <cellStyle name="Normal 117 3" xfId="10046" xr:uid="{A03DAADD-ADEB-4583-97C4-245BA05D394B}"/>
    <cellStyle name="Normal 117 3 2" xfId="19460" xr:uid="{E8826AD0-3C00-412D-8DCB-0518B6159E13}"/>
    <cellStyle name="Normal 117_change in summary tables" xfId="9258" xr:uid="{BC492263-DF98-4332-A91B-4DC4C7E07127}"/>
    <cellStyle name="Normal 118" xfId="1792" xr:uid="{729F9B11-F7FB-46EF-A5F6-34055CB963FE}"/>
    <cellStyle name="Normal 118 2" xfId="4124" xr:uid="{DCA23D47-8EDB-4E2D-BC5A-9A2A1CC1BF53}"/>
    <cellStyle name="Normal 118 3" xfId="10047" xr:uid="{DCFB330A-7AD2-44A6-A6C4-50B9DB8D934D}"/>
    <cellStyle name="Normal 118 3 2" xfId="19461" xr:uid="{AB9BDD77-0D5F-4C24-80E7-31E47DDE9CBF}"/>
    <cellStyle name="Normal 118_change in summary tables" xfId="5737" xr:uid="{2C6AD20F-5A7F-4543-A0AA-D528D336684E}"/>
    <cellStyle name="Normal 119" xfId="1797" xr:uid="{0B906F71-FFC4-4D63-8FB0-75D8EE065AD1}"/>
    <cellStyle name="Normal 119 2" xfId="4125" xr:uid="{E01947CF-CAEC-4274-B8B4-A6FAB56F7F6D}"/>
    <cellStyle name="Normal 119 3" xfId="10048" xr:uid="{54111D1C-EC1B-4D2E-B459-6DC16F9A0F96}"/>
    <cellStyle name="Normal 119 3 2" xfId="19462" xr:uid="{BAEB26D3-0453-464A-80DE-C5695455127E}"/>
    <cellStyle name="Normal 119_change in summary tables" xfId="4617" xr:uid="{33069D82-DB3E-422C-BDA1-AEF3935E7AA9}"/>
    <cellStyle name="Normal 12" xfId="199" xr:uid="{BD1E890C-C567-4280-B48B-7E4796E35B4D}"/>
    <cellStyle name="Normal 12 2" xfId="465" xr:uid="{6EE09D32-F73D-41D7-9825-05886E298B89}"/>
    <cellStyle name="Normal 12 2 2" xfId="1286" xr:uid="{8B51DD31-5BB4-42F0-B7E7-7EC7004BFB88}"/>
    <cellStyle name="Normal 12 2 2 2" xfId="3951" xr:uid="{C8F3ACF1-2C10-4F8C-8E40-53264B38ABE5}"/>
    <cellStyle name="Normal 12 2 2 2 2" xfId="7226" xr:uid="{F04CCB49-AEAB-4011-975F-C23B7AB39EFF}"/>
    <cellStyle name="Normal 12 2 2 2 2 2" xfId="17237" xr:uid="{1EF4573D-1D09-4C2A-8A71-24B12A4024BE}"/>
    <cellStyle name="Normal 12 2 2 2 2 2 2" xfId="39602" xr:uid="{3BAA399D-0BC7-4381-84F6-209704ADF31C}"/>
    <cellStyle name="Normal 12 2 2 2 2 3" xfId="30486" xr:uid="{8A172A31-5887-4F10-A243-3E9DB7D1C3B6}"/>
    <cellStyle name="Normal 12 2 2 2 3" xfId="10740" xr:uid="{6B6F7AF1-EA6E-4E15-A53A-4B56BFA61098}"/>
    <cellStyle name="Normal 12 2 2 2 3 2" xfId="20154" xr:uid="{39F7309B-8DC3-475A-BD62-DAAAE194EC8E}"/>
    <cellStyle name="Normal 12 2 2 2 3 2 2" xfId="42450" xr:uid="{1C2FF98F-F569-4636-9367-4C7F751C9F85}"/>
    <cellStyle name="Normal 12 2 2 2 3 3" xfId="33129" xr:uid="{8C425FBD-E4A2-4D25-80BE-34733BC3A777}"/>
    <cellStyle name="Normal 12 2 2 2 4" xfId="12272" xr:uid="{49514C59-A9F0-49FD-B9AB-5FF3472EDFD3}"/>
    <cellStyle name="Normal 12 2 2 2 4 2" xfId="21678" xr:uid="{B3CDD0F9-573C-4FE5-98F7-1CB10E8672BB}"/>
    <cellStyle name="Normal 12 2 2 2 4 2 2" xfId="43974" xr:uid="{42483D8B-F537-4B09-B978-CC14978E553E}"/>
    <cellStyle name="Normal 12 2 2 2 4 3" xfId="34652" xr:uid="{22F615AE-30FE-46BC-93BA-29F7BAECFEA4}"/>
    <cellStyle name="Normal 12 2 2 2 5" xfId="14614" xr:uid="{EA0EDFA4-2F4B-4539-8D43-98D58FBB7883}"/>
    <cellStyle name="Normal 12 2 2 2 5 2" xfId="36980" xr:uid="{F8AD1DEB-CD9A-4666-AE97-1CEEB587AC4F}"/>
    <cellStyle name="Normal 12 2 2 2 6" xfId="28069" xr:uid="{F3ED99D5-7AF9-4CF6-9E6D-8973A06480CD}"/>
    <cellStyle name="Normal 12 2 2 2_change in summary tables" xfId="6656" xr:uid="{F9EB3152-9D6A-4737-A27C-15BC931887FC}"/>
    <cellStyle name="Normal 12 2 2 3" xfId="5363" xr:uid="{F541E2E8-4297-4D8A-8985-2438F5FD6E9F}"/>
    <cellStyle name="Normal 12 2 2 3 2" xfId="15758" xr:uid="{C2CCD5AC-6415-405D-8B07-5BC7D953C773}"/>
    <cellStyle name="Normal 12 2 2 3 2 2" xfId="38124" xr:uid="{0961D7CA-7996-4190-BF45-F8E80A72941F}"/>
    <cellStyle name="Normal 12 2 2 3 3" xfId="29129" xr:uid="{CA176C6C-DB2E-452D-AEEC-7F89E305091B}"/>
    <cellStyle name="Normal 12 2 2 4" xfId="9901" xr:uid="{65F9A967-765D-4581-A65F-DC19D3DB79B3}"/>
    <cellStyle name="Normal 12 2 2 4 2" xfId="19315" xr:uid="{849D42A1-A821-47F5-882E-7B584C75B3E0}"/>
    <cellStyle name="Normal 12 2 2 4 2 2" xfId="41680" xr:uid="{09B97671-A38E-49E0-BAFB-50A34E2CEBDC}"/>
    <cellStyle name="Normal 12 2 2 4 3" xfId="32359" xr:uid="{087C4755-56A4-4D6D-BC54-2FF51AFECD56}"/>
    <cellStyle name="Normal 12 2 2 5" xfId="11497" xr:uid="{DED30D1F-6333-479F-BB21-D0988CF725A9}"/>
    <cellStyle name="Normal 12 2 2 5 2" xfId="20903" xr:uid="{584345E9-D60D-488D-9711-64A9468EED12}"/>
    <cellStyle name="Normal 12 2 2 5 2 2" xfId="43199" xr:uid="{BDBA5B05-B57A-4020-A47B-3EC1E2AD3D16}"/>
    <cellStyle name="Normal 12 2 2 5 3" xfId="33877" xr:uid="{3BCDFB94-F1A5-47C9-A2B7-63C3D194ED40}"/>
    <cellStyle name="Normal 12 2 2 6" xfId="13259" xr:uid="{22F484E4-5C4B-429D-A3F3-82313B6FFAE7}"/>
    <cellStyle name="Normal 12 2 2 6 2" xfId="35630" xr:uid="{D3DF74AA-B242-4B30-8C3C-6BAE9C6D2F51}"/>
    <cellStyle name="Normal 12 2 2 7" xfId="27187" xr:uid="{4F574966-B3C9-4DA2-A17A-3F989D071925}"/>
    <cellStyle name="Normal 12 2 2_change in summary tables" xfId="6266" xr:uid="{54A7A598-F092-431E-8432-F1F1191CAD53}"/>
    <cellStyle name="Normal 12 2 3" xfId="3735" xr:uid="{10E65240-DC1A-4638-8794-973005933044}"/>
    <cellStyle name="Normal 12 2 3 2" xfId="7011" xr:uid="{24A5E93F-688C-4E52-8677-4AF58B0CBA5D}"/>
    <cellStyle name="Normal 12 2 3 2 2" xfId="17023" xr:uid="{F68307DB-0C5E-45DD-86B6-4A927F2F5A64}"/>
    <cellStyle name="Normal 12 2 3 2 2 2" xfId="39388" xr:uid="{4C0E0654-B8C2-467F-AF91-43478BBD3B36}"/>
    <cellStyle name="Normal 12 2 3 2 3" xfId="30272" xr:uid="{838460BC-A222-40D0-9E7A-78E2A00B5D89}"/>
    <cellStyle name="Normal 12 2 3 3" xfId="10532" xr:uid="{C96CE930-6A85-4F54-B769-3C6319A0218C}"/>
    <cellStyle name="Normal 12 2 3 3 2" xfId="19946" xr:uid="{56236E77-E905-459E-A31F-6DF635050901}"/>
    <cellStyle name="Normal 12 2 3 3 2 2" xfId="42242" xr:uid="{3FD77F04-D774-47FE-8F19-58C6E1515211}"/>
    <cellStyle name="Normal 12 2 3 3 3" xfId="32921" xr:uid="{4DAF4731-CD09-4EFE-91AE-718ED87D810D}"/>
    <cellStyle name="Normal 12 2 3 4" xfId="12065" xr:uid="{1FCB7FF0-A89B-44C9-BE26-D4212E8EE597}"/>
    <cellStyle name="Normal 12 2 3 4 2" xfId="21471" xr:uid="{5E6724F7-62F8-4C09-9D18-5E91AF8FDA2E}"/>
    <cellStyle name="Normal 12 2 3 4 2 2" xfId="43767" xr:uid="{D88C401A-DCA6-4DF7-B13A-E6A91B127FDC}"/>
    <cellStyle name="Normal 12 2 3 4 3" xfId="34445" xr:uid="{7DA410EE-CF3D-4950-BEBF-F76C4687BFC1}"/>
    <cellStyle name="Normal 12 2 3 5" xfId="14406" xr:uid="{918699C8-696A-4394-BE25-398E37E299BA}"/>
    <cellStyle name="Normal 12 2 3 5 2" xfId="36772" xr:uid="{4032DEB7-885F-4150-AD87-15B2E469C5C2}"/>
    <cellStyle name="Normal 12 2 3 6" xfId="27860" xr:uid="{49CC36CC-FE93-4EB6-A11B-998FD2317743}"/>
    <cellStyle name="Normal 12 2 3_change in summary tables" xfId="8040" xr:uid="{45AABB92-4DCD-4B0A-98F9-F7EED1790909}"/>
    <cellStyle name="Normal 12 2 4" xfId="4823" xr:uid="{D1A81DFF-2A03-4E57-B80D-4D15724F20D1}"/>
    <cellStyle name="Normal 12 2 4 2" xfId="15334" xr:uid="{CD7D2A1B-C293-4C57-BFEA-4F0D47C346D0}"/>
    <cellStyle name="Normal 12 2 4 2 2" xfId="37700" xr:uid="{D06A190B-F8B5-4D28-BAD2-7D5556CD387B}"/>
    <cellStyle name="Normal 12 2 4 3" xfId="28741" xr:uid="{D75EE361-786F-41F0-A8B2-3DCAE895A194}"/>
    <cellStyle name="Normal 12 2 5" xfId="9694" xr:uid="{3F5E46A8-73C5-4DE2-8484-FF598DF2F724}"/>
    <cellStyle name="Normal 12 2 5 2" xfId="19108" xr:uid="{6F2C9BD8-7648-4AAD-AB72-5B0AAEDFF65B}"/>
    <cellStyle name="Normal 12 2 5 2 2" xfId="41473" xr:uid="{54DFFB71-147B-47A1-860A-C8B30047BB3D}"/>
    <cellStyle name="Normal 12 2 5 3" xfId="32152" xr:uid="{93225DD9-1464-4CF8-B201-5920549D00F1}"/>
    <cellStyle name="Normal 12 2 6" xfId="11286" xr:uid="{DBE7EEEE-4375-4F22-8B93-761C7B41D7FA}"/>
    <cellStyle name="Normal 12 2 6 2" xfId="20692" xr:uid="{C95E3A0D-A1F8-4544-90DC-0CE2F1D2BC91}"/>
    <cellStyle name="Normal 12 2 6 2 2" xfId="42988" xr:uid="{1FF4A0B6-48BE-443E-99DB-C459055E3417}"/>
    <cellStyle name="Normal 12 2 6 3" xfId="33666" xr:uid="{E8DD10BD-F72D-4A40-835A-BE02DC5CE25B}"/>
    <cellStyle name="Normal 12 2 7" xfId="12887" xr:uid="{4050A662-1290-4227-8A62-B230311D2D36}"/>
    <cellStyle name="Normal 12 2 7 2" xfId="35260" xr:uid="{9BF28C4D-27F4-41E1-9B90-DC13D099BA0D}"/>
    <cellStyle name="Normal 12 2 8" xfId="26973" xr:uid="{C881DEDD-17D4-47B8-8CB6-E9619EDAD0F0}"/>
    <cellStyle name="Normal 12 2_change in summary tables" xfId="4569" xr:uid="{7E047538-0BC1-4E5A-A4CC-42A7EF532028}"/>
    <cellStyle name="Normal 12 3" xfId="1189" xr:uid="{DBF4629A-E4D3-40D6-8310-B7E22CF02363}"/>
    <cellStyle name="Normal 12 3 2" xfId="3861" xr:uid="{22E46EC2-B5CE-4AB7-8B03-DC271E5BF507}"/>
    <cellStyle name="Normal 12 3 2 2" xfId="7136" xr:uid="{BB4449C3-1405-4A6D-8A25-7F6BCF7334CF}"/>
    <cellStyle name="Normal 12 3 2 2 2" xfId="17147" xr:uid="{35FDFC6B-04E7-40F2-AB3E-D88F6FD75DAE}"/>
    <cellStyle name="Normal 12 3 2 2 2 2" xfId="39512" xr:uid="{7BADC744-8C13-46AA-B566-0094E37BFC13}"/>
    <cellStyle name="Normal 12 3 2 2 3" xfId="30396" xr:uid="{5234D571-CB54-4FEE-B7C8-734DB5CCF878}"/>
    <cellStyle name="Normal 12 3 2 3" xfId="10653" xr:uid="{470ED110-0225-469A-BFAD-30A98046B724}"/>
    <cellStyle name="Normal 12 3 2 3 2" xfId="20067" xr:uid="{DD5B026B-14D9-496B-95EC-D7B00537D000}"/>
    <cellStyle name="Normal 12 3 2 3 2 2" xfId="42363" xr:uid="{02A948B2-5FE8-4EA0-A0A1-121BC051251A}"/>
    <cellStyle name="Normal 12 3 2 3 3" xfId="33042" xr:uid="{4F67A43D-69ED-41A3-90C7-0EF2E7F5BA5D}"/>
    <cellStyle name="Normal 12 3 2 4" xfId="12185" xr:uid="{39375277-57DC-472D-91DD-24E724F2E982}"/>
    <cellStyle name="Normal 12 3 2 4 2" xfId="21591" xr:uid="{9CF55D86-15C5-4342-8066-5BB6FCAEF483}"/>
    <cellStyle name="Normal 12 3 2 4 2 2" xfId="43887" xr:uid="{9BED374A-E487-40F8-AEB7-B2D5F2FC6802}"/>
    <cellStyle name="Normal 12 3 2 4 3" xfId="34565" xr:uid="{C6CED05F-AEF5-4A33-B150-1EE2C2B2D6C8}"/>
    <cellStyle name="Normal 12 3 2 5" xfId="14527" xr:uid="{CBE1B694-4E9A-4416-8C1A-4277C216C7F9}"/>
    <cellStyle name="Normal 12 3 2 5 2" xfId="36893" xr:uid="{51600105-3A00-477E-A2B9-2C441DC7544A}"/>
    <cellStyle name="Normal 12 3 2 6" xfId="27981" xr:uid="{8D7A3362-D48D-492F-A604-55F976804101}"/>
    <cellStyle name="Normal 12 3 2_change in summary tables" xfId="8041" xr:uid="{846DBC68-AE1B-4764-98B0-7049214B1947}"/>
    <cellStyle name="Normal 12 3 3" xfId="5271" xr:uid="{478E7DA9-1F46-4FC7-A7BE-018C6BB93F6E}"/>
    <cellStyle name="Normal 12 3 3 2" xfId="15666" xr:uid="{507E9BC9-E7D3-4B39-917C-05BED53AFABD}"/>
    <cellStyle name="Normal 12 3 3 2 2" xfId="38032" xr:uid="{030B4F57-A859-4648-BE24-C0BE7EA3BB3C}"/>
    <cellStyle name="Normal 12 3 3 3" xfId="29037" xr:uid="{C9A0172F-4D04-496D-A505-2F50624668F1}"/>
    <cellStyle name="Normal 12 3 4" xfId="9814" xr:uid="{8008F76F-ECBF-4A8E-9422-EDA0A33C6869}"/>
    <cellStyle name="Normal 12 3 4 2" xfId="19228" xr:uid="{6564AAB1-3428-4E12-9F57-6C303DF3F078}"/>
    <cellStyle name="Normal 12 3 4 2 2" xfId="41593" xr:uid="{1FB19B0D-65B8-4E63-A24E-1E15ED7975EF}"/>
    <cellStyle name="Normal 12 3 4 3" xfId="32272" xr:uid="{47611BC1-67A6-4FD5-A00D-27A0ECAB97C6}"/>
    <cellStyle name="Normal 12 3 5" xfId="11412" xr:uid="{E10FEF39-042A-49FD-8705-EBC7A3E154D7}"/>
    <cellStyle name="Normal 12 3 5 2" xfId="20818" xr:uid="{FF887E8A-3504-4828-8C7F-080801876A76}"/>
    <cellStyle name="Normal 12 3 5 2 2" xfId="43114" xr:uid="{5AC52774-51D5-4A4E-9B76-8F0E79DFC59D}"/>
    <cellStyle name="Normal 12 3 5 3" xfId="33792" xr:uid="{CA6A678E-07EB-4ADD-A13B-40432D64DABD}"/>
    <cellStyle name="Normal 12 3 6" xfId="13169" xr:uid="{6145F787-D76A-4066-A28B-EEA129BFFE28}"/>
    <cellStyle name="Normal 12 3 6 2" xfId="35540" xr:uid="{11682F3E-0FC0-4396-A65D-674A3B3523B9}"/>
    <cellStyle name="Normal 12 3 7" xfId="27100" xr:uid="{679D969A-B4E4-4732-82A7-4547193224BE}"/>
    <cellStyle name="Normal 12 3_change in summary tables" xfId="8971" xr:uid="{CE4B162F-5327-439D-8F97-003A41658BF4}"/>
    <cellStyle name="Normal 12 4" xfId="3645" xr:uid="{1C774FB6-6068-473D-880D-113B5D31F568}"/>
    <cellStyle name="Normal 12 4 2" xfId="6922" xr:uid="{167480C3-4766-4375-A85C-7C4A4B9EE3C1}"/>
    <cellStyle name="Normal 12 4 2 2" xfId="16935" xr:uid="{01DDF0B9-D0EE-48BC-A322-77201E9A2907}"/>
    <cellStyle name="Normal 12 4 2 2 2" xfId="39300" xr:uid="{B068E789-1557-4CA1-9DEF-45BAFBE524F9}"/>
    <cellStyle name="Normal 12 4 2 3" xfId="30184" xr:uid="{13BDDB65-91E3-4127-A319-FB3DBBDCEC24}"/>
    <cellStyle name="Normal 12 4 3" xfId="10445" xr:uid="{DAF14905-1A76-44CD-A368-B4AC17961D27}"/>
    <cellStyle name="Normal 12 4 3 2" xfId="19859" xr:uid="{9D0751F8-EFC2-4003-9081-F1C59C10F714}"/>
    <cellStyle name="Normal 12 4 3 2 2" xfId="42155" xr:uid="{CB24D5A4-74C5-4B7D-A3F1-813C61A29EE5}"/>
    <cellStyle name="Normal 12 4 3 3" xfId="32834" xr:uid="{318D0697-101B-46F0-995B-9191F9EE681C}"/>
    <cellStyle name="Normal 12 4 4" xfId="11978" xr:uid="{6797AA1E-F6C2-479D-9878-A528285CB65B}"/>
    <cellStyle name="Normal 12 4 4 2" xfId="21384" xr:uid="{29FD61E0-D9F6-477B-AD10-23CEF3F5687D}"/>
    <cellStyle name="Normal 12 4 4 2 2" xfId="43680" xr:uid="{ABB5B27D-B048-4FAF-814C-D578A6C22541}"/>
    <cellStyle name="Normal 12 4 4 3" xfId="34358" xr:uid="{7456CFA2-C073-4290-A240-3F86E9F79B22}"/>
    <cellStyle name="Normal 12 4 5" xfId="14319" xr:uid="{B0CB6177-0E6F-4262-9420-E7F31E0AF147}"/>
    <cellStyle name="Normal 12 4 5 2" xfId="36685" xr:uid="{CB56DCA2-933C-40F9-9D9B-3653F390B1CE}"/>
    <cellStyle name="Normal 12 4 6" xfId="27773" xr:uid="{BEE8B3FA-FC32-4620-8660-C5D6AFC88283}"/>
    <cellStyle name="Normal 12 4_change in summary tables" xfId="8563" xr:uid="{0C3A55AB-ED5E-4D63-A130-DA7E80654BC9}"/>
    <cellStyle name="Normal 12 5" xfId="4616" xr:uid="{6F7181FC-B9DB-4A78-816B-F13DC2136A50}"/>
    <cellStyle name="Normal 12 5 2" xfId="15167" xr:uid="{F7A8031F-965F-48AE-A9DB-AC8B180E7AE0}"/>
    <cellStyle name="Normal 12 5 2 2" xfId="37533" xr:uid="{9BACF577-A6DC-454D-A686-7FB07F38A7BA}"/>
    <cellStyle name="Normal 12 5 3" xfId="28590" xr:uid="{B810AE13-E2CC-4122-A1FC-AD9E46D93C57}"/>
    <cellStyle name="Normal 12 6" xfId="9608" xr:uid="{060B34F0-FC85-4CEE-95C6-08FD89BB6A10}"/>
    <cellStyle name="Normal 12 6 2" xfId="19023" xr:uid="{11D8E95D-6B4B-4DE1-94B7-FF66C3A28108}"/>
    <cellStyle name="Normal 12 6 2 2" xfId="41388" xr:uid="{62B65A8B-B49E-4A28-BA5A-6410158D0F49}"/>
    <cellStyle name="Normal 12 6 3" xfId="32067" xr:uid="{1B02FE40-5DF5-4486-89D8-2E3E2A2D7ABA}"/>
    <cellStyle name="Normal 12 7" xfId="11197" xr:uid="{3C7B192D-DB07-42C6-A14E-2EE984188E53}"/>
    <cellStyle name="Normal 12 7 2" xfId="20604" xr:uid="{D9DF89B9-0ECA-414A-A0EA-3EDF6A3EB3F0}"/>
    <cellStyle name="Normal 12 7 2 2" xfId="42900" xr:uid="{82751350-BE3B-40FD-9997-C5E44BCD5ED8}"/>
    <cellStyle name="Normal 12 7 3" xfId="33578" xr:uid="{E08B8BDE-462B-4B89-BD07-6F34CFD75C46}"/>
    <cellStyle name="Normal 12 8" xfId="12743" xr:uid="{FD4D8600-B75F-4F6A-9B06-EFDD528E2C0E}"/>
    <cellStyle name="Normal 12 8 2" xfId="35119" xr:uid="{10B40B28-E463-4FAB-B9F6-9A8B95F251FB}"/>
    <cellStyle name="Normal 12 9" xfId="26886" xr:uid="{7196015B-7B19-48F5-A811-492A772028A4}"/>
    <cellStyle name="Normal 12_change in summary tables" xfId="5810" xr:uid="{69D037F5-F8E4-4D23-ACEA-2D132B908F77}"/>
    <cellStyle name="Normal 120" xfId="1801" xr:uid="{F246225C-A398-4C6B-9835-B5B6E83E7EE2}"/>
    <cellStyle name="Normal 120 2" xfId="4126" xr:uid="{B7B207BE-29F4-4BF1-810F-C9F4ACCDE9CD}"/>
    <cellStyle name="Normal 120 3" xfId="10049" xr:uid="{4EF08D2A-5E24-4205-A7A7-460BE3B14CAF}"/>
    <cellStyle name="Normal 120 3 2" xfId="19463" xr:uid="{80F2F504-52A5-4ACD-A823-F83F0DE20228}"/>
    <cellStyle name="Normal 120_change in summary tables" xfId="8059" xr:uid="{EA370A01-1E31-4296-B06B-214D054A2092}"/>
    <cellStyle name="Normal 121" xfId="1805" xr:uid="{31670E28-A664-46FB-BD3F-BD2026F27BA3}"/>
    <cellStyle name="Normal 121 2" xfId="4127" xr:uid="{5CC45B03-7006-48DA-9C7A-2DBC022F9AFA}"/>
    <cellStyle name="Normal 121 3" xfId="10050" xr:uid="{6F407BCA-F968-4548-8D74-2C9E2193AFF9}"/>
    <cellStyle name="Normal 121 3 2" xfId="19464" xr:uid="{B8F7A8EE-A616-4BBD-A460-9AFA0739E052}"/>
    <cellStyle name="Normal 121_change in summary tables" xfId="6038" xr:uid="{F8028167-D8DA-4898-BDB5-A88DE40FB45B}"/>
    <cellStyle name="Normal 122" xfId="1809" xr:uid="{17457112-E898-4FCE-9F19-4FFA5DBA0D44}"/>
    <cellStyle name="Normal 122 2" xfId="4128" xr:uid="{190E782E-7173-4BE6-86D5-D555A9611F0E}"/>
    <cellStyle name="Normal 122 3" xfId="10051" xr:uid="{A74ABD34-BAD8-4F2F-B82B-B4218453FD5C}"/>
    <cellStyle name="Normal 122 3 2" xfId="19465" xr:uid="{5F36F2EA-04CF-41E3-ACE6-C01B382A0F22}"/>
    <cellStyle name="Normal 122_change in summary tables" xfId="7928" xr:uid="{E003BCCF-F60D-474A-8A6D-410DA1AB4E23}"/>
    <cellStyle name="Normal 123" xfId="1813" xr:uid="{1293205F-3542-4271-8AA5-15AA48CB686E}"/>
    <cellStyle name="Normal 123 2" xfId="4129" xr:uid="{17B2458D-F853-47D3-9FCF-355A53F0ACCE}"/>
    <cellStyle name="Normal 123 3" xfId="10052" xr:uid="{BE557FEB-F826-451E-A383-4BFC2C40246F}"/>
    <cellStyle name="Normal 123 3 2" xfId="19466" xr:uid="{89577D1D-ED81-411A-B8D9-75608932CF70}"/>
    <cellStyle name="Normal 123_change in summary tables" xfId="5500" xr:uid="{F418D928-D740-47AE-B98C-460E6F9ABAC0}"/>
    <cellStyle name="Normal 124" xfId="1817" xr:uid="{EBB9F966-DDBB-410C-A77E-229E38640BFA}"/>
    <cellStyle name="Normal 124 2" xfId="4130" xr:uid="{06A99DDA-C304-425A-85FB-AB0F6DEF8BD5}"/>
    <cellStyle name="Normal 124 3" xfId="10053" xr:uid="{47F785D0-B2A6-4709-A284-BCDA5DDCEE0B}"/>
    <cellStyle name="Normal 124 3 2" xfId="19467" xr:uid="{E08C08BA-63E6-4767-897B-67A16E7A4B81}"/>
    <cellStyle name="Normal 124_change in summary tables" xfId="8678" xr:uid="{39A02918-E046-492C-942C-692C35189142}"/>
    <cellStyle name="Normal 125" xfId="1821" xr:uid="{104DD400-1741-4456-B26D-E2D6D353C4B6}"/>
    <cellStyle name="Normal 125 2" xfId="4131" xr:uid="{B429B81E-99D8-47E1-8D8A-3807018947B2}"/>
    <cellStyle name="Normal 125 3" xfId="10054" xr:uid="{8806E4BE-05C7-4D23-9DFE-44F4F16135F3}"/>
    <cellStyle name="Normal 125 3 2" xfId="19468" xr:uid="{EA82DF5B-3B0F-47AA-A1C0-D998ADA6BAB6}"/>
    <cellStyle name="Normal 125_change in summary tables" xfId="5064" xr:uid="{473233CF-6CCD-428B-830F-995DDCE5E610}"/>
    <cellStyle name="Normal 126" xfId="1825" xr:uid="{3169C392-2854-4F61-9B9E-63BE127A45DD}"/>
    <cellStyle name="Normal 126 2" xfId="4132" xr:uid="{304500AC-684A-4A3B-8842-6D3E8277D4CF}"/>
    <cellStyle name="Normal 126 3" xfId="10055" xr:uid="{C007AF23-A90A-4133-B01B-2E53CCD9110B}"/>
    <cellStyle name="Normal 126 3 2" xfId="19469" xr:uid="{4B38431E-54F3-4EDD-BA98-9B1479293A90}"/>
    <cellStyle name="Normal 126_change in summary tables" xfId="8663" xr:uid="{76879958-E5AA-4352-82B1-E273BDD91109}"/>
    <cellStyle name="Normal 127" xfId="1829" xr:uid="{23978138-D7FB-41EC-A861-A90B1E9A4A74}"/>
    <cellStyle name="Normal 127 2" xfId="4133" xr:uid="{8B9849C5-804A-4584-832D-5523D7DE00AB}"/>
    <cellStyle name="Normal 127 3" xfId="10056" xr:uid="{291DB942-F640-444C-B3BB-66D9F8B9082F}"/>
    <cellStyle name="Normal 127 3 2" xfId="19470" xr:uid="{8A73DDB5-7C14-466C-ABBB-EBA073CF95E7}"/>
    <cellStyle name="Normal 127_change in summary tables" xfId="5063" xr:uid="{F6A41E90-44C7-4F11-9B19-01557859CCC4}"/>
    <cellStyle name="Normal 128" xfId="1833" xr:uid="{50C655B7-AFA9-4E6B-8119-B906BBBE4718}"/>
    <cellStyle name="Normal 128 2" xfId="4134" xr:uid="{A9F42F07-AC81-4423-AB45-86B33440D2B7}"/>
    <cellStyle name="Normal 128 3" xfId="10057" xr:uid="{259B1184-C555-4532-9F09-3356B9921EA3}"/>
    <cellStyle name="Normal 128 3 2" xfId="19471" xr:uid="{D1C87F13-3018-4DBF-A40A-CDDC567A0971}"/>
    <cellStyle name="Normal 128_change in summary tables" xfId="5960" xr:uid="{7C3F8DC5-0153-4C7A-ADB9-4A475389181C}"/>
    <cellStyle name="Normal 129" xfId="1837" xr:uid="{0F398A46-2358-4462-8DFD-D967435BA09B}"/>
    <cellStyle name="Normal 129 2" xfId="4135" xr:uid="{94C014E9-289A-482E-9147-9EBD6325207A}"/>
    <cellStyle name="Normal 129 3" xfId="10058" xr:uid="{1B692C9D-E420-4101-8D3D-3891E33FB4FA}"/>
    <cellStyle name="Normal 129 3 2" xfId="19472" xr:uid="{7F8B674F-450C-4153-9625-96CBA934837C}"/>
    <cellStyle name="Normal 129_change in summary tables" xfId="5062" xr:uid="{F58A31C9-0938-4662-9570-2E1D890005EE}"/>
    <cellStyle name="Normal 13" xfId="201" xr:uid="{F9C071C4-D981-4167-BB9B-9BBFD4E0238F}"/>
    <cellStyle name="Normal 13 2" xfId="466" xr:uid="{DB9EB2CA-62CF-4232-9129-6A8A894F5C48}"/>
    <cellStyle name="Normal 13 2 2" xfId="1287" xr:uid="{61E390F0-EEDC-4415-9D87-DC4202EC75B3}"/>
    <cellStyle name="Normal 13 2 2 2" xfId="3952" xr:uid="{BA59DC72-69D5-4391-8328-B003123E8467}"/>
    <cellStyle name="Normal 13 2 2 2 2" xfId="7227" xr:uid="{EF3FE7B1-3770-4D74-AE5E-5A6BDD70BB98}"/>
    <cellStyle name="Normal 13 2 2 2 2 2" xfId="17238" xr:uid="{888F8914-DB14-41D1-9034-934EE06F4892}"/>
    <cellStyle name="Normal 13 2 2 2 2 2 2" xfId="39603" xr:uid="{09209A36-D44D-469D-8A8F-51332443A59B}"/>
    <cellStyle name="Normal 13 2 2 2 2 3" xfId="30487" xr:uid="{66AFF129-43FD-4227-96EE-9887C8F6E37A}"/>
    <cellStyle name="Normal 13 2 2 2 3" xfId="10741" xr:uid="{DF1C2B24-A802-4920-944D-956988E22239}"/>
    <cellStyle name="Normal 13 2 2 2 3 2" xfId="20155" xr:uid="{90D88731-EE35-4887-8C50-3C3A90FD392D}"/>
    <cellStyle name="Normal 13 2 2 2 3 2 2" xfId="42451" xr:uid="{8C9C1663-EB5B-4476-BC73-EB5627126DCA}"/>
    <cellStyle name="Normal 13 2 2 2 3 3" xfId="33130" xr:uid="{AFEB503A-D9DB-4C61-A649-EC7645D18AC0}"/>
    <cellStyle name="Normal 13 2 2 2 4" xfId="12273" xr:uid="{1DB7B0A3-006D-4522-A800-1C9E9C50BE30}"/>
    <cellStyle name="Normal 13 2 2 2 4 2" xfId="21679" xr:uid="{E6D144F6-47EC-4A08-A393-BC14356517F9}"/>
    <cellStyle name="Normal 13 2 2 2 4 2 2" xfId="43975" xr:uid="{888B1B0A-D7A9-4082-83FA-ED0B0148FE18}"/>
    <cellStyle name="Normal 13 2 2 2 4 3" xfId="34653" xr:uid="{4F3A7953-B80B-4A5A-883F-716860BB4CA1}"/>
    <cellStyle name="Normal 13 2 2 2 5" xfId="14615" xr:uid="{95E41669-ED08-471E-9C02-322E5EAD23CB}"/>
    <cellStyle name="Normal 13 2 2 2 5 2" xfId="36981" xr:uid="{D723BF23-23C4-4367-8579-FC99582CEC66}"/>
    <cellStyle name="Normal 13 2 2 2 6" xfId="28070" xr:uid="{746C6E7C-E34A-49D0-98AE-56AEDD0E9A6D}"/>
    <cellStyle name="Normal 13 2 2 2_change in summary tables" xfId="8256" xr:uid="{DEB6FE91-13E5-4359-AA13-B8143619005F}"/>
    <cellStyle name="Normal 13 2 2 3" xfId="5364" xr:uid="{87701ABA-E06A-440A-B9C1-E354652AB1C3}"/>
    <cellStyle name="Normal 13 2 2 3 2" xfId="15759" xr:uid="{D29E6AB8-F4BB-4EDB-83D2-51289367A197}"/>
    <cellStyle name="Normal 13 2 2 3 2 2" xfId="38125" xr:uid="{8642DBC7-11BB-407E-B716-8EF7502EE421}"/>
    <cellStyle name="Normal 13 2 2 3 3" xfId="29130" xr:uid="{9E74B4FE-481E-447C-8E93-B1322D5DB267}"/>
    <cellStyle name="Normal 13 2 2 4" xfId="9902" xr:uid="{B045BC23-A33E-4734-969B-B1DEFDE51FAC}"/>
    <cellStyle name="Normal 13 2 2 4 2" xfId="19316" xr:uid="{5AFBE0FA-E91F-48D4-95F4-35C71CF91A63}"/>
    <cellStyle name="Normal 13 2 2 4 2 2" xfId="41681" xr:uid="{D56F5C69-1D28-4BA5-9EDE-0FADC9FDFABC}"/>
    <cellStyle name="Normal 13 2 2 4 3" xfId="32360" xr:uid="{5748BAA5-B1F9-435C-8772-C7985607DDA2}"/>
    <cellStyle name="Normal 13 2 2 5" xfId="11498" xr:uid="{78A3A772-8CCE-4B0F-8F0F-0252FEBDA81B}"/>
    <cellStyle name="Normal 13 2 2 5 2" xfId="20904" xr:uid="{B075EDD3-05EA-44A0-94A3-E217188979F2}"/>
    <cellStyle name="Normal 13 2 2 5 2 2" xfId="43200" xr:uid="{BC671710-A3E3-4460-B708-CD308EE10421}"/>
    <cellStyle name="Normal 13 2 2 5 3" xfId="33878" xr:uid="{84A9AC39-9945-4AB7-8B76-524D7C8E7C94}"/>
    <cellStyle name="Normal 13 2 2 6" xfId="13260" xr:uid="{3C023587-F239-4BFE-8335-30C7E0B89197}"/>
    <cellStyle name="Normal 13 2 2 6 2" xfId="35631" xr:uid="{EC8498CD-CC8B-4EB6-AD44-F4FF9E85B2CA}"/>
    <cellStyle name="Normal 13 2 2 7" xfId="27188" xr:uid="{9D76D45D-6187-4DCC-94AC-BCDDD70E677B}"/>
    <cellStyle name="Normal 13 2 2_change in summary tables" xfId="6076" xr:uid="{26134F60-745D-437F-90EA-A652CFC6699C}"/>
    <cellStyle name="Normal 13 2 3" xfId="3736" xr:uid="{01A4CD14-533A-4C96-A2FB-111C44CB6CC3}"/>
    <cellStyle name="Normal 13 2 3 2" xfId="7012" xr:uid="{64F1E564-06CE-418E-BC3D-06F9B67EEF42}"/>
    <cellStyle name="Normal 13 2 3 2 2" xfId="17024" xr:uid="{93DCF283-C5DF-4A15-BD43-B614E41BE7F3}"/>
    <cellStyle name="Normal 13 2 3 2 2 2" xfId="39389" xr:uid="{43F0F5C2-F59A-44CB-99DE-CA50670CDDFA}"/>
    <cellStyle name="Normal 13 2 3 2 3" xfId="30273" xr:uid="{AA84D78F-6FA2-4771-A55B-9F80003E5BA0}"/>
    <cellStyle name="Normal 13 2 3 3" xfId="10533" xr:uid="{A2DD7687-52AD-4461-AC88-AF57C98806A8}"/>
    <cellStyle name="Normal 13 2 3 3 2" xfId="19947" xr:uid="{CDCAE039-C098-4432-A1B9-DD6054BA4AFB}"/>
    <cellStyle name="Normal 13 2 3 3 2 2" xfId="42243" xr:uid="{0658B737-44FE-46F9-9344-9094FEB25762}"/>
    <cellStyle name="Normal 13 2 3 3 3" xfId="32922" xr:uid="{9361D492-4072-422C-8D8B-19C39AD33350}"/>
    <cellStyle name="Normal 13 2 3 4" xfId="12066" xr:uid="{8DE34EE8-E834-4ED8-96E1-FE5A9E1B0D9A}"/>
    <cellStyle name="Normal 13 2 3 4 2" xfId="21472" xr:uid="{04745B4D-EE68-409A-9E1F-979D81A24B34}"/>
    <cellStyle name="Normal 13 2 3 4 2 2" xfId="43768" xr:uid="{4F5C93AC-0191-416B-ACBB-8B4643C52DEA}"/>
    <cellStyle name="Normal 13 2 3 4 3" xfId="34446" xr:uid="{367A0CFE-4F1C-4A54-9F7A-F1216256ACB4}"/>
    <cellStyle name="Normal 13 2 3 5" xfId="14407" xr:uid="{EC65A55D-50FF-4C7C-BAB8-8B39CADBA2E2}"/>
    <cellStyle name="Normal 13 2 3 5 2" xfId="36773" xr:uid="{1F41397A-B83E-46C4-9617-B4CCBDB57DD8}"/>
    <cellStyle name="Normal 13 2 3 6" xfId="27861" xr:uid="{7D4E2054-ED32-4533-9C48-31DD4A3EF1C3}"/>
    <cellStyle name="Normal 13 2 3_change in summary tables" xfId="8157" xr:uid="{3010988C-4AF0-454D-970C-46C18B6A42FF}"/>
    <cellStyle name="Normal 13 2 4" xfId="4824" xr:uid="{DC099E3D-7A10-4805-8572-2FB6F10E6CBE}"/>
    <cellStyle name="Normal 13 2 4 2" xfId="15335" xr:uid="{AB6461EE-D7B6-4CD7-90BA-FEBD754F2C71}"/>
    <cellStyle name="Normal 13 2 4 2 2" xfId="37701" xr:uid="{B675BEB5-0C6C-4A2D-A888-0B2AC9A90A86}"/>
    <cellStyle name="Normal 13 2 4 3" xfId="28742" xr:uid="{518F8F22-B6ED-43DD-BEEF-7179AF88848B}"/>
    <cellStyle name="Normal 13 2 5" xfId="9695" xr:uid="{738E4B2A-ED20-436F-9E43-CE2CEA071AEF}"/>
    <cellStyle name="Normal 13 2 5 2" xfId="19109" xr:uid="{60FAC666-3B0B-40B2-B1FF-2E082364DE2D}"/>
    <cellStyle name="Normal 13 2 5 2 2" xfId="41474" xr:uid="{B9AC2279-35F3-4072-97CE-19FD3359E3F6}"/>
    <cellStyle name="Normal 13 2 5 3" xfId="32153" xr:uid="{D523E005-40DD-4C20-AC78-5A96A6D42C67}"/>
    <cellStyle name="Normal 13 2 6" xfId="11287" xr:uid="{BE2D13C2-ACE7-481A-A144-481FEF965AC2}"/>
    <cellStyle name="Normal 13 2 6 2" xfId="20693" xr:uid="{D78D50DA-DD91-4B66-95A8-4398A1158825}"/>
    <cellStyle name="Normal 13 2 6 2 2" xfId="42989" xr:uid="{3C2C9F2C-C4CA-4597-BA5A-EAF937F2ECA8}"/>
    <cellStyle name="Normal 13 2 6 3" xfId="33667" xr:uid="{AE4DAB3B-A189-4F3E-A557-DAE1AED90E68}"/>
    <cellStyle name="Normal 13 2 7" xfId="12888" xr:uid="{E4BA0BCA-6087-474E-A76A-9DB6BE6CCB3F}"/>
    <cellStyle name="Normal 13 2 7 2" xfId="35261" xr:uid="{40027774-1EA2-4D55-8E0A-46CE3DB90653}"/>
    <cellStyle name="Normal 13 2 8" xfId="26974" xr:uid="{3D148BD0-F670-43CC-A4B0-285291CAC697}"/>
    <cellStyle name="Normal 13 2_change in summary tables" xfId="5121" xr:uid="{AF10D7B7-1AEB-4B29-8935-A36AAB8D40E1}"/>
    <cellStyle name="Normal 13 3" xfId="1190" xr:uid="{27AE40A3-1DCF-4E5D-AAAA-F5E7EFECC8E5}"/>
    <cellStyle name="Normal 13 3 2" xfId="3862" xr:uid="{527B4457-040A-4A95-B7A9-69665B933453}"/>
    <cellStyle name="Normal 13 3 2 2" xfId="7137" xr:uid="{517F893B-808A-454B-ADFD-38DCDFAE7C12}"/>
    <cellStyle name="Normal 13 3 2 2 2" xfId="17148" xr:uid="{6AA7F314-933D-43E9-8A6E-C793A8B28CB7}"/>
    <cellStyle name="Normal 13 3 2 2 2 2" xfId="39513" xr:uid="{FD5F16AE-1C42-4E43-971A-70D5E61F85C6}"/>
    <cellStyle name="Normal 13 3 2 2 3" xfId="30397" xr:uid="{B0AE8566-2A44-40C8-8AC4-16D7DFBDC393}"/>
    <cellStyle name="Normal 13 3 2 3" xfId="10654" xr:uid="{AF810E47-3C15-4F3C-B743-1CA7A48C61FC}"/>
    <cellStyle name="Normal 13 3 2 3 2" xfId="20068" xr:uid="{FB0A60AA-FFAF-4766-9E31-D7E9FBD9AD51}"/>
    <cellStyle name="Normal 13 3 2 3 2 2" xfId="42364" xr:uid="{447C8BF9-0801-42D3-8E64-052D282A8534}"/>
    <cellStyle name="Normal 13 3 2 3 3" xfId="33043" xr:uid="{1500D382-1829-4EC2-AC42-E0BFF4174BFD}"/>
    <cellStyle name="Normal 13 3 2 4" xfId="12186" xr:uid="{D8FACAFE-DC9C-406E-B6D5-44D776DB6737}"/>
    <cellStyle name="Normal 13 3 2 4 2" xfId="21592" xr:uid="{123402E3-E4CA-468E-A743-2F9B6B6C94A4}"/>
    <cellStyle name="Normal 13 3 2 4 2 2" xfId="43888" xr:uid="{F715CEBB-494F-4D27-BC14-1927E945539B}"/>
    <cellStyle name="Normal 13 3 2 4 3" xfId="34566" xr:uid="{F08CE9F0-27A9-47E4-A705-104EFEB12C3D}"/>
    <cellStyle name="Normal 13 3 2 5" xfId="14528" xr:uid="{84365661-6029-49F6-9DB6-B52B6623AD0C}"/>
    <cellStyle name="Normal 13 3 2 5 2" xfId="36894" xr:uid="{BC029E5E-D15D-4EE1-B107-270773B5B3EB}"/>
    <cellStyle name="Normal 13 3 2 6" xfId="27982" xr:uid="{BD71A812-2C2D-46E4-BBEF-9F83FCC5B0A8}"/>
    <cellStyle name="Normal 13 3 2_change in summary tables" xfId="5781" xr:uid="{3BA67E1F-8516-4F2D-B724-53B21109B668}"/>
    <cellStyle name="Normal 13 3 3" xfId="5272" xr:uid="{DA541B16-0201-49A4-B5C2-E7BFC058C268}"/>
    <cellStyle name="Normal 13 3 3 2" xfId="15667" xr:uid="{A719F815-0D52-4E39-8982-B30279B7B161}"/>
    <cellStyle name="Normal 13 3 3 2 2" xfId="38033" xr:uid="{24FB150C-85A8-47D2-B0A4-85BF258B0730}"/>
    <cellStyle name="Normal 13 3 3 3" xfId="29038" xr:uid="{54200848-2005-4929-9B17-3919AC4DC966}"/>
    <cellStyle name="Normal 13 3 4" xfId="9815" xr:uid="{19AD6C0D-CD84-490C-8FA1-3F0B5A0F97B8}"/>
    <cellStyle name="Normal 13 3 4 2" xfId="19229" xr:uid="{17EE9E0D-19C6-4479-84E7-8DC5E17E1014}"/>
    <cellStyle name="Normal 13 3 4 2 2" xfId="41594" xr:uid="{2B4F8CE0-3AE9-4294-BDD7-EAFD1E94C6B5}"/>
    <cellStyle name="Normal 13 3 4 3" xfId="32273" xr:uid="{276FDD87-5469-425D-994B-CDCB3C180226}"/>
    <cellStyle name="Normal 13 3 5" xfId="11413" xr:uid="{A3A30828-37FF-4A0D-9230-20E648AAEC84}"/>
    <cellStyle name="Normal 13 3 5 2" xfId="20819" xr:uid="{1BE36DEF-6678-42C6-BAAC-1EE94DD2BFFD}"/>
    <cellStyle name="Normal 13 3 5 2 2" xfId="43115" xr:uid="{BE522210-0433-4ADD-B71F-63CC266645FB}"/>
    <cellStyle name="Normal 13 3 5 3" xfId="33793" xr:uid="{A502A86F-5014-46AB-852F-491F44BD66E9}"/>
    <cellStyle name="Normal 13 3 6" xfId="13170" xr:uid="{AB2B63E5-7C3C-47DA-9F3D-7E040C14EBDC}"/>
    <cellStyle name="Normal 13 3 6 2" xfId="35541" xr:uid="{BEEEDBE6-9940-4EB8-B3F0-CAC4ECDBBD8A}"/>
    <cellStyle name="Normal 13 3 7" xfId="27101" xr:uid="{D9FDE889-7FE2-461A-A0BD-4824B0571B10}"/>
    <cellStyle name="Normal 13 3_change in summary tables" xfId="8228" xr:uid="{D97435A2-5B47-43E7-BD78-EB82BBE9F243}"/>
    <cellStyle name="Normal 13 4" xfId="3646" xr:uid="{64568DE6-5FFD-470B-8671-4D60B26378D9}"/>
    <cellStyle name="Normal 13 4 2" xfId="6923" xr:uid="{D914D0BA-F365-418A-89DB-3E04D78B5B9E}"/>
    <cellStyle name="Normal 13 4 2 2" xfId="16936" xr:uid="{BF8033F8-2763-4C55-A3EE-D28647F03A62}"/>
    <cellStyle name="Normal 13 4 2 2 2" xfId="39301" xr:uid="{F2A3DA93-E7BF-433C-9401-6CED73ADF096}"/>
    <cellStyle name="Normal 13 4 2 3" xfId="30185" xr:uid="{E8682864-B010-4814-916A-6F7D1A273EEB}"/>
    <cellStyle name="Normal 13 4 3" xfId="10446" xr:uid="{E7F13864-6B39-443C-BEE6-0870224C63B0}"/>
    <cellStyle name="Normal 13 4 3 2" xfId="19860" xr:uid="{A60A02E7-2F3F-4278-861A-216D16766661}"/>
    <cellStyle name="Normal 13 4 3 2 2" xfId="42156" xr:uid="{148512AF-2698-49D1-A414-C0AAE7AA7535}"/>
    <cellStyle name="Normal 13 4 3 3" xfId="32835" xr:uid="{72C047FD-3466-4DDF-991C-C90FC639282B}"/>
    <cellStyle name="Normal 13 4 4" xfId="11979" xr:uid="{37381B99-E024-48A7-A2A8-6718081516AB}"/>
    <cellStyle name="Normal 13 4 4 2" xfId="21385" xr:uid="{CAD3205A-187E-492D-A6E9-AA61784C64C1}"/>
    <cellStyle name="Normal 13 4 4 2 2" xfId="43681" xr:uid="{1BE02B85-ED30-44F9-9A89-398FA4B9D598}"/>
    <cellStyle name="Normal 13 4 4 3" xfId="34359" xr:uid="{88EDB462-5E77-4713-AB49-5519EA527E47}"/>
    <cellStyle name="Normal 13 4 5" xfId="14320" xr:uid="{C619FA6A-95BD-45EE-8C6E-E0BE7AAAD7BC}"/>
    <cellStyle name="Normal 13 4 5 2" xfId="36686" xr:uid="{C5EE41C1-34DF-4231-8A24-274B894013FB}"/>
    <cellStyle name="Normal 13 4 6" xfId="27774" xr:uid="{8592D1E3-208F-4BD2-8871-6D40123D5530}"/>
    <cellStyle name="Normal 13 4_change in summary tables" xfId="5514" xr:uid="{15AEDBAA-C623-45EA-9345-3D1114710AA3}"/>
    <cellStyle name="Normal 13 5" xfId="4618" xr:uid="{DCDCCBF7-1669-4184-A580-243049FF0F0D}"/>
    <cellStyle name="Normal 13 5 2" xfId="15168" xr:uid="{F4D24FB0-92E1-404A-A234-B4B4A0F754FF}"/>
    <cellStyle name="Normal 13 5 2 2" xfId="37534" xr:uid="{445D3287-B70C-4CD6-AF08-0F8DF0482B94}"/>
    <cellStyle name="Normal 13 5 3" xfId="28591" xr:uid="{F357FFB6-9322-455A-A5E0-5A1D99BCD4C2}"/>
    <cellStyle name="Normal 13 6" xfId="9609" xr:uid="{90A6CB2F-C0ED-4B94-8A3B-444A7FDEE9DC}"/>
    <cellStyle name="Normal 13 6 2" xfId="19024" xr:uid="{DB7B8F75-B504-4FAB-AA12-646FEB1DA91E}"/>
    <cellStyle name="Normal 13 6 2 2" xfId="41389" xr:uid="{87A65FBA-806C-460C-B199-F1F7316D55E5}"/>
    <cellStyle name="Normal 13 6 3" xfId="32068" xr:uid="{CBD03DBD-BB13-4143-B903-E35BC1D5D052}"/>
    <cellStyle name="Normal 13 7" xfId="11198" xr:uid="{91FD3DD1-09B6-4FB9-BDC7-C2295FDC9983}"/>
    <cellStyle name="Normal 13 7 2" xfId="20605" xr:uid="{377856D7-BE9D-45AB-8ED1-2EFDC9BE2813}"/>
    <cellStyle name="Normal 13 7 2 2" xfId="42901" xr:uid="{1D6AB884-FBD4-4390-9A3C-F333AB16EECC}"/>
    <cellStyle name="Normal 13 7 3" xfId="33579" xr:uid="{A1DAA3A4-3496-483E-B811-67CFB6BCE334}"/>
    <cellStyle name="Normal 13 8" xfId="12744" xr:uid="{EB9E60E5-3032-490A-8355-266F1FE0B35F}"/>
    <cellStyle name="Normal 13 8 2" xfId="35120" xr:uid="{87BF7533-C8D6-4055-BF6C-0CB42AED26BF}"/>
    <cellStyle name="Normal 13 9" xfId="26887" xr:uid="{3DCEC76C-7118-4B30-8098-9DC2EE8DE659}"/>
    <cellStyle name="Normal 13_change in summary tables" xfId="8060" xr:uid="{FD8E5654-1E89-4756-BC5F-524AA9828CC6}"/>
    <cellStyle name="Normal 130" xfId="1841" xr:uid="{46692AF0-5046-4BD4-B9CC-507F5B98FA0C}"/>
    <cellStyle name="Normal 130 2" xfId="4136" xr:uid="{4712D8D2-D845-42F3-B780-E750413B9A57}"/>
    <cellStyle name="Normal 130 3" xfId="10059" xr:uid="{797BBFC8-0F8D-44B1-AC21-17BF992FE4C4}"/>
    <cellStyle name="Normal 130 3 2" xfId="19473" xr:uid="{71650A19-03F5-4D93-A8D4-60B0EE18C8DB}"/>
    <cellStyle name="Normal 130_change in summary tables" xfId="5454" xr:uid="{2E6EDAD7-889B-4EF2-BCD8-313BB9556D63}"/>
    <cellStyle name="Normal 131" xfId="1843" xr:uid="{8507AD9E-EAFA-4DAB-A5BF-649F6750BECE}"/>
    <cellStyle name="Normal 131 2" xfId="4137" xr:uid="{94DFC446-A8F5-4A5F-B665-6368C24BE061}"/>
    <cellStyle name="Normal 131 3" xfId="10060" xr:uid="{0DC6AB33-3B36-4137-B795-CC2BE703EBF1}"/>
    <cellStyle name="Normal 131 3 2" xfId="19474" xr:uid="{0E982812-CEB6-4D1B-970C-C9FA4FC51761}"/>
    <cellStyle name="Normal 131_change in summary tables" xfId="7428" xr:uid="{5D0144C0-81A0-49F1-9F9A-383BC9FAE03A}"/>
    <cellStyle name="Normal 132" xfId="1849" xr:uid="{6F64D83E-B634-4683-9DFD-4FDA198B860F}"/>
    <cellStyle name="Normal 132 2" xfId="4138" xr:uid="{DFC6D9AC-C209-4123-9350-C2D260169440}"/>
    <cellStyle name="Normal 132 3" xfId="10061" xr:uid="{4E8C25FC-F850-44FA-9211-CA45947BB073}"/>
    <cellStyle name="Normal 132 3 2" xfId="19475" xr:uid="{250D2C83-5543-41DF-8819-25E4A1EC8A90}"/>
    <cellStyle name="Normal 132_change in summary tables" xfId="9256" xr:uid="{5BC8E2C3-D03C-48EF-A10F-F6219C37FCD6}"/>
    <cellStyle name="Normal 133" xfId="1853" xr:uid="{FCE25BEC-C23A-4104-A1ED-9916F8471D63}"/>
    <cellStyle name="Normal 133 2" xfId="4139" xr:uid="{918684BB-740D-4F65-ABF4-C34D0C799F62}"/>
    <cellStyle name="Normal 133 3" xfId="10062" xr:uid="{89F35634-EE09-492C-AF7B-B113BDEA6BC1}"/>
    <cellStyle name="Normal 133 3 2" xfId="19476" xr:uid="{4CE3DE0A-B2A9-4793-ABD9-3D07AAA007EB}"/>
    <cellStyle name="Normal 133_change in summary tables" xfId="6450" xr:uid="{556EBFE1-F69D-4048-AD55-97F99D330AAC}"/>
    <cellStyle name="Normal 134" xfId="1857" xr:uid="{42A98DF7-ADE7-49B7-8499-C6BDB3FE51B6}"/>
    <cellStyle name="Normal 134 2" xfId="4140" xr:uid="{31095A9E-680E-4457-930C-37516016BB85}"/>
    <cellStyle name="Normal 134 3" xfId="10063" xr:uid="{03764376-F78D-4774-A1EE-43C20D01D69F}"/>
    <cellStyle name="Normal 134 3 2" xfId="19477" xr:uid="{E4DEAAD3-52F8-49B7-81A2-7862C2548CB4}"/>
    <cellStyle name="Normal 134_change in summary tables" xfId="6646" xr:uid="{97675858-BDD4-4CCD-8AC8-BDB5321EBCE9}"/>
    <cellStyle name="Normal 135" xfId="1861" xr:uid="{B0C33F85-D3D4-423B-90AB-3C3F71161189}"/>
    <cellStyle name="Normal 135 2" xfId="4141" xr:uid="{C39E3DF3-1A52-4BE2-917E-7BCEAB4F05F2}"/>
    <cellStyle name="Normal 135 3" xfId="10064" xr:uid="{6ACEEDDA-6ECD-4756-BAFD-9239157A2C6A}"/>
    <cellStyle name="Normal 135 3 2" xfId="19478" xr:uid="{F439814F-A48D-44B0-88CB-99BBD8D3DA79}"/>
    <cellStyle name="Normal 135_change in summary tables" xfId="5957" xr:uid="{D67430B3-D90D-4FB0-B249-635A75BF8B67}"/>
    <cellStyle name="Normal 136" xfId="1865" xr:uid="{F75EE6B1-7196-4FB7-9C21-54253560F0FA}"/>
    <cellStyle name="Normal 136 2" xfId="4142" xr:uid="{E8BEC375-B01C-4A92-9F8C-5ABDB1D78674}"/>
    <cellStyle name="Normal 136 3" xfId="10065" xr:uid="{6B461F65-F5D7-45B9-9E78-EACF0E7B4A98}"/>
    <cellStyle name="Normal 136 3 2" xfId="19479" xr:uid="{93592794-BEB5-4DAA-B3F0-4AD39A18CE9A}"/>
    <cellStyle name="Normal 136_change in summary tables" xfId="8518" xr:uid="{F3EAF45A-0FED-4121-9424-D70BBFD3DFF7}"/>
    <cellStyle name="Normal 137" xfId="1869" xr:uid="{6E755151-1849-4E4B-BED0-48D1A0A12B8B}"/>
    <cellStyle name="Normal 137 2" xfId="4143" xr:uid="{8553513C-747B-4B2E-9F85-852728016EE7}"/>
    <cellStyle name="Normal 137 3" xfId="10066" xr:uid="{542D1A7D-7CFF-4446-AB4D-7697D24D54BD}"/>
    <cellStyle name="Normal 137 3 2" xfId="19480" xr:uid="{EC558D24-06AE-49DA-BB68-444F3C7FBFDE}"/>
    <cellStyle name="Normal 137_change in summary tables" xfId="8616" xr:uid="{226E11ED-7B1E-4B4A-9517-3C724EF622BC}"/>
    <cellStyle name="Normal 138" xfId="1873" xr:uid="{DE7000CF-5810-4FA1-868B-D3633456C672}"/>
    <cellStyle name="Normal 138 2" xfId="4144" xr:uid="{F68EB924-1F08-4880-AC8A-821A74E404EB}"/>
    <cellStyle name="Normal 138 3" xfId="10067" xr:uid="{2163E843-7C9F-4F25-B74D-AD22A0F8002A}"/>
    <cellStyle name="Normal 138 3 2" xfId="19481" xr:uid="{67EFCC6D-6347-4B9D-9E34-A05C6CE834E0}"/>
    <cellStyle name="Normal 138_change in summary tables" xfId="5893" xr:uid="{FFDCB098-D6E3-4974-A43F-4992833161A8}"/>
    <cellStyle name="Normal 139" xfId="1877" xr:uid="{031BA998-60E5-4948-AF72-C11E8F586116}"/>
    <cellStyle name="Normal 139 2" xfId="4145" xr:uid="{62B9ADB6-AA4B-4EF6-8B7A-4A6B219AE852}"/>
    <cellStyle name="Normal 139 3" xfId="10068" xr:uid="{08871F96-D476-4167-9956-E9AE0481F8CB}"/>
    <cellStyle name="Normal 139 3 2" xfId="19482" xr:uid="{08607935-3A58-4FC9-8936-AAEC0F2CB43A}"/>
    <cellStyle name="Normal 139_change in summary tables" xfId="7856" xr:uid="{986F3EE9-52B9-4C43-9E78-21ABB647DB95}"/>
    <cellStyle name="Normal 14" xfId="202" xr:uid="{438F6923-A147-417F-850D-9353DA8D3748}"/>
    <cellStyle name="Normal 14 10" xfId="8224" xr:uid="{786D4095-0FD6-48CF-A6C5-249C61B2A310}"/>
    <cellStyle name="Normal 14 10 2" xfId="18042" xr:uid="{74BECA37-3004-4F73-9B0F-3BADDD89232E}"/>
    <cellStyle name="Normal 14 10 2 2" xfId="40407" xr:uid="{0AD0116C-8AF3-4685-B006-7EA54A4AE979}"/>
    <cellStyle name="Normal 14 10 3" xfId="31221" xr:uid="{DDF3B09F-00F1-45A5-B7EF-9503C3441EB3}"/>
    <cellStyle name="Normal 14 11" xfId="9610" xr:uid="{3D5A836A-5BDD-4979-ABAE-6E709C4E1E07}"/>
    <cellStyle name="Normal 14 11 2" xfId="19025" xr:uid="{18980954-F7D2-407E-AA9E-E4BFEED41C0F}"/>
    <cellStyle name="Normal 14 11 2 2" xfId="41390" xr:uid="{6F8ABCED-DEA3-40D6-A112-DFCB552E6786}"/>
    <cellStyle name="Normal 14 11 3" xfId="32069" xr:uid="{C92DE131-BAEA-44EA-8D94-47F391E9DA6F}"/>
    <cellStyle name="Normal 14 12" xfId="11199" xr:uid="{2A5FEC39-C05A-4FA1-9F35-CB0D9A35EA75}"/>
    <cellStyle name="Normal 14 12 2" xfId="20606" xr:uid="{14281138-3721-491A-8A0E-445E09118E87}"/>
    <cellStyle name="Normal 14 12 2 2" xfId="42902" xr:uid="{9A89CC60-40D1-4C9E-8F8C-A1EB592E502F}"/>
    <cellStyle name="Normal 14 12 3" xfId="33580" xr:uid="{2DC33106-A1C4-4ED0-A97D-32176419761F}"/>
    <cellStyle name="Normal 14 13" xfId="12745" xr:uid="{4CD9E5F9-E600-46F7-B5A7-6CDB9A7E821B}"/>
    <cellStyle name="Normal 14 13 2" xfId="35121" xr:uid="{77937F9E-830B-4316-9349-CE1D18C8A22C}"/>
    <cellStyle name="Normal 14 14" xfId="26888" xr:uid="{EAC396D1-23BC-4704-AC25-2A4108BB27B1}"/>
    <cellStyle name="Normal 14 2" xfId="217" xr:uid="{0DF06EA7-D315-4F35-B458-E0D2784F0CB7}"/>
    <cellStyle name="Normal 14 2 2" xfId="479" xr:uid="{220CF87B-DF71-4A02-A71E-417E711BC44A}"/>
    <cellStyle name="Normal 14 2_change in summary tables" xfId="8887" xr:uid="{DEEB9A9E-825E-456D-8BB3-4A739C030432}"/>
    <cellStyle name="Normal 14 3" xfId="409" xr:uid="{9830B153-6613-431C-912C-32301C5E3ADC}"/>
    <cellStyle name="Normal 14 4" xfId="467" xr:uid="{C1289858-5C4B-406D-9CA6-07712CF3BBE5}"/>
    <cellStyle name="Normal 14 4 2" xfId="1288" xr:uid="{1BC3BF08-FCDD-415F-BDD2-B2033292FD32}"/>
    <cellStyle name="Normal 14 4 2 2" xfId="3953" xr:uid="{214D47E5-28AF-48DC-9881-3D3B896D2F91}"/>
    <cellStyle name="Normal 14 4 2 2 2" xfId="7228" xr:uid="{0218CA36-C9D8-45F3-A981-58F450CD5D53}"/>
    <cellStyle name="Normal 14 4 2 2 2 2" xfId="17239" xr:uid="{F12FE582-5722-422D-B10F-A25946310C6C}"/>
    <cellStyle name="Normal 14 4 2 2 2 2 2" xfId="39604" xr:uid="{08479C75-CC39-4B4E-823F-15E9150E6F18}"/>
    <cellStyle name="Normal 14 4 2 2 2 3" xfId="30488" xr:uid="{4577D027-5F0F-4486-B496-DB26C8946709}"/>
    <cellStyle name="Normal 14 4 2 2 3" xfId="10742" xr:uid="{2D424DE0-C816-4DCA-A25D-8C20208D7F68}"/>
    <cellStyle name="Normal 14 4 2 2 3 2" xfId="20156" xr:uid="{01DF58B6-2543-434F-9BBC-5CBAE72E304C}"/>
    <cellStyle name="Normal 14 4 2 2 3 2 2" xfId="42452" xr:uid="{253DF5B3-28E8-4748-9068-5EFF5588A7AD}"/>
    <cellStyle name="Normal 14 4 2 2 3 3" xfId="33131" xr:uid="{778D7B26-A706-4E26-80C5-52A08AA276B1}"/>
    <cellStyle name="Normal 14 4 2 2 4" xfId="12274" xr:uid="{AE43D2F0-1516-4F9A-86D1-448E65528FF8}"/>
    <cellStyle name="Normal 14 4 2 2 4 2" xfId="21680" xr:uid="{284E8BDA-58F2-473D-9401-BA1460D34D76}"/>
    <cellStyle name="Normal 14 4 2 2 4 2 2" xfId="43976" xr:uid="{E3269B78-9181-434E-BF50-DEE9A903ED91}"/>
    <cellStyle name="Normal 14 4 2 2 4 3" xfId="34654" xr:uid="{8E847094-A03E-47D8-B433-5D4077FFB974}"/>
    <cellStyle name="Normal 14 4 2 2 5" xfId="14616" xr:uid="{72884E78-49C7-4095-986B-69405EAB65C5}"/>
    <cellStyle name="Normal 14 4 2 2 5 2" xfId="36982" xr:uid="{79F91E21-3C60-46E8-994A-2B077DD5F50D}"/>
    <cellStyle name="Normal 14 4 2 2 6" xfId="28071" xr:uid="{C5116C6F-69D8-494E-ACC9-6914B292824E}"/>
    <cellStyle name="Normal 14 4 2 2_change in summary tables" xfId="8080" xr:uid="{26E0676E-E0A1-4455-8C33-609F6DB1226F}"/>
    <cellStyle name="Normal 14 4 2 3" xfId="5365" xr:uid="{AF69D13C-6348-419F-B973-CEB5063D4733}"/>
    <cellStyle name="Normal 14 4 2 3 2" xfId="15760" xr:uid="{E0372086-CBD0-49D3-A1EE-EBD78BD27CAA}"/>
    <cellStyle name="Normal 14 4 2 3 2 2" xfId="38126" xr:uid="{F8062A77-F4D7-44D8-8F74-6361F6210712}"/>
    <cellStyle name="Normal 14 4 2 3 3" xfId="29131" xr:uid="{6D8908F7-6E28-46E0-B8F8-57C4F6E869E3}"/>
    <cellStyle name="Normal 14 4 2 4" xfId="9903" xr:uid="{8848066B-B645-4F51-8BD6-7C6F41562ACD}"/>
    <cellStyle name="Normal 14 4 2 4 2" xfId="19317" xr:uid="{4B8EB4DC-3CEA-46D1-B539-9032BA288813}"/>
    <cellStyle name="Normal 14 4 2 4 2 2" xfId="41682" xr:uid="{39D2077A-F7CC-40B3-BA6E-4DD12B554E83}"/>
    <cellStyle name="Normal 14 4 2 4 3" xfId="32361" xr:uid="{6BA20EC2-8C2D-4B3E-BC5A-FBD049927F29}"/>
    <cellStyle name="Normal 14 4 2 5" xfId="11499" xr:uid="{962E4C5B-5774-4277-8C70-1CB0B8CCDE82}"/>
    <cellStyle name="Normal 14 4 2 5 2" xfId="20905" xr:uid="{34425BD2-0FBD-4478-8474-B6D7DC3F8D90}"/>
    <cellStyle name="Normal 14 4 2 5 2 2" xfId="43201" xr:uid="{1DEB822B-6E7A-47A9-81B9-466183CBA166}"/>
    <cellStyle name="Normal 14 4 2 5 3" xfId="33879" xr:uid="{A9DA3BA5-B2B3-4EC7-BC41-59100540997C}"/>
    <cellStyle name="Normal 14 4 2 6" xfId="13261" xr:uid="{814264C1-CA20-405A-97D1-9364EE379A96}"/>
    <cellStyle name="Normal 14 4 2 6 2" xfId="35632" xr:uid="{C6789710-330E-4C4A-AA81-CD8FD394693E}"/>
    <cellStyle name="Normal 14 4 2 7" xfId="27189" xr:uid="{AA6DBAD5-C096-4276-A2A8-EC358C159FFE}"/>
    <cellStyle name="Normal 14 4 2_change in summary tables" xfId="7914" xr:uid="{990823C3-9967-45CB-9EF9-4E6FC2E4F43D}"/>
    <cellStyle name="Normal 14 4 3" xfId="3737" xr:uid="{F61A3358-79E3-436D-BEAB-7627E251CBCB}"/>
    <cellStyle name="Normal 14 4 3 2" xfId="7013" xr:uid="{ADC0BC56-3F96-40FC-8B96-148412006CC1}"/>
    <cellStyle name="Normal 14 4 3 2 2" xfId="17025" xr:uid="{ABB41B94-C758-495F-9BD1-3367092457A9}"/>
    <cellStyle name="Normal 14 4 3 2 2 2" xfId="39390" xr:uid="{6923E1A2-A9F4-4C56-A7C1-71C576B5EF17}"/>
    <cellStyle name="Normal 14 4 3 2 3" xfId="30274" xr:uid="{18B44BBD-24EE-454A-AA21-1E066A8695CB}"/>
    <cellStyle name="Normal 14 4 3 3" xfId="10534" xr:uid="{41AB4887-1B35-4F6C-80E5-9F94040A2002}"/>
    <cellStyle name="Normal 14 4 3 3 2" xfId="19948" xr:uid="{31B210BE-A2AB-463E-899B-ADF300FEC88F}"/>
    <cellStyle name="Normal 14 4 3 3 2 2" xfId="42244" xr:uid="{3A506922-20D6-4027-8200-27B4598B2CD2}"/>
    <cellStyle name="Normal 14 4 3 3 3" xfId="32923" xr:uid="{39F8509F-2D1D-4824-9B16-006ACA4441A2}"/>
    <cellStyle name="Normal 14 4 3 4" xfId="12067" xr:uid="{689A87A0-89D2-487D-BBC0-E94E1C01CD5A}"/>
    <cellStyle name="Normal 14 4 3 4 2" xfId="21473" xr:uid="{1738D288-5AC0-45E1-8919-CD582EEA5DB4}"/>
    <cellStyle name="Normal 14 4 3 4 2 2" xfId="43769" xr:uid="{429C14B2-9269-4132-9A07-BD859FCC3AD8}"/>
    <cellStyle name="Normal 14 4 3 4 3" xfId="34447" xr:uid="{9BD0BA34-7D4F-4EEF-A1AD-630A16CD2122}"/>
    <cellStyle name="Normal 14 4 3 5" xfId="14408" xr:uid="{EE9F0341-5B01-42F3-974F-1ADA21D81912}"/>
    <cellStyle name="Normal 14 4 3 5 2" xfId="36774" xr:uid="{AAE900B1-D94D-4406-A341-3E3C880BCB64}"/>
    <cellStyle name="Normal 14 4 3 6" xfId="27862" xr:uid="{76AA8163-748B-4546-B3D2-05A2CF7B693B}"/>
    <cellStyle name="Normal 14 4 3_change in summary tables" xfId="4671" xr:uid="{BE67FF30-703C-4179-A24D-EF048968EB2D}"/>
    <cellStyle name="Normal 14 4 4" xfId="4825" xr:uid="{C02437E2-0CC8-4D8B-9B71-788C3AB82A72}"/>
    <cellStyle name="Normal 14 4 4 2" xfId="15336" xr:uid="{0530D173-F0CA-4525-B4B4-60C79E2F20F7}"/>
    <cellStyle name="Normal 14 4 4 2 2" xfId="37702" xr:uid="{62391D48-CACF-4A66-8957-C95A3A19C17B}"/>
    <cellStyle name="Normal 14 4 4 3" xfId="28743" xr:uid="{F38CD698-13C3-4855-852F-467DD51E172B}"/>
    <cellStyle name="Normal 14 4 5" xfId="9696" xr:uid="{F788EFCC-D0A3-43AD-AE85-6BC9A07AA23C}"/>
    <cellStyle name="Normal 14 4 5 2" xfId="19110" xr:uid="{59C6E3AA-068E-4E39-BCD6-2AC0A91654E2}"/>
    <cellStyle name="Normal 14 4 5 2 2" xfId="41475" xr:uid="{91264E29-41E1-48A2-8F39-388F50B3EDF4}"/>
    <cellStyle name="Normal 14 4 5 3" xfId="32154" xr:uid="{0DCEB22A-31E2-41A1-B2B8-5A0F9F63D710}"/>
    <cellStyle name="Normal 14 4 6" xfId="11288" xr:uid="{D4267AAB-D5B4-4695-95C6-7CC051B8077B}"/>
    <cellStyle name="Normal 14 4 6 2" xfId="20694" xr:uid="{A24405F7-C8BC-46CA-A6EF-EFAE39D48771}"/>
    <cellStyle name="Normal 14 4 6 2 2" xfId="42990" xr:uid="{0E43F807-E8B0-4AD5-9143-225843CF4286}"/>
    <cellStyle name="Normal 14 4 6 3" xfId="33668" xr:uid="{BCE7765B-9929-4C28-A5D2-73249BDC3406}"/>
    <cellStyle name="Normal 14 4 7" xfId="12889" xr:uid="{AE3F3AC2-C8BD-4CF9-8939-69742DF79195}"/>
    <cellStyle name="Normal 14 4 7 2" xfId="35262" xr:uid="{F113D905-FCFA-4D72-8460-712BF88B3E83}"/>
    <cellStyle name="Normal 14 4 8" xfId="26975" xr:uid="{CFE4A3EA-2524-46B9-95AC-FFC7A490432F}"/>
    <cellStyle name="Normal 14 4_change in summary tables" xfId="4882" xr:uid="{C8167513-7548-43D9-8D6E-4A7F550AD68F}"/>
    <cellStyle name="Normal 14 5" xfId="1191" xr:uid="{1C3CFF88-D966-4EB6-A030-7BCEF74AE5FB}"/>
    <cellStyle name="Normal 14 5 2" xfId="3863" xr:uid="{AEC19C93-C22D-4B31-9999-7F95EB67816D}"/>
    <cellStyle name="Normal 14 5 2 2" xfId="7138" xr:uid="{90C7B3BE-EE12-4053-ACBA-3FEE795417A1}"/>
    <cellStyle name="Normal 14 5 2 2 2" xfId="17149" xr:uid="{913B1B9B-04FA-4190-9994-B549A7156DB5}"/>
    <cellStyle name="Normal 14 5 2 2 2 2" xfId="39514" xr:uid="{FBD05C44-B43B-4555-BE88-4752F55899F3}"/>
    <cellStyle name="Normal 14 5 2 2 3" xfId="30398" xr:uid="{3D98B4FD-656B-4CDE-80F6-A595F759B6CE}"/>
    <cellStyle name="Normal 14 5 2 3" xfId="10655" xr:uid="{37B19AAD-1505-4893-966D-26C72A5868F0}"/>
    <cellStyle name="Normal 14 5 2 3 2" xfId="20069" xr:uid="{4B13E928-9CB5-43A0-96CD-E8639E56D344}"/>
    <cellStyle name="Normal 14 5 2 3 2 2" xfId="42365" xr:uid="{9B69112E-CE47-4F46-A193-369C89409DBB}"/>
    <cellStyle name="Normal 14 5 2 3 3" xfId="33044" xr:uid="{604AA2B2-9A87-48A9-89E4-B11DB616630D}"/>
    <cellStyle name="Normal 14 5 2 4" xfId="12187" xr:uid="{147D09E5-08DA-4C73-995E-3BD2E5AC95BC}"/>
    <cellStyle name="Normal 14 5 2 4 2" xfId="21593" xr:uid="{5F42FC78-95FF-4A79-81B6-040EBE803D92}"/>
    <cellStyle name="Normal 14 5 2 4 2 2" xfId="43889" xr:uid="{636EC153-5EBC-4397-8872-31DB3C57031E}"/>
    <cellStyle name="Normal 14 5 2 4 3" xfId="34567" xr:uid="{D2735C7C-0896-404D-BB29-FFF17836BEBD}"/>
    <cellStyle name="Normal 14 5 2 5" xfId="14529" xr:uid="{60925369-4EB1-460E-B3F0-A4ECCBCB02F3}"/>
    <cellStyle name="Normal 14 5 2 5 2" xfId="36895" xr:uid="{67A7821A-35E8-47D6-A768-2FC48C806B78}"/>
    <cellStyle name="Normal 14 5 2 6" xfId="27983" xr:uid="{9F9C850E-0B69-46A2-B527-4EA9E32E7AB8}"/>
    <cellStyle name="Normal 14 5 2_change in summary tables" xfId="6561" xr:uid="{243A8C27-3A30-4793-B3AA-91F65D243BC8}"/>
    <cellStyle name="Normal 14 5 3" xfId="5273" xr:uid="{C901EE5D-20E9-4317-8AA0-F62B4B84E81F}"/>
    <cellStyle name="Normal 14 5 3 2" xfId="15668" xr:uid="{A03DFE72-C4A0-44B0-9EE2-43FAD860A856}"/>
    <cellStyle name="Normal 14 5 3 2 2" xfId="38034" xr:uid="{F4F90444-79A2-445C-A615-5899BF16DE44}"/>
    <cellStyle name="Normal 14 5 3 3" xfId="29039" xr:uid="{3C141AC6-66ED-4534-8AF8-6F95DAD3745B}"/>
    <cellStyle name="Normal 14 5 4" xfId="9816" xr:uid="{9D618FAA-E74C-4800-8DDF-41A820AFDFA4}"/>
    <cellStyle name="Normal 14 5 4 2" xfId="19230" xr:uid="{54283AEA-44AF-4FDF-94A5-23E83506EAAE}"/>
    <cellStyle name="Normal 14 5 4 2 2" xfId="41595" xr:uid="{5E39A264-C499-42B7-9DB7-AEFDF1FD57EB}"/>
    <cellStyle name="Normal 14 5 4 3" xfId="32274" xr:uid="{09DFFAF7-64F5-43CE-9570-A2AECCE753B1}"/>
    <cellStyle name="Normal 14 5 5" xfId="11414" xr:uid="{485EB0CF-9963-4800-843B-13AF9B06E4B0}"/>
    <cellStyle name="Normal 14 5 5 2" xfId="20820" xr:uid="{306A1F76-8C57-4380-9E01-DC0CCDFE26C5}"/>
    <cellStyle name="Normal 14 5 5 2 2" xfId="43116" xr:uid="{975C630C-8923-4BF7-9DC8-78CADA19930E}"/>
    <cellStyle name="Normal 14 5 5 3" xfId="33794" xr:uid="{928E9142-383A-4463-9AF2-80E06741429C}"/>
    <cellStyle name="Normal 14 5 6" xfId="13171" xr:uid="{B7C2E75C-4E2B-4FA3-80BE-F0A27F7497A2}"/>
    <cellStyle name="Normal 14 5 6 2" xfId="35542" xr:uid="{F2FFE9BA-0914-4DED-BFB3-B655316D8FD9}"/>
    <cellStyle name="Normal 14 5 7" xfId="27102" xr:uid="{502588B0-76DE-4FD0-B026-47BC4F782E6B}"/>
    <cellStyle name="Normal 14 5_change in summary tables" xfId="5772" xr:uid="{5A80D113-A8FC-44D2-899B-186CA9A421EC}"/>
    <cellStyle name="Normal 14 6" xfId="3647" xr:uid="{2F931ACD-5924-4E0A-A8C4-F46904B57BCB}"/>
    <cellStyle name="Normal 14 6 2" xfId="6924" xr:uid="{8F42F5A4-A143-4489-BAC5-112B61890334}"/>
    <cellStyle name="Normal 14 6 2 2" xfId="16937" xr:uid="{E15F0AB8-91CD-4970-93E0-B245E0999E85}"/>
    <cellStyle name="Normal 14 6 2 2 2" xfId="39302" xr:uid="{8E287806-7118-4C4A-A24B-225AFCE2759B}"/>
    <cellStyle name="Normal 14 6 2 3" xfId="30186" xr:uid="{FD68D70C-5626-472B-8522-39F104188CC7}"/>
    <cellStyle name="Normal 14 6 3" xfId="10447" xr:uid="{F9F3B4BA-EB6D-464A-9A6C-553D7630A45E}"/>
    <cellStyle name="Normal 14 6 3 2" xfId="19861" xr:uid="{837E8E7D-C95F-40D1-86DA-38CE2669BB7D}"/>
    <cellStyle name="Normal 14 6 3 2 2" xfId="42157" xr:uid="{D667B3A2-13E2-4863-ABD9-E93C657E3E9F}"/>
    <cellStyle name="Normal 14 6 3 3" xfId="32836" xr:uid="{3D6E8448-093A-4DB2-8A7C-872DBD10E782}"/>
    <cellStyle name="Normal 14 6 4" xfId="11980" xr:uid="{8E2FB183-5650-41B3-B9E1-04C94BD03B99}"/>
    <cellStyle name="Normal 14 6 4 2" xfId="21386" xr:uid="{13E74204-DDD1-4D35-B904-C1D02A935293}"/>
    <cellStyle name="Normal 14 6 4 2 2" xfId="43682" xr:uid="{6BD950DA-C0FE-4E19-9799-AB975C14508A}"/>
    <cellStyle name="Normal 14 6 4 3" xfId="34360" xr:uid="{DD69E603-7712-45D5-9556-AA3F8BF9DC5D}"/>
    <cellStyle name="Normal 14 6 5" xfId="14321" xr:uid="{77DDBA3D-18C5-43F1-B4FE-4E19BA29A60D}"/>
    <cellStyle name="Normal 14 6 5 2" xfId="36687" xr:uid="{FDF374C0-4E59-44D8-9CC5-92314DAF3315}"/>
    <cellStyle name="Normal 14 6 6" xfId="27775" xr:uid="{21289B52-3C9A-45DE-89B7-98C4498CF26C}"/>
    <cellStyle name="Normal 14 6_change in summary tables" xfId="5973" xr:uid="{D56E12B8-E7C5-44D8-94DB-56C68525559C}"/>
    <cellStyle name="Normal 14 7" xfId="4619" xr:uid="{0A129742-88A7-4FA6-AFFA-3F17C90BC668}"/>
    <cellStyle name="Normal 14 7 2" xfId="15169" xr:uid="{2A78E1AE-1287-4285-AC2F-17B294F5B37E}"/>
    <cellStyle name="Normal 14 7 2 2" xfId="37535" xr:uid="{99720496-15CE-496D-A225-52EE0A14E3AC}"/>
    <cellStyle name="Normal 14 7 3" xfId="28592" xr:uid="{89755CBF-2F4A-4945-9B5D-0D4E4C69A6CE}"/>
    <cellStyle name="Normal 14 8" xfId="5158" xr:uid="{9B85FE3C-E1E8-4376-A5E6-6666341C71A7}"/>
    <cellStyle name="Normal 14 8 2" xfId="15562" xr:uid="{3BB49783-C649-4A78-A74C-D82AE4E89DB9}"/>
    <cellStyle name="Normal 14 8 2 2" xfId="37928" xr:uid="{28B8CF6F-0FB7-4FA3-9354-49A4A408FAA8}"/>
    <cellStyle name="Normal 14 8 3" xfId="28939" xr:uid="{C3E48EE3-F344-4D1D-A602-F4D7C3200C34}"/>
    <cellStyle name="Normal 14 9" xfId="5455" xr:uid="{38E47F6B-F403-4C8A-8956-0C08584D6BC7}"/>
    <cellStyle name="Normal 14 9 2" xfId="15839" xr:uid="{381496CC-00D7-45D5-A61C-4ADC5D7EBC3F}"/>
    <cellStyle name="Normal 14 9 2 2" xfId="38205" xr:uid="{D0E81C81-0074-4BE6-8756-127590354D5B}"/>
    <cellStyle name="Normal 14 9 3" xfId="29204" xr:uid="{C35A6725-4E07-4377-8C61-EA36C3244CB7}"/>
    <cellStyle name="Normal 14_change in summary tables" xfId="5891" xr:uid="{64F2EFA8-7F3F-47C8-BCC6-54F668377DF0}"/>
    <cellStyle name="Normal 140" xfId="1881" xr:uid="{A42DC0A2-D0DE-4263-A6FF-7F7B7A7E560A}"/>
    <cellStyle name="Normal 140 2" xfId="4146" xr:uid="{E116662B-8FA1-4B38-B61E-F9F7F5A6EDCB}"/>
    <cellStyle name="Normal 140 3" xfId="10069" xr:uid="{998CD1D4-9BD8-482A-8EE0-04A035F914B6}"/>
    <cellStyle name="Normal 140 3 2" xfId="19483" xr:uid="{544BDE97-4617-4DAE-93AE-857F1A63E485}"/>
    <cellStyle name="Normal 140_change in summary tables" xfId="6951" xr:uid="{E37CB336-EA53-459A-A337-FC83774C7FA9}"/>
    <cellStyle name="Normal 141" xfId="1885" xr:uid="{14F57717-703B-4C77-81FB-9B95280D05E4}"/>
    <cellStyle name="Normal 141 2" xfId="4147" xr:uid="{7795CFAE-2451-4BEC-BDDE-57F3772B49A2}"/>
    <cellStyle name="Normal 141 3" xfId="10070" xr:uid="{70A1526F-D00C-49D5-BAE6-5B7D0C51F98F}"/>
    <cellStyle name="Normal 141 3 2" xfId="19484" xr:uid="{46241FCE-C15E-4085-A1AD-B6E187CAA495}"/>
    <cellStyle name="Normal 141_change in summary tables" xfId="5769" xr:uid="{72DAA42D-9C0A-4BD2-B9BB-A877446118C6}"/>
    <cellStyle name="Normal 142" xfId="1889" xr:uid="{365CF611-C4D9-48E6-B71A-EDE89763E43E}"/>
    <cellStyle name="Normal 142 2" xfId="4148" xr:uid="{21589646-A291-43D6-9113-32AC3652C4C4}"/>
    <cellStyle name="Normal 142 3" xfId="10071" xr:uid="{0DA01AFD-07A2-4124-B62B-26001D6B1D88}"/>
    <cellStyle name="Normal 142 3 2" xfId="19485" xr:uid="{1B80C835-E55B-458D-B936-FC81CE688D43}"/>
    <cellStyle name="Normal 142_change in summary tables" xfId="6211" xr:uid="{0C64470C-2559-4C69-B9A3-D9DCDB390594}"/>
    <cellStyle name="Normal 143" xfId="1893" xr:uid="{FF926617-C245-4A6B-9FFC-09A63499D912}"/>
    <cellStyle name="Normal 143 2" xfId="4149" xr:uid="{F3FC9C34-3431-4CF0-9471-9853006D05E4}"/>
    <cellStyle name="Normal 143 3" xfId="10072" xr:uid="{8F68AF17-1944-452B-9792-41F3ADABA820}"/>
    <cellStyle name="Normal 143 3 2" xfId="19486" xr:uid="{571A3331-FA89-4C9A-93C1-611F5CC2BF09}"/>
    <cellStyle name="Normal 143_change in summary tables" xfId="6648" xr:uid="{EE12067F-1926-48A7-B8B9-56643E149FAD}"/>
    <cellStyle name="Normal 144" xfId="1897" xr:uid="{0E73B0EA-82D3-4B8C-B15E-759E25C09008}"/>
    <cellStyle name="Normal 144 2" xfId="4150" xr:uid="{B20B0006-A5A3-4715-ACDB-26D0EDDA6859}"/>
    <cellStyle name="Normal 144 3" xfId="10073" xr:uid="{76F4AEF3-AD8A-4D00-A482-9514813884B5}"/>
    <cellStyle name="Normal 144 3 2" xfId="19487" xr:uid="{19F5F6FD-4951-4A97-9DF9-D44550A8294D}"/>
    <cellStyle name="Normal 144_change in summary tables" xfId="7824" xr:uid="{B12953D8-B3CA-43C1-A2B6-504D1E56D6FF}"/>
    <cellStyle name="Normal 145" xfId="1901" xr:uid="{61A21303-D7CB-406E-AFAC-ADB4FDCB8523}"/>
    <cellStyle name="Normal 145 2" xfId="4151" xr:uid="{DF9789B7-847F-4AFF-9CB0-51F6556BA7A1}"/>
    <cellStyle name="Normal 145 3" xfId="10074" xr:uid="{1990279F-2112-43FA-97B9-C178AFCA8EBC}"/>
    <cellStyle name="Normal 145 3 2" xfId="19488" xr:uid="{FD985BA3-1E04-44EB-A08C-1E610768E7AA}"/>
    <cellStyle name="Normal 145_change in summary tables" xfId="5978" xr:uid="{2F7D3460-5CE1-4F88-B861-43AAC38052CD}"/>
    <cellStyle name="Normal 146" xfId="1905" xr:uid="{4E24F5EE-4C04-4C82-A5B4-40E8CAE6CABE}"/>
    <cellStyle name="Normal 146 2" xfId="4152" xr:uid="{50D21B07-A752-4458-9DB8-56D05C40BCE7}"/>
    <cellStyle name="Normal 146 3" xfId="10075" xr:uid="{7E800EE8-C9CA-451F-9100-B47368D0B5EF}"/>
    <cellStyle name="Normal 146 3 2" xfId="19489" xr:uid="{9C4EABD7-2685-4569-A51E-952A83A7A5BD}"/>
    <cellStyle name="Normal 146_change in summary tables" xfId="6061" xr:uid="{1A977A26-B231-410F-96E2-AFB67F6D87F0}"/>
    <cellStyle name="Normal 147" xfId="1909" xr:uid="{50A468E1-4109-414B-BC9C-4F5B774D181E}"/>
    <cellStyle name="Normal 147 2" xfId="4153" xr:uid="{DA17A87E-DFC9-406B-940F-206A3CE7E724}"/>
    <cellStyle name="Normal 147 3" xfId="10076" xr:uid="{C91756E6-7426-4977-A53F-778CB7ED1D79}"/>
    <cellStyle name="Normal 147 3 2" xfId="19490" xr:uid="{27AA5F18-D376-4D84-924A-5205B18904B7}"/>
    <cellStyle name="Normal 147_change in summary tables" xfId="8450" xr:uid="{79099036-5087-4917-B7D9-82436B44DF63}"/>
    <cellStyle name="Normal 148" xfId="1913" xr:uid="{5C1B9385-14B2-47E8-A4ED-EFB9D968D82A}"/>
    <cellStyle name="Normal 148 2" xfId="4154" xr:uid="{88014930-8C81-46A4-8899-7226E354E091}"/>
    <cellStyle name="Normal 148 3" xfId="10077" xr:uid="{2D5DE08C-FD7C-46B8-80D9-1BF106D51EE2}"/>
    <cellStyle name="Normal 148 3 2" xfId="19491" xr:uid="{4A0D81DF-465B-4EA0-81D6-58FC89465C79}"/>
    <cellStyle name="Normal 148_change in summary tables" xfId="6456" xr:uid="{5CBEAC48-9372-464B-9E3E-8430CD5772FD}"/>
    <cellStyle name="Normal 149" xfId="1917" xr:uid="{B3649F20-83B6-4E41-9AD9-1428CBAB986E}"/>
    <cellStyle name="Normal 149 2" xfId="4155" xr:uid="{7E2BFEB4-3A38-4046-99D0-9E7221B1FC68}"/>
    <cellStyle name="Normal 149 3" xfId="10078" xr:uid="{B9CBF5DD-9F46-40F4-B8FC-C845C5E098BA}"/>
    <cellStyle name="Normal 149 3 2" xfId="19492" xr:uid="{4FBC0096-A1DD-4369-97DD-7D25FE1B865B}"/>
    <cellStyle name="Normal 149_change in summary tables" xfId="7873" xr:uid="{D7CEA860-4E0E-4EE2-A671-6648D92CFDB8}"/>
    <cellStyle name="Normal 15" xfId="213" xr:uid="{B6409035-3AF3-4789-8EA2-1523AB58C2EF}"/>
    <cellStyle name="Normal 15 10" xfId="48446" xr:uid="{956E5059-2BCA-457B-81C5-3325C87D71A7}"/>
    <cellStyle name="Normal 15 2" xfId="478" xr:uid="{B9F14968-A99B-46D2-9A49-0C9ED184988B}"/>
    <cellStyle name="Normal 15 2 2" xfId="1296" xr:uid="{9038FDCF-2D30-49FB-869B-2BB125341A62}"/>
    <cellStyle name="Normal 15 2 2 2" xfId="3961" xr:uid="{89FA5DDD-E851-4468-AC04-A31A454A1849}"/>
    <cellStyle name="Normal 15 2 2 2 2" xfId="7236" xr:uid="{F8809D60-B0AB-430A-B0C6-D2DB6DA0EFF1}"/>
    <cellStyle name="Normal 15 2 2 2 2 2" xfId="17247" xr:uid="{E1635B66-5946-44EB-BC3E-A122C2D75C3B}"/>
    <cellStyle name="Normal 15 2 2 2 2 2 2" xfId="39612" xr:uid="{76467A54-72DD-4D19-83E0-9F5236506C17}"/>
    <cellStyle name="Normal 15 2 2 2 2 3" xfId="30496" xr:uid="{9E38D08B-4B1D-4616-AA17-6A5A9F58BD3C}"/>
    <cellStyle name="Normal 15 2 2 2 3" xfId="10750" xr:uid="{AAE34EC6-5CF0-49BD-BD1C-AACC1F71BF75}"/>
    <cellStyle name="Normal 15 2 2 2 3 2" xfId="20164" xr:uid="{6A7B558E-2DDF-4D82-94BD-EA70E9F6E7B6}"/>
    <cellStyle name="Normal 15 2 2 2 3 2 2" xfId="42460" xr:uid="{6543D22E-96C3-40FC-AD67-51899803B6F1}"/>
    <cellStyle name="Normal 15 2 2 2 3 3" xfId="33139" xr:uid="{F2D9EBF6-F843-4DB4-A4FC-5413587E8A81}"/>
    <cellStyle name="Normal 15 2 2 2 4" xfId="12282" xr:uid="{9CEAAD4F-0A81-4BC9-9DD6-18C750C6DD2F}"/>
    <cellStyle name="Normal 15 2 2 2 4 2" xfId="21688" xr:uid="{54FE6B92-0646-47B9-BB5F-60CC48E1EBF3}"/>
    <cellStyle name="Normal 15 2 2 2 4 2 2" xfId="43984" xr:uid="{DB3B1EFB-38BF-4B1A-A706-E9BB45D68812}"/>
    <cellStyle name="Normal 15 2 2 2 4 3" xfId="34662" xr:uid="{74796145-6DD8-490D-95AD-0AFA02714505}"/>
    <cellStyle name="Normal 15 2 2 2 5" xfId="14624" xr:uid="{F58A5A97-B3F7-461A-AE18-676BD85B03EB}"/>
    <cellStyle name="Normal 15 2 2 2 5 2" xfId="36990" xr:uid="{472EFFAC-7531-4EBF-A003-E368382C9939}"/>
    <cellStyle name="Normal 15 2 2 2 6" xfId="28079" xr:uid="{E9138F53-4FD6-49EE-8C4A-084BBB0DA1C3}"/>
    <cellStyle name="Normal 15 2 2 2_change in summary tables" xfId="6139" xr:uid="{5A67442E-8115-4970-9C2B-D33032FEB865}"/>
    <cellStyle name="Normal 15 2 2 3" xfId="5373" xr:uid="{C7CCB6D6-D9BE-41BB-B18E-65F92E564955}"/>
    <cellStyle name="Normal 15 2 2 3 2" xfId="15768" xr:uid="{559DAF71-ACB4-4176-BEB6-C237D91A3E4A}"/>
    <cellStyle name="Normal 15 2 2 3 2 2" xfId="38134" xr:uid="{575E70D3-4721-45F3-B1BF-78F329B10A3A}"/>
    <cellStyle name="Normal 15 2 2 3 3" xfId="29139" xr:uid="{64240948-56F2-4CFE-B812-5EC6636DAFDB}"/>
    <cellStyle name="Normal 15 2 2 4" xfId="9911" xr:uid="{5154BAC9-A063-4E6A-A837-F5A686F9F914}"/>
    <cellStyle name="Normal 15 2 2 4 2" xfId="19325" xr:uid="{53DD7F7C-0B9A-4093-953C-BD4FF607E233}"/>
    <cellStyle name="Normal 15 2 2 4 2 2" xfId="41690" xr:uid="{90770CE2-8F3C-4371-ABC7-F9D275E36FE5}"/>
    <cellStyle name="Normal 15 2 2 4 3" xfId="32369" xr:uid="{73408B4D-95B0-4AF6-9AAA-D78C2A1AE1EE}"/>
    <cellStyle name="Normal 15 2 2 5" xfId="11507" xr:uid="{6E375D90-04C3-4563-906E-100378430BCB}"/>
    <cellStyle name="Normal 15 2 2 5 2" xfId="20913" xr:uid="{4CEA1962-B786-4497-BEC3-4A23DF3B67AE}"/>
    <cellStyle name="Normal 15 2 2 5 2 2" xfId="43209" xr:uid="{E4E8ABDE-2927-43CA-B04A-54EA6A17F230}"/>
    <cellStyle name="Normal 15 2 2 5 3" xfId="33887" xr:uid="{A120062A-A3E2-4248-ABEE-0856A9B473D2}"/>
    <cellStyle name="Normal 15 2 2 6" xfId="13269" xr:uid="{51314EA8-FD6C-4DD5-B909-F7800EA53646}"/>
    <cellStyle name="Normal 15 2 2 6 2" xfId="35640" xr:uid="{7EA96835-3C90-43F9-AF58-6DE8951269ED}"/>
    <cellStyle name="Normal 15 2 2 7" xfId="27197" xr:uid="{2BA00704-F14D-4925-8C9D-84781A45F0E1}"/>
    <cellStyle name="Normal 15 2 2_change in summary tables" xfId="5094" xr:uid="{0124B080-F20D-432B-84B9-34B493C1BD94}"/>
    <cellStyle name="Normal 15 2 3" xfId="3745" xr:uid="{ACEE678A-3F99-4BC7-86A1-676D0BDBA07F}"/>
    <cellStyle name="Normal 15 2 3 2" xfId="7021" xr:uid="{0C41E717-292F-461B-A2CC-28DDE7C8CA38}"/>
    <cellStyle name="Normal 15 2 3 2 2" xfId="17033" xr:uid="{8E1F0F8E-0C45-45FC-8DB1-EEF253823986}"/>
    <cellStyle name="Normal 15 2 3 2 2 2" xfId="39398" xr:uid="{6EDA8D60-5049-4B9A-AFBC-F6EE77639A86}"/>
    <cellStyle name="Normal 15 2 3 2 3" xfId="30282" xr:uid="{DBF6EF56-89A8-49CA-AC9D-9F00268796EC}"/>
    <cellStyle name="Normal 15 2 3 3" xfId="10542" xr:uid="{63F2E3DD-96ED-4183-948E-C0A383944BA7}"/>
    <cellStyle name="Normal 15 2 3 3 2" xfId="19956" xr:uid="{739CE1BD-D2BC-4C47-B38D-FB52DE129129}"/>
    <cellStyle name="Normal 15 2 3 3 2 2" xfId="42252" xr:uid="{9BC5E70B-DA5E-40BF-A99C-D984C99C3A44}"/>
    <cellStyle name="Normal 15 2 3 3 3" xfId="32931" xr:uid="{5ACE2708-C866-413F-AD86-3694AA84D940}"/>
    <cellStyle name="Normal 15 2 3 4" xfId="12075" xr:uid="{3E7BA571-BB67-4907-9A4E-B06F0A136749}"/>
    <cellStyle name="Normal 15 2 3 4 2" xfId="21481" xr:uid="{EBA2A585-A785-4F97-9E0A-64F41ED7DB00}"/>
    <cellStyle name="Normal 15 2 3 4 2 2" xfId="43777" xr:uid="{53CC7C39-2F76-4331-AEAF-D5615990C7D0}"/>
    <cellStyle name="Normal 15 2 3 4 3" xfId="34455" xr:uid="{0DF6FB7B-BC76-464E-B6A1-3C94E1F53681}"/>
    <cellStyle name="Normal 15 2 3 5" xfId="14416" xr:uid="{1F50A1F1-4D1F-47C1-849D-738429B369BC}"/>
    <cellStyle name="Normal 15 2 3 5 2" xfId="36782" xr:uid="{F892759D-66AF-4A0F-A8B6-B31EFC5BED40}"/>
    <cellStyle name="Normal 15 2 3 6" xfId="27870" xr:uid="{97F17398-9126-430F-8FC9-EF2BD36BF22E}"/>
    <cellStyle name="Normal 15 2 3_change in summary tables" xfId="5840" xr:uid="{B0BDC51D-FB89-4914-8CF5-8FE2B4DEA407}"/>
    <cellStyle name="Normal 15 2 4" xfId="4834" xr:uid="{241DEBBC-532B-46F1-9E29-A9FB7CC91834}"/>
    <cellStyle name="Normal 15 2 4 2" xfId="15344" xr:uid="{A7FD4E1E-6840-4D52-9ED7-C733D0C2338C}"/>
    <cellStyle name="Normal 15 2 4 2 2" xfId="37710" xr:uid="{E5DD1342-F41B-4EDF-ACD0-38D901933CEC}"/>
    <cellStyle name="Normal 15 2 4 3" xfId="28751" xr:uid="{9C98E348-C73C-457A-B3F2-B6E5FDE4438C}"/>
    <cellStyle name="Normal 15 2 5" xfId="9704" xr:uid="{FD9F5D08-57AC-45A7-ADCD-D1521295947B}"/>
    <cellStyle name="Normal 15 2 5 2" xfId="19118" xr:uid="{F2A66CD5-4108-4666-9CB8-B77E551F5781}"/>
    <cellStyle name="Normal 15 2 5 2 2" xfId="41483" xr:uid="{6ADAC2DF-83EB-4F5E-A9F1-221FDF21B2DA}"/>
    <cellStyle name="Normal 15 2 5 3" xfId="32162" xr:uid="{156DFA4E-41A0-487B-A393-D7730AC719FE}"/>
    <cellStyle name="Normal 15 2 6" xfId="11296" xr:uid="{F9F64A3A-5A85-4026-82FF-3D87B9605DB7}"/>
    <cellStyle name="Normal 15 2 6 2" xfId="20702" xr:uid="{7314613E-99F3-4A92-9A33-E7E358F6AD4F}"/>
    <cellStyle name="Normal 15 2 6 2 2" xfId="42998" xr:uid="{3B32B13B-28B7-4E66-BCD7-B2F77FBB27AB}"/>
    <cellStyle name="Normal 15 2 6 3" xfId="33676" xr:uid="{7AC40E9B-73E8-4E34-B074-4B070B1DFD44}"/>
    <cellStyle name="Normal 15 2 7" xfId="12898" xr:uid="{0FA97AAD-E1E2-4573-8A4E-7E421D68F375}"/>
    <cellStyle name="Normal 15 2 7 2" xfId="35271" xr:uid="{B5C2164E-65CC-4D34-A608-829B6F6B7606}"/>
    <cellStyle name="Normal 15 2 8" xfId="26983" xr:uid="{4A14C9F6-7F86-48C4-B32A-B498A5EDD809}"/>
    <cellStyle name="Normal 15 2_change in summary tables" xfId="6127" xr:uid="{3EB74831-366C-4265-A4D5-5A68BE2BD70F}"/>
    <cellStyle name="Normal 15 3" xfId="1199" xr:uid="{56539C84-E9F2-4250-85E9-58086401FD84}"/>
    <cellStyle name="Normal 15 3 2" xfId="3871" xr:uid="{A5295335-D890-4816-A04E-B7CE2A238152}"/>
    <cellStyle name="Normal 15 3 2 2" xfId="7146" xr:uid="{9B51F85F-F3E6-4AE0-90A3-2C98E54959E5}"/>
    <cellStyle name="Normal 15 3 2 2 2" xfId="17157" xr:uid="{77E033B0-1F94-4622-A0BC-9DD2083D5B87}"/>
    <cellStyle name="Normal 15 3 2 2 2 2" xfId="39522" xr:uid="{DD28BD4C-39F2-489C-BF2F-63E24461D1C5}"/>
    <cellStyle name="Normal 15 3 2 2 3" xfId="30406" xr:uid="{4E7F7268-3E26-4C0D-AFC3-47EB18082756}"/>
    <cellStyle name="Normal 15 3 2 3" xfId="10663" xr:uid="{1B22EC4F-751E-4255-B070-8B1BB09A7EF4}"/>
    <cellStyle name="Normal 15 3 2 3 2" xfId="20077" xr:uid="{54D2DA26-E4FE-4721-9F1F-D10DAD21A8D6}"/>
    <cellStyle name="Normal 15 3 2 3 2 2" xfId="42373" xr:uid="{7F580F27-A21D-456E-B0B0-B36DEDCF93C4}"/>
    <cellStyle name="Normal 15 3 2 3 3" xfId="33052" xr:uid="{2CA522BB-A817-4142-A652-3F19D20B672A}"/>
    <cellStyle name="Normal 15 3 2 4" xfId="12195" xr:uid="{63C39DAC-DE8D-41E3-A916-B0B2F801444D}"/>
    <cellStyle name="Normal 15 3 2 4 2" xfId="21601" xr:uid="{DEBB4925-EDBB-415F-956E-E3082B6CE0E7}"/>
    <cellStyle name="Normal 15 3 2 4 2 2" xfId="43897" xr:uid="{F967537C-D101-4C5B-875E-53C5089EC895}"/>
    <cellStyle name="Normal 15 3 2 4 3" xfId="34575" xr:uid="{E521E6E8-A696-4AB4-85E7-8940A775411B}"/>
    <cellStyle name="Normal 15 3 2 5" xfId="14537" xr:uid="{AA4A74EA-B86E-4E96-B120-83386DA687E9}"/>
    <cellStyle name="Normal 15 3 2 5 2" xfId="36903" xr:uid="{EA255037-ECFA-4C71-9244-02AFCA99A5C9}"/>
    <cellStyle name="Normal 15 3 2 6" xfId="27991" xr:uid="{7B6F4755-DB56-4D2B-B36B-8A45F62822ED}"/>
    <cellStyle name="Normal 15 3 2_change in summary tables" xfId="4734" xr:uid="{21B554D6-0A21-489B-A347-99378E49D2BA}"/>
    <cellStyle name="Normal 15 3 3" xfId="5281" xr:uid="{A5B565AD-3A80-48A0-86C5-1AE44E55A47C}"/>
    <cellStyle name="Normal 15 3 3 2" xfId="15676" xr:uid="{6E675567-1D8E-4DDE-929F-F806FEC66526}"/>
    <cellStyle name="Normal 15 3 3 2 2" xfId="38042" xr:uid="{D6F5E085-9B8B-4C24-B372-AB835CDDEDD0}"/>
    <cellStyle name="Normal 15 3 3 3" xfId="29047" xr:uid="{102BE4D5-7508-4C95-9072-231E995FB713}"/>
    <cellStyle name="Normal 15 3 4" xfId="9824" xr:uid="{F786D6CE-8B00-4F6D-9F63-343F8730AAEE}"/>
    <cellStyle name="Normal 15 3 4 2" xfId="19238" xr:uid="{42EB8113-13C0-4BEC-9987-43D96B91220C}"/>
    <cellStyle name="Normal 15 3 4 2 2" xfId="41603" xr:uid="{8F435794-A639-4FB0-B255-B873F9F1D1FA}"/>
    <cellStyle name="Normal 15 3 4 3" xfId="32282" xr:uid="{8474AECD-A76B-4000-AD4E-5CA89F4226AA}"/>
    <cellStyle name="Normal 15 3 5" xfId="11422" xr:uid="{98F1F443-E99B-4B93-977E-02DDB0C2ED94}"/>
    <cellStyle name="Normal 15 3 5 2" xfId="20828" xr:uid="{B6F487CA-A815-43F2-B49E-077FB716722D}"/>
    <cellStyle name="Normal 15 3 5 2 2" xfId="43124" xr:uid="{2D202E82-1AA0-434D-A07D-070D22636F7F}"/>
    <cellStyle name="Normal 15 3 5 3" xfId="33802" xr:uid="{983B999E-D5B0-46ED-9C79-E301DEE45503}"/>
    <cellStyle name="Normal 15 3 6" xfId="13179" xr:uid="{7021CDD5-9AE7-4317-9FEE-BB24FFFA0C21}"/>
    <cellStyle name="Normal 15 3 6 2" xfId="35550" xr:uid="{290CDDD1-C32A-4D7D-9115-A9E930332E29}"/>
    <cellStyle name="Normal 15 3 7" xfId="27110" xr:uid="{16350829-3872-4F94-8552-06B82DDDDE95}"/>
    <cellStyle name="Normal 15 3_change in summary tables" xfId="8460" xr:uid="{820702B4-15AA-4F5A-AB7D-C4FBF7CCA042}"/>
    <cellStyle name="Normal 15 4" xfId="3655" xr:uid="{A764A98C-AB12-4E0B-849A-77167502F7CE}"/>
    <cellStyle name="Normal 15 4 2" xfId="6932" xr:uid="{099D233A-D316-4EDF-82F2-63E54D69B733}"/>
    <cellStyle name="Normal 15 4 2 2" xfId="16945" xr:uid="{68448CAF-1116-443A-8C9B-BD437ED38A22}"/>
    <cellStyle name="Normal 15 4 2 2 2" xfId="39310" xr:uid="{8249A0D4-C9A0-4120-876D-86C811366CEE}"/>
    <cellStyle name="Normal 15 4 2 3" xfId="30194" xr:uid="{BA644721-A737-436E-BFCF-56FFF8D323A4}"/>
    <cellStyle name="Normal 15 4 3" xfId="10455" xr:uid="{27A61B42-81C5-474D-B477-B41EAF5FBF5A}"/>
    <cellStyle name="Normal 15 4 3 2" xfId="19869" xr:uid="{9F81EB1A-ED2B-49BD-A73C-076712795B76}"/>
    <cellStyle name="Normal 15 4 3 2 2" xfId="42165" xr:uid="{8997C027-A468-49A1-908E-E9DD33A1E690}"/>
    <cellStyle name="Normal 15 4 3 3" xfId="32844" xr:uid="{C064DC88-03A8-4ABC-A1A2-F0C21EBB4CF5}"/>
    <cellStyle name="Normal 15 4 4" xfId="11988" xr:uid="{9B11AEE7-B8E5-4416-9FE0-3C4854D19221}"/>
    <cellStyle name="Normal 15 4 4 2" xfId="21394" xr:uid="{12C6E739-BF6D-4231-ACFE-CA68FB2E78FF}"/>
    <cellStyle name="Normal 15 4 4 2 2" xfId="43690" xr:uid="{D78B5D45-F9C3-4D27-803B-767916D3CE36}"/>
    <cellStyle name="Normal 15 4 4 3" xfId="34368" xr:uid="{CCC57236-4093-4679-AF62-2287C91F7BD8}"/>
    <cellStyle name="Normal 15 4 5" xfId="14329" xr:uid="{44ECFAE0-D77E-4547-B9A7-96A87511DB79}"/>
    <cellStyle name="Normal 15 4 5 2" xfId="36695" xr:uid="{3AB6C253-CFFC-4918-9D83-2107BD6A482F}"/>
    <cellStyle name="Normal 15 4 6" xfId="27783" xr:uid="{8AF21712-9FB0-47A1-B953-04C6C128A1E7}"/>
    <cellStyle name="Normal 15 4_change in summary tables" xfId="7894" xr:uid="{DB1D92C5-5140-4A7D-B336-30B95D2FCFC5}"/>
    <cellStyle name="Normal 15 5" xfId="4630" xr:uid="{BEB0E20D-48EF-4C39-8673-4E6826B45703}"/>
    <cellStyle name="Normal 15 5 2" xfId="15178" xr:uid="{B6C607DB-56FA-4815-9288-E5D6E2C99DF8}"/>
    <cellStyle name="Normal 15 5 2 2" xfId="37544" xr:uid="{A0072B77-D7B3-48A9-99D9-05BDB7E1B2DD}"/>
    <cellStyle name="Normal 15 5 3" xfId="28601" xr:uid="{3B825244-89B4-4CE0-8D79-779360BD5FAB}"/>
    <cellStyle name="Normal 15 6" xfId="9618" xr:uid="{B5707D7E-99C5-4251-9B87-E317596A0440}"/>
    <cellStyle name="Normal 15 6 2" xfId="19033" xr:uid="{9AC54C1A-CD78-434F-8D62-FEF11E241BE9}"/>
    <cellStyle name="Normal 15 6 2 2" xfId="41398" xr:uid="{1223985C-577C-4ED5-94A5-7D2F40A861B1}"/>
    <cellStyle name="Normal 15 6 3" xfId="32077" xr:uid="{104EF680-346F-401C-ABDC-5C46CCB24BC5}"/>
    <cellStyle name="Normal 15 7" xfId="11207" xr:uid="{75097082-EA05-463D-9A01-DF97E4E92197}"/>
    <cellStyle name="Normal 15 7 2" xfId="20614" xr:uid="{B2FB4D7A-1FB0-4574-9E66-DFBC3ACDF851}"/>
    <cellStyle name="Normal 15 7 2 2" xfId="42910" xr:uid="{41E23636-8A79-4D84-967F-236F525DF807}"/>
    <cellStyle name="Normal 15 7 3" xfId="33588" xr:uid="{745C1795-A78F-4DA4-819F-D41D305AC5BA}"/>
    <cellStyle name="Normal 15 8" xfId="12754" xr:uid="{09EA98B6-FC3E-4505-ACD8-836BBD160213}"/>
    <cellStyle name="Normal 15 8 2" xfId="35130" xr:uid="{96CD1ACA-4F9B-4FD2-800B-D57E5A2DBEDF}"/>
    <cellStyle name="Normal 15 9" xfId="26896" xr:uid="{DCFBC69F-1758-45FB-970D-949CD0091945}"/>
    <cellStyle name="Normal 15_change in summary tables" xfId="4885" xr:uid="{A0C90EF9-3905-45E0-9E55-BE6DC4F590B7}"/>
    <cellStyle name="Normal 150" xfId="1921" xr:uid="{7D22CABF-C999-46E0-9FA8-77DBD18C546A}"/>
    <cellStyle name="Normal 150 2" xfId="4156" xr:uid="{0657B776-0F44-4653-90F4-131966D99A93}"/>
    <cellStyle name="Normal 150 3" xfId="10079" xr:uid="{5D00C0AA-2818-49AF-907F-3CA070A18CE0}"/>
    <cellStyle name="Normal 150 3 2" xfId="19493" xr:uid="{EEFBF6C4-B5DE-43BF-9CEA-DDF43D573365}"/>
    <cellStyle name="Normal 150_change in summary tables" xfId="5784" xr:uid="{CAFB029A-3FAA-4687-912D-C93C851799F1}"/>
    <cellStyle name="Normal 151" xfId="1925" xr:uid="{72C6950C-0EDC-44B4-9C78-030853BDCA0C}"/>
    <cellStyle name="Normal 151 2" xfId="4157" xr:uid="{7136ABAC-3500-4D9C-AE00-AB1C53EA6D0B}"/>
    <cellStyle name="Normal 151 3" xfId="10080" xr:uid="{8EE98C77-DF19-42C1-A8FE-1E487A5DF706}"/>
    <cellStyle name="Normal 151 3 2" xfId="19494" xr:uid="{2AB32732-FD62-45DA-A8CA-35376944750E}"/>
    <cellStyle name="Normal 151_change in summary tables" xfId="4926" xr:uid="{2DD9F1EE-8277-44AB-B947-FA04019AA9D2}"/>
    <cellStyle name="Normal 152" xfId="1929" xr:uid="{0DFA47B6-2AAF-4480-A102-EB325E7FBDE1}"/>
    <cellStyle name="Normal 152 2" xfId="4158" xr:uid="{1B161D9C-FF2E-44CA-9A2F-563CED9B4195}"/>
    <cellStyle name="Normal 152 3" xfId="10081" xr:uid="{A344DA4B-3D2E-4C3C-99C5-95DE73A0F4CD}"/>
    <cellStyle name="Normal 152 3 2" xfId="19495" xr:uid="{8D84458D-EDA7-4451-BAEC-1E97DBB74D01}"/>
    <cellStyle name="Normal 152_change in summary tables" xfId="4502" xr:uid="{934D8B52-085A-4E8B-845B-CF10627FBC71}"/>
    <cellStyle name="Normal 153" xfId="1933" xr:uid="{CEFD39C1-AB3A-4441-B4CD-47DB0C83DAC4}"/>
    <cellStyle name="Normal 153 2" xfId="4159" xr:uid="{147D892C-C21E-44BD-BC7E-7F9A8F07E85E}"/>
    <cellStyle name="Normal 153 3" xfId="10082" xr:uid="{7287ADBB-D2BE-4F3B-9CA0-A60756E745CF}"/>
    <cellStyle name="Normal 153 3 2" xfId="19496" xr:uid="{D2568EEA-E793-4070-8857-2C87FB9BD776}"/>
    <cellStyle name="Normal 153_change in summary tables" xfId="7891" xr:uid="{B2A1BB68-8059-4B23-984F-86A85B73C81B}"/>
    <cellStyle name="Normal 154" xfId="1937" xr:uid="{DA3A7A69-55F3-4853-B807-DC2246A6F3BB}"/>
    <cellStyle name="Normal 154 2" xfId="4160" xr:uid="{114C03AC-13EF-4CA6-9F7F-555E9B7B32EC}"/>
    <cellStyle name="Normal 154 3" xfId="10083" xr:uid="{D6647CB0-CEFB-4705-B217-F79740FE0A17}"/>
    <cellStyle name="Normal 154 3 2" xfId="19497" xr:uid="{9601C2E3-C27E-4E53-94F3-2F4F4932CEA1}"/>
    <cellStyle name="Normal 154_change in summary tables" xfId="7867" xr:uid="{90A8EA23-9580-402D-B737-9B2AA43EC7AB}"/>
    <cellStyle name="Normal 155" xfId="1941" xr:uid="{36DF1939-C1DF-4791-B811-FFE4CD8BD177}"/>
    <cellStyle name="Normal 155 2" xfId="4161" xr:uid="{9BB29DAF-8940-4584-8270-7BA190319D1B}"/>
    <cellStyle name="Normal 155 3" xfId="10084" xr:uid="{4C53F2E3-ABF6-4DC2-83DD-3B65CA7B8AB8}"/>
    <cellStyle name="Normal 155 3 2" xfId="19498" xr:uid="{E24E0D60-9629-4B1C-8550-DE001A52BBBA}"/>
    <cellStyle name="Normal 155_change in summary tables" xfId="7857" xr:uid="{8208A014-783B-45DA-BC73-5EE45944142C}"/>
    <cellStyle name="Normal 156" xfId="1945" xr:uid="{5DBA6D69-A0EB-4552-A520-FCC7D088EF56}"/>
    <cellStyle name="Normal 156 2" xfId="4162" xr:uid="{90A8D46D-25BF-4EEF-8034-E46F153B6CE6}"/>
    <cellStyle name="Normal 156 3" xfId="10085" xr:uid="{AFB27A95-647D-4AEA-B50A-3CC1A12D7C9E}"/>
    <cellStyle name="Normal 156 3 2" xfId="19499" xr:uid="{11AD9EC8-FCA2-4F5E-A762-76B1450E3EBD}"/>
    <cellStyle name="Normal 156_change in summary tables" xfId="9255" xr:uid="{8E3219B1-378C-4BD7-849F-E7E7ECBF98EB}"/>
    <cellStyle name="Normal 157" xfId="1949" xr:uid="{4ADAACC2-A54D-4179-A701-DC65615BC09C}"/>
    <cellStyle name="Normal 157 2" xfId="4163" xr:uid="{5DC93833-5B7C-42EA-9431-745C9C099D6E}"/>
    <cellStyle name="Normal 157 3" xfId="10086" xr:uid="{4D62D70D-CBDD-4C48-BF27-CBCC30294E3B}"/>
    <cellStyle name="Normal 157 3 2" xfId="19500" xr:uid="{3761AC11-20B8-4C9B-A11B-FBD554F6B7BA}"/>
    <cellStyle name="Normal 157_change in summary tables" xfId="5860" xr:uid="{76984366-07A5-4708-8F43-353A430A0F9B}"/>
    <cellStyle name="Normal 158" xfId="1953" xr:uid="{A7D246B9-F773-40C1-A402-C4C0C407CDBA}"/>
    <cellStyle name="Normal 158 2" xfId="4164" xr:uid="{AA0C5684-92D2-460E-BC58-7BB2FA202170}"/>
    <cellStyle name="Normal 158 3" xfId="10087" xr:uid="{7088CF86-532C-4A18-B8A7-C2C5B236EB32}"/>
    <cellStyle name="Normal 158 3 2" xfId="19501" xr:uid="{729802CC-DFCB-43BB-A876-A6DC38575C36}"/>
    <cellStyle name="Normal 158_change in summary tables" xfId="9254" xr:uid="{CCD22E96-3823-48B4-B8B0-2B2676104C05}"/>
    <cellStyle name="Normal 159" xfId="1957" xr:uid="{5376B34D-A092-4BEC-B84E-D6CC75475438}"/>
    <cellStyle name="Normal 159 2" xfId="4165" xr:uid="{87D4DCBA-7BA7-4261-9328-21D0CCC147C5}"/>
    <cellStyle name="Normal 159 3" xfId="10088" xr:uid="{24AD324C-B3D7-4B7E-8555-CB3FEB5D820C}"/>
    <cellStyle name="Normal 159 3 2" xfId="19502" xr:uid="{B2FF36BE-18DC-461E-99AA-F16F6B5ABC2B}"/>
    <cellStyle name="Normal 159_change in summary tables" xfId="5777" xr:uid="{E0B043FF-5376-46B5-997A-503B6374E376}"/>
    <cellStyle name="Normal 16" xfId="218" xr:uid="{F02DE4AA-85C6-482D-AE9A-85B58D20048B}"/>
    <cellStyle name="Normal 16 2" xfId="48372" xr:uid="{34CDEF94-7852-4FB5-8F99-1FE61A62B604}"/>
    <cellStyle name="Normal 16 3" xfId="48481" xr:uid="{96D589C5-FAAD-4BF9-9FA0-3D92C3756B9A}"/>
    <cellStyle name="Normal 160" xfId="1961" xr:uid="{AA2C6AFA-7AF0-4516-97B4-5FBE2C556BA9}"/>
    <cellStyle name="Normal 160 2" xfId="4166" xr:uid="{EB7EA875-5B8F-4CC0-8C33-B2281500C6C3}"/>
    <cellStyle name="Normal 160 3" xfId="10089" xr:uid="{F0634987-6E0D-44A4-8617-EAEE3DD63BC7}"/>
    <cellStyle name="Normal 160 3 2" xfId="19503" xr:uid="{D79B768C-B497-461D-8F8E-081EAD3FFFD6}"/>
    <cellStyle name="Normal 160_change in summary tables" xfId="9253" xr:uid="{EA37F83C-8A2D-49F1-BE9F-5DA38F6FBC98}"/>
    <cellStyle name="Normal 161" xfId="1965" xr:uid="{E8BD7C8D-A038-4437-A978-B9C47D163246}"/>
    <cellStyle name="Normal 161 2" xfId="4167" xr:uid="{DF92AA41-CA28-4875-8C2B-2B2C47F51FEC}"/>
    <cellStyle name="Normal 161 3" xfId="10090" xr:uid="{BA92782C-68AF-4989-87E5-9CD7892AC160}"/>
    <cellStyle name="Normal 161 3 2" xfId="19504" xr:uid="{15F1268F-AC9D-4B28-8794-009CB788BC55}"/>
    <cellStyle name="Normal 161_change in summary tables" xfId="8899" xr:uid="{E0DBC65C-A8C0-4F3C-B5C7-D95CED431D9E}"/>
    <cellStyle name="Normal 162" xfId="1969" xr:uid="{1D2BD5C7-167F-46F4-B1BD-298B26CA7D6B}"/>
    <cellStyle name="Normal 162 2" xfId="4168" xr:uid="{8987539E-744D-4066-8996-06345DFAA008}"/>
    <cellStyle name="Normal 162 3" xfId="10091" xr:uid="{6FABC1A4-A2A6-4E56-BF45-77BC156D21FF}"/>
    <cellStyle name="Normal 162 3 2" xfId="19505" xr:uid="{00F88F02-00AF-420E-92E8-7744586459AE}"/>
    <cellStyle name="Normal 162_change in summary tables" xfId="9252" xr:uid="{9DBEB6CB-51F8-450A-B572-7C343845AE75}"/>
    <cellStyle name="Normal 163" xfId="1973" xr:uid="{A73C971E-DBC5-4A30-B164-52044B0A1478}"/>
    <cellStyle name="Normal 163 2" xfId="4169" xr:uid="{7B09D4C0-47C3-4742-AA8A-8FA22C97ED21}"/>
    <cellStyle name="Normal 163 3" xfId="10092" xr:uid="{810F6102-8FFA-442B-BCD2-C8BAE8D0E2C7}"/>
    <cellStyle name="Normal 163 3 2" xfId="19506" xr:uid="{2ACAC59A-6E8E-4B9B-B4F9-F12437AE4C4E}"/>
    <cellStyle name="Normal 163_change in summary tables" xfId="8201" xr:uid="{F8DC789E-94D3-49A0-B3C5-61C683BB532D}"/>
    <cellStyle name="Normal 164" xfId="1977" xr:uid="{444A5B59-384E-4644-8A15-D9852950A1F3}"/>
    <cellStyle name="Normal 164 2" xfId="4170" xr:uid="{A3F10159-3902-4DD9-9AE9-F066CE1433A6}"/>
    <cellStyle name="Normal 164 3" xfId="10093" xr:uid="{BC6BE735-670C-4C97-9BD8-6F61025FD4BC}"/>
    <cellStyle name="Normal 164 3 2" xfId="19507" xr:uid="{3ABCD563-0331-4482-9A35-4FF9671F8BD9}"/>
    <cellStyle name="Normal 164_change in summary tables" xfId="6731" xr:uid="{6E21BD6F-7BEE-48F4-9763-1E22B9FA4D79}"/>
    <cellStyle name="Normal 165" xfId="1981" xr:uid="{0A28F3DC-3604-4C5C-BBAC-28C76856D09E}"/>
    <cellStyle name="Normal 165 2" xfId="4171" xr:uid="{A811D921-02D5-49B8-BD45-39BE2CBF4D2C}"/>
    <cellStyle name="Normal 165 3" xfId="10094" xr:uid="{5E5D54F6-B9C4-4ADF-9919-32648DAB4009}"/>
    <cellStyle name="Normal 165 3 2" xfId="19508" xr:uid="{215930CD-EBD3-4128-8732-2947D22DD87F}"/>
    <cellStyle name="Normal 165_change in summary tables" xfId="8788" xr:uid="{9A83A027-A721-462A-B102-10EDFCDC940F}"/>
    <cellStyle name="Normal 166" xfId="1985" xr:uid="{D2224822-6D5B-475A-8CE6-798ACC018719}"/>
    <cellStyle name="Normal 166 2" xfId="4172" xr:uid="{70FEB8CF-70A0-4066-91A8-D43C8BCD2C91}"/>
    <cellStyle name="Normal 166 3" xfId="10095" xr:uid="{5E811E13-BD1D-47A7-BB2D-4F1029BEE512}"/>
    <cellStyle name="Normal 166 3 2" xfId="19509" xr:uid="{1E62FD69-2D8A-4CCC-95C1-B486F57D3277}"/>
    <cellStyle name="Normal 166_change in summary tables" xfId="9251" xr:uid="{3B2A9EC7-6BD2-47B1-9F02-89A98CC3684B}"/>
    <cellStyle name="Normal 167" xfId="1989" xr:uid="{81E299EC-552B-4478-98F2-B1AA810FA611}"/>
    <cellStyle name="Normal 167 2" xfId="4173" xr:uid="{329017CE-1A50-449B-81AA-8C9F62F0FE04}"/>
    <cellStyle name="Normal 167 3" xfId="10096" xr:uid="{94068261-252E-4DA0-B0D8-817456004597}"/>
    <cellStyle name="Normal 167 3 2" xfId="19510" xr:uid="{2B243284-2B48-4531-90B3-9A6FDD9E0ECC}"/>
    <cellStyle name="Normal 167_change in summary tables" xfId="5855" xr:uid="{631921B9-F743-430B-971E-28E5FBB7D8B4}"/>
    <cellStyle name="Normal 168" xfId="1993" xr:uid="{5AAD43DE-07E9-41FA-95C4-7D23BB429AAA}"/>
    <cellStyle name="Normal 168 2" xfId="4174" xr:uid="{F311D9B6-98E3-4414-A0ED-01527F1BB18D}"/>
    <cellStyle name="Normal 168 3" xfId="10097" xr:uid="{2FDE44D2-48CD-4BDB-85B7-F0DFA6F3C9C1}"/>
    <cellStyle name="Normal 168 3 2" xfId="19511" xr:uid="{FB0AA07C-78AC-4BC2-B1C4-B2E456AE371D}"/>
    <cellStyle name="Normal 168_change in summary tables" xfId="6190" xr:uid="{3A44CFE7-D0D2-4EAE-8B67-12AA68204920}"/>
    <cellStyle name="Normal 169" xfId="1997" xr:uid="{F981E9A4-99AD-47D8-BFFC-BE7F1BFE72B0}"/>
    <cellStyle name="Normal 169 2" xfId="4175" xr:uid="{1EB5BE15-FC9A-4066-9B2C-B58BE84EB57B}"/>
    <cellStyle name="Normal 169 3" xfId="10098" xr:uid="{E1686325-CD49-4983-8846-78ABE13C45DC}"/>
    <cellStyle name="Normal 169 3 2" xfId="19512" xr:uid="{2EEF84D7-C2D9-41D1-953B-F439799A51ED}"/>
    <cellStyle name="Normal 169_change in summary tables" xfId="5768" xr:uid="{09E0ACBB-922D-43BB-A749-AE041EF10858}"/>
    <cellStyle name="Normal 17" xfId="229" xr:uid="{A74D8DC7-177A-4023-83E9-655F32A29A8E}"/>
    <cellStyle name="Normal 17 2" xfId="493" xr:uid="{072FE651-E7A0-455E-A0FE-E8EEBDD2BB6A}"/>
    <cellStyle name="Normal 17 2 2" xfId="1310" xr:uid="{FF35C6B2-4548-4CB9-A2AD-2A654A55290D}"/>
    <cellStyle name="Normal 17 2 2 2" xfId="3975" xr:uid="{BED36902-0337-4752-842C-4940C115F10F}"/>
    <cellStyle name="Normal 17 2 2 2 2" xfId="7250" xr:uid="{DD848BD3-E4A5-4956-A187-FE32F44EA294}"/>
    <cellStyle name="Normal 17 2 2 2 2 2" xfId="17261" xr:uid="{E7B5C037-18BD-4F8D-AFDB-27255BE0FF26}"/>
    <cellStyle name="Normal 17 2 2 2 2 2 2" xfId="39626" xr:uid="{23BB219C-0533-4D4F-90A3-D2D71D545ADF}"/>
    <cellStyle name="Normal 17 2 2 2 2 3" xfId="30510" xr:uid="{2FB20B31-590D-4609-B577-3F0B74F19A0F}"/>
    <cellStyle name="Normal 17 2 2 2 3" xfId="10764" xr:uid="{65E33E53-ACB9-456A-9B44-346BEE1D5539}"/>
    <cellStyle name="Normal 17 2 2 2 3 2" xfId="20178" xr:uid="{0EFCA448-E866-4378-955B-A9A889F79543}"/>
    <cellStyle name="Normal 17 2 2 2 3 2 2" xfId="42474" xr:uid="{464A3BB3-E85E-4DA5-8DA1-07F7F485EC45}"/>
    <cellStyle name="Normal 17 2 2 2 3 3" xfId="33153" xr:uid="{B416C30A-9D13-4AF7-9549-A10FE7CD7195}"/>
    <cellStyle name="Normal 17 2 2 2 4" xfId="12296" xr:uid="{97D5EA5E-5553-4F37-88F2-EF0804D835BE}"/>
    <cellStyle name="Normal 17 2 2 2 4 2" xfId="21702" xr:uid="{9085053D-5FBB-4937-8ED3-B59D1191529F}"/>
    <cellStyle name="Normal 17 2 2 2 4 2 2" xfId="43998" xr:uid="{E8742A89-885E-4EDF-B0E3-90A3B4E7A2D5}"/>
    <cellStyle name="Normal 17 2 2 2 4 3" xfId="34676" xr:uid="{3FCC6135-F95C-4016-8EAF-F2A43F51F8D3}"/>
    <cellStyle name="Normal 17 2 2 2 5" xfId="14638" xr:uid="{C73F91F2-F7D2-47F3-93FD-6B450B9A1ECD}"/>
    <cellStyle name="Normal 17 2 2 2 5 2" xfId="37004" xr:uid="{C2F09CFB-C672-4DED-A0D0-982FE3782C32}"/>
    <cellStyle name="Normal 17 2 2 2 6" xfId="28093" xr:uid="{98FA7DB1-DD1C-4097-823E-C26A674138DA}"/>
    <cellStyle name="Normal 17 2 2 2_change in summary tables" xfId="5474" xr:uid="{1AEAC4AB-9D4C-471D-AA17-319403A34951}"/>
    <cellStyle name="Normal 17 2 2 3" xfId="5387" xr:uid="{0404E050-8FA1-42B1-8607-483DABA9DBAB}"/>
    <cellStyle name="Normal 17 2 2 3 2" xfId="15782" xr:uid="{B45A533C-3549-4F3F-90D0-E9B0EA5F1FF5}"/>
    <cellStyle name="Normal 17 2 2 3 2 2" xfId="38148" xr:uid="{9EAB97CB-93DD-4350-A0D8-3B74BB47F069}"/>
    <cellStyle name="Normal 17 2 2 3 3" xfId="29153" xr:uid="{9EA49BA6-8029-45BE-B19F-12D8A42308D2}"/>
    <cellStyle name="Normal 17 2 2 4" xfId="9925" xr:uid="{A570BF57-8E25-4734-8FA6-57DFC556A06E}"/>
    <cellStyle name="Normal 17 2 2 4 2" xfId="19339" xr:uid="{FA28C0A9-2DFF-4415-A5AB-DBC65CA92C30}"/>
    <cellStyle name="Normal 17 2 2 4 2 2" xfId="41704" xr:uid="{63C3A095-BB51-4C0A-AE8C-342A5043073D}"/>
    <cellStyle name="Normal 17 2 2 4 3" xfId="32383" xr:uid="{F1423A2C-571A-463C-A644-3D2AB0A02FE8}"/>
    <cellStyle name="Normal 17 2 2 5" xfId="11521" xr:uid="{53A93592-0EBB-4314-B46A-F18831F5DBAF}"/>
    <cellStyle name="Normal 17 2 2 5 2" xfId="20927" xr:uid="{AA86F678-1933-455B-B62C-45E24E2CF5CE}"/>
    <cellStyle name="Normal 17 2 2 5 2 2" xfId="43223" xr:uid="{F8F7EC43-8F0E-4311-8001-05C5F33CDAC3}"/>
    <cellStyle name="Normal 17 2 2 5 3" xfId="33901" xr:uid="{61BFD298-EBE1-4C0D-826E-A5B883785400}"/>
    <cellStyle name="Normal 17 2 2 6" xfId="13283" xr:uid="{E1638444-BB02-4BFA-B01F-9DEDE1674014}"/>
    <cellStyle name="Normal 17 2 2 6 2" xfId="35654" xr:uid="{3B2EABB8-1BBA-430E-9811-BEE035950CD5}"/>
    <cellStyle name="Normal 17 2 2 7" xfId="27211" xr:uid="{3B3EE2E5-344D-4669-A5CA-23249AC3D094}"/>
    <cellStyle name="Normal 17 2 2_change in summary tables" xfId="6396" xr:uid="{C03E9083-9BF3-4401-907D-8341013F43B0}"/>
    <cellStyle name="Normal 17 2 3" xfId="3759" xr:uid="{9B20F512-6F54-47F0-98AE-6A826CC01BC6}"/>
    <cellStyle name="Normal 17 2 3 2" xfId="7035" xr:uid="{A9FA6412-ACD1-4FFE-B42E-B759EC41BE91}"/>
    <cellStyle name="Normal 17 2 3 2 2" xfId="17047" xr:uid="{81532939-090E-41DC-94FE-4942BC7388B6}"/>
    <cellStyle name="Normal 17 2 3 2 2 2" xfId="39412" xr:uid="{3DFA8E27-8347-4A44-84EF-72E5470F319D}"/>
    <cellStyle name="Normal 17 2 3 2 3" xfId="30296" xr:uid="{BC39272D-4737-46F3-86E0-53DDA91CD616}"/>
    <cellStyle name="Normal 17 2 3 3" xfId="10556" xr:uid="{8E81C591-7521-48DD-B80E-FB55DA18FD2B}"/>
    <cellStyle name="Normal 17 2 3 3 2" xfId="19970" xr:uid="{8647BAAC-8D0E-4CCF-8B1B-7CD12F7BAFCB}"/>
    <cellStyle name="Normal 17 2 3 3 2 2" xfId="42266" xr:uid="{F39A72A7-67FE-411C-91A8-85BC331FA4BA}"/>
    <cellStyle name="Normal 17 2 3 3 3" xfId="32945" xr:uid="{DB7F4552-73B1-48CE-BB89-B6A4247A0CAB}"/>
    <cellStyle name="Normal 17 2 3 4" xfId="12089" xr:uid="{FC021AEA-C003-44D9-BD3F-386A3101C5BC}"/>
    <cellStyle name="Normal 17 2 3 4 2" xfId="21495" xr:uid="{F987A64E-7CCC-4BA8-AAAF-BDB9BA9356B8}"/>
    <cellStyle name="Normal 17 2 3 4 2 2" xfId="43791" xr:uid="{1DE4DF0B-F406-42AA-B34F-CFDCF8B985CA}"/>
    <cellStyle name="Normal 17 2 3 4 3" xfId="34469" xr:uid="{A201E202-7492-4748-BC36-DCD827F5CACD}"/>
    <cellStyle name="Normal 17 2 3 5" xfId="14430" xr:uid="{3F8ABDBB-D10C-4659-9E60-CEBC6335AFCD}"/>
    <cellStyle name="Normal 17 2 3 5 2" xfId="36796" xr:uid="{B9D3AE1A-6865-49B7-99C9-D3FB69D82EBF}"/>
    <cellStyle name="Normal 17 2 3 6" xfId="27884" xr:uid="{A58599CA-A9EB-4D69-84E3-CC2EC630A83D}"/>
    <cellStyle name="Normal 17 2 3_change in summary tables" xfId="8121" xr:uid="{1D04E37D-C667-4785-B476-3AB5F4C0D4DE}"/>
    <cellStyle name="Normal 17 2 4" xfId="4849" xr:uid="{FD6CC01B-F865-44BA-BFD8-BB04947569B7}"/>
    <cellStyle name="Normal 17 2 4 2" xfId="15359" xr:uid="{471400C8-23D8-4640-A95C-3BB7C5D67967}"/>
    <cellStyle name="Normal 17 2 4 2 2" xfId="37725" xr:uid="{2A5E71B0-660A-41FB-B308-6A16F0F95D4C}"/>
    <cellStyle name="Normal 17 2 4 3" xfId="28766" xr:uid="{04CF9265-DF99-4A78-9E15-039F6738F35B}"/>
    <cellStyle name="Normal 17 2 5" xfId="9718" xr:uid="{61FB8037-2DF3-4054-BC4D-F9C38FBB3134}"/>
    <cellStyle name="Normal 17 2 5 2" xfId="19132" xr:uid="{A0FC7D21-ADA5-4EC1-9B5A-2D03D3E2AEB2}"/>
    <cellStyle name="Normal 17 2 5 2 2" xfId="41497" xr:uid="{58721FC4-259C-4170-8A53-410E4DEC7C72}"/>
    <cellStyle name="Normal 17 2 5 3" xfId="32176" xr:uid="{7F75CD78-6FBE-46E3-86AE-B9627F9D178F}"/>
    <cellStyle name="Normal 17 2 6" xfId="11310" xr:uid="{917BE8D4-E220-4680-B68B-418FF2E2F18D}"/>
    <cellStyle name="Normal 17 2 6 2" xfId="20716" xr:uid="{078BCB38-B18C-4B38-9814-D81BE9791BDE}"/>
    <cellStyle name="Normal 17 2 6 2 2" xfId="43012" xr:uid="{D8E19FAE-9F0E-40EC-8EC6-F4931F2DBA30}"/>
    <cellStyle name="Normal 17 2 6 3" xfId="33690" xr:uid="{BBB10F44-FC49-425E-9038-DAD866B8220A}"/>
    <cellStyle name="Normal 17 2 7" xfId="12912" xr:uid="{EC3BE9D7-1364-4AA5-90ED-38B6DC65999F}"/>
    <cellStyle name="Normal 17 2 7 2" xfId="35285" xr:uid="{5A26ADEC-2BB6-4E8D-A567-816259561EEA}"/>
    <cellStyle name="Normal 17 2 8" xfId="26997" xr:uid="{DA6E81CF-A4A7-45A1-8E35-B4CC26A33C84}"/>
    <cellStyle name="Normal 17 2_change in summary tables" xfId="8053" xr:uid="{CB6747E6-2025-430F-B06C-D5040D1F1A76}"/>
    <cellStyle name="Normal 17 3" xfId="1213" xr:uid="{3372287D-8460-41A7-AFF8-9A9B97E51825}"/>
    <cellStyle name="Normal 17 3 2" xfId="3885" xr:uid="{9AF94DFB-0826-4C83-B189-4A34E52D362D}"/>
    <cellStyle name="Normal 17 3 2 2" xfId="7160" xr:uid="{F332AD46-4F8B-4A58-9E48-20E5BC6840AC}"/>
    <cellStyle name="Normal 17 3 2 2 2" xfId="17171" xr:uid="{14506E96-5AAF-4DA4-8D96-520D6EA18BD0}"/>
    <cellStyle name="Normal 17 3 2 2 2 2" xfId="39536" xr:uid="{A74D3457-0B32-4601-87D8-905F95C2543B}"/>
    <cellStyle name="Normal 17 3 2 2 3" xfId="30420" xr:uid="{449D0692-6F68-48A6-A151-4A79432D994D}"/>
    <cellStyle name="Normal 17 3 2 3" xfId="10677" xr:uid="{E3CB914F-4C1D-4FCB-9CD8-EB2F7FC6D437}"/>
    <cellStyle name="Normal 17 3 2 3 2" xfId="20091" xr:uid="{EB3CB033-4FCC-46B2-9465-BD8A464DBA6A}"/>
    <cellStyle name="Normal 17 3 2 3 2 2" xfId="42387" xr:uid="{D623A5FF-3219-49E1-B3A6-1560E18D7D83}"/>
    <cellStyle name="Normal 17 3 2 3 3" xfId="33066" xr:uid="{8A2C8248-4D91-4F60-859F-DEB00C394234}"/>
    <cellStyle name="Normal 17 3 2 4" xfId="12209" xr:uid="{FE17B916-DD1F-4D44-A33D-59DE0517C588}"/>
    <cellStyle name="Normal 17 3 2 4 2" xfId="21615" xr:uid="{A212349D-217E-4DEE-BA54-76C5E6BA32C2}"/>
    <cellStyle name="Normal 17 3 2 4 2 2" xfId="43911" xr:uid="{F0CBD607-F09D-4166-B57A-0D14763E7406}"/>
    <cellStyle name="Normal 17 3 2 4 3" xfId="34589" xr:uid="{E653825A-3444-4C29-86F5-CBE277E84835}"/>
    <cellStyle name="Normal 17 3 2 5" xfId="14551" xr:uid="{08205B68-7A33-41EE-A55E-898B00B115CA}"/>
    <cellStyle name="Normal 17 3 2 5 2" xfId="36917" xr:uid="{3C79B326-C277-4B60-BE34-30BB6F1B2B67}"/>
    <cellStyle name="Normal 17 3 2 6" xfId="28005" xr:uid="{E755361C-6633-4BD4-A19F-3363C351F0DE}"/>
    <cellStyle name="Normal 17 3 2_change in summary tables" xfId="6776" xr:uid="{F58686DB-EE04-4494-8CA2-DAD6C4712B4E}"/>
    <cellStyle name="Normal 17 3 3" xfId="5295" xr:uid="{935167C6-7FB2-462E-B2AE-4B4A2ADF4BCE}"/>
    <cellStyle name="Normal 17 3 3 2" xfId="15690" xr:uid="{A34B2521-6FFF-4536-9642-3656079D61B9}"/>
    <cellStyle name="Normal 17 3 3 2 2" xfId="38056" xr:uid="{9DE64A42-17D3-41C4-840D-901F0B9B108C}"/>
    <cellStyle name="Normal 17 3 3 3" xfId="29061" xr:uid="{BCD30EB9-B7FF-4559-A5E6-9CB6166681E3}"/>
    <cellStyle name="Normal 17 3 4" xfId="9838" xr:uid="{12FC0C72-33AF-4C88-8F16-5BA6F3EB9CE0}"/>
    <cellStyle name="Normal 17 3 4 2" xfId="19252" xr:uid="{04E68366-3052-464B-97E2-228CD5D54316}"/>
    <cellStyle name="Normal 17 3 4 2 2" xfId="41617" xr:uid="{FD8AF867-C347-4E32-8900-A1DC61E3F158}"/>
    <cellStyle name="Normal 17 3 4 3" xfId="32296" xr:uid="{BC10BB9F-BAF4-4E67-ABEF-24050399FC39}"/>
    <cellStyle name="Normal 17 3 5" xfId="11436" xr:uid="{A75FF87F-EF2B-4A6C-8147-7D53160E89D3}"/>
    <cellStyle name="Normal 17 3 5 2" xfId="20842" xr:uid="{1614BD56-0666-4D09-8652-7AC96FA7E21F}"/>
    <cellStyle name="Normal 17 3 5 2 2" xfId="43138" xr:uid="{8E1E9773-00FB-413A-AC32-26A655260F0F}"/>
    <cellStyle name="Normal 17 3 5 3" xfId="33816" xr:uid="{6227972D-E53B-4FDD-B7EB-AF82E4021952}"/>
    <cellStyle name="Normal 17 3 6" xfId="13193" xr:uid="{5E6CA805-E5AE-4FE5-A0DB-8C690F36B0D5}"/>
    <cellStyle name="Normal 17 3 6 2" xfId="35564" xr:uid="{4D14D8DF-03C2-453F-9CEF-7557FE7920A4}"/>
    <cellStyle name="Normal 17 3 7" xfId="27124" xr:uid="{6CD7CCDE-DAFC-40BB-A379-7727ACFB9A72}"/>
    <cellStyle name="Normal 17 3_change in summary tables" xfId="9118" xr:uid="{78D636C0-73C6-4BF7-91CC-FFD4232F017E}"/>
    <cellStyle name="Normal 17 4" xfId="3669" xr:uid="{7E6E26AF-7F7E-4CCD-B8CD-C7A04AD76AAA}"/>
    <cellStyle name="Normal 17 4 2" xfId="6946" xr:uid="{D3BCD141-B921-4AB5-A328-BDA8A27EC728}"/>
    <cellStyle name="Normal 17 4 2 2" xfId="16959" xr:uid="{361F1A6D-1559-4AD8-BD6F-7F3EB27FDDC9}"/>
    <cellStyle name="Normal 17 4 2 2 2" xfId="39324" xr:uid="{6AC0812F-C9B2-45A1-9FCF-C6D868CD2C8E}"/>
    <cellStyle name="Normal 17 4 2 3" xfId="30208" xr:uid="{BD352692-84A2-4BDC-BB21-DBFF375A8070}"/>
    <cellStyle name="Normal 17 4 3" xfId="10469" xr:uid="{9B6D9E82-3065-4F90-B50E-EA6883FFFCD9}"/>
    <cellStyle name="Normal 17 4 3 2" xfId="19883" xr:uid="{4A2FF027-2A72-4F50-9C5C-D923D65F6527}"/>
    <cellStyle name="Normal 17 4 3 2 2" xfId="42179" xr:uid="{52A7BE47-0E43-4B5C-A024-79C5365274E0}"/>
    <cellStyle name="Normal 17 4 3 3" xfId="32858" xr:uid="{A9724EB7-6A58-4C34-A1A0-7C116B6E1641}"/>
    <cellStyle name="Normal 17 4 4" xfId="12002" xr:uid="{C41DE9C9-BD92-4470-A66B-A48658117539}"/>
    <cellStyle name="Normal 17 4 4 2" xfId="21408" xr:uid="{9ABBC09A-DC9C-4DCC-9DFC-77AB8961D528}"/>
    <cellStyle name="Normal 17 4 4 2 2" xfId="43704" xr:uid="{3A14045E-42B7-4989-8805-7105C497D418}"/>
    <cellStyle name="Normal 17 4 4 3" xfId="34382" xr:uid="{27EBC55F-42EE-405C-934F-6EF56D6BC8F2}"/>
    <cellStyle name="Normal 17 4 5" xfId="14343" xr:uid="{809921E0-5E9B-4A0F-8638-0C24FF232ED5}"/>
    <cellStyle name="Normal 17 4 5 2" xfId="36709" xr:uid="{11A865C0-0388-44EF-BCAF-38C7D74A6CB0}"/>
    <cellStyle name="Normal 17 4 6" xfId="27797" xr:uid="{BCEDB350-0115-49DC-BDC2-6424DEDD6573}"/>
    <cellStyle name="Normal 17 4_change in summary tables" xfId="8337" xr:uid="{5B9243D8-6657-4F56-B0A8-C9AB46BCA282}"/>
    <cellStyle name="Normal 17 5" xfId="4660" xr:uid="{80BA998F-11D0-459F-A09F-B96D29E2C912}"/>
    <cellStyle name="Normal 17 5 2" xfId="15205" xr:uid="{47B53C3C-945A-433E-AF5F-A0BB9812DBE8}"/>
    <cellStyle name="Normal 17 5 2 2" xfId="37571" xr:uid="{69719288-D2EB-4E42-9730-71979ED24C2F}"/>
    <cellStyle name="Normal 17 5 3" xfId="28627" xr:uid="{8DBF4FFA-CC43-4748-89EA-ADB39C77E69B}"/>
    <cellStyle name="Normal 17 6" xfId="9632" xr:uid="{0DAFDA1B-4410-43A6-90B3-4B174934E9FA}"/>
    <cellStyle name="Normal 17 6 2" xfId="19047" xr:uid="{C460B982-E4E6-4C96-A204-72BA26A5218A}"/>
    <cellStyle name="Normal 17 6 2 2" xfId="41412" xr:uid="{23F5F5CC-6911-4ED7-A638-C859B8490D96}"/>
    <cellStyle name="Normal 17 6 3" xfId="32091" xr:uid="{F8A1E99D-9171-4D9B-AE7C-FE7042A32C92}"/>
    <cellStyle name="Normal 17 7" xfId="11221" xr:uid="{B97602F2-3BDD-42EE-8840-1E0050CEB5FF}"/>
    <cellStyle name="Normal 17 7 2" xfId="20628" xr:uid="{3D681706-32CB-492D-B053-7F24F20E6583}"/>
    <cellStyle name="Normal 17 7 2 2" xfId="42924" xr:uid="{EAF5036A-619E-4585-95A0-29E826412945}"/>
    <cellStyle name="Normal 17 7 3" xfId="33602" xr:uid="{BBF61B45-61F4-4A81-BC9E-44D183614A1F}"/>
    <cellStyle name="Normal 17 8" xfId="12782" xr:uid="{6D9F83AD-F299-4CD1-A16F-F4421D9BE4C9}"/>
    <cellStyle name="Normal 17 8 2" xfId="35158" xr:uid="{5478A81E-401F-4E03-8F52-C75B68634532}"/>
    <cellStyle name="Normal 17 9" xfId="26910" xr:uid="{6686E2B9-1AA9-46B7-8C1D-5B5CBAFBBD72}"/>
    <cellStyle name="Normal 17_change in summary tables" xfId="8864" xr:uid="{055196A6-5F87-43D3-8B91-0FCDFBA476A3}"/>
    <cellStyle name="Normal 170" xfId="2001" xr:uid="{D3A131AE-B305-4ECF-A908-39B23BD4418D}"/>
    <cellStyle name="Normal 170 2" xfId="4176" xr:uid="{D0B71AA3-03BC-44B8-B8DF-B94DA70CC9C6}"/>
    <cellStyle name="Normal 170 3" xfId="10099" xr:uid="{F1B1FC70-04BB-4F9E-81E9-DD14817457D8}"/>
    <cellStyle name="Normal 170 3 2" xfId="19513" xr:uid="{C5528EDB-3A48-43EF-BC01-61881F2BFCF8}"/>
    <cellStyle name="Normal 170_change in summary tables" xfId="6390" xr:uid="{764E7F3B-D585-4225-9594-E83C3C565114}"/>
    <cellStyle name="Normal 171" xfId="2005" xr:uid="{DB5AD030-FF96-4602-B028-33EF19F436E4}"/>
    <cellStyle name="Normal 171 2" xfId="4177" xr:uid="{46F1B54B-4ABD-45CB-8914-1515C0283DC1}"/>
    <cellStyle name="Normal 171 3" xfId="10100" xr:uid="{0E105B38-39C0-4DE1-AE93-497B682E9215}"/>
    <cellStyle name="Normal 171 3 2" xfId="19514" xr:uid="{F99DE14D-AD1B-424C-AC19-AEBE9CE41202}"/>
    <cellStyle name="Normal 171_change in summary tables" xfId="8573" xr:uid="{899E9319-67C6-420D-9866-DB4A8A013F5F}"/>
    <cellStyle name="Normal 172" xfId="2009" xr:uid="{4D47ED1F-304D-4AD8-8BFC-E28A29D0E937}"/>
    <cellStyle name="Normal 172 2" xfId="4178" xr:uid="{064EC2A8-BAA8-4EBE-BDAD-8B23CE78601B}"/>
    <cellStyle name="Normal 172 3" xfId="10101" xr:uid="{DBCCB133-78C1-4340-A25E-D320D88C746D}"/>
    <cellStyle name="Normal 172 3 2" xfId="19515" xr:uid="{2D691B17-FD8C-4167-8DDC-72B16E81B2CB}"/>
    <cellStyle name="Normal 172_change in summary tables" xfId="6007" xr:uid="{0AAB491C-EA43-440E-8444-B4B16894D2D2}"/>
    <cellStyle name="Normal 173" xfId="2013" xr:uid="{28C39DAF-6484-4FAC-AE2B-6F0CB35A42E4}"/>
    <cellStyle name="Normal 173 2" xfId="4179" xr:uid="{2BBE37BB-8B9D-47F7-B498-A1EF440DD679}"/>
    <cellStyle name="Normal 173 3" xfId="10102" xr:uid="{EB02AAF7-97A5-4191-970D-B8AFB6994721}"/>
    <cellStyle name="Normal 173 3 2" xfId="19516" xr:uid="{DCDDE3FB-2EEE-4ECD-AD83-521D64E10313}"/>
    <cellStyle name="Normal 173_change in summary tables" xfId="6660" xr:uid="{2C6E43E3-EEB5-4075-B5DE-EBF55C22A392}"/>
    <cellStyle name="Normal 174" xfId="2017" xr:uid="{8992BC92-4F38-4407-82FB-245CB651EFAA}"/>
    <cellStyle name="Normal 174 2" xfId="4180" xr:uid="{86B1564C-5A47-4DC7-971F-0E42B21C4D1B}"/>
    <cellStyle name="Normal 174 3" xfId="10103" xr:uid="{47FF8709-078A-41B7-AC25-3F4461F7AA9E}"/>
    <cellStyle name="Normal 174 3 2" xfId="19517" xr:uid="{1411705A-FD77-4458-BECE-FB9F83D85857}"/>
    <cellStyle name="Normal 174_change in summary tables" xfId="7898" xr:uid="{68CA1483-6043-449B-8BEE-B6C5B5DCAEDC}"/>
    <cellStyle name="Normal 175" xfId="2021" xr:uid="{E93AED0B-E602-4F15-A535-0E80A3534CC0}"/>
    <cellStyle name="Normal 175 2" xfId="4181" xr:uid="{E550E3BE-FC6C-4C44-AFC0-85E129AAD727}"/>
    <cellStyle name="Normal 175 3" xfId="10104" xr:uid="{2D53A045-377C-4712-B00B-A76011263189}"/>
    <cellStyle name="Normal 175 3 2" xfId="19518" xr:uid="{2814AA11-D6FA-4ABF-BE7A-222F9F8D5186}"/>
    <cellStyle name="Normal 175_change in summary tables" xfId="6152" xr:uid="{6BFCFB0C-DB1C-4B5A-A7F7-50DD94950ED4}"/>
    <cellStyle name="Normal 176" xfId="2025" xr:uid="{9E295DE1-6AA1-425E-A7DA-22095ACA9EE8}"/>
    <cellStyle name="Normal 176 2" xfId="4182" xr:uid="{BF661B94-792B-44FE-AF12-DE0AEC4DC360}"/>
    <cellStyle name="Normal 176 3" xfId="10105" xr:uid="{AAAF0DDB-F167-49CC-8376-E5DA842F49D5}"/>
    <cellStyle name="Normal 176 3 2" xfId="19519" xr:uid="{C2D95172-EA9E-43A1-97A5-2B7C9F093CB2}"/>
    <cellStyle name="Normal 176_change in summary tables" xfId="8514" xr:uid="{CD97B231-14E7-4B28-BE99-269E8B8ADC4C}"/>
    <cellStyle name="Normal 177" xfId="2029" xr:uid="{F29E3DFD-1361-433B-BFE8-A8121F398D2B}"/>
    <cellStyle name="Normal 177 2" xfId="4183" xr:uid="{7DAD3D16-5060-432C-AC66-19B53465C0E0}"/>
    <cellStyle name="Normal 177 3" xfId="10106" xr:uid="{93D03BCD-CC0D-42D3-BE66-A06932B40D14}"/>
    <cellStyle name="Normal 177 3 2" xfId="19520" xr:uid="{FC2489A7-8624-4D95-88C1-8476084F7632}"/>
    <cellStyle name="Normal 177_change in summary tables" xfId="5732" xr:uid="{2712E492-C621-4C68-A88D-CC7141D71178}"/>
    <cellStyle name="Normal 178" xfId="2033" xr:uid="{749B844C-0C18-465A-8070-1037BB25912E}"/>
    <cellStyle name="Normal 178 2" xfId="4184" xr:uid="{0ADF36AD-20B0-4504-8FA5-C266DE08C6A7}"/>
    <cellStyle name="Normal 178 3" xfId="10107" xr:uid="{C0239CC9-EEEB-4A9E-9767-8DF18DA1E266}"/>
    <cellStyle name="Normal 178 3 2" xfId="19521" xr:uid="{D54786BD-5135-4265-B4DD-2649C2B52FA0}"/>
    <cellStyle name="Normal 178_change in summary tables" xfId="5620" xr:uid="{FF62D06F-42E1-4FC5-883E-ED3C73387104}"/>
    <cellStyle name="Normal 179" xfId="2037" xr:uid="{5E736E25-DF62-4943-BD34-FCEAD0ECD747}"/>
    <cellStyle name="Normal 179 2" xfId="4185" xr:uid="{BEF3F355-0F6A-4931-93C9-53AF3B9C908B}"/>
    <cellStyle name="Normal 179 3" xfId="10108" xr:uid="{EB9AE2FE-6B19-457C-AEF0-EA81E980A744}"/>
    <cellStyle name="Normal 179 3 2" xfId="19522" xr:uid="{A4D0F1AF-4BB7-424D-AD51-E29FA6ADE7D7}"/>
    <cellStyle name="Normal 179_change in summary tables" xfId="4602" xr:uid="{27E5E7BF-1C2D-4E7C-8241-A2C00105BA9D}"/>
    <cellStyle name="Normal 18" xfId="230" xr:uid="{D6D726F3-F116-435D-BC5D-2140F8883533}"/>
    <cellStyle name="Normal 18 2" xfId="494" xr:uid="{05338921-52AE-474A-B9CF-A93A9BB0F1A9}"/>
    <cellStyle name="Normal 18_change in summary tables" xfId="5727" xr:uid="{CCCA5328-E6F6-40EB-8D6E-7A15CAFA4145}"/>
    <cellStyle name="Normal 180" xfId="2039" xr:uid="{512D9641-9C88-4917-8C6A-EEE688CBC883}"/>
    <cellStyle name="Normal 180 2" xfId="4186" xr:uid="{A202B6D0-D7AC-4960-AFA9-4F58483CD941}"/>
    <cellStyle name="Normal 180 3" xfId="10109" xr:uid="{B0B888D2-EC93-4EB4-B9A0-B68500A01733}"/>
    <cellStyle name="Normal 180 3 2" xfId="19523" xr:uid="{6799086B-80D4-46F1-945C-77C252DB9B92}"/>
    <cellStyle name="Normal 180_change in summary tables" xfId="5959" xr:uid="{48696C49-4A52-4ED7-B7BB-EF3B830E0A71}"/>
    <cellStyle name="Normal 181" xfId="2044" xr:uid="{2E3994EC-2D39-4A38-B84C-5B4403DC722C}"/>
    <cellStyle name="Normal 181 2" xfId="4187" xr:uid="{B05DB100-C19B-470A-A0DC-897C305A5397}"/>
    <cellStyle name="Normal 181 3" xfId="10110" xr:uid="{CD0172F5-75FD-42D5-AEBC-1C9240B62222}"/>
    <cellStyle name="Normal 181 3 2" xfId="19524" xr:uid="{726B7E48-988B-417C-A9F5-79F7DF6368EF}"/>
    <cellStyle name="Normal 181_change in summary tables" xfId="8437" xr:uid="{D7D64CF9-787A-4776-BAA9-844909F48446}"/>
    <cellStyle name="Normal 182" xfId="2048" xr:uid="{F2BC30DC-2955-4165-B7A7-A6B5E34C06DA}"/>
    <cellStyle name="Normal 182 2" xfId="4188" xr:uid="{E6BE1B56-71BB-48F8-AF9A-3E99F05A2A73}"/>
    <cellStyle name="Normal 182 3" xfId="10111" xr:uid="{8AAB29F8-1627-4FA1-A567-2F75F04B29FB}"/>
    <cellStyle name="Normal 182 3 2" xfId="19525" xr:uid="{D0935409-8F55-4F00-B59B-C5F2A617F1FA}"/>
    <cellStyle name="Normal 182_change in summary tables" xfId="4667" xr:uid="{10D78BD9-4358-4C8C-926B-EC85FC63760F}"/>
    <cellStyle name="Normal 183" xfId="2052" xr:uid="{DF8347C4-7E7A-4FD4-BBAB-86DEBC99E761}"/>
    <cellStyle name="Normal 183 2" xfId="4189" xr:uid="{5FA887A7-B44B-4C07-910A-B44972ACC9E0}"/>
    <cellStyle name="Normal 183 3" xfId="10112" xr:uid="{003DAF97-2519-4236-BAEB-38AF5425BE1A}"/>
    <cellStyle name="Normal 183 3 2" xfId="19526" xr:uid="{C4B92BA6-3B54-44A7-B46A-F33EE9311B61}"/>
    <cellStyle name="Normal 183_change in summary tables" xfId="6209" xr:uid="{35A528ED-988A-4935-A275-CFE9C76997B8}"/>
    <cellStyle name="Normal 184" xfId="3423" xr:uid="{B24D6BCB-44C0-42ED-B480-F67F7FB4BB2B}"/>
    <cellStyle name="Normal 184 2" xfId="4399" xr:uid="{D42A307C-C014-4F3D-87C7-CC1F29D69A70}"/>
    <cellStyle name="Normal 184 2 2" xfId="7629" xr:uid="{2DF49E61-615D-4912-A90A-C1A7C7EC38D3}"/>
    <cellStyle name="Normal 184 2 2 2" xfId="17619" xr:uid="{047FD53A-668A-4632-8A3C-EA421588ED79}"/>
    <cellStyle name="Normal 184 2 2 2 2" xfId="39984" xr:uid="{63434999-632B-4B67-99C2-9B1C1E08943D}"/>
    <cellStyle name="Normal 184 2 2 3" xfId="30863" xr:uid="{73F919C4-F9A2-4D05-B278-13306332ED38}"/>
    <cellStyle name="Normal 184 2 3" xfId="11041" xr:uid="{E9429BD6-2C75-4D72-8FBC-624B644259E5}"/>
    <cellStyle name="Normal 184 2 3 2" xfId="20455" xr:uid="{7694BD29-08A1-4ECD-9991-D5DB8A895F0C}"/>
    <cellStyle name="Normal 184 2 3 2 2" xfId="42751" xr:uid="{B5D88EFB-A35F-4206-97EF-AAC8E94C54E6}"/>
    <cellStyle name="Normal 184 2 3 3" xfId="33430" xr:uid="{12639763-632C-4AB8-B86A-BB389EE30650}"/>
    <cellStyle name="Normal 184 2 4" xfId="12573" xr:uid="{E24FAE6E-04A1-4F99-B9AF-EDC04FCD2CC2}"/>
    <cellStyle name="Normal 184 2 4 2" xfId="21979" xr:uid="{687C86FE-EFFE-48AF-8FB4-C8B69952ABE2}"/>
    <cellStyle name="Normal 184 2 4 2 2" xfId="44275" xr:uid="{9C4568DC-7F1A-4872-A4FF-8C1AE58B3B15}"/>
    <cellStyle name="Normal 184 2 4 3" xfId="34953" xr:uid="{0280175A-3CB2-46C0-8692-09474C71369D}"/>
    <cellStyle name="Normal 184 2 5" xfId="14971" xr:uid="{9ED7C0D8-73FA-4B4C-AB89-660680F9FA23}"/>
    <cellStyle name="Normal 184 2 5 2" xfId="37337" xr:uid="{C0DC548A-D546-4911-96D3-B6C45A3F90FF}"/>
    <cellStyle name="Normal 184 2 6" xfId="28404" xr:uid="{B38D3A21-0E36-4DF5-820D-F88078346C72}"/>
    <cellStyle name="Normal 184 2_change in summary tables" xfId="9001" xr:uid="{A9D148A7-D975-45FA-9233-FE246EA93AE1}"/>
    <cellStyle name="Normal 184 3" xfId="6726" xr:uid="{B6489970-C3CF-4ED9-8C19-EA22450A979B}"/>
    <cellStyle name="Normal 184 3 2" xfId="16760" xr:uid="{58647A12-1497-4977-AD8B-3E8012244727}"/>
    <cellStyle name="Normal 184 3 2 2" xfId="39125" xr:uid="{570D86B0-67D7-4207-B2AA-2696FA38FD49}"/>
    <cellStyle name="Normal 184 3 3" xfId="30014" xr:uid="{30B7ED2C-72F0-46E8-94A5-9E1A0640F57B}"/>
    <cellStyle name="Normal 184 4" xfId="10297" xr:uid="{081BB9C2-5229-4305-BF75-EAD9E3BEF9CD}"/>
    <cellStyle name="Normal 184 4 2" xfId="19711" xr:uid="{27F05B31-0BD5-41EB-AC29-0CE71E260965}"/>
    <cellStyle name="Normal 184 4 2 2" xfId="42007" xr:uid="{1A84A9A3-07DB-4BE7-83E7-58B0E0D3154F}"/>
    <cellStyle name="Normal 184 4 3" xfId="32686" xr:uid="{9DCEF912-45E4-4FDF-86D7-45B899FA85B2}"/>
    <cellStyle name="Normal 184 5" xfId="11830" xr:uid="{226097A5-5085-4E5B-8A5B-7324CF36274E}"/>
    <cellStyle name="Normal 184 5 2" xfId="21236" xr:uid="{B9F68917-909A-412B-854A-547F6F4613E2}"/>
    <cellStyle name="Normal 184 5 2 2" xfId="43532" xr:uid="{723710DC-705A-4C6E-96DF-6B420A850A15}"/>
    <cellStyle name="Normal 184 5 3" xfId="34210" xr:uid="{8969B3C4-FDB9-415A-A605-18AA1F40414F}"/>
    <cellStyle name="Normal 184 6" xfId="14149" xr:uid="{D76FAD70-9007-4E8C-9D08-6B44BA53E592}"/>
    <cellStyle name="Normal 184 6 2" xfId="36515" xr:uid="{040D080F-E1B0-4049-84DB-EA2EADD71009}"/>
    <cellStyle name="Normal 184 7" xfId="27625" xr:uid="{4614FF7C-2EDA-4ECC-AE05-977F32366A46}"/>
    <cellStyle name="Normal 184_change in summary tables" xfId="7800" xr:uid="{F72D0496-4243-40C3-B5A6-0C895CAA5704}"/>
    <cellStyle name="Normal 185" xfId="3465" xr:uid="{F64AB092-F5C1-4038-819E-6C523F09A0AB}"/>
    <cellStyle name="Normal 185 2" xfId="4413" xr:uid="{195664DE-2BD4-4938-B0A5-0F6971410757}"/>
    <cellStyle name="Normal 185 2 2" xfId="7643" xr:uid="{B51D286D-555F-4662-AC86-82160F1FBD27}"/>
    <cellStyle name="Normal 185 2 2 2" xfId="17633" xr:uid="{ECEE0C06-7AB4-4534-AADC-5E6A6955A449}"/>
    <cellStyle name="Normal 185 2 2 2 2" xfId="39998" xr:uid="{60BE2336-7197-4782-A004-35EFCC4B64F5}"/>
    <cellStyle name="Normal 185 2 2 3" xfId="30877" xr:uid="{4FBCE071-D6A7-484D-A919-5CA342BF8282}"/>
    <cellStyle name="Normal 185 2 3" xfId="11055" xr:uid="{CB2B8A84-4706-42B9-AB96-4C33DAD13DD6}"/>
    <cellStyle name="Normal 185 2 3 2" xfId="20469" xr:uid="{E67B0608-8C78-492F-B707-F491917000ED}"/>
    <cellStyle name="Normal 185 2 3 2 2" xfId="42765" xr:uid="{8F57566F-E065-4109-A627-E54F72AFD677}"/>
    <cellStyle name="Normal 185 2 3 3" xfId="33444" xr:uid="{0E8901B9-C9AC-43B7-B9FC-DBD38747B235}"/>
    <cellStyle name="Normal 185 2 4" xfId="12587" xr:uid="{CE7C5F24-C234-4030-886E-F000C9BF6676}"/>
    <cellStyle name="Normal 185 2 4 2" xfId="21993" xr:uid="{7A221D9C-18F0-4838-AFCD-5B31FE3D681F}"/>
    <cellStyle name="Normal 185 2 4 2 2" xfId="44289" xr:uid="{2C22C66E-DE6F-4195-95E3-42077FAC5E34}"/>
    <cellStyle name="Normal 185 2 4 3" xfId="34967" xr:uid="{4F30D9D7-DBAF-4220-A3A6-4AD0F1A039DD}"/>
    <cellStyle name="Normal 185 2 5" xfId="14985" xr:uid="{4519BB38-6647-4441-B1AB-2B84A4C08459}"/>
    <cellStyle name="Normal 185 2 5 2" xfId="37351" xr:uid="{BA46D8CC-D4D5-4C1B-9688-3DF785BEB97D}"/>
    <cellStyle name="Normal 185 2 6" xfId="28418" xr:uid="{A3CF1BAD-1F85-4C18-9EAC-40CFB8318D7B}"/>
    <cellStyle name="Normal 185 2_change in summary tables" xfId="6477" xr:uid="{7011D697-88F9-4E10-B7B5-7C94956DED1B}"/>
    <cellStyle name="Normal 185 3" xfId="6759" xr:uid="{8980D913-5FB2-48F0-AA63-94BFDBAE0DE7}"/>
    <cellStyle name="Normal 185 3 2" xfId="16784" xr:uid="{C80A32D9-CD7D-4E2B-A4CD-5316F2E0B81E}"/>
    <cellStyle name="Normal 185 3 2 2" xfId="39149" xr:uid="{341870E4-F54A-4B43-B8FE-B1736190406E}"/>
    <cellStyle name="Normal 185 3 3" xfId="30038" xr:uid="{8B243A93-8952-4C18-91FA-750F6787144D}"/>
    <cellStyle name="Normal 185 4" xfId="10311" xr:uid="{E0240F5D-0CDE-48E0-84E7-89A4508761F6}"/>
    <cellStyle name="Normal 185 4 2" xfId="19725" xr:uid="{0D72FF42-C587-4991-9928-088D7F0FCCFD}"/>
    <cellStyle name="Normal 185 4 2 2" xfId="42021" xr:uid="{E8290671-938F-4E56-8E05-2C9B29B24D45}"/>
    <cellStyle name="Normal 185 4 3" xfId="32700" xr:uid="{CE3C0234-DA8C-4BD3-A995-9AEA6BE5F15B}"/>
    <cellStyle name="Normal 185 5" xfId="11844" xr:uid="{76B898E4-0B36-4874-94BF-9CD5F4A0D7A0}"/>
    <cellStyle name="Normal 185 5 2" xfId="21250" xr:uid="{BDF558EE-A153-41DC-913C-8D383102A453}"/>
    <cellStyle name="Normal 185 5 2 2" xfId="43546" xr:uid="{7B95BA09-B4E2-4AFD-80C2-D4F6696A3A19}"/>
    <cellStyle name="Normal 185 5 3" xfId="34224" xr:uid="{71C66DF9-BF85-4986-B99F-F933A8C2BA34}"/>
    <cellStyle name="Normal 185 6" xfId="14171" xr:uid="{BEDD8EC3-2F5C-42EB-A3A9-92C3715AC9C9}"/>
    <cellStyle name="Normal 185 6 2" xfId="36537" xr:uid="{BC16F262-7036-4E46-9B69-954D8B11AEC1}"/>
    <cellStyle name="Normal 185 7" xfId="27639" xr:uid="{06D0A9AA-48BC-4071-A50E-EA849B2308F0}"/>
    <cellStyle name="Normal 185_change in summary tables" xfId="8038" xr:uid="{3C80CB9F-03F3-4BF9-AAE0-83E3303CE7B8}"/>
    <cellStyle name="Normal 186" xfId="3475" xr:uid="{F678DE35-1E84-4FAF-8BC7-2EF781911526}"/>
    <cellStyle name="Normal 186 2" xfId="4414" xr:uid="{64AF6F33-1E28-43B1-A3BA-2C5D1869D019}"/>
    <cellStyle name="Normal 186 2 2" xfId="7644" xr:uid="{819E8825-6531-4435-B3A4-E2FA02AEC474}"/>
    <cellStyle name="Normal 186 2 2 2" xfId="17634" xr:uid="{F4C890B5-4B0D-4FB4-9B89-C20EC69840BD}"/>
    <cellStyle name="Normal 186 2 2 2 2" xfId="39999" xr:uid="{EA728535-E071-4004-8EF7-FBC875E77B92}"/>
    <cellStyle name="Normal 186 2 2 3" xfId="30878" xr:uid="{51DE11C4-D8DD-4C6B-A5A9-97ACAECCE08A}"/>
    <cellStyle name="Normal 186 2 3" xfId="11056" xr:uid="{0E1BEF88-87DD-4B58-9238-D0F2C0D9D33A}"/>
    <cellStyle name="Normal 186 2 3 2" xfId="20470" xr:uid="{B7A39D63-8208-4F90-BE6D-759B4E047029}"/>
    <cellStyle name="Normal 186 2 3 2 2" xfId="42766" xr:uid="{47D823F5-E960-4F27-8EDD-BA7DBC0A9291}"/>
    <cellStyle name="Normal 186 2 3 3" xfId="33445" xr:uid="{BAF551F8-E909-4D81-BFEC-E30ED212AB27}"/>
    <cellStyle name="Normal 186 2 4" xfId="12588" xr:uid="{4826CBF4-09A8-44A2-B1B3-1F5C7BDE8C90}"/>
    <cellStyle name="Normal 186 2 4 2" xfId="21994" xr:uid="{5C1A6905-62CC-42B0-9DD6-EEF09AB114FE}"/>
    <cellStyle name="Normal 186 2 4 2 2" xfId="44290" xr:uid="{80A8A977-149E-4498-A908-4D6F7F38D635}"/>
    <cellStyle name="Normal 186 2 4 3" xfId="34968" xr:uid="{0041B982-C1F4-4C87-9EBC-5AA4BAC6B76A}"/>
    <cellStyle name="Normal 186 2 5" xfId="14986" xr:uid="{9FF2DCD3-FA65-447B-AD0D-6D6DFF3CD944}"/>
    <cellStyle name="Normal 186 2 5 2" xfId="37352" xr:uid="{A2535920-E246-44BC-B151-E4AC382FAD19}"/>
    <cellStyle name="Normal 186 2 6" xfId="28419" xr:uid="{264791EF-FD71-4E48-98C8-E78FEAD0DD0E}"/>
    <cellStyle name="Normal 186 2_change in summary tables" xfId="5109" xr:uid="{345DCB5C-A4F9-4DFA-B95E-5626344878DB}"/>
    <cellStyle name="Normal 186 3" xfId="6765" xr:uid="{ED8E691F-DD5E-4B95-AC76-8C576A159E69}"/>
    <cellStyle name="Normal 186 3 2" xfId="16787" xr:uid="{F9C52114-3EAD-4AAB-8509-0414DBF42699}"/>
    <cellStyle name="Normal 186 3 2 2" xfId="39152" xr:uid="{35E1D24C-9AEA-4C68-AC78-19A6A8BCEC49}"/>
    <cellStyle name="Normal 186 3 3" xfId="30040" xr:uid="{395F07C6-4D4E-42A9-87CF-1070C958EC9B}"/>
    <cellStyle name="Normal 186 4" xfId="10312" xr:uid="{ACE90F71-FB28-4904-89AD-123442478620}"/>
    <cellStyle name="Normal 186 4 2" xfId="19726" xr:uid="{4EC6C4D5-E16C-4336-9C95-15497FEB6858}"/>
    <cellStyle name="Normal 186 4 2 2" xfId="42022" xr:uid="{3529D7CB-2267-4832-B933-B9AD7AFD32EA}"/>
    <cellStyle name="Normal 186 4 3" xfId="32701" xr:uid="{FB8DE220-4719-4BB8-A6C4-1F19A67F3A8B}"/>
    <cellStyle name="Normal 186 5" xfId="11845" xr:uid="{7D1D6CAA-DB92-4140-B4DA-ED13FD12A0DF}"/>
    <cellStyle name="Normal 186 5 2" xfId="21251" xr:uid="{C3BDC173-C6C6-4C0D-9B14-C34C762FF52D}"/>
    <cellStyle name="Normal 186 5 2 2" xfId="43547" xr:uid="{A510C575-7ED6-4C81-B64F-0F0A0953CB5C}"/>
    <cellStyle name="Normal 186 5 3" xfId="34225" xr:uid="{4E720C0A-168C-419D-845E-1164398DA945}"/>
    <cellStyle name="Normal 186 6" xfId="14175" xr:uid="{B292EA00-485D-485F-926E-BD51E2597B13}"/>
    <cellStyle name="Normal 186 6 2" xfId="36541" xr:uid="{7B9A2586-33BF-49D6-A72C-514CD62A67C7}"/>
    <cellStyle name="Normal 186 7" xfId="27640" xr:uid="{4B16E11B-B7FA-4BBD-95B8-05A246E21464}"/>
    <cellStyle name="Normal 186_change in summary tables" xfId="8894" xr:uid="{F21E6624-06FB-4F3F-BA61-8F3ED767BFC4}"/>
    <cellStyle name="Normal 187" xfId="3494" xr:uid="{DF742DF0-7364-49B8-8998-17E8F5CAC5ED}"/>
    <cellStyle name="Normal 187 2" xfId="4428" xr:uid="{ABAE0D69-5B58-4905-A160-8D5CAB593108}"/>
    <cellStyle name="Normal 187 2 2" xfId="7658" xr:uid="{1085A0D5-4C42-434C-B8EC-B0067788CF8E}"/>
    <cellStyle name="Normal 187 2 2 2" xfId="17648" xr:uid="{8186C961-5838-4436-950E-D6769E5AEB93}"/>
    <cellStyle name="Normal 187 2 2 2 2" xfId="40013" xr:uid="{122314C7-D107-48AF-BFFE-D63CD512CCA5}"/>
    <cellStyle name="Normal 187 2 2 3" xfId="30892" xr:uid="{C3BFA83E-5A40-4752-B65C-48C9D7A3E2E5}"/>
    <cellStyle name="Normal 187 2 3" xfId="11070" xr:uid="{8AFCF4D3-FF55-4781-9E8E-BC9E4DEA580B}"/>
    <cellStyle name="Normal 187 2 3 2" xfId="20484" xr:uid="{C18C17F8-C45D-4BD5-9827-A86B59842D15}"/>
    <cellStyle name="Normal 187 2 3 2 2" xfId="42780" xr:uid="{8F77F07A-069B-4998-A813-052F8AC868EB}"/>
    <cellStyle name="Normal 187 2 3 3" xfId="33459" xr:uid="{1B3D3DA2-A7ED-4A2E-923C-14FE4FD9EA60}"/>
    <cellStyle name="Normal 187 2 4" xfId="12602" xr:uid="{40AA2274-122F-495C-8F07-3D71843E7A71}"/>
    <cellStyle name="Normal 187 2 4 2" xfId="22008" xr:uid="{E06520CB-68C2-48A9-BDE6-B3B217FB6664}"/>
    <cellStyle name="Normal 187 2 4 2 2" xfId="44304" xr:uid="{006E5675-E833-4FC6-A7DF-B38D389546E9}"/>
    <cellStyle name="Normal 187 2 4 3" xfId="34982" xr:uid="{1DF35BEC-377B-4CB3-BAC2-048C4ADD1332}"/>
    <cellStyle name="Normal 187 2 5" xfId="15000" xr:uid="{EE70360C-2B20-4C15-8FEC-22D5454D1041}"/>
    <cellStyle name="Normal 187 2 5 2" xfId="37366" xr:uid="{0B8B8D0E-695A-41BE-BE78-B6CAD9247AEB}"/>
    <cellStyle name="Normal 187 2 6" xfId="28433" xr:uid="{F25BAC9C-B22D-44D6-8739-863CD0DC85AF}"/>
    <cellStyle name="Normal 187 2_change in summary tables" xfId="7900" xr:uid="{CCE93476-D5C6-4C76-803B-ADB90627E9BF}"/>
    <cellStyle name="Normal 187 3" xfId="6784" xr:uid="{0BF6C75C-A00C-424E-92CE-33D35C12A789}"/>
    <cellStyle name="Normal 187 3 2" xfId="16803" xr:uid="{4DCCBA01-5487-4F9C-9AF1-73CA06548D37}"/>
    <cellStyle name="Normal 187 3 2 2" xfId="39168" xr:uid="{C9A375E1-F570-46E0-B24E-A06912142195}"/>
    <cellStyle name="Normal 187 3 3" xfId="30055" xr:uid="{1D297872-15EE-4B62-AA58-D51916ABB057}"/>
    <cellStyle name="Normal 187 4" xfId="10326" xr:uid="{114466F1-7E8A-420C-9265-050CEFA0D19F}"/>
    <cellStyle name="Normal 187 4 2" xfId="19740" xr:uid="{737B1418-3E74-447A-B44A-84BC6B7D7400}"/>
    <cellStyle name="Normal 187 4 2 2" xfId="42036" xr:uid="{FACEBEE8-51B9-4EB4-BA64-7407AF9EC73C}"/>
    <cellStyle name="Normal 187 4 3" xfId="32715" xr:uid="{7819125A-D22E-4514-9E6D-F13501ED210D}"/>
    <cellStyle name="Normal 187 5" xfId="11859" xr:uid="{419CB050-AC22-4E0F-B36A-35BD2BA3655A}"/>
    <cellStyle name="Normal 187 5 2" xfId="21265" xr:uid="{378D7045-14F4-45FD-9888-06978C5A1EC5}"/>
    <cellStyle name="Normal 187 5 2 2" xfId="43561" xr:uid="{DDC23D60-7EB4-4504-8B5B-9538D05E9190}"/>
    <cellStyle name="Normal 187 5 3" xfId="34239" xr:uid="{7FBE6223-21A9-4737-A3C9-DAD8DB042CA1}"/>
    <cellStyle name="Normal 187 6" xfId="14191" xr:uid="{99B62D3D-1FCC-4199-9C53-021C1F38C3D1}"/>
    <cellStyle name="Normal 187 6 2" xfId="36557" xr:uid="{5D4CF95D-9EC6-443C-9605-FEE95439D11B}"/>
    <cellStyle name="Normal 187 7" xfId="27654" xr:uid="{F33FD841-BED9-4D61-B4EB-5B4C3EDF1F5C}"/>
    <cellStyle name="Normal 187_change in summary tables" xfId="6546" xr:uid="{A925C436-07C1-4793-8164-D18A1A5688E4}"/>
    <cellStyle name="Normal 188" xfId="3511" xr:uid="{3AF623D7-5D8E-45AB-A5F0-3125DDFFE51F}"/>
    <cellStyle name="Normal 188 2" xfId="4442" xr:uid="{BB1B845E-827B-4309-8CA1-A90268C761C7}"/>
    <cellStyle name="Normal 188 2 2" xfId="7672" xr:uid="{17B1DD94-C50D-4C7E-8324-FC07CFC8BB44}"/>
    <cellStyle name="Normal 188 2 2 2" xfId="17662" xr:uid="{150D3029-7981-4375-A9F1-08C82CC5A2D8}"/>
    <cellStyle name="Normal 188 2 2 2 2" xfId="40027" xr:uid="{90FDA5F8-C414-4D83-BAB4-5527EA63049B}"/>
    <cellStyle name="Normal 188 2 2 3" xfId="30906" xr:uid="{C24C8692-94F4-41BA-972E-70681755747D}"/>
    <cellStyle name="Normal 188 2 3" xfId="11084" xr:uid="{BB794BBA-2544-4C65-AD02-F1E72E04A170}"/>
    <cellStyle name="Normal 188 2 3 2" xfId="20498" xr:uid="{1463F20D-AACD-426A-A92F-67D16C7A79B5}"/>
    <cellStyle name="Normal 188 2 3 2 2" xfId="42794" xr:uid="{3DD0C639-A979-47B8-AD2D-2960C40DD5CE}"/>
    <cellStyle name="Normal 188 2 3 3" xfId="33473" xr:uid="{A7A331FD-56B9-4CBA-A28C-6232F5D84443}"/>
    <cellStyle name="Normal 188 2 4" xfId="12616" xr:uid="{D48B62B9-B4C7-4D0B-9F68-B6A643F7A7F2}"/>
    <cellStyle name="Normal 188 2 4 2" xfId="22022" xr:uid="{3CAED385-AB26-4FB9-B10F-540F4415544E}"/>
    <cellStyle name="Normal 188 2 4 2 2" xfId="44318" xr:uid="{163F1385-D86B-45BC-857D-407E463C9AB3}"/>
    <cellStyle name="Normal 188 2 4 3" xfId="34996" xr:uid="{3607CCC9-D7ED-4C01-93BE-AD5F47C22566}"/>
    <cellStyle name="Normal 188 2 5" xfId="15014" xr:uid="{BFE234F0-9CA9-451D-B14A-324749B2BFB9}"/>
    <cellStyle name="Normal 188 2 5 2" xfId="37380" xr:uid="{C8B9CCEA-FBB6-4EC0-95B2-FD14E7ED50E4}"/>
    <cellStyle name="Normal 188 2 6" xfId="28447" xr:uid="{A0C73932-175F-492F-B979-C54628603CED}"/>
    <cellStyle name="Normal 188 2_change in summary tables" xfId="4595" xr:uid="{621B65C7-103C-4092-8540-8DB34C021158}"/>
    <cellStyle name="Normal 188 3" xfId="6798" xr:uid="{48EA2D73-9EA7-421A-AA6B-C22D46BBECE8}"/>
    <cellStyle name="Normal 188 3 2" xfId="16817" xr:uid="{98929888-9AC0-4310-ABCC-DBE0FC268A65}"/>
    <cellStyle name="Normal 188 3 2 2" xfId="39182" xr:uid="{B6DFBBB5-8AE2-40FC-B665-F4395B8999B4}"/>
    <cellStyle name="Normal 188 3 3" xfId="30069" xr:uid="{2EFD3171-544E-4FAF-9937-1EC146FBAB81}"/>
    <cellStyle name="Normal 188 4" xfId="10340" xr:uid="{540D1B88-01C2-4750-A74A-27761B1D8607}"/>
    <cellStyle name="Normal 188 4 2" xfId="19754" xr:uid="{C4159024-B1AA-4FDD-81CF-70DC0D2210FC}"/>
    <cellStyle name="Normal 188 4 2 2" xfId="42050" xr:uid="{3D059BDB-0E96-49C3-96F1-BE6AC6F31FBD}"/>
    <cellStyle name="Normal 188 4 3" xfId="32729" xr:uid="{EE4EEF31-F619-4761-9162-6DE3572EFAAB}"/>
    <cellStyle name="Normal 188 5" xfId="11873" xr:uid="{C6B92132-3731-44DF-9E7B-6F874390497C}"/>
    <cellStyle name="Normal 188 5 2" xfId="21279" xr:uid="{1116FE3B-9495-46E0-B1B2-594629AB2058}"/>
    <cellStyle name="Normal 188 5 2 2" xfId="43575" xr:uid="{1776847A-43E0-4B3B-B7C0-10CDFF6CD604}"/>
    <cellStyle name="Normal 188 5 3" xfId="34253" xr:uid="{23322BF2-8C40-4A3D-B954-DD8ADF66D99A}"/>
    <cellStyle name="Normal 188 6" xfId="14206" xr:uid="{6AB2C867-B163-400E-922B-8CD8B6FD5063}"/>
    <cellStyle name="Normal 188 6 2" xfId="36572" xr:uid="{C9B0D2AA-DF58-47AE-BD28-DE7B69D3F49B}"/>
    <cellStyle name="Normal 188 7" xfId="27668" xr:uid="{595927A5-3CBE-49C9-BEFB-22C5B69A4FF2}"/>
    <cellStyle name="Normal 188_change in summary tables" xfId="7766" xr:uid="{D695E2AB-CC8E-490C-A684-8C8FE76B34D8}"/>
    <cellStyle name="Normal 189" xfId="3528" xr:uid="{55F684C5-0207-4A0C-9BC0-A406EB0E27EF}"/>
    <cellStyle name="Normal 189 2" xfId="4456" xr:uid="{27094916-04E1-4D90-8F97-720545B3BD80}"/>
    <cellStyle name="Normal 189 2 2" xfId="7686" xr:uid="{F4ABF5FC-787F-43C9-87CC-BD6684BB7DDA}"/>
    <cellStyle name="Normal 189 2 2 2" xfId="17676" xr:uid="{1CA2B0C3-9B88-4349-9CA8-0EF902C0DCC6}"/>
    <cellStyle name="Normal 189 2 2 2 2" xfId="40041" xr:uid="{92F9549B-DB23-4AF5-B7DD-CEBA729B72D5}"/>
    <cellStyle name="Normal 189 2 2 3" xfId="30920" xr:uid="{64FA01B0-6D03-44E1-BF16-E91B057EC993}"/>
    <cellStyle name="Normal 189 2 3" xfId="11098" xr:uid="{5BFBA1BF-876C-435F-B1C9-07D157C2737E}"/>
    <cellStyle name="Normal 189 2 3 2" xfId="20512" xr:uid="{9044AAA2-B619-444A-80B1-4B6EE35FC94C}"/>
    <cellStyle name="Normal 189 2 3 2 2" xfId="42808" xr:uid="{B1521DBA-9FF5-4DF5-8869-E9EA05DA9680}"/>
    <cellStyle name="Normal 189 2 3 3" xfId="33487" xr:uid="{375926AB-259E-4A47-AFB0-FE5142F0EF4F}"/>
    <cellStyle name="Normal 189 2 4" xfId="12630" xr:uid="{9D0FA694-0299-49F3-A029-C85A484A2EC1}"/>
    <cellStyle name="Normal 189 2 4 2" xfId="22036" xr:uid="{D49F555C-C81F-42FD-952F-71928FB041A8}"/>
    <cellStyle name="Normal 189 2 4 2 2" xfId="44332" xr:uid="{0AE7E36F-927D-4235-8436-5AD93DA9E904}"/>
    <cellStyle name="Normal 189 2 4 3" xfId="35010" xr:uid="{9D6F1796-F5F3-4FE3-8E75-D0D8DF170E18}"/>
    <cellStyle name="Normal 189 2 5" xfId="15028" xr:uid="{410C53FF-8659-4063-85B1-6C98476C3D4C}"/>
    <cellStyle name="Normal 189 2 5 2" xfId="37394" xr:uid="{51FBBED0-E7D5-42EE-A6BE-1014D8D6A502}"/>
    <cellStyle name="Normal 189 2 6" xfId="28461" xr:uid="{CCFFBA81-D0E8-4025-A77E-D0279E51DDDD}"/>
    <cellStyle name="Normal 189 2_change in summary tables" xfId="8005" xr:uid="{EB86A8E2-5EE4-46FB-A5E9-82B3AF734EAD}"/>
    <cellStyle name="Normal 189 3" xfId="6814" xr:uid="{C388BDAB-1E39-4425-888C-B20C3B0BA84E}"/>
    <cellStyle name="Normal 189 3 2" xfId="16832" xr:uid="{7975F5FD-3323-49B1-9A29-F51E8556E01F}"/>
    <cellStyle name="Normal 189 3 2 2" xfId="39197" xr:uid="{73D81BD2-7C4F-4A2D-913E-C7F7AD5A20AF}"/>
    <cellStyle name="Normal 189 3 3" xfId="30084" xr:uid="{B9E1D10A-0D89-4A2E-8CBC-1C425D432F43}"/>
    <cellStyle name="Normal 189 4" xfId="10354" xr:uid="{57BB4E62-7011-4F1E-ADB5-8DB86965F7C7}"/>
    <cellStyle name="Normal 189 4 2" xfId="19768" xr:uid="{457951A2-6F98-445A-8B22-EBED8BFA0657}"/>
    <cellStyle name="Normal 189 4 2 2" xfId="42064" xr:uid="{DEE1BCA8-FD32-4061-A7FF-03595FA97B30}"/>
    <cellStyle name="Normal 189 4 3" xfId="32743" xr:uid="{54AF2449-B486-4308-B864-52F7FA6C86CB}"/>
    <cellStyle name="Normal 189 5" xfId="11887" xr:uid="{6983BFE1-F30F-4B06-A878-E7F3774292EC}"/>
    <cellStyle name="Normal 189 5 2" xfId="21293" xr:uid="{B4E816F4-C864-40C8-ABF3-80A22B0B1789}"/>
    <cellStyle name="Normal 189 5 2 2" xfId="43589" xr:uid="{452BEBD4-7F10-432D-A137-23552B77FF48}"/>
    <cellStyle name="Normal 189 5 3" xfId="34267" xr:uid="{F94664B0-0418-426B-B41F-939E97A20947}"/>
    <cellStyle name="Normal 189 6" xfId="14222" xr:uid="{68325EC1-3061-4C27-A9DD-0D7A5684DFEF}"/>
    <cellStyle name="Normal 189 6 2" xfId="36588" xr:uid="{BFF5A4F5-FA4F-42F4-B0B9-04B673083EAE}"/>
    <cellStyle name="Normal 189 7" xfId="27682" xr:uid="{92A3FD7A-6459-4EAD-ACDE-FAC7CCF6D365}"/>
    <cellStyle name="Normal 189_change in summary tables" xfId="8004" xr:uid="{731EF408-5DAB-4B05-BD47-7224A1B7B7AF}"/>
    <cellStyle name="Normal 19" xfId="231" xr:uid="{0E39933F-A2EF-4E9D-9ADD-E31263091AC5}"/>
    <cellStyle name="Normal 19 2" xfId="495" xr:uid="{7D6E482F-788F-452C-B8FD-BA04B1AC0789}"/>
    <cellStyle name="Normal 19 3" xfId="48312" xr:uid="{94CEACF4-D20C-450B-B7B4-62852AB45801}"/>
    <cellStyle name="Normal 19 4" xfId="48463" xr:uid="{C98EE715-1E8A-4C0C-B7C5-D9D2D3457967}"/>
    <cellStyle name="Normal 19 5" xfId="48471" xr:uid="{E4837A8C-C1CC-4173-A55B-31ABD78877A0}"/>
    <cellStyle name="Normal 19 6" xfId="48496" xr:uid="{9E55F559-4574-42F6-8EBF-7F5765DEA0F3}"/>
    <cellStyle name="Normal 19 7" xfId="48505" xr:uid="{FBFE037E-0EA9-4FF7-9CD9-9BC0D82979A2}"/>
    <cellStyle name="Normal 19_change in summary tables" xfId="5088" xr:uid="{35774093-981E-4854-9618-C5DBABE03384}"/>
    <cellStyle name="Normal 190" xfId="3544" xr:uid="{59B38C20-61B4-4921-911E-C7E8E4ABCFD7}"/>
    <cellStyle name="Normal 190 2" xfId="4469" xr:uid="{230C5ECA-F465-40AF-85E8-8AB9F82EDAA6}"/>
    <cellStyle name="Normal 190 2 2" xfId="7699" xr:uid="{9A097884-FE48-47BB-979B-8297FD165495}"/>
    <cellStyle name="Normal 190 2 2 2" xfId="17689" xr:uid="{CDD402E8-53F8-4D5C-8869-B6F0B2729F91}"/>
    <cellStyle name="Normal 190 2 2 2 2" xfId="40054" xr:uid="{C24F0CC9-536B-4DFC-AF82-F32C776944C2}"/>
    <cellStyle name="Normal 190 2 2 3" xfId="30933" xr:uid="{500A6A2F-E82F-4313-9AE9-917E9CF4B94B}"/>
    <cellStyle name="Normal 190 2 3" xfId="11111" xr:uid="{63FFB755-92E7-4EBF-8E9F-3A4B1FCB77D9}"/>
    <cellStyle name="Normal 190 2 3 2" xfId="20525" xr:uid="{50478916-40D0-4745-B58B-2F5DC1001F12}"/>
    <cellStyle name="Normal 190 2 3 2 2" xfId="42821" xr:uid="{55799169-3561-45B5-9C7C-68622E8040BA}"/>
    <cellStyle name="Normal 190 2 3 3" xfId="33500" xr:uid="{08AFF000-BE9B-4844-95DC-A541F8E4F520}"/>
    <cellStyle name="Normal 190 2 4" xfId="12643" xr:uid="{630C26A0-77C1-4A7F-9547-E58E495B2F05}"/>
    <cellStyle name="Normal 190 2 4 2" xfId="22049" xr:uid="{5393E11C-F96C-46DD-9089-DE014A32456A}"/>
    <cellStyle name="Normal 190 2 4 2 2" xfId="44345" xr:uid="{DDB588A9-8774-4684-99C8-DA84A0231778}"/>
    <cellStyle name="Normal 190 2 4 3" xfId="35023" xr:uid="{CB143492-0AA8-4A89-AF98-884ADE112960}"/>
    <cellStyle name="Normal 190 2 5" xfId="15041" xr:uid="{BBF71460-2359-44C3-AA0E-998ABAC69AE3}"/>
    <cellStyle name="Normal 190 2 5 2" xfId="37407" xr:uid="{9D8732E1-224B-413B-9433-06ADCAC899BA}"/>
    <cellStyle name="Normal 190 2 6" xfId="28474" xr:uid="{B518DC5E-3EC0-4534-ACBC-C7EEDB456202}"/>
    <cellStyle name="Normal 190 2_change in summary tables" xfId="7786" xr:uid="{CF4251E1-43A0-434E-84C1-507F012D38DE}"/>
    <cellStyle name="Normal 190 3" xfId="6830" xr:uid="{3A728D34-96A5-4114-BBDF-6B40F4F20429}"/>
    <cellStyle name="Normal 190 3 2" xfId="16847" xr:uid="{0FD0D75B-16B8-44E2-93FB-28D12F879B03}"/>
    <cellStyle name="Normal 190 3 2 2" xfId="39212" xr:uid="{FDCF738A-06B1-4916-AE72-428B667B07EE}"/>
    <cellStyle name="Normal 190 3 3" xfId="30098" xr:uid="{5CEEB994-F65E-4023-BD61-B09E49EB39DA}"/>
    <cellStyle name="Normal 190 4" xfId="10367" xr:uid="{D74592E8-C6C2-4D5A-A100-1822055744DC}"/>
    <cellStyle name="Normal 190 4 2" xfId="19781" xr:uid="{87FE0391-D33A-40C2-9950-A9FC4FD6EA83}"/>
    <cellStyle name="Normal 190 4 2 2" xfId="42077" xr:uid="{16C2BAA7-4A85-4E5E-AC0E-42624D68BB05}"/>
    <cellStyle name="Normal 190 4 3" xfId="32756" xr:uid="{4AC484A8-ADE4-410E-9450-60B25512D438}"/>
    <cellStyle name="Normal 190 5" xfId="11900" xr:uid="{6F2A8753-8B16-4956-9317-37082E9DCA52}"/>
    <cellStyle name="Normal 190 5 2" xfId="21306" xr:uid="{6F36FE88-29CF-418A-B143-EDC213BF1AB2}"/>
    <cellStyle name="Normal 190 5 2 2" xfId="43602" xr:uid="{9C0F61DB-F1FE-4790-AA57-9C10FA5BCB0B}"/>
    <cellStyle name="Normal 190 5 3" xfId="34280" xr:uid="{99B7258F-AD7B-4508-AB3D-C3DA7DC3B423}"/>
    <cellStyle name="Normal 190 6" xfId="14235" xr:uid="{5D891525-49DA-4A92-8097-E67F09186E9F}"/>
    <cellStyle name="Normal 190 6 2" xfId="36601" xr:uid="{50F3FC48-688B-4455-8339-7FADE242D21C}"/>
    <cellStyle name="Normal 190 7" xfId="27695" xr:uid="{2172110A-992F-42EB-9EBF-6ED131040A0C}"/>
    <cellStyle name="Normal 190_change in summary tables" xfId="6320" xr:uid="{E77DDD57-5DA5-4472-8A25-68E7B69363E2}"/>
    <cellStyle name="Normal 191" xfId="3559" xr:uid="{A1D02710-7086-4A73-9C71-DDCEE022B011}"/>
    <cellStyle name="Normal 191 2" xfId="4481" xr:uid="{B8B163B0-E8A6-4F13-A69D-669775B09D9E}"/>
    <cellStyle name="Normal 191 2 2" xfId="7711" xr:uid="{09E44545-1A28-4730-A55B-0647AFDAD6A7}"/>
    <cellStyle name="Normal 191 2 2 2" xfId="17701" xr:uid="{9AD24600-7B7C-41CA-B613-DB2CFAC7D9F4}"/>
    <cellStyle name="Normal 191 2 2 2 2" xfId="40066" xr:uid="{C3CBAB0E-87D2-4723-AC3D-75094BC513DB}"/>
    <cellStyle name="Normal 191 2 2 3" xfId="30945" xr:uid="{F234AACF-16CB-4221-8C9A-446BBAB77C85}"/>
    <cellStyle name="Normal 191 2 3" xfId="11123" xr:uid="{2FB9444A-C80C-46A2-930E-5B33F731C5E8}"/>
    <cellStyle name="Normal 191 2 3 2" xfId="20537" xr:uid="{B2408987-9CAB-4E6D-8E86-4A7C7AE19FDE}"/>
    <cellStyle name="Normal 191 2 3 2 2" xfId="42833" xr:uid="{EAC4C89F-EC5E-49D7-805B-CE6C900CCDEC}"/>
    <cellStyle name="Normal 191 2 3 3" xfId="33512" xr:uid="{2FA3B418-ED2A-47EE-8D6B-735F18F1BE53}"/>
    <cellStyle name="Normal 191 2 4" xfId="12655" xr:uid="{130F5EE8-B6F2-4EE3-8DDC-AE326BE36345}"/>
    <cellStyle name="Normal 191 2 4 2" xfId="22061" xr:uid="{6B257DF5-B3DC-4CE2-A975-FF6EE669DAEF}"/>
    <cellStyle name="Normal 191 2 4 2 2" xfId="44357" xr:uid="{79DB3170-8E7F-43CF-9223-D7EDC0CC229F}"/>
    <cellStyle name="Normal 191 2 4 3" xfId="35035" xr:uid="{25422501-C036-451C-B47F-0C6F75599C6D}"/>
    <cellStyle name="Normal 191 2 5" xfId="15053" xr:uid="{794CBF5D-4CD8-4C03-866E-B0E1EBDDDEB7}"/>
    <cellStyle name="Normal 191 2 5 2" xfId="37419" xr:uid="{F384C7CA-E061-42D5-BA61-266B6280B261}"/>
    <cellStyle name="Normal 191 2 6" xfId="28486" xr:uid="{D631EDCC-8E8A-4189-BA9F-20E9B7B10803}"/>
    <cellStyle name="Normal 191 2_change in summary tables" xfId="8738" xr:uid="{4DAC2E03-7FA4-43AE-B39F-96D34D977B76}"/>
    <cellStyle name="Normal 191 3" xfId="6844" xr:uid="{7D0882EB-13BC-4320-AAEB-5A32708965DB}"/>
    <cellStyle name="Normal 191 3 2" xfId="16861" xr:uid="{7D426F62-6603-4EF4-97FE-AE6466BD491A}"/>
    <cellStyle name="Normal 191 3 2 2" xfId="39226" xr:uid="{818FDA31-DB6C-4C2E-89DE-8AB50FBE3083}"/>
    <cellStyle name="Normal 191 3 3" xfId="30111" xr:uid="{65AA0399-1AA7-4D22-A11E-A473D9BA4926}"/>
    <cellStyle name="Normal 191 4" xfId="10379" xr:uid="{755D9026-B59E-4EBB-B8D2-8F472B39F1A3}"/>
    <cellStyle name="Normal 191 4 2" xfId="19793" xr:uid="{0BC50813-4E3F-4F93-877B-EBDA6D172802}"/>
    <cellStyle name="Normal 191 4 2 2" xfId="42089" xr:uid="{109D375E-2567-4D1B-AA6B-0E11BA6F77F7}"/>
    <cellStyle name="Normal 191 4 3" xfId="32768" xr:uid="{7F16335C-A9B5-458B-8FB6-1D22748D2636}"/>
    <cellStyle name="Normal 191 5" xfId="11912" xr:uid="{96F9DEEE-7C3A-4E2E-8CF2-E85F846F9558}"/>
    <cellStyle name="Normal 191 5 2" xfId="21318" xr:uid="{CD9800D0-08B0-4A5F-94E1-3793E1424A62}"/>
    <cellStyle name="Normal 191 5 2 2" xfId="43614" xr:uid="{45167D8C-675F-422B-A34F-4F85D1D86827}"/>
    <cellStyle name="Normal 191 5 3" xfId="34292" xr:uid="{676DB3EE-5F24-4979-AB3C-8C21F5E4AEDD}"/>
    <cellStyle name="Normal 191 6" xfId="14247" xr:uid="{1B4D48DC-952F-4D83-8AE2-ECBC1C13A636}"/>
    <cellStyle name="Normal 191 6 2" xfId="36613" xr:uid="{AE964FC3-2423-4D98-8851-7ADFE098C0CB}"/>
    <cellStyle name="Normal 191 7" xfId="27707" xr:uid="{330B8A5C-FF4C-4E55-B7DC-91F0D0874B86}"/>
    <cellStyle name="Normal 191_change in summary tables" xfId="8362" xr:uid="{EA9549B9-A620-490F-982F-8775376A9496}"/>
    <cellStyle name="Normal 192" xfId="3572" xr:uid="{5110FFF6-311F-4DA1-9F74-EFDC62557E95}"/>
    <cellStyle name="Normal 192 2" xfId="4488" xr:uid="{2002970B-6B53-4504-8A92-2F860C5C0920}"/>
    <cellStyle name="Normal 192 2 2" xfId="7718" xr:uid="{AE3023C2-0047-4AED-B59A-4DD1EB270BD3}"/>
    <cellStyle name="Normal 192 2 2 2" xfId="17708" xr:uid="{DE709A67-5F56-4093-B046-C933B79F22D6}"/>
    <cellStyle name="Normal 192 2 2 2 2" xfId="40073" xr:uid="{B3295B7D-B42D-49BD-8FBE-F129AF967728}"/>
    <cellStyle name="Normal 192 2 2 3" xfId="30952" xr:uid="{30135C9E-E550-48DA-92B4-FC903388F42F}"/>
    <cellStyle name="Normal 192 2 3" xfId="11130" xr:uid="{F23F1503-5B0A-431F-BAE5-0BD22E9DA0BA}"/>
    <cellStyle name="Normal 192 2 3 2" xfId="20544" xr:uid="{82ADB14B-1AE5-4FFE-BCEA-9F56BD744D5C}"/>
    <cellStyle name="Normal 192 2 3 2 2" xfId="42840" xr:uid="{92C79475-ACA7-4AE8-9DFF-859A609AFA20}"/>
    <cellStyle name="Normal 192 2 3 3" xfId="33519" xr:uid="{92EE94CA-B542-454E-AF65-20010AFA2567}"/>
    <cellStyle name="Normal 192 2 4" xfId="12662" xr:uid="{F08F79B5-70A7-494F-98C1-BAA222553A6A}"/>
    <cellStyle name="Normal 192 2 4 2" xfId="22068" xr:uid="{A84D5935-29DE-4BD2-B4B8-8ED208D0D205}"/>
    <cellStyle name="Normal 192 2 4 2 2" xfId="44364" xr:uid="{0D0FF6FF-E56B-49ED-8C84-02601BADD0F3}"/>
    <cellStyle name="Normal 192 2 4 3" xfId="35042" xr:uid="{AEB6D11E-52F2-4672-8713-38A5AFDCEBCB}"/>
    <cellStyle name="Normal 192 2 5" xfId="15060" xr:uid="{123F56C5-5E7C-4A13-AE0F-79C6051FBA76}"/>
    <cellStyle name="Normal 192 2 5 2" xfId="37426" xr:uid="{5125C16E-8E4E-49F2-89AF-B60AAE544628}"/>
    <cellStyle name="Normal 192 2 6" xfId="28493" xr:uid="{58E89704-3692-4FB5-B377-5C7C0D7A361E}"/>
    <cellStyle name="Normal 192 2_change in summary tables" xfId="7876" xr:uid="{4D3D70FE-4A01-48FA-BF4C-72C7927982C2}"/>
    <cellStyle name="Normal 192 3" xfId="6854" xr:uid="{85CE30AE-C257-41A5-817A-A8ADCC4512EF}"/>
    <cellStyle name="Normal 192 3 2" xfId="16869" xr:uid="{07CC8F09-6B12-4AC9-B92B-272C851CC30E}"/>
    <cellStyle name="Normal 192 3 2 2" xfId="39234" xr:uid="{1951723E-D58B-4604-980E-7DBA892E5670}"/>
    <cellStyle name="Normal 192 3 3" xfId="30119" xr:uid="{A4F05411-B1EB-438D-B2E9-8AB70F706A72}"/>
    <cellStyle name="Normal 192 4" xfId="10386" xr:uid="{449C368C-B67D-4BBF-987E-A16B25859290}"/>
    <cellStyle name="Normal 192 4 2" xfId="19800" xr:uid="{8DFCB15E-438F-4B4C-B663-3D19C4465068}"/>
    <cellStyle name="Normal 192 4 2 2" xfId="42096" xr:uid="{97806F79-C7D4-41B4-9027-6432EDB2A5E2}"/>
    <cellStyle name="Normal 192 4 3" xfId="32775" xr:uid="{B2623044-5835-490A-8BF2-D196E087C37F}"/>
    <cellStyle name="Normal 192 5" xfId="11919" xr:uid="{E28E37B0-FD11-41FD-BAA9-4395F30D0C76}"/>
    <cellStyle name="Normal 192 5 2" xfId="21325" xr:uid="{CC3BC5DF-E2A2-4D6F-B42D-A48722E9C56B}"/>
    <cellStyle name="Normal 192 5 2 2" xfId="43621" xr:uid="{04186B73-399E-4C4B-9E38-6B209F0E800E}"/>
    <cellStyle name="Normal 192 5 3" xfId="34299" xr:uid="{E843EC4B-9DDB-43E0-98B3-8C19F5672FA6}"/>
    <cellStyle name="Normal 192 6" xfId="14256" xr:uid="{A3796C47-71F3-458F-9327-9430EDC2114C}"/>
    <cellStyle name="Normal 192 6 2" xfId="36622" xr:uid="{8F3E9E39-9A16-4F35-BA31-FF4453307DDE}"/>
    <cellStyle name="Normal 192 7" xfId="27714" xr:uid="{39F810F5-0AA9-455D-A000-C83E27233074}"/>
    <cellStyle name="Normal 192_change in summary tables" xfId="9004" xr:uid="{ABD3EB0C-73D9-40FE-9E81-090C1977E489}"/>
    <cellStyle name="Normal 193" xfId="3567" xr:uid="{80840477-17E6-4414-AF50-E15607015E40}"/>
    <cellStyle name="Normal 193 2" xfId="4486" xr:uid="{85BEFF84-2377-4BCE-AD5F-3923C6651C62}"/>
    <cellStyle name="Normal 193 2 2" xfId="7716" xr:uid="{5933699E-2FF2-4650-8B0B-38A23BDDD278}"/>
    <cellStyle name="Normal 193 2 2 2" xfId="17706" xr:uid="{C8389B83-DC09-4976-BF4B-104CABF05AF2}"/>
    <cellStyle name="Normal 193 2 2 2 2" xfId="40071" xr:uid="{F7B6E6DA-3A0E-44AD-8A34-348FA65E3607}"/>
    <cellStyle name="Normal 193 2 2 3" xfId="30950" xr:uid="{2EBAFDBC-88D7-476B-A87D-F0D42830F9A9}"/>
    <cellStyle name="Normal 193 2 3" xfId="11128" xr:uid="{FBCCD890-D505-4326-A88B-65767B662783}"/>
    <cellStyle name="Normal 193 2 3 2" xfId="20542" xr:uid="{CBC21819-D6D9-417E-934C-79BC5C7B4450}"/>
    <cellStyle name="Normal 193 2 3 2 2" xfId="42838" xr:uid="{F1A435E3-3934-4E0A-8FE0-2244A6BB1412}"/>
    <cellStyle name="Normal 193 2 3 3" xfId="33517" xr:uid="{D8C6B425-74A3-4A1F-8553-6BB11CDF3329}"/>
    <cellStyle name="Normal 193 2 4" xfId="12660" xr:uid="{178485D0-29A6-4AC4-945D-83BC4F1A3222}"/>
    <cellStyle name="Normal 193 2 4 2" xfId="22066" xr:uid="{F209C4B0-8661-4B3B-833C-8810F0B9482D}"/>
    <cellStyle name="Normal 193 2 4 2 2" xfId="44362" xr:uid="{77167BAF-A7B0-412A-83DF-3EC443128CE4}"/>
    <cellStyle name="Normal 193 2 4 3" xfId="35040" xr:uid="{265C4E92-9B21-4462-82F1-85ABD27B6FAE}"/>
    <cellStyle name="Normal 193 2 5" xfId="15058" xr:uid="{A37750A8-0564-422B-B3EE-ED2D6E6AA788}"/>
    <cellStyle name="Normal 193 2 5 2" xfId="37424" xr:uid="{8ED5201D-9279-421E-8D50-291B60877FFE}"/>
    <cellStyle name="Normal 193 2 6" xfId="28491" xr:uid="{7596FD6C-388A-4A4B-A410-4DCE96FC38E2}"/>
    <cellStyle name="Normal 193 2_change in summary tables" xfId="5154" xr:uid="{977B64D7-4FC9-465D-88CB-F40239DD80D5}"/>
    <cellStyle name="Normal 193 3" xfId="6850" xr:uid="{8B412F72-5616-4327-A385-2E4D54AA9FFD}"/>
    <cellStyle name="Normal 193 3 2" xfId="16867" xr:uid="{AC8C9EE7-EFC9-4242-AE6D-175A1172E6D8}"/>
    <cellStyle name="Normal 193 3 2 2" xfId="39232" xr:uid="{18A674D9-30EA-4ED1-97D2-B1317FA62E79}"/>
    <cellStyle name="Normal 193 3 3" xfId="30117" xr:uid="{7E73139C-9628-4BA9-A9CD-55F69B9B749C}"/>
    <cellStyle name="Normal 193 4" xfId="10384" xr:uid="{0962D5F7-514D-4B81-9DBC-83EF73049E3C}"/>
    <cellStyle name="Normal 193 4 2" xfId="19798" xr:uid="{964909BC-8261-4300-A071-799CEB2A0FE7}"/>
    <cellStyle name="Normal 193 4 2 2" xfId="42094" xr:uid="{1FD0977C-1B11-4221-B740-0EFD6D5B9D3B}"/>
    <cellStyle name="Normal 193 4 3" xfId="32773" xr:uid="{F8FDCB03-5171-4187-A040-AE4FB45F6A91}"/>
    <cellStyle name="Normal 193 5" xfId="11917" xr:uid="{2B6CBB6C-8428-47C8-8FF1-A295661AE15E}"/>
    <cellStyle name="Normal 193 5 2" xfId="21323" xr:uid="{94295803-1704-4B71-8BD5-178DC8B6FDC6}"/>
    <cellStyle name="Normal 193 5 2 2" xfId="43619" xr:uid="{CA19BF24-AB8D-44CF-AFEE-0DBC93EF58E4}"/>
    <cellStyle name="Normal 193 5 3" xfId="34297" xr:uid="{10C84576-80B3-4617-B039-BD182E9DDADC}"/>
    <cellStyle name="Normal 193 6" xfId="14253" xr:uid="{12F17024-D85F-4506-8F6C-24DADE798D10}"/>
    <cellStyle name="Normal 193 6 2" xfId="36619" xr:uid="{65FD44B8-04A1-47E5-877F-854A152A6853}"/>
    <cellStyle name="Normal 193 7" xfId="27712" xr:uid="{F2BE053C-94CF-4B9A-87DC-A41D9104E857}"/>
    <cellStyle name="Normal 193_change in summary tables" xfId="5782" xr:uid="{459813D0-0FB3-4519-A836-CF5BD4E744B5}"/>
    <cellStyle name="Normal 194" xfId="3579" xr:uid="{F4FCC420-2DED-44CA-ADA2-EF6867C7EE58}"/>
    <cellStyle name="Normal 194 2" xfId="4489" xr:uid="{7C825CB0-A288-47DD-A6AE-9697CAA29C00}"/>
    <cellStyle name="Normal 194 2 2" xfId="7719" xr:uid="{CAFD1761-8341-4175-8BFC-28C4E4E9B727}"/>
    <cellStyle name="Normal 194 2 2 2" xfId="17709" xr:uid="{104E3270-6190-4876-BBFF-AEC77DB6F642}"/>
    <cellStyle name="Normal 194 2 2 2 2" xfId="40074" xr:uid="{1BFC3582-4639-40B5-9EF0-A10EEFDEE3DF}"/>
    <cellStyle name="Normal 194 2 2 3" xfId="30953" xr:uid="{F7AB4B23-52B1-40B1-8E14-A18CF9DB5981}"/>
    <cellStyle name="Normal 194 2 3" xfId="11131" xr:uid="{16055EA9-AA35-4728-A30F-AB32131B360A}"/>
    <cellStyle name="Normal 194 2 3 2" xfId="20545" xr:uid="{C081B3EE-C199-4720-A806-BA04D239BBED}"/>
    <cellStyle name="Normal 194 2 3 2 2" xfId="42841" xr:uid="{CC108270-6F37-432A-82A8-45C9A8AB3A1F}"/>
    <cellStyle name="Normal 194 2 3 3" xfId="33520" xr:uid="{F6747557-D5A8-45CE-ACF2-3305A6EEA55C}"/>
    <cellStyle name="Normal 194 2 4" xfId="12663" xr:uid="{2DBA0891-9142-4B06-9664-9C5644B26B94}"/>
    <cellStyle name="Normal 194 2 4 2" xfId="22069" xr:uid="{13739192-130C-4EC5-A89A-46B471AD8B1C}"/>
    <cellStyle name="Normal 194 2 4 2 2" xfId="44365" xr:uid="{86E553EF-3389-4BCD-B680-D295115511C0}"/>
    <cellStyle name="Normal 194 2 4 3" xfId="35043" xr:uid="{01CAF7B6-0704-46F2-ACB7-BD46B9B4D8D1}"/>
    <cellStyle name="Normal 194 2 5" xfId="15061" xr:uid="{DE4DBC36-57FA-44EE-BF21-E3E9E1A0F6CD}"/>
    <cellStyle name="Normal 194 2 5 2" xfId="37427" xr:uid="{AA65F5C8-5325-4BB3-88FC-F2618044D02C}"/>
    <cellStyle name="Normal 194 2 6" xfId="28494" xr:uid="{57C61314-CF2B-45B3-A505-45B1A053EEAE}"/>
    <cellStyle name="Normal 194 2_change in summary tables" xfId="6336" xr:uid="{5FC4CF0B-97FF-4282-94E9-7E1D24C6AF47}"/>
    <cellStyle name="Normal 194 3" xfId="6860" xr:uid="{EA05B194-5886-40AD-A0EA-2FBD8EECBE7F}"/>
    <cellStyle name="Normal 194 3 2" xfId="16874" xr:uid="{783ADA73-2471-4BF0-9310-F393814A1503}"/>
    <cellStyle name="Normal 194 3 2 2" xfId="39239" xr:uid="{AC9317C9-90D1-4D79-BD69-4C623611A686}"/>
    <cellStyle name="Normal 194 3 3" xfId="30124" xr:uid="{F757B02D-425B-472F-A4AE-911A963399F0}"/>
    <cellStyle name="Normal 194 4" xfId="10387" xr:uid="{9B560389-110E-4C10-8278-B4C5143F8AD0}"/>
    <cellStyle name="Normal 194 4 2" xfId="19801" xr:uid="{80342CB2-5C3F-4ADA-9F04-9B1296E1CBF4}"/>
    <cellStyle name="Normal 194 4 2 2" xfId="42097" xr:uid="{D6814A7F-2705-438F-942E-114A62CBA78D}"/>
    <cellStyle name="Normal 194 4 3" xfId="32776" xr:uid="{CC19761E-1063-41B5-9EB3-D3269BCF67A5}"/>
    <cellStyle name="Normal 194 5" xfId="11920" xr:uid="{DBB10F50-18E8-4AA1-9F08-D264EFB9ED9C}"/>
    <cellStyle name="Normal 194 5 2" xfId="21326" xr:uid="{7D5EBDEB-F9C1-429B-9E21-E352450E7234}"/>
    <cellStyle name="Normal 194 5 2 2" xfId="43622" xr:uid="{73183E70-37B2-479C-87E5-DCD7EC6DED88}"/>
    <cellStyle name="Normal 194 5 3" xfId="34300" xr:uid="{FF5B23F4-DF35-4C58-8AFC-85AD429C00A4}"/>
    <cellStyle name="Normal 194 6" xfId="14259" xr:uid="{8FE8D95A-A161-437F-93F5-5048376957D1}"/>
    <cellStyle name="Normal 194 6 2" xfId="36625" xr:uid="{F16924CD-9EDE-4A18-805B-012B98C24114}"/>
    <cellStyle name="Normal 194 7" xfId="27715" xr:uid="{3ACD6B71-3C1B-4B7D-B42D-9F1D8AF3A3BF}"/>
    <cellStyle name="Normal 194_change in summary tables" xfId="8428" xr:uid="{EDF02725-7E4D-41EB-90C8-56DE6CB5FA01}"/>
    <cellStyle name="Normal 195" xfId="3581" xr:uid="{9CAC8595-66EA-4973-9DB7-43399D0F5316}"/>
    <cellStyle name="Normal 195 2" xfId="4490" xr:uid="{CBFE7336-A169-41AA-A3BE-D078F4E339E7}"/>
    <cellStyle name="Normal 195 2 2" xfId="7720" xr:uid="{5E54C41C-9ADE-49C8-A9A9-33785518AB96}"/>
    <cellStyle name="Normal 195 2 2 2" xfId="17710" xr:uid="{7F64C6D6-B55E-4455-9EB9-6B77DA27B998}"/>
    <cellStyle name="Normal 195 2 2 2 2" xfId="40075" xr:uid="{CF66F3AC-D5EB-488C-8D8F-358E1B6C4CEC}"/>
    <cellStyle name="Normal 195 2 2 3" xfId="30954" xr:uid="{D051E6A4-5689-427D-8BC2-7271E0F06596}"/>
    <cellStyle name="Normal 195 2 3" xfId="11132" xr:uid="{53F8CFFE-5F69-4144-8056-1477534B5C7C}"/>
    <cellStyle name="Normal 195 2 3 2" xfId="20546" xr:uid="{1AAB8190-C6F3-4622-A970-D5C001260AF0}"/>
    <cellStyle name="Normal 195 2 3 2 2" xfId="42842" xr:uid="{5973BAEC-4853-42F6-B8D3-4EEF6CAEAF28}"/>
    <cellStyle name="Normal 195 2 3 3" xfId="33521" xr:uid="{B1D0D2B8-7130-4CB5-9C95-B7F6A85770D2}"/>
    <cellStyle name="Normal 195 2 4" xfId="12664" xr:uid="{7FC5C924-62E4-4EDB-B710-51863EC0ACFC}"/>
    <cellStyle name="Normal 195 2 4 2" xfId="22070" xr:uid="{E7EC28D6-0D9F-444E-8CD9-03C372B5193E}"/>
    <cellStyle name="Normal 195 2 4 2 2" xfId="44366" xr:uid="{F4090D4F-054C-4C48-BF58-AE252EAA38F6}"/>
    <cellStyle name="Normal 195 2 4 3" xfId="35044" xr:uid="{F9D5ABD9-CEEA-47CD-BF78-8E092EEB8B43}"/>
    <cellStyle name="Normal 195 2 5" xfId="15062" xr:uid="{FCCD4570-48EF-4CCB-ABFE-BAC64D381295}"/>
    <cellStyle name="Normal 195 2 5 2" xfId="37428" xr:uid="{00D7DE4E-39E4-444B-B666-AFFB611E56C6}"/>
    <cellStyle name="Normal 195 2 6" xfId="28495" xr:uid="{E0BAD056-B036-465B-941E-DE3E2EE23242}"/>
    <cellStyle name="Normal 195 2_change in summary tables" xfId="8258" xr:uid="{71F35E7F-CF1D-4A30-9E3A-81889871ECA0}"/>
    <cellStyle name="Normal 195 3" xfId="6861" xr:uid="{E07AA796-85F7-4596-84FD-5ED3EA7F647A}"/>
    <cellStyle name="Normal 195 3 2" xfId="16875" xr:uid="{4D880BFC-713A-4971-9069-0925207D65CB}"/>
    <cellStyle name="Normal 195 3 2 2" xfId="39240" xr:uid="{4BEBE48F-62B2-4C4B-B594-7B39DC7B2631}"/>
    <cellStyle name="Normal 195 3 3" xfId="30125" xr:uid="{3461155D-2664-416E-AEFF-E09FBCA0ADE9}"/>
    <cellStyle name="Normal 195 4" xfId="10388" xr:uid="{C04443C5-D7F1-49A7-AA4E-7E2D8CAF8D94}"/>
    <cellStyle name="Normal 195 4 2" xfId="19802" xr:uid="{7C9827EF-5ED0-4A78-8AD4-9B91BD38CC4C}"/>
    <cellStyle name="Normal 195 4 2 2" xfId="42098" xr:uid="{12FA9BD8-6DEC-4DE2-923C-C06D192E263A}"/>
    <cellStyle name="Normal 195 4 3" xfId="32777" xr:uid="{0E3D1E48-E5B2-4F46-A579-05359A155391}"/>
    <cellStyle name="Normal 195 5" xfId="11921" xr:uid="{612B6B05-963C-4CD0-83EE-066547DC5459}"/>
    <cellStyle name="Normal 195 5 2" xfId="21327" xr:uid="{251AB87E-2DCC-49D3-B219-7D465B11A3CA}"/>
    <cellStyle name="Normal 195 5 2 2" xfId="43623" xr:uid="{F0765831-9F42-4710-B7A6-38BC55427F07}"/>
    <cellStyle name="Normal 195 5 3" xfId="34301" xr:uid="{C8BC6F78-AC9D-4BD0-B8A5-9526EF660D07}"/>
    <cellStyle name="Normal 195 6" xfId="14260" xr:uid="{014444B6-1A20-479F-9692-3ADE39396C68}"/>
    <cellStyle name="Normal 195 6 2" xfId="36626" xr:uid="{71748ABD-12DC-42A6-8767-30E2602CDCF0}"/>
    <cellStyle name="Normal 195 7" xfId="27716" xr:uid="{FE28249D-5189-4CF2-8CB1-E11A6213CF23}"/>
    <cellStyle name="Normal 195_change in summary tables" xfId="6565" xr:uid="{8A83F366-4FD1-4C7B-AFA6-1D34DAB70742}"/>
    <cellStyle name="Normal 196" xfId="3583" xr:uid="{8E576D6C-0789-4547-8DCA-629D2473BE91}"/>
    <cellStyle name="Normal 196 2" xfId="4491" xr:uid="{C4FC0C99-DB96-478C-8A11-286674154E33}"/>
    <cellStyle name="Normal 196 2 2" xfId="7721" xr:uid="{404E58E7-3224-4B98-845E-7CCBC5F43DC6}"/>
    <cellStyle name="Normal 196 2 2 2" xfId="17711" xr:uid="{0B386724-368A-47BD-81D0-C67F3FF44620}"/>
    <cellStyle name="Normal 196 2 2 2 2" xfId="40076" xr:uid="{C9D51DFE-FA49-46C5-B47A-A663A750D90B}"/>
    <cellStyle name="Normal 196 2 2 3" xfId="30955" xr:uid="{670E2F7C-AEA8-4EAA-9375-44AD057A2F37}"/>
    <cellStyle name="Normal 196 2 3" xfId="11133" xr:uid="{6651F177-F353-4174-A563-F148178DB57B}"/>
    <cellStyle name="Normal 196 2 3 2" xfId="20547" xr:uid="{69BA2C17-083F-45F2-A44B-6E423BE0817C}"/>
    <cellStyle name="Normal 196 2 3 2 2" xfId="42843" xr:uid="{8B1BCA57-B5E2-4543-8995-7F2A7F7C345E}"/>
    <cellStyle name="Normal 196 2 3 3" xfId="33522" xr:uid="{F21B411C-8B2F-4F60-B3A4-521DA648EF27}"/>
    <cellStyle name="Normal 196 2 4" xfId="12665" xr:uid="{F4309312-90E0-49EC-9C96-8AC5D1605EEE}"/>
    <cellStyle name="Normal 196 2 4 2" xfId="22071" xr:uid="{9B7F2FCB-AD27-43DE-9636-B065EBDA0471}"/>
    <cellStyle name="Normal 196 2 4 2 2" xfId="44367" xr:uid="{280E99B8-E791-4D94-B29E-17F3141ECFB9}"/>
    <cellStyle name="Normal 196 2 4 3" xfId="35045" xr:uid="{059824FD-6FE0-41BD-B5B3-C66F67898D68}"/>
    <cellStyle name="Normal 196 2 5" xfId="15063" xr:uid="{2075A945-0B8D-4E0C-8373-5E1032E15B4C}"/>
    <cellStyle name="Normal 196 2 5 2" xfId="37429" xr:uid="{194733E8-1769-4633-AA42-84310F18CC41}"/>
    <cellStyle name="Normal 196 2 6" xfId="28496" xr:uid="{CFA30922-080F-4ED9-A91D-AAA8AFF91719}"/>
    <cellStyle name="Normal 196 2_change in summary tables" xfId="8505" xr:uid="{6D94C6EC-DD6F-4D01-BFB8-B3B6F1AEDBF2}"/>
    <cellStyle name="Normal 196 3" xfId="6863" xr:uid="{09A5966F-1582-48EF-A7A4-7B5C291D5098}"/>
    <cellStyle name="Normal 196 3 2" xfId="16877" xr:uid="{B5CA7CE4-C93E-4E7A-8214-EACB07428E60}"/>
    <cellStyle name="Normal 196 3 2 2" xfId="39242" xr:uid="{00B2C20E-6635-488C-9EB0-6E5C7BFE4B0B}"/>
    <cellStyle name="Normal 196 3 3" xfId="30126" xr:uid="{7F05FF40-365C-41FA-B983-5E1146891DFB}"/>
    <cellStyle name="Normal 196 4" xfId="10389" xr:uid="{D398FE3E-00FC-40D0-9BD1-0DE86D6288CC}"/>
    <cellStyle name="Normal 196 4 2" xfId="19803" xr:uid="{DF75171A-7576-47F9-9A53-56D39953E106}"/>
    <cellStyle name="Normal 196 4 2 2" xfId="42099" xr:uid="{C56F4F61-1389-47F8-B286-78F5F8090B99}"/>
    <cellStyle name="Normal 196 4 3" xfId="32778" xr:uid="{083784A2-7B32-42DE-B962-CE8D2528C680}"/>
    <cellStyle name="Normal 196 5" xfId="11922" xr:uid="{C562661A-6D5D-44DB-ABF4-85051E780139}"/>
    <cellStyle name="Normal 196 5 2" xfId="21328" xr:uid="{F1BC56BC-582E-44BC-B5C5-43C547E488E1}"/>
    <cellStyle name="Normal 196 5 2 2" xfId="43624" xr:uid="{CBD35DD6-93DF-4249-980B-B8E29B357140}"/>
    <cellStyle name="Normal 196 5 3" xfId="34302" xr:uid="{A170F5BC-5F47-49DB-8460-C7F03E3653AC}"/>
    <cellStyle name="Normal 196 6" xfId="14261" xr:uid="{C4AF970B-FDB9-4A29-845E-FB509896ADA6}"/>
    <cellStyle name="Normal 196 6 2" xfId="36627" xr:uid="{4CEF3C7C-BCD9-4FA2-975D-74CB92F3E14B}"/>
    <cellStyle name="Normal 196 7" xfId="27717" xr:uid="{C795490F-00E0-4A3F-94E4-F72FC5E41E93}"/>
    <cellStyle name="Normal 196_change in summary tables" xfId="8346" xr:uid="{26E2F610-E9FA-46B4-8B9B-307ED93ADB47}"/>
    <cellStyle name="Normal 197" xfId="3585" xr:uid="{F81BA1C8-1EE5-4C6D-A779-09840AACBB0B}"/>
    <cellStyle name="Normal 197 2" xfId="4492" xr:uid="{40B20A1D-2B6F-4281-856A-04F2A0DE3309}"/>
    <cellStyle name="Normal 197 2 2" xfId="7722" xr:uid="{BCE20624-B13D-413F-8C57-F59E85BA04E6}"/>
    <cellStyle name="Normal 197 2 2 2" xfId="17712" xr:uid="{931756BD-BC70-4825-B2C8-85F60B6D40BD}"/>
    <cellStyle name="Normal 197 2 2 2 2" xfId="40077" xr:uid="{40362D6D-C744-4F55-ADBB-F99E92113E95}"/>
    <cellStyle name="Normal 197 2 2 3" xfId="30956" xr:uid="{3189D3B5-359E-4FB4-A7F6-0256F22411EE}"/>
    <cellStyle name="Normal 197 2 3" xfId="11134" xr:uid="{78511FF0-64AB-4BD7-9615-E63D9DF3445F}"/>
    <cellStyle name="Normal 197 2 3 2" xfId="20548" xr:uid="{09767A66-D10B-41D1-B33B-BBB8956492AC}"/>
    <cellStyle name="Normal 197 2 3 2 2" xfId="42844" xr:uid="{BC0D8A6B-351A-4702-B8B4-22F7163D1417}"/>
    <cellStyle name="Normal 197 2 3 3" xfId="33523" xr:uid="{66290BB8-17B3-4D02-94EC-EC9514CD7189}"/>
    <cellStyle name="Normal 197 2 4" xfId="12666" xr:uid="{930F1032-3769-45FF-B8BC-2DE97938F0B3}"/>
    <cellStyle name="Normal 197 2 4 2" xfId="22072" xr:uid="{F4BD9787-2DCC-45E4-AE97-A4CE5360ED13}"/>
    <cellStyle name="Normal 197 2 4 2 2" xfId="44368" xr:uid="{F367EAC7-3A11-4A9C-8ABE-58A775CDBF31}"/>
    <cellStyle name="Normal 197 2 4 3" xfId="35046" xr:uid="{6E433965-1E2F-4C8C-B04E-2A6752432732}"/>
    <cellStyle name="Normal 197 2 5" xfId="15064" xr:uid="{EF309141-07CB-411C-8690-21EE038FFBD9}"/>
    <cellStyle name="Normal 197 2 5 2" xfId="37430" xr:uid="{C6351A96-DB00-41B1-BD72-D7F15FE7AD2D}"/>
    <cellStyle name="Normal 197 2 6" xfId="28497" xr:uid="{D87883C0-6B6A-481A-8F90-EE07AD3B6A23}"/>
    <cellStyle name="Normal 197 2_change in summary tables" xfId="8226" xr:uid="{4CDE105E-170D-40FF-84A1-6637E5FFF603}"/>
    <cellStyle name="Normal 197 3" xfId="6864" xr:uid="{5FB396CA-9D5B-4858-90A4-C16CFB62231C}"/>
    <cellStyle name="Normal 197 3 2" xfId="16878" xr:uid="{174BB376-E417-4415-BFB0-25BB69CD8A9D}"/>
    <cellStyle name="Normal 197 3 2 2" xfId="39243" xr:uid="{C40F6D35-6E55-46B9-AB96-4A434C6192C6}"/>
    <cellStyle name="Normal 197 3 3" xfId="30127" xr:uid="{39EB19FA-9D47-4FDC-B658-AF4EE489D660}"/>
    <cellStyle name="Normal 197 4" xfId="10390" xr:uid="{1816C848-7A42-4940-A7AD-A84D58992195}"/>
    <cellStyle name="Normal 197 4 2" xfId="19804" xr:uid="{88F42875-555A-449F-9150-2897B70AED5A}"/>
    <cellStyle name="Normal 197 4 2 2" xfId="42100" xr:uid="{746C80B4-72B7-4397-9C2B-16F77FB7F1E5}"/>
    <cellStyle name="Normal 197 4 3" xfId="32779" xr:uid="{9C5B35A8-6247-4332-B96D-7000FB3CFA08}"/>
    <cellStyle name="Normal 197 5" xfId="11923" xr:uid="{325D12A8-B084-4679-8FCA-1570250CDDB0}"/>
    <cellStyle name="Normal 197 5 2" xfId="21329" xr:uid="{31FCAA8F-0861-49D3-A8CD-931CF0EF3E3C}"/>
    <cellStyle name="Normal 197 5 2 2" xfId="43625" xr:uid="{6C2F7467-4D81-4B9E-B233-AEC10CDBEC0B}"/>
    <cellStyle name="Normal 197 5 3" xfId="34303" xr:uid="{D4E9A10D-B894-4136-A747-2E47924F4CE9}"/>
    <cellStyle name="Normal 197 6" xfId="14263" xr:uid="{43C60C73-6236-4F51-80B6-0076267DA404}"/>
    <cellStyle name="Normal 197 6 2" xfId="36629" xr:uid="{33C42984-61E8-44A9-B27E-2FF8487DB8CF}"/>
    <cellStyle name="Normal 197 7" xfId="27718" xr:uid="{4433A534-58E8-49A3-867F-0DA591B8CA2D}"/>
    <cellStyle name="Normal 197_change in summary tables" xfId="8925" xr:uid="{E4B690B8-07C4-4B98-B295-059D9ED963D5}"/>
    <cellStyle name="Normal 198" xfId="3587" xr:uid="{43235DAE-42C1-4853-A9B8-B9DB29ABECBB}"/>
    <cellStyle name="Normal 198 2" xfId="4493" xr:uid="{F4C98C88-B0A5-4B36-8884-104314514C03}"/>
    <cellStyle name="Normal 198 2 2" xfId="7723" xr:uid="{514286D5-DAFB-4876-8C46-EEBD751FD171}"/>
    <cellStyle name="Normal 198 2 2 2" xfId="17713" xr:uid="{073B2931-5585-4F44-8AEB-554228ED8CEB}"/>
    <cellStyle name="Normal 198 2 2 2 2" xfId="40078" xr:uid="{1C8D7D98-E574-4665-AAF9-BD7F6A202396}"/>
    <cellStyle name="Normal 198 2 2 3" xfId="30957" xr:uid="{515153E8-F1C5-47EA-802A-6001E65B382F}"/>
    <cellStyle name="Normal 198 2 3" xfId="11135" xr:uid="{6AA7E0D8-D89A-435F-A4BB-58A85B5351F8}"/>
    <cellStyle name="Normal 198 2 3 2" xfId="20549" xr:uid="{CCD47C5E-8391-47DD-B6E6-88D98793C790}"/>
    <cellStyle name="Normal 198 2 3 2 2" xfId="42845" xr:uid="{E805B63B-2C04-429A-8918-42130C217A22}"/>
    <cellStyle name="Normal 198 2 3 3" xfId="33524" xr:uid="{6C365EA6-79DF-4A81-8B89-90EBBCC44B40}"/>
    <cellStyle name="Normal 198 2 4" xfId="12667" xr:uid="{4D040C8D-B842-458E-A21C-642EC4CCF36B}"/>
    <cellStyle name="Normal 198 2 4 2" xfId="22073" xr:uid="{AE8EA580-9B11-4375-A7FC-1384BF4999F3}"/>
    <cellStyle name="Normal 198 2 4 2 2" xfId="44369" xr:uid="{11C756E1-A201-4033-964D-127DA9A6D740}"/>
    <cellStyle name="Normal 198 2 4 3" xfId="35047" xr:uid="{32263C3B-3543-4FFF-82B0-6C0D8FE51CC6}"/>
    <cellStyle name="Normal 198 2 5" xfId="15065" xr:uid="{0FEFA1AE-6DBF-4B59-8DB5-5D3360EC2906}"/>
    <cellStyle name="Normal 198 2 5 2" xfId="37431" xr:uid="{5C991FF7-F4C1-4983-8DC8-FF3CA5ACFBA1}"/>
    <cellStyle name="Normal 198 2 6" xfId="28498" xr:uid="{66E238E6-AE70-4669-B951-1653DFBE1BEF}"/>
    <cellStyle name="Normal 198 2_change in summary tables" xfId="5813" xr:uid="{3FAD6572-950B-4E38-AB0B-883AFA55FD3E}"/>
    <cellStyle name="Normal 198 3" xfId="6865" xr:uid="{023A4763-B1C4-47FF-9557-3F7F58C4C2C8}"/>
    <cellStyle name="Normal 198 3 2" xfId="16879" xr:uid="{0F3D3E4D-A9A1-40A8-A37D-1DAC8C793489}"/>
    <cellStyle name="Normal 198 3 2 2" xfId="39244" xr:uid="{85BE7F32-8F82-4418-AFDB-F6038F8051CE}"/>
    <cellStyle name="Normal 198 3 3" xfId="30128" xr:uid="{A326BE74-FE20-447D-B67C-B70EE4A7E77F}"/>
    <cellStyle name="Normal 198 4" xfId="10391" xr:uid="{E474B9D8-5844-4D0E-9230-4BA8BAEA8BED}"/>
    <cellStyle name="Normal 198 4 2" xfId="19805" xr:uid="{CD50AC72-B478-40A4-BBCE-E5697A8A301E}"/>
    <cellStyle name="Normal 198 4 2 2" xfId="42101" xr:uid="{E7B9F73C-9530-48D8-AB4E-49C1131E20FC}"/>
    <cellStyle name="Normal 198 4 3" xfId="32780" xr:uid="{7D4C6FD4-06D7-4325-AC40-59807657F162}"/>
    <cellStyle name="Normal 198 5" xfId="11924" xr:uid="{6F5C55FD-3544-4333-A865-A6DCFE7C7D68}"/>
    <cellStyle name="Normal 198 5 2" xfId="21330" xr:uid="{A564D397-7D1F-497F-A246-E3A489551C06}"/>
    <cellStyle name="Normal 198 5 2 2" xfId="43626" xr:uid="{6CEAB616-37BC-43BC-B620-9C497569133E}"/>
    <cellStyle name="Normal 198 5 3" xfId="34304" xr:uid="{C7AE0CFE-C478-4192-BC13-5D86CF4F0CF4}"/>
    <cellStyle name="Normal 198 6" xfId="14265" xr:uid="{C5510F8A-2969-42A8-B035-369E8877ACBA}"/>
    <cellStyle name="Normal 198 6 2" xfId="36631" xr:uid="{CCC6179C-83DA-4FC2-AB09-2FD5BFED0C03}"/>
    <cellStyle name="Normal 198 7" xfId="27719" xr:uid="{8E5AF864-7D0A-4F0F-BB74-AA08D0CC6DD3}"/>
    <cellStyle name="Normal 198_change in summary tables" xfId="4663" xr:uid="{09AE91ED-ACFA-4917-8719-87D328DD24C1}"/>
    <cellStyle name="Normal 199" xfId="3591" xr:uid="{3C0B44FE-BA88-4AD9-A397-9B5515ACB8CC}"/>
    <cellStyle name="Normal 2" xfId="42" xr:uid="{4C0C8C69-5150-4E33-8A72-33FC161B9359}"/>
    <cellStyle name="Normal 2 10" xfId="1790" xr:uid="{BD1306F4-1B2D-46DB-AEE3-64898EC972F9}"/>
    <cellStyle name="Normal 2 11" xfId="26110" xr:uid="{E18550CB-7A32-4BFF-AA30-8F8EFA0377B7}"/>
    <cellStyle name="Normal 2 12" xfId="26111" xr:uid="{BD7BFE7E-B762-4DF9-B549-983C27D0C070}"/>
    <cellStyle name="Normal 2 13" xfId="26112" xr:uid="{3570CF0D-43A3-4BA6-87FC-DB63460EEE15}"/>
    <cellStyle name="Normal 2 14" xfId="26113" xr:uid="{9844AB1F-C0F2-4EE4-8096-9565194B74E9}"/>
    <cellStyle name="Normal 2 15" xfId="26114" xr:uid="{A47A81B7-BD45-4AD0-A7AA-5F69259C96A3}"/>
    <cellStyle name="Normal 2 16" xfId="26115" xr:uid="{36EBD8AD-7094-4225-A5A0-32CBEF4D83EE}"/>
    <cellStyle name="Normal 2 17" xfId="26116" xr:uid="{2C26B368-FFE1-4FE8-9EAB-0B957756D584}"/>
    <cellStyle name="Normal 2 18" xfId="26117" xr:uid="{574D6F77-6E0C-4B09-A182-F4F8C34A4F50}"/>
    <cellStyle name="Normal 2 19" xfId="26118" xr:uid="{5F327C38-6DD9-4990-857E-8CE1B0C5E913}"/>
    <cellStyle name="Normal 2 2" xfId="7" xr:uid="{00000000-0005-0000-0000-000006000000}"/>
    <cellStyle name="Normal 2 2 2" xfId="338" xr:uid="{910CE559-4364-425A-B2A3-A9F46F304D81}"/>
    <cellStyle name="Normal 2 2 3" xfId="11" xr:uid="{8A89EF9F-2527-4C1F-81BA-12CEA1B94D3E}"/>
    <cellStyle name="Normal 2 2_Eclipse Capital Summary_8.21.12" xfId="48430" xr:uid="{9570EB90-BA40-4EC7-A077-F08DA805404F}"/>
    <cellStyle name="Normal 2 20" xfId="26119" xr:uid="{67DB10D0-6D24-4D96-B734-6B413A5AF4CD}"/>
    <cellStyle name="Normal 2 21" xfId="26120" xr:uid="{DF962D12-FA58-4891-95A9-FFEAD8E3CD0B}"/>
    <cellStyle name="Normal 2 22" xfId="26121" xr:uid="{726AC875-BFB2-4ECA-8C05-0388FBE74734}"/>
    <cellStyle name="Normal 2 23" xfId="26122" xr:uid="{F741D13D-C76D-4E83-99AD-C13CABE0E2BD}"/>
    <cellStyle name="Normal 2 24" xfId="26123" xr:uid="{EFF1057B-5BAC-42ED-8C81-A66152B6E40F}"/>
    <cellStyle name="Normal 2 25" xfId="26124" xr:uid="{E2C8BD04-C14D-4EFB-BB08-EA21F26EBF85}"/>
    <cellStyle name="Normal 2 26" xfId="26125" xr:uid="{31DDD2A9-1A60-4470-BF6E-BA0A4ED9F1FD}"/>
    <cellStyle name="Normal 2 27" xfId="26126" xr:uid="{ED523D78-4AEF-43BD-A86A-8891C8E5F338}"/>
    <cellStyle name="Normal 2 28" xfId="26127" xr:uid="{F5623C21-A71A-4E79-938A-95A2CA721DA3}"/>
    <cellStyle name="Normal 2 29" xfId="26128" xr:uid="{187F9EEF-FD79-4885-B76E-885ADAF9444D}"/>
    <cellStyle name="Normal 2 3" xfId="89" xr:uid="{9E75F0A7-8A8B-4B71-84C4-BC8D01EC85B3}"/>
    <cellStyle name="Normal 2 30" xfId="26129" xr:uid="{9A61C44F-4ADE-47BD-97D5-5CC58E50045C}"/>
    <cellStyle name="Normal 2 31" xfId="26130" xr:uid="{CA5686C0-0891-48BE-A146-CE39C2AB1852}"/>
    <cellStyle name="Normal 2 32" xfId="26131" xr:uid="{F95F3DBD-A43F-42BD-9940-43844E924635}"/>
    <cellStyle name="Normal 2 33" xfId="26132" xr:uid="{01668E9D-93B7-4895-A2E8-9254C536494B}"/>
    <cellStyle name="Normal 2 34" xfId="26133" xr:uid="{212EEBE9-2DBC-441C-BCCB-A0CCE46D962A}"/>
    <cellStyle name="Normal 2 35" xfId="26134" xr:uid="{D720AFC7-F3DF-40AB-94B5-CC98F62F7E71}"/>
    <cellStyle name="Normal 2 36" xfId="26135" xr:uid="{12D32CE9-D687-427C-894C-7E5A6BD85222}"/>
    <cellStyle name="Normal 2 37" xfId="26136" xr:uid="{174BBB16-2A5A-49AC-AF59-21227D71548B}"/>
    <cellStyle name="Normal 2 38" xfId="26137" xr:uid="{6EF7721E-84A3-4CB3-829C-3ECDA9997F03}"/>
    <cellStyle name="Normal 2 39" xfId="26138" xr:uid="{8286ECC4-8FF9-4855-A6DE-1EB799A6988B}"/>
    <cellStyle name="Normal 2 4" xfId="109" xr:uid="{7D0B0DD4-18A4-4917-B128-22B80D462256}"/>
    <cellStyle name="Normal 2 40" xfId="26139" xr:uid="{9FCFAFDA-6B70-4A87-9A0B-6D1BD3EA4F66}"/>
    <cellStyle name="Normal 2 41" xfId="26140" xr:uid="{AB06DD79-DC6B-4E23-AB71-5E34A9D8770F}"/>
    <cellStyle name="Normal 2 42" xfId="26141" xr:uid="{1BFCE4DD-9C2C-46D9-9676-604CA2F34DF0}"/>
    <cellStyle name="Normal 2 43" xfId="26142" xr:uid="{04F4AB5D-65A5-4020-AC10-A1F2A9BB5962}"/>
    <cellStyle name="Normal 2 44" xfId="26143" xr:uid="{A0832CA2-5DF5-424F-9BE2-415179BF8688}"/>
    <cellStyle name="Normal 2 45" xfId="26144" xr:uid="{1DFE3D4C-9736-4C02-A5B4-7864FFD1A27C}"/>
    <cellStyle name="Normal 2 46" xfId="26145" xr:uid="{3CA12288-DE85-4AE6-9C0B-FEC73F6D68C3}"/>
    <cellStyle name="Normal 2 47" xfId="26146" xr:uid="{E8B71705-7D72-462F-BE0F-93381DD15B9D}"/>
    <cellStyle name="Normal 2 48" xfId="26147" xr:uid="{A6AF40E4-3984-4FEC-B8BC-2B94B367C5DB}"/>
    <cellStyle name="Normal 2 49" xfId="26148" xr:uid="{B5AE61FC-4977-4618-952D-9C01E2C3885E}"/>
    <cellStyle name="Normal 2 5" xfId="184" xr:uid="{4839CC30-310C-45E3-AC11-97863E15B05A}"/>
    <cellStyle name="Normal 2 50" xfId="26149" xr:uid="{A35142CD-3C1C-48BC-A258-FE603D17F33F}"/>
    <cellStyle name="Normal 2 51" xfId="26150" xr:uid="{88B82C9E-3BAD-42CA-9832-1831AEAD52C8}"/>
    <cellStyle name="Normal 2 52" xfId="26151" xr:uid="{5DCF3407-83F6-4D06-98AD-D9CB4D1AA265}"/>
    <cellStyle name="Normal 2 53" xfId="26152" xr:uid="{A1E639AC-C8DB-48A2-BF0A-1193C2C122FD}"/>
    <cellStyle name="Normal 2 54" xfId="26153" xr:uid="{C2C898C4-68D9-4A69-A448-8FC338AD979B}"/>
    <cellStyle name="Normal 2 55" xfId="26154" xr:uid="{AF4B8B12-9D5C-41CC-BAA5-AD6E20417847}"/>
    <cellStyle name="Normal 2 56" xfId="26155" xr:uid="{F73EAE74-6BB6-41CC-8FA1-53693E825B11}"/>
    <cellStyle name="Normal 2 57" xfId="26737" xr:uid="{2C6875F7-D77C-4764-BF0E-EEA841A05011}"/>
    <cellStyle name="Normal 2 58" xfId="48515" xr:uid="{0D734042-F2FD-4886-8F48-5FEC5FE11A10}"/>
    <cellStyle name="Normal 2 59" xfId="48521" xr:uid="{9AA5024D-641F-4BA4-A743-14D4B148774B}"/>
    <cellStyle name="Normal 2 6" xfId="228" xr:uid="{34D027FC-7EF4-46FA-B3A1-90315A05E7B4}"/>
    <cellStyle name="Normal 2 60" xfId="48522" xr:uid="{8CE41DB4-DD1D-4B93-BDBA-A3146894A3DB}"/>
    <cellStyle name="Normal 2 61" xfId="48527" xr:uid="{52376C4B-7EA3-45B5-9F6C-B42C7B15C7C2}"/>
    <cellStyle name="Normal 2 7" xfId="558" xr:uid="{D6F9403C-6148-4BD4-9EEF-D202AB468E2D}"/>
    <cellStyle name="Normal 2 7 2" xfId="1325" xr:uid="{76DF2713-1671-411C-925D-A1927A8C005A}"/>
    <cellStyle name="Normal 2 7 2 2" xfId="3988" xr:uid="{7261EE93-30FB-4BA8-9B31-C849563397D9}"/>
    <cellStyle name="Normal 2 7 2 2 2" xfId="7263" xr:uid="{DBD45B28-8CEE-455B-A17C-3A926647312E}"/>
    <cellStyle name="Normal 2 7 2 2 2 2" xfId="17274" xr:uid="{18A87BBD-EDF9-45F4-B159-AF5CDAFDFAD1}"/>
    <cellStyle name="Normal 2 7 2 2 2 2 2" xfId="39639" xr:uid="{04068C37-A230-4C6A-A16E-67A945274ECD}"/>
    <cellStyle name="Normal 2 7 2 2 2 3" xfId="30523" xr:uid="{32FD4983-4E92-49EF-9746-6BC36B7D51FF}"/>
    <cellStyle name="Normal 2 7 2 2 3" xfId="10777" xr:uid="{FDAAC505-79A9-47AB-A1B6-75E5367386B5}"/>
    <cellStyle name="Normal 2 7 2 2 3 2" xfId="20191" xr:uid="{3318E611-7633-4038-ABFB-FC961ED13357}"/>
    <cellStyle name="Normal 2 7 2 2 3 2 2" xfId="42487" xr:uid="{2081A7BE-9C8C-4969-B516-8FB313620303}"/>
    <cellStyle name="Normal 2 7 2 2 3 3" xfId="33166" xr:uid="{0753E534-AF6E-47B8-BFE8-782A9D18CF5A}"/>
    <cellStyle name="Normal 2 7 2 2 4" xfId="12309" xr:uid="{865EEC56-D799-47E9-8BD4-310646AE146C}"/>
    <cellStyle name="Normal 2 7 2 2 4 2" xfId="21715" xr:uid="{25ABB143-BAE5-4238-ACAB-3C2490070257}"/>
    <cellStyle name="Normal 2 7 2 2 4 2 2" xfId="44011" xr:uid="{FD7A443C-AAEA-4266-BCE1-4743B4945BC5}"/>
    <cellStyle name="Normal 2 7 2 2 4 3" xfId="34689" xr:uid="{4DFAC296-8C7D-4A9D-B5AC-F6A1B3F12449}"/>
    <cellStyle name="Normal 2 7 2 2 5" xfId="14650" xr:uid="{3C9850B4-E950-4A22-95E0-318D474A1C1D}"/>
    <cellStyle name="Normal 2 7 2 2 5 2" xfId="37016" xr:uid="{86D53A64-1052-4483-AA74-000A6C4D9A0F}"/>
    <cellStyle name="Normal 2 7 2 2 6" xfId="28106" xr:uid="{ABB59CB3-EA4F-4D83-8536-D7524A50D1A2}"/>
    <cellStyle name="Normal 2 7 2 2_change in summary tables" xfId="8507" xr:uid="{7A960BCE-EAC5-484E-B02B-406D69C98171}"/>
    <cellStyle name="Normal 2 7 2 3" xfId="5400" xr:uid="{1BCC85EF-C667-4A24-A2A4-C4D6335992CE}"/>
    <cellStyle name="Normal 2 7 2 3 2" xfId="15795" xr:uid="{C956D177-5579-4179-BA05-17204CF3B70F}"/>
    <cellStyle name="Normal 2 7 2 3 2 2" xfId="38161" xr:uid="{7EA695EA-3929-4DA3-BDB9-3F2C8619C1B9}"/>
    <cellStyle name="Normal 2 7 2 3 3" xfId="29166" xr:uid="{D79B98DD-870A-426F-9192-5EB9CA3C6B2E}"/>
    <cellStyle name="Normal 2 7 2 4" xfId="9938" xr:uid="{1F028C4D-963C-47D2-A8E6-6E371B81128A}"/>
    <cellStyle name="Normal 2 7 2 4 2" xfId="19352" xr:uid="{58F9BCDF-4149-449E-82D6-E8947D752829}"/>
    <cellStyle name="Normal 2 7 2 4 2 2" xfId="41717" xr:uid="{144F81DC-828F-4743-BB88-89078BC47656}"/>
    <cellStyle name="Normal 2 7 2 4 3" xfId="32396" xr:uid="{E92C9D70-C059-4649-8703-644D544F7EF7}"/>
    <cellStyle name="Normal 2 7 2 5" xfId="11533" xr:uid="{F339BB4F-2A0E-4469-A4F6-AF6E7D18A106}"/>
    <cellStyle name="Normal 2 7 2 5 2" xfId="20939" xr:uid="{47035423-6E7F-49CB-B2E8-0A27E56C8D0F}"/>
    <cellStyle name="Normal 2 7 2 5 2 2" xfId="43235" xr:uid="{460AF50F-814B-45FB-99FA-D7705FAD3941}"/>
    <cellStyle name="Normal 2 7 2 5 3" xfId="33913" xr:uid="{7C6306EA-874B-4796-A308-394D5FCFFEAB}"/>
    <cellStyle name="Normal 2 7 2 6" xfId="13296" xr:uid="{FB746DB0-8B0F-4960-A11A-4DB864A00332}"/>
    <cellStyle name="Normal 2 7 2 6 2" xfId="35667" xr:uid="{C662B5D5-E633-446E-A7DA-ADF05A5B07B6}"/>
    <cellStyle name="Normal 2 7 2 7" xfId="27224" xr:uid="{4F9755CA-CD8B-4FB4-8CA2-AAEEC35856CF}"/>
    <cellStyle name="Normal 2 7 2_change in summary tables" xfId="5886" xr:uid="{FB0CCD35-8892-44E5-AC42-F7F7D0079DFE}"/>
    <cellStyle name="Normal 2 7 3" xfId="3772" xr:uid="{0AB1A00A-04D7-40D9-8AE2-C7C697AEF5FE}"/>
    <cellStyle name="Normal 2 7 3 2" xfId="7048" xr:uid="{4077A607-63E5-4C4E-92A0-694154390D34}"/>
    <cellStyle name="Normal 2 7 3 2 2" xfId="17060" xr:uid="{A8B9586A-2ED5-4EC1-BBDF-7678E89C3768}"/>
    <cellStyle name="Normal 2 7 3 2 2 2" xfId="39425" xr:uid="{4E876959-9C01-4CB6-83E7-F6CC73A9C01C}"/>
    <cellStyle name="Normal 2 7 3 2 3" xfId="30309" xr:uid="{BC8E7DBE-040B-46A8-9ED4-34B4241B8A09}"/>
    <cellStyle name="Normal 2 7 3 3" xfId="10569" xr:uid="{44691399-A659-4E89-BF28-793586DD0313}"/>
    <cellStyle name="Normal 2 7 3 3 2" xfId="19983" xr:uid="{A2291866-3B01-4263-A007-E0FD0D6AD2E8}"/>
    <cellStyle name="Normal 2 7 3 3 2 2" xfId="42279" xr:uid="{34C6E937-3638-4F8B-8217-70425C3E163A}"/>
    <cellStyle name="Normal 2 7 3 3 3" xfId="32958" xr:uid="{0E85D9F6-C005-473C-A380-2F4531E2189A}"/>
    <cellStyle name="Normal 2 7 3 4" xfId="12102" xr:uid="{2AC26B1B-1492-49A1-91BA-BD1F990E3D8C}"/>
    <cellStyle name="Normal 2 7 3 4 2" xfId="21508" xr:uid="{17B967D9-9539-4D68-B865-0D71CC8948BE}"/>
    <cellStyle name="Normal 2 7 3 4 2 2" xfId="43804" xr:uid="{3513A5F4-EC54-4929-943D-09F0FA578293}"/>
    <cellStyle name="Normal 2 7 3 4 3" xfId="34482" xr:uid="{A5A1325B-4B42-42AD-95F3-4FABA6B0739C}"/>
    <cellStyle name="Normal 2 7 3 5" xfId="14442" xr:uid="{01067D08-9B9F-4167-8314-AAB1EA97EF62}"/>
    <cellStyle name="Normal 2 7 3 5 2" xfId="36808" xr:uid="{FE18D659-D6D6-460A-9E74-5860CA69FA86}"/>
    <cellStyle name="Normal 2 7 3 6" xfId="27897" xr:uid="{2918C05A-4AAA-4E3B-898A-76AEE1A46F2D}"/>
    <cellStyle name="Normal 2 7 3_change in summary tables" xfId="5417" xr:uid="{0FC682E4-26DD-41C8-989F-DD0ACC813E0F}"/>
    <cellStyle name="Normal 2 7 4" xfId="4887" xr:uid="{0A4701C3-E8D0-4E6A-8D40-F0783AE2897A}"/>
    <cellStyle name="Normal 2 7 4 2" xfId="15388" xr:uid="{DF591BDA-71EA-482B-B9F5-B2A061F8693C}"/>
    <cellStyle name="Normal 2 7 4 2 2" xfId="37754" xr:uid="{35F50601-5A96-4CD2-A652-708E8B5400A6}"/>
    <cellStyle name="Normal 2 7 4 3" xfId="28792" xr:uid="{8D8BBB18-9471-4B66-B41A-8273A49E1F1D}"/>
    <cellStyle name="Normal 2 7 5" xfId="9730" xr:uid="{239F54CD-8063-4CA6-83A0-C1EEB73904D3}"/>
    <cellStyle name="Normal 2 7 5 2" xfId="19144" xr:uid="{64DC9398-F6B2-4FA2-8202-A4E70615BF77}"/>
    <cellStyle name="Normal 2 7 5 2 2" xfId="41509" xr:uid="{6D23EBD9-7812-43C7-B792-B6C930B486D3}"/>
    <cellStyle name="Normal 2 7 5 3" xfId="32188" xr:uid="{CD88394D-C968-4D7F-87FA-1CA3A26C3678}"/>
    <cellStyle name="Normal 2 7 6" xfId="11323" xr:uid="{A62A6088-9B80-4EEE-8432-FA2ED27598EB}"/>
    <cellStyle name="Normal 2 7 6 2" xfId="20729" xr:uid="{A807CEE4-0F77-4CED-8316-1AFEB0F105EF}"/>
    <cellStyle name="Normal 2 7 6 2 2" xfId="43025" xr:uid="{38AB265D-E69E-4DDB-B892-968AC4915A41}"/>
    <cellStyle name="Normal 2 7 6 3" xfId="33703" xr:uid="{BD45B4B2-95E8-4306-A7F9-BE3870CDF08F}"/>
    <cellStyle name="Normal 2 7 7" xfId="12933" xr:uid="{7CCF6886-D3CC-44CF-9104-3444C1348298}"/>
    <cellStyle name="Normal 2 7 7 2" xfId="35306" xr:uid="{1A1843A3-CA4B-4D9D-AC07-84C57D889DB9}"/>
    <cellStyle name="Normal 2 7 8" xfId="27010" xr:uid="{B153A5F2-08A3-4B3D-9EC1-DF8CA1E96D2F}"/>
    <cellStyle name="Normal 2 7_change in summary tables" xfId="8976" xr:uid="{27DF8405-7821-4E55-B262-711D478EB7F8}"/>
    <cellStyle name="Normal 2 8" xfId="1778" xr:uid="{BDA32433-11EF-415E-8DB2-46EB78FC647F}"/>
    <cellStyle name="Normal 2 9" xfId="1785" xr:uid="{8EB4B70D-05BE-460C-A54D-A676D56307AC}"/>
    <cellStyle name="Normal 2_change in summary tables" xfId="4509" xr:uid="{207522F8-7FF6-4F68-8136-8A14C1266A70}"/>
    <cellStyle name="Normal 20" xfId="241" xr:uid="{053E6D4A-798A-46A5-8175-48BE558BE722}"/>
    <cellStyle name="Normal 20 2" xfId="498" xr:uid="{57F1F7E1-4358-484A-87B4-693E90DB06FF}"/>
    <cellStyle name="Normal 20 2 2" xfId="1311" xr:uid="{9FF04473-3CDF-447C-844B-F33DEFA93E87}"/>
    <cellStyle name="Normal 20 2 2 2" xfId="3976" xr:uid="{703F2697-73F5-411D-9CAD-9375DF15D646}"/>
    <cellStyle name="Normal 20 2 2 2 2" xfId="7251" xr:uid="{FB723674-98C3-4312-B4B6-5BA63F7F949F}"/>
    <cellStyle name="Normal 20 2 2 2 2 2" xfId="17262" xr:uid="{C75B7476-30D9-4CBB-9D08-13196FB97AB5}"/>
    <cellStyle name="Normal 20 2 2 2 2 2 2" xfId="39627" xr:uid="{3BDFA675-C80F-454E-8EE9-742F80360A26}"/>
    <cellStyle name="Normal 20 2 2 2 2 3" xfId="30511" xr:uid="{2C05D888-B258-4051-A303-DC6B0E54F927}"/>
    <cellStyle name="Normal 20 2 2 2 3" xfId="10765" xr:uid="{5E35284C-AA15-4135-943E-0760E159F8A9}"/>
    <cellStyle name="Normal 20 2 2 2 3 2" xfId="20179" xr:uid="{41F47878-A043-46A0-A63E-7D5C2E799838}"/>
    <cellStyle name="Normal 20 2 2 2 3 2 2" xfId="42475" xr:uid="{6E2CF277-4533-4EB5-87A0-EB9EB0EEE8BC}"/>
    <cellStyle name="Normal 20 2 2 2 3 3" xfId="33154" xr:uid="{D40CBC9A-116D-4D28-9505-410AEB5FE892}"/>
    <cellStyle name="Normal 20 2 2 2 4" xfId="12297" xr:uid="{B9428B8C-77D8-414D-BC46-6DDF778FBD0F}"/>
    <cellStyle name="Normal 20 2 2 2 4 2" xfId="21703" xr:uid="{F637FCFE-48C5-4452-AE38-01930B66D164}"/>
    <cellStyle name="Normal 20 2 2 2 4 2 2" xfId="43999" xr:uid="{97BC27F4-5908-419F-9796-76CF82302DAD}"/>
    <cellStyle name="Normal 20 2 2 2 4 3" xfId="34677" xr:uid="{8F2EB316-F6E0-4F46-90F7-CE9AF6C24D2F}"/>
    <cellStyle name="Normal 20 2 2 2 5" xfId="14639" xr:uid="{0F483356-605E-4C15-A10D-DD707A5FFEC6}"/>
    <cellStyle name="Normal 20 2 2 2 5 2" xfId="37005" xr:uid="{A961BAEF-DC0B-4D90-A158-FCCF522B45D2}"/>
    <cellStyle name="Normal 20 2 2 2 6" xfId="28094" xr:uid="{7053B16F-DF92-423E-B8C2-31DFF4710486}"/>
    <cellStyle name="Normal 20 2 2 2_change in summary tables" xfId="6586" xr:uid="{31C7163C-551C-434B-99A6-F507817CE44C}"/>
    <cellStyle name="Normal 20 2 2 3" xfId="5388" xr:uid="{15E5EF89-DC82-4138-891F-1BBD374A9167}"/>
    <cellStyle name="Normal 20 2 2 3 2" xfId="15783" xr:uid="{BED72550-3BD3-41B4-A333-E01711C03A5B}"/>
    <cellStyle name="Normal 20 2 2 3 2 2" xfId="38149" xr:uid="{3AB68D16-2ECE-4318-98EB-39A8BCC9AA17}"/>
    <cellStyle name="Normal 20 2 2 3 3" xfId="29154" xr:uid="{A9657B52-5479-4E1B-9E30-9FF16D46C839}"/>
    <cellStyle name="Normal 20 2 2 4" xfId="9926" xr:uid="{F6FF14C5-FC9B-4B40-8907-58F825780FF8}"/>
    <cellStyle name="Normal 20 2 2 4 2" xfId="19340" xr:uid="{1D7F56A6-2C43-4D7D-BEDA-8A1FFB356BF7}"/>
    <cellStyle name="Normal 20 2 2 4 2 2" xfId="41705" xr:uid="{50A20410-E627-4827-8010-9BCEC514686A}"/>
    <cellStyle name="Normal 20 2 2 4 3" xfId="32384" xr:uid="{1CEBBC14-1010-4969-861F-AB3C0A0A1200}"/>
    <cellStyle name="Normal 20 2 2 5" xfId="11522" xr:uid="{0CF72376-A97F-4380-8214-4F085205EC2E}"/>
    <cellStyle name="Normal 20 2 2 5 2" xfId="20928" xr:uid="{5A6DCB29-CB78-4AD2-8ED4-06121C0C5E9D}"/>
    <cellStyle name="Normal 20 2 2 5 2 2" xfId="43224" xr:uid="{F2921DA2-B5C3-46DB-A319-D43956537166}"/>
    <cellStyle name="Normal 20 2 2 5 3" xfId="33902" xr:uid="{73E8340D-F5E5-4E7A-A48E-D28EC4508BD8}"/>
    <cellStyle name="Normal 20 2 2 6" xfId="13284" xr:uid="{36340498-FF0C-44B5-878A-434A062B2C48}"/>
    <cellStyle name="Normal 20 2 2 6 2" xfId="35655" xr:uid="{87CBC825-9DC3-4AC3-A0B4-F7C5359B3DC5}"/>
    <cellStyle name="Normal 20 2 2 7" xfId="27212" xr:uid="{AD39FC24-DD40-41F7-80EB-268708D5400D}"/>
    <cellStyle name="Normal 20 2 2_change in summary tables" xfId="8802" xr:uid="{46DCD73E-8FDB-43DA-BC9C-D62BA2B4ED27}"/>
    <cellStyle name="Normal 20 2 3" xfId="3760" xr:uid="{4A92BBDD-6F60-4674-976C-FB41D943385A}"/>
    <cellStyle name="Normal 20 2 3 2" xfId="7036" xr:uid="{A2781125-682F-42A8-80A7-9345E94C26B3}"/>
    <cellStyle name="Normal 20 2 3 2 2" xfId="17048" xr:uid="{9F7F89DF-7793-4006-9F3E-69C2F42B5CE2}"/>
    <cellStyle name="Normal 20 2 3 2 2 2" xfId="39413" xr:uid="{3265A862-4BBF-437A-9A4F-4A6216E4B4D8}"/>
    <cellStyle name="Normal 20 2 3 2 3" xfId="30297" xr:uid="{CB8271AA-EFEF-42BC-B011-9CFD8CBE8CC7}"/>
    <cellStyle name="Normal 20 2 3 3" xfId="10557" xr:uid="{AC4C2CA3-0566-405C-8542-1C7ACB203335}"/>
    <cellStyle name="Normal 20 2 3 3 2" xfId="19971" xr:uid="{674092F1-3B65-41A1-94DC-7AF2E7F3CF13}"/>
    <cellStyle name="Normal 20 2 3 3 2 2" xfId="42267" xr:uid="{80101210-2890-45BD-A4BA-F1FDCF93484B}"/>
    <cellStyle name="Normal 20 2 3 3 3" xfId="32946" xr:uid="{8D5647E0-0E7E-489A-A3F8-9563B94DFBC0}"/>
    <cellStyle name="Normal 20 2 3 4" xfId="12090" xr:uid="{3C16B490-162D-4B77-9A48-8F46C9554629}"/>
    <cellStyle name="Normal 20 2 3 4 2" xfId="21496" xr:uid="{0BBA16A0-7AB4-4859-A4A0-764B85EB966D}"/>
    <cellStyle name="Normal 20 2 3 4 2 2" xfId="43792" xr:uid="{5B2FB38B-6DC6-47DB-84CF-29C964919215}"/>
    <cellStyle name="Normal 20 2 3 4 3" xfId="34470" xr:uid="{F0AEF89D-790B-4B2A-9179-2266B7E3840B}"/>
    <cellStyle name="Normal 20 2 3 5" xfId="14431" xr:uid="{84C083C5-2DEB-4635-B2F6-60A8DF51BDC0}"/>
    <cellStyle name="Normal 20 2 3 5 2" xfId="36797" xr:uid="{72282B1A-3DAE-4AE5-8B71-B0CFE677B769}"/>
    <cellStyle name="Normal 20 2 3 6" xfId="27885" xr:uid="{B90818F2-FD18-4286-B86F-7F7A6E7B936F}"/>
    <cellStyle name="Normal 20 2 3_change in summary tables" xfId="4732" xr:uid="{AE62211A-D854-4673-8239-F8CBA4AD92A2}"/>
    <cellStyle name="Normal 20 2 4" xfId="4852" xr:uid="{1D1E27A4-9AD1-4526-AF52-1760F2AD5158}"/>
    <cellStyle name="Normal 20 2 4 2" xfId="15361" xr:uid="{7A124911-E93A-4896-A692-14B7E7991D91}"/>
    <cellStyle name="Normal 20 2 4 2 2" xfId="37727" xr:uid="{DE48E8CA-3983-4D00-A1DF-CEEAD6D1CA95}"/>
    <cellStyle name="Normal 20 2 4 3" xfId="28767" xr:uid="{8272CF90-AD51-43C9-9FD4-D71E4DC05F63}"/>
    <cellStyle name="Normal 20 2 5" xfId="9719" xr:uid="{EFED4025-B5FC-4BA3-864F-4F74FFBD2C14}"/>
    <cellStyle name="Normal 20 2 5 2" xfId="19133" xr:uid="{26D30DED-ED40-4BB8-9962-880FDE61E029}"/>
    <cellStyle name="Normal 20 2 5 2 2" xfId="41498" xr:uid="{02226AC9-BE84-4981-B694-F0172A5DD8DA}"/>
    <cellStyle name="Normal 20 2 5 3" xfId="32177" xr:uid="{20B5044D-D9B1-4157-BACC-2E81FF3DC045}"/>
    <cellStyle name="Normal 20 2 6" xfId="11311" xr:uid="{E8FB0617-B52B-436F-8806-82BBF67E6471}"/>
    <cellStyle name="Normal 20 2 6 2" xfId="20717" xr:uid="{4A7A4572-59BA-4495-9257-6ED29E63C944}"/>
    <cellStyle name="Normal 20 2 6 2 2" xfId="43013" xr:uid="{B70A31FF-6E89-4941-A151-907C56DFDA86}"/>
    <cellStyle name="Normal 20 2 6 3" xfId="33691" xr:uid="{29031EC7-1271-4D8A-93F0-0D1D06A730AD}"/>
    <cellStyle name="Normal 20 2 7" xfId="12914" xr:uid="{82576DBE-7FA0-451B-B02E-F046363A6583}"/>
    <cellStyle name="Normal 20 2 7 2" xfId="35287" xr:uid="{F85FF511-BEB2-443D-9900-41BA7D5E52C3}"/>
    <cellStyle name="Normal 20 2 8" xfId="26998" xr:uid="{92C4AE1F-700E-428F-BC23-04265025F793}"/>
    <cellStyle name="Normal 20 2_change in summary tables" xfId="8069" xr:uid="{D468F8F3-0C20-4E13-A760-ABFCDDDC2210}"/>
    <cellStyle name="Normal 20 3" xfId="1215" xr:uid="{58FCD202-B733-479A-8AE5-7E31AB821C52}"/>
    <cellStyle name="Normal 20 3 2" xfId="3887" xr:uid="{F3E44C75-15F7-4493-94A0-A4BDE4C668EA}"/>
    <cellStyle name="Normal 20 3 2 2" xfId="7162" xr:uid="{9D714BC2-FBAC-4BA5-B453-C5C0905E71A2}"/>
    <cellStyle name="Normal 20 3 2 2 2" xfId="17173" xr:uid="{6F61DBF7-0E85-423F-BAE9-1E55446C4CE1}"/>
    <cellStyle name="Normal 20 3 2 2 2 2" xfId="39538" xr:uid="{78C69B62-1985-4108-B5FA-DB60D50CCA8B}"/>
    <cellStyle name="Normal 20 3 2 2 3" xfId="30422" xr:uid="{0B8F351A-A28F-4D3F-905F-C981582599CA}"/>
    <cellStyle name="Normal 20 3 2 3" xfId="10678" xr:uid="{7D051852-778F-4AA9-A5FD-707DFC35A0E6}"/>
    <cellStyle name="Normal 20 3 2 3 2" xfId="20092" xr:uid="{E98FA79B-5A43-4F8D-9CE9-2A349981B97E}"/>
    <cellStyle name="Normal 20 3 2 3 2 2" xfId="42388" xr:uid="{BFFDC72C-0668-4069-8205-27540F35D6F2}"/>
    <cellStyle name="Normal 20 3 2 3 3" xfId="33067" xr:uid="{FFE3CA33-A4C3-4A3A-A041-B2B6C0242E6A}"/>
    <cellStyle name="Normal 20 3 2 4" xfId="12210" xr:uid="{C47A8CEC-8056-431B-9140-F736E7E5D240}"/>
    <cellStyle name="Normal 20 3 2 4 2" xfId="21616" xr:uid="{CEC744CD-C29F-4DE3-80C9-70F5CBF0C499}"/>
    <cellStyle name="Normal 20 3 2 4 2 2" xfId="43912" xr:uid="{815DC708-93F9-4092-A05A-83A1C5A942E6}"/>
    <cellStyle name="Normal 20 3 2 4 3" xfId="34590" xr:uid="{A57901E2-7128-470F-A4BC-B9BB23F1267B}"/>
    <cellStyle name="Normal 20 3 2 5" xfId="14553" xr:uid="{65637C62-D830-4332-B68E-06735B84934D}"/>
    <cellStyle name="Normal 20 3 2 5 2" xfId="36919" xr:uid="{4EF1E621-4E89-4A8B-83F9-7558CDA14149}"/>
    <cellStyle name="Normal 20 3 2 6" xfId="28006" xr:uid="{258B5F71-98FA-406C-8CF3-1D72299B27F7}"/>
    <cellStyle name="Normal 20 3 2_change in summary tables" xfId="5174" xr:uid="{9D15DCE6-25EE-4293-9BF8-1DF6AEA1D1C2}"/>
    <cellStyle name="Normal 20 3 3" xfId="5297" xr:uid="{0182BDDD-DFEC-453A-A811-4865B5DBDA10}"/>
    <cellStyle name="Normal 20 3 3 2" xfId="15692" xr:uid="{00AABEAE-68BC-4688-A8EB-01DF91E762C1}"/>
    <cellStyle name="Normal 20 3 3 2 2" xfId="38058" xr:uid="{6D883561-1B97-48DD-BEB4-3C99B2B88C6C}"/>
    <cellStyle name="Normal 20 3 3 3" xfId="29063" xr:uid="{C359C8AB-64B6-4B35-8493-A764D64A6534}"/>
    <cellStyle name="Normal 20 3 4" xfId="9839" xr:uid="{A4EC60BC-231E-4E45-AA7E-6B4675D2AC55}"/>
    <cellStyle name="Normal 20 3 4 2" xfId="19253" xr:uid="{789C6BDC-4DD3-4F8F-9395-BA45265A3834}"/>
    <cellStyle name="Normal 20 3 4 2 2" xfId="41618" xr:uid="{5BA19F34-CCF0-42FF-B182-DC331E11FA8A}"/>
    <cellStyle name="Normal 20 3 4 3" xfId="32297" xr:uid="{6B81BDB6-946B-47F7-B666-FED973774FBA}"/>
    <cellStyle name="Normal 20 3 5" xfId="11437" xr:uid="{24828661-3A8E-465D-9597-605EB0DA1F06}"/>
    <cellStyle name="Normal 20 3 5 2" xfId="20843" xr:uid="{7FB31F4D-A633-47CD-86A3-7E88662FD804}"/>
    <cellStyle name="Normal 20 3 5 2 2" xfId="43139" xr:uid="{43D13144-5109-4F04-B49A-19DBAB9BCF45}"/>
    <cellStyle name="Normal 20 3 5 3" xfId="33817" xr:uid="{8A4FF0F2-034F-4721-BCB2-D41341532A6E}"/>
    <cellStyle name="Normal 20 3 6" xfId="13195" xr:uid="{4D0E6D03-D421-4BFB-8E78-8D9A96CB838D}"/>
    <cellStyle name="Normal 20 3 6 2" xfId="35566" xr:uid="{1A575F37-0898-4638-B4A0-244095DB59B0}"/>
    <cellStyle name="Normal 20 3 7" xfId="27125" xr:uid="{D92973A4-BFBC-4D8D-B16F-BB794A51DB64}"/>
    <cellStyle name="Normal 20 3_change in summary tables" xfId="6141" xr:uid="{62C69537-9BC6-4EDA-94F4-CCD6A1B95D58}"/>
    <cellStyle name="Normal 20 4" xfId="3672" xr:uid="{2E7C7507-DF9E-42CD-A725-3332920FC6AA}"/>
    <cellStyle name="Normal 20 4 2" xfId="6948" xr:uid="{088B5E9F-0EBC-40E4-9989-1276899904EB}"/>
    <cellStyle name="Normal 20 4 2 2" xfId="16961" xr:uid="{CEDFDFBB-8747-48FC-A239-3AA8227316E5}"/>
    <cellStyle name="Normal 20 4 2 2 2" xfId="39326" xr:uid="{7B111605-2BB5-4037-84FC-9AFD29C18C8C}"/>
    <cellStyle name="Normal 20 4 2 3" xfId="30210" xr:uid="{550F90D3-C341-4E3D-882F-BA776BBFD9BB}"/>
    <cellStyle name="Normal 20 4 3" xfId="10471" xr:uid="{E30B2DC6-CA11-449E-AA3D-E14612A2A194}"/>
    <cellStyle name="Normal 20 4 3 2" xfId="19885" xr:uid="{E3083BF9-E51C-4FAD-86D3-2E8FB971FD78}"/>
    <cellStyle name="Normal 20 4 3 2 2" xfId="42181" xr:uid="{8EEC519B-0113-45A2-8E48-945971336905}"/>
    <cellStyle name="Normal 20 4 3 3" xfId="32860" xr:uid="{76269FF6-9C9C-4C74-9F34-6D8A4C17A762}"/>
    <cellStyle name="Normal 20 4 4" xfId="12004" xr:uid="{B5A5BDE5-3CFD-4630-83F5-7890B9B430C1}"/>
    <cellStyle name="Normal 20 4 4 2" xfId="21410" xr:uid="{DCD2B94D-E33A-4D16-99E8-99487197DC9A}"/>
    <cellStyle name="Normal 20 4 4 2 2" xfId="43706" xr:uid="{E1A7F96B-2126-434A-A5CE-A7C5BD1C15A6}"/>
    <cellStyle name="Normal 20 4 4 3" xfId="34384" xr:uid="{0D3EC072-7BAE-4E30-9782-60208C284D8A}"/>
    <cellStyle name="Normal 20 4 5" xfId="14346" xr:uid="{89E83927-9BF7-41C7-B0FA-127A60A573D4}"/>
    <cellStyle name="Normal 20 4 5 2" xfId="36712" xr:uid="{3B663519-2878-4A3B-94F7-19654BD71605}"/>
    <cellStyle name="Normal 20 4 6" xfId="27798" xr:uid="{3C607881-190D-4CE6-A8A2-594D611B4327}"/>
    <cellStyle name="Normal 20 4_change in summary tables" xfId="5746" xr:uid="{D8DEB423-56E5-4456-AC71-EF292F2A9C96}"/>
    <cellStyle name="Normal 20 5" xfId="4668" xr:uid="{A8DA09DA-86C6-4D97-9A8E-6BFF4B9305F1}"/>
    <cellStyle name="Normal 20 5 2" xfId="15210" xr:uid="{949B195A-72CE-4D6F-8514-C04AB9BC8DDD}"/>
    <cellStyle name="Normal 20 5 2 2" xfId="37576" xr:uid="{7B4E5778-EBD9-41E4-816D-64E9CE243214}"/>
    <cellStyle name="Normal 20 5 3" xfId="28632" xr:uid="{311F8F23-3002-40DE-A2BF-91331D72AA5F}"/>
    <cellStyle name="Normal 20 6" xfId="9635" xr:uid="{71043069-D465-4289-9B93-24F4BC63AA12}"/>
    <cellStyle name="Normal 20 6 2" xfId="19050" xr:uid="{BC1EEDAC-8625-4E42-833C-0DAEF10957D6}"/>
    <cellStyle name="Normal 20 6 2 2" xfId="41415" xr:uid="{B34EF448-C4DD-4FA9-B9DF-C215603B6C81}"/>
    <cellStyle name="Normal 20 6 3" xfId="32094" xr:uid="{C0B429CE-9037-429B-9B8D-E19295AB87C8}"/>
    <cellStyle name="Normal 20 7" xfId="11224" xr:uid="{4EDDCB76-E34D-408C-9B1A-279A60AB5B89}"/>
    <cellStyle name="Normal 20 7 2" xfId="20631" xr:uid="{E5F7505F-8684-49FA-8554-137EAF3A9B3D}"/>
    <cellStyle name="Normal 20 7 2 2" xfId="42927" xr:uid="{4A9833B5-04CC-4A1A-B16B-B0CFC7621B1A}"/>
    <cellStyle name="Normal 20 7 3" xfId="33605" xr:uid="{50B01E7B-98C7-40EF-B17A-037ACE03FDCA}"/>
    <cellStyle name="Normal 20 8" xfId="12788" xr:uid="{4BA530D4-E086-4B13-81D3-38445D80AB9B}"/>
    <cellStyle name="Normal 20 8 2" xfId="35164" xr:uid="{5BB64EEF-D927-4C8E-B14D-00E69E97E6EE}"/>
    <cellStyle name="Normal 20 9" xfId="26912" xr:uid="{4BFECCD2-07E0-48F9-9973-A636050AC40E}"/>
    <cellStyle name="Normal 20_change in summary tables" xfId="4553" xr:uid="{25E6E941-9AAB-4AD0-A958-F2F51911759E}"/>
    <cellStyle name="Normal 200" xfId="4497" xr:uid="{B119E885-0B5C-4109-A27D-69E84D1F1BB9}"/>
    <cellStyle name="Normal 200 2" xfId="11139" xr:uid="{4B7D2B97-2266-4F33-AACE-935E63F58FB0}"/>
    <cellStyle name="Normal 201" xfId="6706" xr:uid="{05B891A6-84BD-4F93-9EEE-EB22BF0ACF13}"/>
    <cellStyle name="Normal 201 2" xfId="11142" xr:uid="{18365BA6-DB24-4536-85FA-F19226D322AF}"/>
    <cellStyle name="Normal 202" xfId="8036" xr:uid="{67E4637F-067E-4E2B-A396-785C24103A1E}"/>
    <cellStyle name="Normal 202 2" xfId="11143" xr:uid="{895140CB-FC69-4497-A81B-BD495512FDAD}"/>
    <cellStyle name="Normal 203" xfId="8167" xr:uid="{62BF7941-FA04-473E-9259-8DF8DC90ACC9}"/>
    <cellStyle name="Normal 204" xfId="8698" xr:uid="{0364BE0E-DB49-40AD-82D0-BF4826BB5114}"/>
    <cellStyle name="Normal 205" xfId="6034" xr:uid="{15E62BF3-1DB1-4D6B-91E6-23B7C4320F3A}"/>
    <cellStyle name="Normal 206" xfId="8991" xr:uid="{AF013B07-12DD-4637-9514-B8E92D6C305C}"/>
    <cellStyle name="Normal 207" xfId="8087" xr:uid="{DB764A72-88BF-4D38-B1F6-5323EA8AE686}"/>
    <cellStyle name="Normal 208" xfId="9393" xr:uid="{1310CB7D-3C45-4B03-9B63-235CEA29E1B3}"/>
    <cellStyle name="Normal 209" xfId="12671" xr:uid="{20E6BB42-6467-4602-A8E6-4E274532982F}"/>
    <cellStyle name="Normal 209 2" xfId="22077" xr:uid="{E5F1B529-2B2A-40EF-B50E-7F79F8422870}"/>
    <cellStyle name="Normal 209 2 2" xfId="44373" xr:uid="{9C61D34E-EF1F-448C-AD4E-C213707F78E1}"/>
    <cellStyle name="Normal 209 3" xfId="35051" xr:uid="{63DE1231-FBB7-45AB-9628-F375ED4FF9D3}"/>
    <cellStyle name="Normal 21" xfId="244" xr:uid="{CFB623EC-F2C3-411B-9643-306B69EEE621}"/>
    <cellStyle name="Normal 21 2" xfId="500" xr:uid="{0232C7F2-9121-482B-A09A-B6B0D4FE6DD3}"/>
    <cellStyle name="Normal 21_change in summary tables" xfId="4755" xr:uid="{097BF4DE-DC19-40F6-9FA1-E0FE6CEE7D5E}"/>
    <cellStyle name="Normal 210" xfId="12672" xr:uid="{69FBCCC6-DEE2-4FE3-AB7A-EA9A9DE5538D}"/>
    <cellStyle name="Normal 210 2" xfId="22078" xr:uid="{EAEB8619-2DC2-413E-8A82-E194687764F1}"/>
    <cellStyle name="Normal 210 2 2" xfId="44374" xr:uid="{07926C46-EBE0-4806-AB9B-EDE611859684}"/>
    <cellStyle name="Normal 210 3" xfId="35052" xr:uid="{9BC84258-F594-416B-8EEF-3C2AD821383C}"/>
    <cellStyle name="Normal 211" xfId="12673" xr:uid="{C0ECF4A5-78BF-4A3E-8817-2802F8280752}"/>
    <cellStyle name="Normal 212" xfId="14117" xr:uid="{EB653165-B33B-4AE1-9492-DF0F205D6D88}"/>
    <cellStyle name="Normal 213" xfId="12795" xr:uid="{C48D9C97-01F4-4CF3-B8DD-D9B4D348019B}"/>
    <cellStyle name="Normal 214" xfId="25976" xr:uid="{B3719EF9-5110-4641-9B4B-D17350623878}"/>
    <cellStyle name="Normal 214 2" xfId="48272" xr:uid="{D3DF9892-355A-4904-BFF7-9C195CBBDB96}"/>
    <cellStyle name="Normal 215" xfId="26642" xr:uid="{4E00FDA7-5483-4D8C-8299-F2FF1C349002}"/>
    <cellStyle name="Normal 215 2" xfId="48273" xr:uid="{23B381E3-8D30-4F1A-B0F9-77CA4F51C1F3}"/>
    <cellStyle name="Normal 216" xfId="26649" xr:uid="{46186B0D-5130-44AC-A4FB-7C8804E2451A}"/>
    <cellStyle name="Normal 217" xfId="26650" xr:uid="{45D4A2DA-A54B-499E-A110-F5B3B695D5E1}"/>
    <cellStyle name="Normal 218" xfId="26651" xr:uid="{8564ECAE-355A-4B69-8ECA-C1C4D70A2453}"/>
    <cellStyle name="Normal 219" xfId="26654" xr:uid="{3133BE04-D462-45C0-8D37-F5A04292C8B3}"/>
    <cellStyle name="Normal 219 2" xfId="48280" xr:uid="{0EC3F9DF-1C8E-4369-B9EB-5AC1745CC037}"/>
    <cellStyle name="Normal 22" xfId="410" xr:uid="{735DA732-9BD8-4B34-BBFE-CBAF53CC51FA}"/>
    <cellStyle name="Normal 22 2" xfId="515" xr:uid="{1885F57C-A6ED-446D-B8E9-CAF2B15954AE}"/>
    <cellStyle name="Normal 22 2 2" xfId="1318" xr:uid="{64772D93-48AA-41E7-8DE6-E2E693D6079C}"/>
    <cellStyle name="Normal 22 2 2 2" xfId="3983" xr:uid="{14CB2AE4-FA8A-45DF-A048-C76EC2FC75B1}"/>
    <cellStyle name="Normal 22 2 2 2 2" xfId="7258" xr:uid="{5A09318C-2D17-4BCC-8E19-8F53D2718A50}"/>
    <cellStyle name="Normal 22 2 2 2 2 2" xfId="17269" xr:uid="{80CD472C-A3CD-48C8-BE76-CECA071E9B6F}"/>
    <cellStyle name="Normal 22 2 2 2 2 2 2" xfId="39634" xr:uid="{EC685A51-B601-4373-AB44-740A1B954A33}"/>
    <cellStyle name="Normal 22 2 2 2 2 3" xfId="30518" xr:uid="{ABC875EA-9C98-457E-B75A-52D2F92D79AB}"/>
    <cellStyle name="Normal 22 2 2 2 3" xfId="10772" xr:uid="{60DEBE85-96DC-42FC-AA0A-9C16C5DCA445}"/>
    <cellStyle name="Normal 22 2 2 2 3 2" xfId="20186" xr:uid="{E826BF5A-FF77-4495-8A6C-40F0CA92D648}"/>
    <cellStyle name="Normal 22 2 2 2 3 2 2" xfId="42482" xr:uid="{0EE787D0-79EE-43DB-9CAA-0598CDDB282D}"/>
    <cellStyle name="Normal 22 2 2 2 3 3" xfId="33161" xr:uid="{FBDED0A8-BAED-4421-A125-985C86BA2361}"/>
    <cellStyle name="Normal 22 2 2 2 4" xfId="12304" xr:uid="{CCEE0FD9-E363-44A9-BB09-1053A8B28321}"/>
    <cellStyle name="Normal 22 2 2 2 4 2" xfId="21710" xr:uid="{AF87DD49-F002-409B-8671-A408644FE55A}"/>
    <cellStyle name="Normal 22 2 2 2 4 2 2" xfId="44006" xr:uid="{9C7E3C0C-15FB-4C78-B6B6-3F31194CB778}"/>
    <cellStyle name="Normal 22 2 2 2 4 3" xfId="34684" xr:uid="{75E3940E-7E8E-4909-803A-E1033951ABFE}"/>
    <cellStyle name="Normal 22 2 2 2 5" xfId="14646" xr:uid="{127B373E-13DF-4658-972C-152C7176956C}"/>
    <cellStyle name="Normal 22 2 2 2 5 2" xfId="37012" xr:uid="{2A81DF03-1507-4FB8-A36E-EF2607095461}"/>
    <cellStyle name="Normal 22 2 2 2 6" xfId="28101" xr:uid="{AFA0F301-C530-4B6F-8BC6-B8B152C13B39}"/>
    <cellStyle name="Normal 22 2 2 2_change in summary tables" xfId="7963" xr:uid="{2AABE5EA-5DBA-4DA3-967C-274C7E7CF568}"/>
    <cellStyle name="Normal 22 2 2 3" xfId="5395" xr:uid="{91CBE07F-A03C-4A63-97A4-DC799523DBFD}"/>
    <cellStyle name="Normal 22 2 2 3 2" xfId="15790" xr:uid="{4FFBA3D3-1EBC-47EE-A78B-5AC2B86E69C9}"/>
    <cellStyle name="Normal 22 2 2 3 2 2" xfId="38156" xr:uid="{ED1CD398-8588-4E8E-B83F-B26D4DF1002F}"/>
    <cellStyle name="Normal 22 2 2 3 3" xfId="29161" xr:uid="{B5818258-F631-45FA-845D-52B97AFB27A7}"/>
    <cellStyle name="Normal 22 2 2 4" xfId="9933" xr:uid="{51E47900-265F-4DC6-9750-A4D13E7A1A1A}"/>
    <cellStyle name="Normal 22 2 2 4 2" xfId="19347" xr:uid="{7B84158A-82D7-4D25-825A-D758ECE96EA0}"/>
    <cellStyle name="Normal 22 2 2 4 2 2" xfId="41712" xr:uid="{90682DDB-EC65-4CD4-A988-86B477EAC243}"/>
    <cellStyle name="Normal 22 2 2 4 3" xfId="32391" xr:uid="{9AB756E7-8ABC-4693-BDFC-A12FF32EDF65}"/>
    <cellStyle name="Normal 22 2 2 5" xfId="11529" xr:uid="{F422AEC8-4F66-4422-9EA6-2E1293B964B6}"/>
    <cellStyle name="Normal 22 2 2 5 2" xfId="20935" xr:uid="{6BA6FD27-457C-49EE-B9E2-2687CB74F54A}"/>
    <cellStyle name="Normal 22 2 2 5 2 2" xfId="43231" xr:uid="{788A1F25-D57E-4C79-BCE8-392A7253B17A}"/>
    <cellStyle name="Normal 22 2 2 5 3" xfId="33909" xr:uid="{DE274774-A709-4459-B3C1-88579A64476C}"/>
    <cellStyle name="Normal 22 2 2 6" xfId="13291" xr:uid="{8975D607-749E-48E1-9E26-D2A9D83B68C3}"/>
    <cellStyle name="Normal 22 2 2 6 2" xfId="35662" xr:uid="{F8F2D886-C0A2-4EFC-B2EE-0CAF1D55AAA3}"/>
    <cellStyle name="Normal 22 2 2 7" xfId="27219" xr:uid="{B410B41C-5BED-496F-B095-CF5B13F19E3E}"/>
    <cellStyle name="Normal 22 2 2_change in summary tables" xfId="7404" xr:uid="{88B120BD-9974-4270-9A71-9452C7313268}"/>
    <cellStyle name="Normal 22 2 3" xfId="3767" xr:uid="{CBE9E226-09C5-46F8-B074-27096FD6EC27}"/>
    <cellStyle name="Normal 22 2 3 2" xfId="7043" xr:uid="{57880596-78DC-4C16-8605-D4E6F7260548}"/>
    <cellStyle name="Normal 22 2 3 2 2" xfId="17055" xr:uid="{3F9255EC-D3CD-4A32-8CA0-FFE7DE042784}"/>
    <cellStyle name="Normal 22 2 3 2 2 2" xfId="39420" xr:uid="{E9228163-61DA-4EA8-BB89-5229FA777EF8}"/>
    <cellStyle name="Normal 22 2 3 2 3" xfId="30304" xr:uid="{0802EDE7-3409-4A50-A23A-31586CF2B6BD}"/>
    <cellStyle name="Normal 22 2 3 3" xfId="10564" xr:uid="{718ECAE5-9D3A-4443-9DB6-77129DB461B0}"/>
    <cellStyle name="Normal 22 2 3 3 2" xfId="19978" xr:uid="{DD7A550C-F8C1-448F-91C8-44A1AB426092}"/>
    <cellStyle name="Normal 22 2 3 3 2 2" xfId="42274" xr:uid="{71B76B32-045F-4B2E-99D8-A1700754A8C5}"/>
    <cellStyle name="Normal 22 2 3 3 3" xfId="32953" xr:uid="{B83C9D6C-90F6-4AD1-884A-00EEE6E01548}"/>
    <cellStyle name="Normal 22 2 3 4" xfId="12097" xr:uid="{E17445DD-1FAF-4837-82A5-C6F3F82E7839}"/>
    <cellStyle name="Normal 22 2 3 4 2" xfId="21503" xr:uid="{7EAA2E37-9554-45C1-8290-B5BCFF05E2CF}"/>
    <cellStyle name="Normal 22 2 3 4 2 2" xfId="43799" xr:uid="{A14B828F-539E-489E-9A59-54A357AA9ED9}"/>
    <cellStyle name="Normal 22 2 3 4 3" xfId="34477" xr:uid="{4455E9FE-A1E9-4238-92A5-24C05412B046}"/>
    <cellStyle name="Normal 22 2 3 5" xfId="14438" xr:uid="{395E2206-2A5F-4A23-8DF0-219E2CE36F74}"/>
    <cellStyle name="Normal 22 2 3 5 2" xfId="36804" xr:uid="{C63BE0BF-CBF3-4A6D-BB98-D8525696D8C4}"/>
    <cellStyle name="Normal 22 2 3 6" xfId="27892" xr:uid="{3C8A8E8E-20E5-48B4-A2CC-B772C3C21A51}"/>
    <cellStyle name="Normal 22 2 3_change in summary tables" xfId="6414" xr:uid="{EE08720C-8746-4328-9A89-EDD799491D1B}"/>
    <cellStyle name="Normal 22 2 4" xfId="4865" xr:uid="{D42D1B3F-EAC2-447D-BC18-E903060BB5FB}"/>
    <cellStyle name="Normal 22 2 4 2" xfId="15372" xr:uid="{5F7C7C48-E606-4ABC-B342-4B3A651FD5DC}"/>
    <cellStyle name="Normal 22 2 4 2 2" xfId="37738" xr:uid="{D7748840-4C9E-41E0-AE0E-447223CCB5B6}"/>
    <cellStyle name="Normal 22 2 4 3" xfId="28777" xr:uid="{F0092555-070C-48CC-86CD-ED4C1C6A1875}"/>
    <cellStyle name="Normal 22 2 5" xfId="9726" xr:uid="{8F1A6E32-A6E2-414A-BA36-C5EF25AF7302}"/>
    <cellStyle name="Normal 22 2 5 2" xfId="19140" xr:uid="{497E40FB-ED3F-46C3-81BF-ACEA0247FE00}"/>
    <cellStyle name="Normal 22 2 5 2 2" xfId="41505" xr:uid="{206C4C07-CB77-467A-B2F7-D0308EAD9E16}"/>
    <cellStyle name="Normal 22 2 5 3" xfId="32184" xr:uid="{7778EEC9-C7BB-4754-812E-1146E70D8B3F}"/>
    <cellStyle name="Normal 22 2 6" xfId="11318" xr:uid="{9DE71F60-85A0-49C6-890E-A7B8D7991DE8}"/>
    <cellStyle name="Normal 22 2 6 2" xfId="20724" xr:uid="{30FE5F0C-9ECD-42E7-B7F6-214E1EBFA3F5}"/>
    <cellStyle name="Normal 22 2 6 2 2" xfId="43020" xr:uid="{5221A489-A139-4A81-B519-D190505A6662}"/>
    <cellStyle name="Normal 22 2 6 3" xfId="33698" xr:uid="{1131D123-7657-4529-AD34-8392FE388D1E}"/>
    <cellStyle name="Normal 22 2 7" xfId="12922" xr:uid="{14BA9A31-90D8-46C2-A209-90BCC525A00A}"/>
    <cellStyle name="Normal 22 2 7 2" xfId="35295" xr:uid="{FB93C45C-99DE-496D-9E8F-741C2D42995F}"/>
    <cellStyle name="Normal 22 2 8" xfId="27005" xr:uid="{2475FFAC-9166-4F1B-9863-9F342A4D80EB}"/>
    <cellStyle name="Normal 22 2_change in summary tables" xfId="8009" xr:uid="{EBC34887-5DB1-42B9-A912-2E25004535CA}"/>
    <cellStyle name="Normal 22 3" xfId="1235" xr:uid="{C8398B74-CBE9-4E8D-A9F2-D1E2D54CFA3C}"/>
    <cellStyle name="Normal 22 3 2" xfId="3900" xr:uid="{A265057C-268F-49B8-9D6B-CD11B000B262}"/>
    <cellStyle name="Normal 22 3 2 2" xfId="7175" xr:uid="{B6B7AAF2-EAC8-45B5-9217-471237D50891}"/>
    <cellStyle name="Normal 22 3 2 2 2" xfId="17186" xr:uid="{065B8E16-2866-4E1E-AB01-89F20B856CE8}"/>
    <cellStyle name="Normal 22 3 2 2 2 2" xfId="39551" xr:uid="{1F548038-FCC1-49CC-804F-CCFF673DFE81}"/>
    <cellStyle name="Normal 22 3 2 2 3" xfId="30435" xr:uid="{DB4417DF-AA08-46BC-893B-1D57842F157B}"/>
    <cellStyle name="Normal 22 3 2 3" xfId="10689" xr:uid="{C4D68F39-0953-4F4C-A5EA-EA19C316EF97}"/>
    <cellStyle name="Normal 22 3 2 3 2" xfId="20103" xr:uid="{0062518A-971D-43C6-846E-FE8ADCE7D7F7}"/>
    <cellStyle name="Normal 22 3 2 3 2 2" xfId="42399" xr:uid="{22CD0AB0-DCBB-42CB-8DF5-5CCE7FE510A3}"/>
    <cellStyle name="Normal 22 3 2 3 3" xfId="33078" xr:uid="{7E86B3DB-D245-427A-A42C-86723B75670B}"/>
    <cellStyle name="Normal 22 3 2 4" xfId="12221" xr:uid="{D7061940-E771-47FD-B638-C4DF3D746EC0}"/>
    <cellStyle name="Normal 22 3 2 4 2" xfId="21627" xr:uid="{B6BAD446-8708-4E0E-9609-18AD6F0FECD3}"/>
    <cellStyle name="Normal 22 3 2 4 2 2" xfId="43923" xr:uid="{72567530-C1A7-4AE7-931F-A32A3EBC0B7F}"/>
    <cellStyle name="Normal 22 3 2 4 3" xfId="34601" xr:uid="{A81BCCE1-3022-47F3-A300-E7362ECE9874}"/>
    <cellStyle name="Normal 22 3 2 5" xfId="14563" xr:uid="{A2EC5D1C-D1C4-4DA0-BC69-C0A69CE52A5D}"/>
    <cellStyle name="Normal 22 3 2 5 2" xfId="36929" xr:uid="{945DCBF9-2917-49A2-B264-8EF283C3939D}"/>
    <cellStyle name="Normal 22 3 2 6" xfId="28018" xr:uid="{432DD00F-2D31-4BA8-8BE4-70AE69F923DF}"/>
    <cellStyle name="Normal 22 3 2_change in summary tables" xfId="8749" xr:uid="{8401382B-BDDB-4CD0-96CD-45FFD9155CD2}"/>
    <cellStyle name="Normal 22 3 3" xfId="5312" xr:uid="{DA55EEC6-7FB7-43A8-9D29-7CDC47996C8F}"/>
    <cellStyle name="Normal 22 3 3 2" xfId="15707" xr:uid="{7DE7D21E-D96C-4CC9-8521-8B92D1CB146D}"/>
    <cellStyle name="Normal 22 3 3 2 2" xfId="38073" xr:uid="{DDBBCB5E-E851-475B-A2EA-8062E562D24D}"/>
    <cellStyle name="Normal 22 3 3 3" xfId="29078" xr:uid="{F7CF0B91-D5AE-480E-B959-88A570912996}"/>
    <cellStyle name="Normal 22 3 4" xfId="9850" xr:uid="{97DE1E16-16DD-4781-A607-4C81FBE824C3}"/>
    <cellStyle name="Normal 22 3 4 2" xfId="19264" xr:uid="{7A9FD476-90A8-4D34-8AE2-7E17C0F209C2}"/>
    <cellStyle name="Normal 22 3 4 2 2" xfId="41629" xr:uid="{8E8CFEE7-26DC-4887-9F70-EC71C6A4DFAD}"/>
    <cellStyle name="Normal 22 3 4 3" xfId="32308" xr:uid="{0546C801-DDCE-4060-89CD-0AE3E788A1C6}"/>
    <cellStyle name="Normal 22 3 5" xfId="11446" xr:uid="{89C1D1A0-45B2-459B-89AF-6565E9E1B5B7}"/>
    <cellStyle name="Normal 22 3 5 2" xfId="20852" xr:uid="{8FA7D079-81B9-455B-8163-DC01843B891F}"/>
    <cellStyle name="Normal 22 3 5 2 2" xfId="43148" xr:uid="{E1F8E745-A97E-45B9-886E-2EDB47F1CCC3}"/>
    <cellStyle name="Normal 22 3 5 3" xfId="33826" xr:uid="{D63F0BA4-250B-4177-9E15-DBCBA7D53DE5}"/>
    <cellStyle name="Normal 22 3 6" xfId="13208" xr:uid="{8E00C5CF-7B16-4D7B-AFEB-CBB2EEE3CFE7}"/>
    <cellStyle name="Normal 22 3 6 2" xfId="35579" xr:uid="{627B3975-50E9-4012-8478-02FF995EC777}"/>
    <cellStyle name="Normal 22 3 7" xfId="27136" xr:uid="{E8B250ED-8720-4ABF-A149-7D337E6803F2}"/>
    <cellStyle name="Normal 22 3 8" xfId="48492" xr:uid="{11FCEA87-7717-4BC1-B2B1-7968B31615A9}"/>
    <cellStyle name="Normal 22 3_change in summary tables" xfId="4908" xr:uid="{4DDD1645-9D6F-4939-A20B-D7D11BE32938}"/>
    <cellStyle name="Normal 22 4" xfId="3684" xr:uid="{19AD5128-7DB9-4958-976F-BB20CA6FECCF}"/>
    <cellStyle name="Normal 22 4 2" xfId="6960" xr:uid="{BE4AFAE9-F4ED-42F0-AB36-131167F85E5B}"/>
    <cellStyle name="Normal 22 4 2 2" xfId="16972" xr:uid="{962BFFE1-2ED1-4D87-B1FF-7D5EEF93A8F3}"/>
    <cellStyle name="Normal 22 4 2 2 2" xfId="39337" xr:uid="{A54C6ADE-AEF7-4DB9-B607-7732426C76DB}"/>
    <cellStyle name="Normal 22 4 2 3" xfId="30221" xr:uid="{96F557B0-D417-4FC6-9F49-93BB8D423195}"/>
    <cellStyle name="Normal 22 4 3" xfId="10481" xr:uid="{6465F885-1AAD-48C8-BA32-DF9E4D9F8A42}"/>
    <cellStyle name="Normal 22 4 3 2" xfId="19895" xr:uid="{0DC64ECC-D3FF-4D13-B867-6FA654527241}"/>
    <cellStyle name="Normal 22 4 3 2 2" xfId="42191" xr:uid="{1D15BC3C-114A-44F9-82B8-80EAAC39EA2D}"/>
    <cellStyle name="Normal 22 4 3 3" xfId="32870" xr:uid="{54FC3B20-8C61-49A3-92F9-C9311CB4923E}"/>
    <cellStyle name="Normal 22 4 4" xfId="12014" xr:uid="{F9DA5955-DE3F-4391-ADEC-7F3AC23E551D}"/>
    <cellStyle name="Normal 22 4 4 2" xfId="21420" xr:uid="{A6EE7D3A-7DBC-41A4-B579-BAB07C1A8413}"/>
    <cellStyle name="Normal 22 4 4 2 2" xfId="43716" xr:uid="{9B3F09A1-EBEF-4773-A917-2011FDFA8CDF}"/>
    <cellStyle name="Normal 22 4 4 3" xfId="34394" xr:uid="{A1370039-E232-4645-BAAB-D181293EA616}"/>
    <cellStyle name="Normal 22 4 5" xfId="14355" xr:uid="{38D1438A-DAEC-4F77-A82D-04B9C592941A}"/>
    <cellStyle name="Normal 22 4 5 2" xfId="36721" xr:uid="{6097AA06-B62F-4D90-95BA-63CAF251D384}"/>
    <cellStyle name="Normal 22 4 6" xfId="27809" xr:uid="{85E48D0E-AD66-4B1B-8BD9-9CE38EC14CF7}"/>
    <cellStyle name="Normal 22 4_change in summary tables" xfId="7859" xr:uid="{5EA2B530-3FC5-431D-BC75-6429C71C1865}"/>
    <cellStyle name="Normal 22 5" xfId="4772" xr:uid="{BD5E6DA3-1712-4DC3-AFF3-4E93E846466A}"/>
    <cellStyle name="Normal 22 5 2" xfId="15283" xr:uid="{871B60D8-431B-4BE7-950A-8C5CC44095EC}"/>
    <cellStyle name="Normal 22 5 2 2" xfId="37649" xr:uid="{E15A5DEA-E8B6-4758-82AC-8731F50412DA}"/>
    <cellStyle name="Normal 22 5 3" xfId="28690" xr:uid="{31F02BA3-3A4D-482B-8C9E-917CBB652F33}"/>
    <cellStyle name="Normal 22 6" xfId="9643" xr:uid="{0D089958-F89A-474D-B308-7741842B29A5}"/>
    <cellStyle name="Normal 22 6 2" xfId="19057" xr:uid="{93A11C3A-CEB2-4F77-A644-7B8B75CD62A8}"/>
    <cellStyle name="Normal 22 6 2 2" xfId="41422" xr:uid="{DF56E4C5-9E97-4028-9302-3198F856E75D}"/>
    <cellStyle name="Normal 22 6 3" xfId="32101" xr:uid="{EE99AD6E-CDAA-4B7F-970E-FF1FF5261158}"/>
    <cellStyle name="Normal 22 7" xfId="11235" xr:uid="{B7FB497A-87EB-4359-B4E1-18F22886CBEF}"/>
    <cellStyle name="Normal 22 7 2" xfId="20641" xr:uid="{BE934AF0-B57E-485F-B23C-8EC0D1FC1AF4}"/>
    <cellStyle name="Normal 22 7 2 2" xfId="42937" xr:uid="{5B6078D6-CBC7-4FD7-9706-08B882F2903C}"/>
    <cellStyle name="Normal 22 7 3" xfId="33615" xr:uid="{9D91700E-4CBB-41D7-8787-DD715DB971F9}"/>
    <cellStyle name="Normal 22 8" xfId="12835" xr:uid="{2B0ED742-4C92-47E3-BCB9-9B02C41377CA}"/>
    <cellStyle name="Normal 22 8 2" xfId="35208" xr:uid="{C925C556-D4A6-4D7F-A577-7337EB6A8A41}"/>
    <cellStyle name="Normal 22 9" xfId="26922" xr:uid="{FE5C89BD-7F88-456F-99AF-779D277E6E20}"/>
    <cellStyle name="Normal 22_change in summary tables" xfId="6478" xr:uid="{2D4BAB0D-B1FE-4670-9814-2D50353BC8B8}"/>
    <cellStyle name="Normal 220" xfId="26655" xr:uid="{85AFB6CC-3EA7-4994-88A3-09FF19BCA2C8}"/>
    <cellStyle name="Normal 221" xfId="26657" xr:uid="{AA5CBDBD-035B-472B-88B5-DA27D00CBFE4}"/>
    <cellStyle name="Normal 221 2" xfId="48281" xr:uid="{2C391828-28D6-4BDE-A54E-816B63E20B4F}"/>
    <cellStyle name="Normal 222" xfId="26658" xr:uid="{856D9E25-D80A-488F-8274-170A327E0D35}"/>
    <cellStyle name="Normal 222 2" xfId="48282" xr:uid="{D62EAAD8-F6D1-495A-987D-FA53B82138F2}"/>
    <cellStyle name="Normal 223" xfId="26659" xr:uid="{9C3BD9AC-600E-40C6-A089-C6F622096E6B}"/>
    <cellStyle name="Normal 223 2" xfId="48283" xr:uid="{C76F6A41-A219-4102-A963-5B7950990F4A}"/>
    <cellStyle name="Normal 224" xfId="26660" xr:uid="{433550C1-5CA3-4766-A5A9-D60490D26D5D}"/>
    <cellStyle name="Normal 225" xfId="26661" xr:uid="{63D55878-E982-4C19-8BFA-3E75B82F290D}"/>
    <cellStyle name="Normal 226" xfId="26662" xr:uid="{35102B57-8901-41A3-A587-4C500C131519}"/>
    <cellStyle name="Normal 227" xfId="26663" xr:uid="{E577DE70-D3F0-438F-AC65-304C344CB089}"/>
    <cellStyle name="Normal 228" xfId="26664" xr:uid="{DCE10154-BCB1-42B8-89BD-AD770E18EA27}"/>
    <cellStyle name="Normal 229" xfId="26748" xr:uid="{1F5DE4A6-4FF8-44DC-B7CF-DA476BC8A60A}"/>
    <cellStyle name="Normal 23" xfId="411" xr:uid="{3D1901DE-76AE-42E5-BBD1-D402631456CC}"/>
    <cellStyle name="Normal 230" xfId="26804" xr:uid="{9D85F5F0-9E7F-458A-AB60-25E7CCA2387F}"/>
    <cellStyle name="Normal 231" xfId="26823" xr:uid="{0F6FC3D6-3CE7-446D-800A-7A405C359062}"/>
    <cellStyle name="Normal 232" xfId="26832" xr:uid="{8447E7D0-6BCC-48D8-A160-DE42AC57A8C5}"/>
    <cellStyle name="Normal 233" xfId="48284" xr:uid="{6F49F6AA-E7DC-4960-9D37-91D1A555902B}"/>
    <cellStyle name="Normal 234" xfId="48285" xr:uid="{413BBBF4-1D0A-42F7-A597-FCEE370A390A}"/>
    <cellStyle name="Normal 235" xfId="48286" xr:uid="{7E85A00C-1E33-4171-995E-B19F4AF650FF}"/>
    <cellStyle name="Normal 236" xfId="48287" xr:uid="{5DFBB247-A553-4851-B313-72E2580C105C}"/>
    <cellStyle name="Normal 237" xfId="48288" xr:uid="{CE4EACC7-CF19-41C4-ABDD-D0E6AAA542B2}"/>
    <cellStyle name="Normal 238" xfId="48289" xr:uid="{DB31F234-DE7F-4298-917D-B7B1421EDDD8}"/>
    <cellStyle name="Normal 239" xfId="48290" xr:uid="{FBFC8337-8A94-4418-908A-A79A0E0C369C}"/>
    <cellStyle name="Normal 24" xfId="516" xr:uid="{1CD1FD65-BD7E-464A-942E-7CC25887355D}"/>
    <cellStyle name="Normal 24 2" xfId="1319" xr:uid="{F1914BB4-F6D1-4FEC-9AB3-B611509197D7}"/>
    <cellStyle name="Normal 24 2 2" xfId="3984" xr:uid="{4653DE41-0CA0-4899-9DBA-BDF8F18374CC}"/>
    <cellStyle name="Normal 24 2 2 2" xfId="7259" xr:uid="{7D305CB0-A90E-4C5F-919E-F66E7926292A}"/>
    <cellStyle name="Normal 24 2 2 2 2" xfId="17270" xr:uid="{670DC508-1B5D-48DC-8149-725274B8F5CF}"/>
    <cellStyle name="Normal 24 2 2 2 2 2" xfId="39635" xr:uid="{4C67FBC4-E71C-4028-97FB-6963C1C08D7D}"/>
    <cellStyle name="Normal 24 2 2 2 3" xfId="30519" xr:uid="{AD50A78A-8BC4-475A-AAA2-1CEDCCB61323}"/>
    <cellStyle name="Normal 24 2 2 3" xfId="10773" xr:uid="{5D269AAB-A237-41B7-83EA-CCDCD5989964}"/>
    <cellStyle name="Normal 24 2 2 3 2" xfId="20187" xr:uid="{E201C395-8CBB-4F37-990F-57FCDAF8E4B2}"/>
    <cellStyle name="Normal 24 2 2 3 2 2" xfId="42483" xr:uid="{6EE053A4-FA00-4B8B-9A20-5D9E31B5E21C}"/>
    <cellStyle name="Normal 24 2 2 3 3" xfId="33162" xr:uid="{457C3FA6-BD98-4266-957B-3DFEE7487A84}"/>
    <cellStyle name="Normal 24 2 2 4" xfId="12305" xr:uid="{BF100158-29EA-462B-B58D-ADA75E17C93A}"/>
    <cellStyle name="Normal 24 2 2 4 2" xfId="21711" xr:uid="{F48D5702-F401-4D2D-ADD1-69BB36D40C74}"/>
    <cellStyle name="Normal 24 2 2 4 2 2" xfId="44007" xr:uid="{6DCD4C96-F375-44BC-8099-E66500615138}"/>
    <cellStyle name="Normal 24 2 2 4 3" xfId="34685" xr:uid="{D24BF930-3F19-4291-B9AC-2E8F1869CF6A}"/>
    <cellStyle name="Normal 24 2 2 5" xfId="14647" xr:uid="{B529E8AE-AF15-4464-8489-363D1134CFC8}"/>
    <cellStyle name="Normal 24 2 2 5 2" xfId="37013" xr:uid="{81754336-3117-4C8E-94C8-CC243ED32471}"/>
    <cellStyle name="Normal 24 2 2 6" xfId="28102" xr:uid="{8DDB2A80-45E8-48E8-934F-90171F059B72}"/>
    <cellStyle name="Normal 24 2 2_change in summary tables" xfId="4907" xr:uid="{3FFA7B47-7B8A-46B3-B28C-305FF5302CFB}"/>
    <cellStyle name="Normal 24 2 3" xfId="5396" xr:uid="{6D825954-82D3-4D21-BE41-127C69F2B05B}"/>
    <cellStyle name="Normal 24 2 3 2" xfId="15791" xr:uid="{3FB270F5-7C4C-4223-B95B-576F5E72E394}"/>
    <cellStyle name="Normal 24 2 3 2 2" xfId="38157" xr:uid="{25FD8547-F687-4081-9E89-A36B9689432C}"/>
    <cellStyle name="Normal 24 2 3 3" xfId="29162" xr:uid="{60477501-E77A-496B-853B-7C08EDB5E871}"/>
    <cellStyle name="Normal 24 2 4" xfId="9934" xr:uid="{799215A6-36AF-47FD-81A2-FF3C533C72BA}"/>
    <cellStyle name="Normal 24 2 4 2" xfId="19348" xr:uid="{92EFFBF0-B0F3-4DB8-A081-AFFAEE6668F5}"/>
    <cellStyle name="Normal 24 2 4 2 2" xfId="41713" xr:uid="{C7A8B2FE-234B-4FEA-BFD8-DBDD10B33899}"/>
    <cellStyle name="Normal 24 2 4 3" xfId="32392" xr:uid="{7F121C40-98A7-42D5-9099-88ADECF2914F}"/>
    <cellStyle name="Normal 24 2 5" xfId="11530" xr:uid="{B77FC4E7-F1EB-41D0-A891-F95375B00996}"/>
    <cellStyle name="Normal 24 2 5 2" xfId="20936" xr:uid="{77FE312D-495E-4129-BEB7-78DE9E74AB98}"/>
    <cellStyle name="Normal 24 2 5 2 2" xfId="43232" xr:uid="{C38E1E6A-0C2F-4A70-A0BC-430FDE626D75}"/>
    <cellStyle name="Normal 24 2 5 3" xfId="33910" xr:uid="{515C9635-9433-4A01-B616-1C319D403061}"/>
    <cellStyle name="Normal 24 2 6" xfId="13292" xr:uid="{0E179595-BC2A-4E6B-9693-7EECE85CBCC2}"/>
    <cellStyle name="Normal 24 2 6 2" xfId="35663" xr:uid="{376213B0-EA54-4AC3-9F53-56FBDAEE3C8F}"/>
    <cellStyle name="Normal 24 2 7" xfId="27220" xr:uid="{283932C7-91CA-47C1-BBF3-7F91FE99BD94}"/>
    <cellStyle name="Normal 24 2_change in summary tables" xfId="5941" xr:uid="{A83E8642-51ED-49D1-9257-83E4145BD4B7}"/>
    <cellStyle name="Normal 24 3" xfId="3768" xr:uid="{5DA169A2-B39D-4E0E-84CF-88BB01119033}"/>
    <cellStyle name="Normal 24 3 2" xfId="7044" xr:uid="{977A7783-67C7-470F-8C73-58B329A522EB}"/>
    <cellStyle name="Normal 24 3 2 2" xfId="17056" xr:uid="{39750DCC-2892-4A1B-A2CB-5DB705B7D9FA}"/>
    <cellStyle name="Normal 24 3 2 2 2" xfId="39421" xr:uid="{0D256170-A80D-4ED7-8B64-0BDB36586F73}"/>
    <cellStyle name="Normal 24 3 2 3" xfId="30305" xr:uid="{EA9568F0-C03F-4CFA-A9C1-B40067CE80C2}"/>
    <cellStyle name="Normal 24 3 3" xfId="10565" xr:uid="{44ECCB06-ABBA-49D1-B842-8CB37E8F4853}"/>
    <cellStyle name="Normal 24 3 3 2" xfId="19979" xr:uid="{A688B5D1-DD02-4D90-9CB0-DDA783F7766E}"/>
    <cellStyle name="Normal 24 3 3 2 2" xfId="42275" xr:uid="{D1F6107E-BA2A-4A70-8983-381C13CB9B47}"/>
    <cellStyle name="Normal 24 3 3 3" xfId="32954" xr:uid="{B41547DD-B2B9-4455-898E-1368AF401D8A}"/>
    <cellStyle name="Normal 24 3 4" xfId="12098" xr:uid="{2A98245D-155E-4979-AD50-D351E45BF3F6}"/>
    <cellStyle name="Normal 24 3 4 2" xfId="21504" xr:uid="{792C0D1F-9893-404A-8E1B-64807DFDB2D6}"/>
    <cellStyle name="Normal 24 3 4 2 2" xfId="43800" xr:uid="{BFCC692E-DC90-4AD2-BF0B-2150000FD66D}"/>
    <cellStyle name="Normal 24 3 4 3" xfId="34478" xr:uid="{73D8A912-A4FB-4B8C-85DA-986067DDDEBC}"/>
    <cellStyle name="Normal 24 3 5" xfId="14439" xr:uid="{3A736459-7E66-4C9E-B4E3-1C2A08359428}"/>
    <cellStyle name="Normal 24 3 5 2" xfId="36805" xr:uid="{B54F95C3-6243-4E0E-9EB5-34814CF2311D}"/>
    <cellStyle name="Normal 24 3 6" xfId="27893" xr:uid="{7AF737FD-65B9-4E78-A805-7761CD37A911}"/>
    <cellStyle name="Normal 24 3_change in summary tables" xfId="8892" xr:uid="{A2D3F46A-1C74-4A87-8F1A-C28CF29F84B4}"/>
    <cellStyle name="Normal 24 4" xfId="4866" xr:uid="{56242C21-D2EE-45D3-A2DC-54A153C18791}"/>
    <cellStyle name="Normal 24 4 2" xfId="15373" xr:uid="{3E630536-BE1C-4132-9133-4FFFAC2015CE}"/>
    <cellStyle name="Normal 24 4 2 2" xfId="37739" xr:uid="{9D9C43C2-9D80-423E-8BED-B8C292D7DF09}"/>
    <cellStyle name="Normal 24 4 3" xfId="28778" xr:uid="{45D72D89-F47E-422E-BD35-EB13C0760A9A}"/>
    <cellStyle name="Normal 24 5" xfId="9727" xr:uid="{220D51E9-6284-4F32-9880-028C38138E74}"/>
    <cellStyle name="Normal 24 5 2" xfId="19141" xr:uid="{0E2A5801-059B-4162-9171-9846EC607203}"/>
    <cellStyle name="Normal 24 5 2 2" xfId="41506" xr:uid="{53E8AC14-B173-44CF-9C3A-ECC3398A6AAF}"/>
    <cellStyle name="Normal 24 5 3" xfId="32185" xr:uid="{6243645C-E5F8-484B-A845-3058985538CC}"/>
    <cellStyle name="Normal 24 6" xfId="11319" xr:uid="{462B36E1-79EB-44B6-B465-C43473D3F4B7}"/>
    <cellStyle name="Normal 24 6 2" xfId="20725" xr:uid="{819B9403-E525-4730-BD10-8023113DB3EF}"/>
    <cellStyle name="Normal 24 6 2 2" xfId="43021" xr:uid="{6960BC4D-967B-4705-8E01-E70F3D25EE33}"/>
    <cellStyle name="Normal 24 6 3" xfId="33699" xr:uid="{0D964202-2A93-4463-A756-ABDA2521B468}"/>
    <cellStyle name="Normal 24 7" xfId="12923" xr:uid="{9CAAFEF8-4434-4EFD-B794-23D47F72BCDE}"/>
    <cellStyle name="Normal 24 7 2" xfId="35296" xr:uid="{451B6A99-0AEA-4047-9E5A-358610AE6E6A}"/>
    <cellStyle name="Normal 24 8" xfId="27006" xr:uid="{03D8841A-75A7-499A-932B-B1FD5BAAE4FA}"/>
    <cellStyle name="Normal 24_change in summary tables" xfId="6491" xr:uid="{117E2D5D-0D45-49C8-987A-750F3DC1E24F}"/>
    <cellStyle name="Normal 240" xfId="48291" xr:uid="{07658A86-4A6D-48CB-9153-5AB9E4A7EDC9}"/>
    <cellStyle name="Normal 241" xfId="48292" xr:uid="{B1C3D023-409A-41E2-A1FE-353F5B03BD3C}"/>
    <cellStyle name="Normal 242" xfId="48293" xr:uid="{46B4DC42-8FA7-41D1-B3BC-4E7FA30CD159}"/>
    <cellStyle name="Normal 243" xfId="48294" xr:uid="{B45B2BB8-061C-49F7-B24E-A6B359DB5651}"/>
    <cellStyle name="Normal 244" xfId="48298" xr:uid="{30E2FF8B-BDAD-4DDE-B6BA-338651CB6F85}"/>
    <cellStyle name="Normal 245" xfId="48301" xr:uid="{90F04B33-B428-4EF6-B7C7-2B2A7BD0045A}"/>
    <cellStyle name="Normal 246" xfId="48304" xr:uid="{267C2598-B062-4F3B-947C-FE36DB008ED2}"/>
    <cellStyle name="Normal 247" xfId="48309" xr:uid="{E74293E9-A7BD-45FA-9B86-1E6790CDB05C}"/>
    <cellStyle name="Normal 248" xfId="48313" xr:uid="{BDD9C673-2697-4890-A586-F7D7FE988D5A}"/>
    <cellStyle name="Normal 249" xfId="48317" xr:uid="{85C01A52-30BC-42C4-86BA-A9D30A7DA063}"/>
    <cellStyle name="Normal 25" xfId="531" xr:uid="{8C051D59-8376-49CC-A132-98E14287F555}"/>
    <cellStyle name="Normal 25 2" xfId="1321" xr:uid="{91D12E7F-DAE1-4E94-8403-4C59981D96B9}"/>
    <cellStyle name="Normal 25 2 2" xfId="3986" xr:uid="{1AA34EB8-72E9-4BE2-B971-C5A2FF06C791}"/>
    <cellStyle name="Normal 25 2 2 2" xfId="7261" xr:uid="{074234F3-A708-482D-81A1-E55D0CCDAA2F}"/>
    <cellStyle name="Normal 25 2 2 2 2" xfId="17272" xr:uid="{56D164D3-F707-4EA7-80F0-6F765AF0404D}"/>
    <cellStyle name="Normal 25 2 2 2 2 2" xfId="39637" xr:uid="{7A46112F-51D8-44DF-8FDA-76425F861E8D}"/>
    <cellStyle name="Normal 25 2 2 2 3" xfId="30521" xr:uid="{A342EE76-E88F-4326-8264-BCE626E34B00}"/>
    <cellStyle name="Normal 25 2 2 3" xfId="10775" xr:uid="{978B3469-F681-4ED0-B165-B423740A612C}"/>
    <cellStyle name="Normal 25 2 2 3 2" xfId="20189" xr:uid="{1AD46A0D-BB1C-49D2-8249-FCDA75178875}"/>
    <cellStyle name="Normal 25 2 2 3 2 2" xfId="42485" xr:uid="{9166DD88-F931-4E6D-9C2D-236438DA8B34}"/>
    <cellStyle name="Normal 25 2 2 3 3" xfId="33164" xr:uid="{36B9CD7B-67BD-466D-922B-D41AF1B92F5B}"/>
    <cellStyle name="Normal 25 2 2 4" xfId="12307" xr:uid="{1916480B-DF88-4E5F-855D-7DA3485B7766}"/>
    <cellStyle name="Normal 25 2 2 4 2" xfId="21713" xr:uid="{251AD709-9877-413C-A475-18190BB2C2FE}"/>
    <cellStyle name="Normal 25 2 2 4 2 2" xfId="44009" xr:uid="{0A15FE03-4458-4153-983B-1B88F098D97D}"/>
    <cellStyle name="Normal 25 2 2 4 3" xfId="34687" xr:uid="{7A286B8A-CD58-460F-B94E-3B5E6067145B}"/>
    <cellStyle name="Normal 25 2 2 5" xfId="14648" xr:uid="{11061FAC-0D3A-412F-A614-BB88029B46D7}"/>
    <cellStyle name="Normal 25 2 2 5 2" xfId="37014" xr:uid="{004A5EEC-D6EC-41FD-B6DF-B0892E8AC151}"/>
    <cellStyle name="Normal 25 2 2 6" xfId="28104" xr:uid="{739B3400-C592-41F8-9349-CD5622C2DF4C}"/>
    <cellStyle name="Normal 25 2 2_change in summary tables" xfId="4878" xr:uid="{4557BEE9-9100-4177-8EA0-EFC1526461EA}"/>
    <cellStyle name="Normal 25 2 3" xfId="5398" xr:uid="{90874183-21B0-4B55-A203-5F7F7745B75E}"/>
    <cellStyle name="Normal 25 2 3 2" xfId="15793" xr:uid="{D40B9DAB-5F28-4B00-A956-A6D19A4608B8}"/>
    <cellStyle name="Normal 25 2 3 2 2" xfId="38159" xr:uid="{DBACBC6E-71A8-4293-BFFC-C57170A00EDD}"/>
    <cellStyle name="Normal 25 2 3 3" xfId="29164" xr:uid="{76F84AD5-B590-44DE-8119-0CE0621BBD31}"/>
    <cellStyle name="Normal 25 2 4" xfId="9936" xr:uid="{270C2F1C-0982-4A76-9CAF-98B372624A85}"/>
    <cellStyle name="Normal 25 2 4 2" xfId="19350" xr:uid="{E8282C0D-5D39-4F2C-AE75-2D4104E983B8}"/>
    <cellStyle name="Normal 25 2 4 2 2" xfId="41715" xr:uid="{3C256885-8857-46BC-BCB8-BA68C5C6EFE1}"/>
    <cellStyle name="Normal 25 2 4 3" xfId="32394" xr:uid="{20473DAC-54B2-40FC-8718-887617609C01}"/>
    <cellStyle name="Normal 25 2 5" xfId="11531" xr:uid="{CFCB65A9-5661-4C54-BFE2-AC09C7AF54F2}"/>
    <cellStyle name="Normal 25 2 5 2" xfId="20937" xr:uid="{4540B5E6-5ED3-4BAA-8DDD-E19363BC1F8D}"/>
    <cellStyle name="Normal 25 2 5 2 2" xfId="43233" xr:uid="{2980C1CF-AEC1-410C-BD26-20D24BD3F3A9}"/>
    <cellStyle name="Normal 25 2 5 3" xfId="33911" xr:uid="{2E8EEBAF-E392-4D2F-864A-10161798288F}"/>
    <cellStyle name="Normal 25 2 6" xfId="13294" xr:uid="{6BD3F50C-4AED-4E37-B5F6-483B02EE5ED3}"/>
    <cellStyle name="Normal 25 2 6 2" xfId="35665" xr:uid="{F6F98CB9-719A-4565-940B-D84AEC6B5583}"/>
    <cellStyle name="Normal 25 2 7" xfId="27222" xr:uid="{BCD5916C-EB94-491D-BE9B-4578FE44CF56}"/>
    <cellStyle name="Normal 25 2_change in summary tables" xfId="5852" xr:uid="{FDAE69D0-E67B-4296-9A92-9F2000FEF305}"/>
    <cellStyle name="Normal 25 3" xfId="3770" xr:uid="{A9723B56-D7B0-4ABC-BB39-5444B7B2D926}"/>
    <cellStyle name="Normal 25 3 2" xfId="7046" xr:uid="{E536CD02-3404-4127-9742-74E2E039A13F}"/>
    <cellStyle name="Normal 25 3 2 2" xfId="17058" xr:uid="{CC898E02-52B0-4447-A0B6-0CEF531D3FEE}"/>
    <cellStyle name="Normal 25 3 2 2 2" xfId="39423" xr:uid="{57F62EEE-AE37-428F-B11A-629BC12A384E}"/>
    <cellStyle name="Normal 25 3 2 3" xfId="30307" xr:uid="{D0CA5F59-7FF7-4855-ADDE-1AEC81C91C08}"/>
    <cellStyle name="Normal 25 3 3" xfId="10567" xr:uid="{DC2DF9E3-3E65-4BBD-AE82-F1B50A6F77FD}"/>
    <cellStyle name="Normal 25 3 3 2" xfId="19981" xr:uid="{51A1820D-C5A6-4F40-A4F2-4BA26EFAB184}"/>
    <cellStyle name="Normal 25 3 3 2 2" xfId="42277" xr:uid="{455426BE-3C68-40DA-9FCA-2C8AA140E22C}"/>
    <cellStyle name="Normal 25 3 3 3" xfId="32956" xr:uid="{B7D41E9E-B6B6-4986-84EE-2B4F15D94A0C}"/>
    <cellStyle name="Normal 25 3 4" xfId="12100" xr:uid="{FA80E204-FFB7-42DF-9B70-12FC04397DD0}"/>
    <cellStyle name="Normal 25 3 4 2" xfId="21506" xr:uid="{FF52458D-C44E-4616-913F-F8C89E266A70}"/>
    <cellStyle name="Normal 25 3 4 2 2" xfId="43802" xr:uid="{424C000C-E793-4A1F-AA34-58B70C9C1B60}"/>
    <cellStyle name="Normal 25 3 4 3" xfId="34480" xr:uid="{E59364D5-D1E8-420D-BD58-40205FA189C6}"/>
    <cellStyle name="Normal 25 3 5" xfId="14440" xr:uid="{A3425526-8C11-4A79-AD24-3752FC58CF4A}"/>
    <cellStyle name="Normal 25 3 5 2" xfId="36806" xr:uid="{29F45327-3913-4312-BAC9-D460D747CA4E}"/>
    <cellStyle name="Normal 25 3 6" xfId="27895" xr:uid="{2122C0C3-222F-48B9-8E4C-978A878E54A0}"/>
    <cellStyle name="Normal 25 3_change in summary tables" xfId="8031" xr:uid="{EE34EAEA-87A7-4539-B829-4CC1F6804AF7}"/>
    <cellStyle name="Normal 25 4" xfId="4874" xr:uid="{0732DA8E-E7EA-449D-A547-B86403D0064A}"/>
    <cellStyle name="Normal 25 4 2" xfId="15379" xr:uid="{783A1882-4E41-4495-B2A1-49FF0C8B70D1}"/>
    <cellStyle name="Normal 25 4 2 2" xfId="37745" xr:uid="{DEBA35CD-8C6D-4685-AB53-BA248E557EDA}"/>
    <cellStyle name="Normal 25 4 3" xfId="28784" xr:uid="{500A818E-ECA5-4D02-9D4B-32231F051A04}"/>
    <cellStyle name="Normal 25 5" xfId="9728" xr:uid="{50A9AA55-2C0F-4240-BD21-875DCCC559AD}"/>
    <cellStyle name="Normal 25 5 2" xfId="19142" xr:uid="{128D6A80-CD2D-4C8C-A823-95E6508F2CBD}"/>
    <cellStyle name="Normal 25 5 2 2" xfId="41507" xr:uid="{B60141E8-371A-495B-93E1-ED19D30EBD46}"/>
    <cellStyle name="Normal 25 5 3" xfId="32186" xr:uid="{3D1DF24A-3E9E-41CE-86D9-DF6234ABE261}"/>
    <cellStyle name="Normal 25 6" xfId="11321" xr:uid="{CF78C62A-3961-437C-9A87-FD77E411BBB2}"/>
    <cellStyle name="Normal 25 6 2" xfId="20727" xr:uid="{01BA56D3-0E75-42D2-83A5-8BBD75EE2D60}"/>
    <cellStyle name="Normal 25 6 2 2" xfId="43023" xr:uid="{A7FD35E2-23BF-4EB3-9123-AEAC1EA71B73}"/>
    <cellStyle name="Normal 25 6 3" xfId="33701" xr:uid="{4B2E0796-0DCD-45AB-9C81-12E29705E617}"/>
    <cellStyle name="Normal 25 7" xfId="12924" xr:uid="{6C664888-E512-41A4-9200-2E83CA60D925}"/>
    <cellStyle name="Normal 25 7 2" xfId="35297" xr:uid="{E12254C6-6574-4C8D-ADA4-27FCEC11B684}"/>
    <cellStyle name="Normal 25 8" xfId="27008" xr:uid="{2C65192E-DE78-4B48-A86B-588A49633253}"/>
    <cellStyle name="Normal 25_change in summary tables" xfId="8632" xr:uid="{5939C09A-B5FF-4A75-A7DA-F1928B11DC4A}"/>
    <cellStyle name="Normal 250" xfId="48318" xr:uid="{121869B5-B161-4254-9367-017BC514905F}"/>
    <cellStyle name="Normal 251" xfId="48324" xr:uid="{E452F4F0-3E8C-4797-B366-75790481F840}"/>
    <cellStyle name="Normal 252" xfId="48326" xr:uid="{ACC67EC3-2882-43D4-829D-280A0A3F4791}"/>
    <cellStyle name="Normal 253" xfId="48330" xr:uid="{E19FFE7F-3D54-4547-AFD3-5D6714119EA7}"/>
    <cellStyle name="Normal 254" xfId="48331" xr:uid="{4E30A30E-15DE-43F9-9A30-AE6977E6C895}"/>
    <cellStyle name="Normal 255" xfId="48332" xr:uid="{3D83BDC8-9F47-4015-8CD4-78AB053B5716}"/>
    <cellStyle name="Normal 256" xfId="48335" xr:uid="{E0ABF080-4570-4E68-8D93-9C64D2B11D09}"/>
    <cellStyle name="Normal 257" xfId="48339" xr:uid="{FF2EA447-E698-47BD-A74E-EA640D13816E}"/>
    <cellStyle name="Normal 258" xfId="48431" xr:uid="{D2FEE477-F209-427E-AD9E-89A6924E6E63}"/>
    <cellStyle name="Normal 259" xfId="48433" xr:uid="{DD685834-F634-4991-BC1A-B240B984693F}"/>
    <cellStyle name="Normal 26" xfId="532" xr:uid="{C4EED444-F1E7-4416-9CDD-760ADA1CF238}"/>
    <cellStyle name="Normal 26 2" xfId="1322" xr:uid="{EE80437E-A884-493C-9199-144397323330}"/>
    <cellStyle name="Normal 26 2 2" xfId="3987" xr:uid="{384EC9BC-D6C8-4394-AA82-8397207BF56A}"/>
    <cellStyle name="Normal 26 2 2 2" xfId="7262" xr:uid="{5BD1D4FF-6121-4CE0-A714-F763E073A77E}"/>
    <cellStyle name="Normal 26 2 2 2 2" xfId="17273" xr:uid="{46DDE717-97EA-4AD7-9279-BF031AF0D105}"/>
    <cellStyle name="Normal 26 2 2 2 2 2" xfId="39638" xr:uid="{E17778AF-718B-4624-A7E6-49ACDD1E4967}"/>
    <cellStyle name="Normal 26 2 2 2 3" xfId="30522" xr:uid="{EEBE4D18-2D9F-4845-83AC-6B96ED552E34}"/>
    <cellStyle name="Normal 26 2 2 3" xfId="10776" xr:uid="{550E0A31-5D8A-46E7-9C22-E51F9834319D}"/>
    <cellStyle name="Normal 26 2 2 3 2" xfId="20190" xr:uid="{673EC8E5-207F-4938-B56F-1599E45E3DC2}"/>
    <cellStyle name="Normal 26 2 2 3 2 2" xfId="42486" xr:uid="{A85FCCF4-C97D-4E10-82EE-B79E74507C7E}"/>
    <cellStyle name="Normal 26 2 2 3 3" xfId="33165" xr:uid="{2374D486-B0F4-448E-9B02-EB4345908ABB}"/>
    <cellStyle name="Normal 26 2 2 4" xfId="12308" xr:uid="{B5A671F9-F691-4446-9928-30F50F54DADA}"/>
    <cellStyle name="Normal 26 2 2 4 2" xfId="21714" xr:uid="{19E91E98-7805-4B43-A363-241FA342D91E}"/>
    <cellStyle name="Normal 26 2 2 4 2 2" xfId="44010" xr:uid="{BA6E8075-C2BC-4954-A1D3-14A012FAB3F7}"/>
    <cellStyle name="Normal 26 2 2 4 3" xfId="34688" xr:uid="{D92864D5-A6F8-4D61-82D7-40333B87546D}"/>
    <cellStyle name="Normal 26 2 2 5" xfId="14649" xr:uid="{E2A01BDB-BC04-4D8E-A31E-F50A14AC879A}"/>
    <cellStyle name="Normal 26 2 2 5 2" xfId="37015" xr:uid="{0A53A183-1DA1-4FB4-AF4D-0B2AB80B9B97}"/>
    <cellStyle name="Normal 26 2 2 6" xfId="28105" xr:uid="{4DDF7755-4DB1-40B8-B75F-51EBD8E26DDD}"/>
    <cellStyle name="Normal 26 2 2_change in summary tables" xfId="6387" xr:uid="{987AE975-6BA4-4B3D-8095-E51DB620CC3A}"/>
    <cellStyle name="Normal 26 2 3" xfId="5399" xr:uid="{33E3515F-E1D1-4F75-8F7A-CC4E95F925AF}"/>
    <cellStyle name="Normal 26 2 3 2" xfId="15794" xr:uid="{1F7B2EC3-BD06-494A-AE94-773144469689}"/>
    <cellStyle name="Normal 26 2 3 2 2" xfId="38160" xr:uid="{648C0EF1-84E4-4AE6-B180-D4052D0E77CD}"/>
    <cellStyle name="Normal 26 2 3 3" xfId="29165" xr:uid="{8F4B59BB-D7DD-42A3-AE71-09D86869488A}"/>
    <cellStyle name="Normal 26 2 4" xfId="9937" xr:uid="{86D65381-2015-48D2-BD8E-1CC0597FCDAB}"/>
    <cellStyle name="Normal 26 2 4 2" xfId="19351" xr:uid="{B7D3F7F2-1BC6-4888-B150-76FE1996845D}"/>
    <cellStyle name="Normal 26 2 4 2 2" xfId="41716" xr:uid="{F4A66ECF-25B5-4382-A861-9E9AFD157CEE}"/>
    <cellStyle name="Normal 26 2 4 3" xfId="32395" xr:uid="{3A5965D4-4CF0-4688-88EE-C9CE6999B11B}"/>
    <cellStyle name="Normal 26 2 5" xfId="11532" xr:uid="{AC1B8143-F1C8-4A96-8B32-9549A3935D78}"/>
    <cellStyle name="Normal 26 2 5 2" xfId="20938" xr:uid="{EA8C6676-F915-400C-B39B-708A747F422D}"/>
    <cellStyle name="Normal 26 2 5 2 2" xfId="43234" xr:uid="{4CA0D9CE-E3EC-443B-9476-2456AA279423}"/>
    <cellStyle name="Normal 26 2 5 3" xfId="33912" xr:uid="{05299CD4-12A4-4339-8DC2-A920EE507D0D}"/>
    <cellStyle name="Normal 26 2 6" xfId="13295" xr:uid="{301077DA-D211-4205-AB0D-2311E8B0BF67}"/>
    <cellStyle name="Normal 26 2 6 2" xfId="35666" xr:uid="{92743D09-9044-4DCC-BF88-3C51F92DFE08}"/>
    <cellStyle name="Normal 26 2 7" xfId="27223" xr:uid="{0E8A455E-0CBF-4802-8558-040FC026999B}"/>
    <cellStyle name="Normal 26 2_change in summary tables" xfId="8679" xr:uid="{6622983A-2C5B-4C26-99EA-D2A679B6132F}"/>
    <cellStyle name="Normal 26 3" xfId="3771" xr:uid="{01CF29DA-8FC1-410C-A978-F1F48CF912A5}"/>
    <cellStyle name="Normal 26 3 2" xfId="7047" xr:uid="{5B348C11-AEDF-4D2F-AD87-8A551ECDB47F}"/>
    <cellStyle name="Normal 26 3 2 2" xfId="17059" xr:uid="{B43DD724-A0B0-472C-B644-D08DBB6260EB}"/>
    <cellStyle name="Normal 26 3 2 2 2" xfId="39424" xr:uid="{10390709-52C7-491D-9161-63B5B4EF733C}"/>
    <cellStyle name="Normal 26 3 2 3" xfId="30308" xr:uid="{E57B6BA8-84DC-4896-87DE-4756BD65CCCA}"/>
    <cellStyle name="Normal 26 3 3" xfId="10568" xr:uid="{EE79A532-C04D-4A90-9095-21DDAA6B4CFF}"/>
    <cellStyle name="Normal 26 3 3 2" xfId="19982" xr:uid="{ECD73CEC-7165-45B4-8059-4BEB76B81A13}"/>
    <cellStyle name="Normal 26 3 3 2 2" xfId="42278" xr:uid="{9B17788D-51FC-4766-A5DD-2B20C65F8DE1}"/>
    <cellStyle name="Normal 26 3 3 3" xfId="32957" xr:uid="{6B197EFA-5413-42BB-801F-F33C4A39B19E}"/>
    <cellStyle name="Normal 26 3 4" xfId="12101" xr:uid="{F8B84092-05FF-4559-B582-7FF52C60A986}"/>
    <cellStyle name="Normal 26 3 4 2" xfId="21507" xr:uid="{EA94EA5B-83E3-426D-B27C-CF05D20C8730}"/>
    <cellStyle name="Normal 26 3 4 2 2" xfId="43803" xr:uid="{DC7D034F-86ED-4426-A8F4-842C6185CB92}"/>
    <cellStyle name="Normal 26 3 4 3" xfId="34481" xr:uid="{DB1F1ABC-25BB-4A55-8A62-C600A971E55A}"/>
    <cellStyle name="Normal 26 3 5" xfId="14441" xr:uid="{EB80E343-9968-4135-9CF9-A1D4318D6D15}"/>
    <cellStyle name="Normal 26 3 5 2" xfId="36807" xr:uid="{DBA14054-422C-4D98-9D79-8A32A9ADD968}"/>
    <cellStyle name="Normal 26 3 6" xfId="27896" xr:uid="{9857538B-7C45-4180-9B4E-04F5C36CAF47}"/>
    <cellStyle name="Normal 26 3_change in summary tables" xfId="6506" xr:uid="{D3469AE0-12AE-4587-86E8-9DCB38D1FEF2}"/>
    <cellStyle name="Normal 26 4" xfId="4875" xr:uid="{C1F00B38-3391-4199-AADC-898737712135}"/>
    <cellStyle name="Normal 26 4 2" xfId="15380" xr:uid="{1292BC4E-F52B-4E33-ADDE-9D17B02EA107}"/>
    <cellStyle name="Normal 26 4 2 2" xfId="37746" xr:uid="{E561EFC1-A4FE-4FC5-A0AA-749ED8DFD93B}"/>
    <cellStyle name="Normal 26 4 3" xfId="28785" xr:uid="{362760F0-FDA7-4C59-85E3-2E95E3E09EAE}"/>
    <cellStyle name="Normal 26 5" xfId="9729" xr:uid="{4E12B693-79C4-43A0-B4E7-1132E18ABAEB}"/>
    <cellStyle name="Normal 26 5 2" xfId="19143" xr:uid="{A63374A9-2F19-42A5-AA40-2072436140B4}"/>
    <cellStyle name="Normal 26 5 2 2" xfId="41508" xr:uid="{96287771-3385-4D6D-995D-5EC2E7441C55}"/>
    <cellStyle name="Normal 26 5 3" xfId="32187" xr:uid="{F4A32F32-5578-4205-BC85-56C8F26A9D5D}"/>
    <cellStyle name="Normal 26 6" xfId="11322" xr:uid="{F842071B-9A85-4105-AD31-2C4691BF30E1}"/>
    <cellStyle name="Normal 26 6 2" xfId="20728" xr:uid="{ED9C5270-B4CC-45AF-AF01-2E8613EB4F79}"/>
    <cellStyle name="Normal 26 6 2 2" xfId="43024" xr:uid="{EFA642CA-3BE5-4ACE-A162-B9A27FCAD4AB}"/>
    <cellStyle name="Normal 26 6 3" xfId="33702" xr:uid="{70EFEAD5-3829-49CD-ACB9-498B932AFB71}"/>
    <cellStyle name="Normal 26 7" xfId="12925" xr:uid="{66C34A52-57DA-4600-BCCB-AEA5CE3D74A4}"/>
    <cellStyle name="Normal 26 7 2" xfId="35298" xr:uid="{6DEF43F1-7A5C-4BD2-99B2-E364F81266A6}"/>
    <cellStyle name="Normal 26 8" xfId="27009" xr:uid="{C4BD98A8-1F93-4A9A-A849-AB8475EF260F}"/>
    <cellStyle name="Normal 26_change in summary tables" xfId="6441" xr:uid="{317969E0-ECBF-4C34-BFE2-CD36312D9A2E}"/>
    <cellStyle name="Normal 260" xfId="48434" xr:uid="{1C920CF6-F326-42D7-ACDE-9411A8199874}"/>
    <cellStyle name="Normal 261" xfId="48435" xr:uid="{10AF6173-5144-4127-8216-9351A8BEC1E4}"/>
    <cellStyle name="Normal 262" xfId="48436" xr:uid="{79FADCB7-92FB-40CA-80CD-28FABB6AADC9}"/>
    <cellStyle name="Normal 263" xfId="48437" xr:uid="{8F39465A-5AEC-4547-8DCB-3987445AADE2}"/>
    <cellStyle name="Normal 264" xfId="48438" xr:uid="{B1717742-8078-4F25-8DE3-7001B0B8348E}"/>
    <cellStyle name="Normal 265" xfId="48440" xr:uid="{A65ADC58-5CA3-4CD7-8A07-006AF669DA38}"/>
    <cellStyle name="Normal 266" xfId="48443" xr:uid="{6AA6AA8E-B24A-41F4-AA6B-23ECDE1528F7}"/>
    <cellStyle name="Normal 267" xfId="48447" xr:uid="{90450815-73A9-4FC1-874F-39DAD87EEE9A}"/>
    <cellStyle name="Normal 268" xfId="48450" xr:uid="{FE2569AA-A9CD-415C-BA49-EBA4D7F65CE6}"/>
    <cellStyle name="Normal 269" xfId="48451" xr:uid="{1138F6AE-1435-42D0-9BF7-A7631F409BEC}"/>
    <cellStyle name="Normal 27" xfId="561" xr:uid="{7AAF2CB4-5ADF-4FD3-A004-DD1E1733465C}"/>
    <cellStyle name="Normal 270" xfId="48452" xr:uid="{19B36FB9-24B9-45A2-B3A3-0E19BCE04CFE}"/>
    <cellStyle name="Normal 271" xfId="48458" xr:uid="{8F40D6D2-3236-49FA-9A69-32A467A5ACCC}"/>
    <cellStyle name="Normal 272" xfId="48459" xr:uid="{96482A25-0752-4104-BC2B-524E3ADCF546}"/>
    <cellStyle name="Normal 273" xfId="48460" xr:uid="{1F6CCF03-A2B0-4902-B055-1848909AD4EA}"/>
    <cellStyle name="Normal 274" xfId="48461" xr:uid="{4E4677B5-3F67-4127-90C6-7EB82838D74A}"/>
    <cellStyle name="Normal 275" xfId="48465" xr:uid="{698AF0C2-4799-4DBA-864B-357A6A918BC5}"/>
    <cellStyle name="Normal 276" xfId="48468" xr:uid="{7F09FC18-1541-4649-AA8F-C212FC0DC16D}"/>
    <cellStyle name="Normal 277" xfId="48472" xr:uid="{09EDB258-0636-4C8B-A43C-46C928BC33F3}"/>
    <cellStyle name="Normal 278" xfId="48476" xr:uid="{45A6563D-28B7-4B3C-BDC2-66C389EBDCE2}"/>
    <cellStyle name="Normal 279" xfId="48478" xr:uid="{B318E83F-E04C-4E39-B649-FA066C371F55}"/>
    <cellStyle name="Normal 28" xfId="562" xr:uid="{D94BF8A8-DEE5-4278-8048-0849D76DA05E}"/>
    <cellStyle name="Normal 280" xfId="48487" xr:uid="{63F6FCFA-54E7-40F3-BD07-A1FED775E073}"/>
    <cellStyle name="Normal 281" xfId="48488" xr:uid="{3C151F73-03E1-45C8-BCB6-CDBDEE1F42B2}"/>
    <cellStyle name="Normal 282" xfId="48489" xr:uid="{BF8A0248-1207-4DEA-BF8B-B8FF5F12FF98}"/>
    <cellStyle name="Normal 283" xfId="48493" xr:uid="{416AA7D6-FE26-4A87-A712-E34420555BBC}"/>
    <cellStyle name="Normal 284" xfId="48497" xr:uid="{79E01299-9CFF-4D0A-8B63-222B30F5E39D}"/>
    <cellStyle name="Normal 285" xfId="48502" xr:uid="{71676E25-47B1-4918-BA07-4F1CF0E82AA7}"/>
    <cellStyle name="Normal 286" xfId="48506" xr:uid="{06728FEB-FE11-49CC-8110-A518DD4BFC7C}"/>
    <cellStyle name="Normal 287" xfId="48507" xr:uid="{398E055A-8E05-4C31-A44C-37A4A4ECC2DD}"/>
    <cellStyle name="Normal 288" xfId="48508" xr:uid="{6C5E76F6-72CA-470B-8CB9-D23D1D82FE6D}"/>
    <cellStyle name="Normal 289" xfId="48511" xr:uid="{B4882331-ADF8-475B-8048-5F03509037ED}"/>
    <cellStyle name="Normal 29" xfId="1097" xr:uid="{1BB15A2F-4918-4B73-B71F-5F5D94CA11BB}"/>
    <cellStyle name="Normal 29 2" xfId="1378" xr:uid="{535B5032-EB98-45F0-97A3-BA64A0710A5D}"/>
    <cellStyle name="Normal 29 2 2" xfId="4013" xr:uid="{0CDBCD29-030C-4FB3-92C7-F140C952F5A7}"/>
    <cellStyle name="Normal 29 2 2 2" xfId="7286" xr:uid="{4078ABCD-E127-4C42-A42E-6F117267DA11}"/>
    <cellStyle name="Normal 29 2 2 2 2" xfId="17295" xr:uid="{F8E3C116-2204-4A81-847E-6927FA225590}"/>
    <cellStyle name="Normal 29 2 2 2 2 2" xfId="39660" xr:uid="{9FB829AB-F621-435A-B524-65F1DC7F0031}"/>
    <cellStyle name="Normal 29 2 2 2 3" xfId="30544" xr:uid="{62D78A9E-0B31-4512-8CB4-48CE7B576A7F}"/>
    <cellStyle name="Normal 29 2 2 3" xfId="10788" xr:uid="{41761869-A490-4568-A7AE-729200FF52DF}"/>
    <cellStyle name="Normal 29 2 2 3 2" xfId="20202" xr:uid="{243D8DE6-CD26-4FBD-BA10-78ACCAC22316}"/>
    <cellStyle name="Normal 29 2 2 3 2 2" xfId="42498" xr:uid="{3A5AB4EF-74F1-4730-81CA-4B2BEE1F3097}"/>
    <cellStyle name="Normal 29 2 2 3 3" xfId="33177" xr:uid="{25597594-35B3-418E-A38B-8DAA2008D2D6}"/>
    <cellStyle name="Normal 29 2 2 4" xfId="12323" xr:uid="{8A6C8225-A690-4D34-A1EE-BAB01118A482}"/>
    <cellStyle name="Normal 29 2 2 4 2" xfId="21729" xr:uid="{CF51A5CA-22A8-4B43-8CD5-FF50D6471DD6}"/>
    <cellStyle name="Normal 29 2 2 4 2 2" xfId="44025" xr:uid="{15D0C1AD-5D04-444E-A06F-8DBC5505F92A}"/>
    <cellStyle name="Normal 29 2 2 4 3" xfId="34703" xr:uid="{9132FD1C-BE99-4AF4-9325-73D147D2CB90}"/>
    <cellStyle name="Normal 29 2 2 5" xfId="14665" xr:uid="{B514B016-9B7C-487C-9472-FCBAC556436C}"/>
    <cellStyle name="Normal 29 2 2 5 2" xfId="37031" xr:uid="{30B650BA-75ED-41AF-8568-1C2379C97331}"/>
    <cellStyle name="Normal 29 2 2 6" xfId="28118" xr:uid="{A7949385-4EFC-45DD-9BD5-493C199928E3}"/>
    <cellStyle name="Normal 29 2 2_change in summary tables" xfId="9012" xr:uid="{E5C077DA-CFA2-4DED-9C87-67B0CCDBAE61}"/>
    <cellStyle name="Normal 29 2 3" xfId="5445" xr:uid="{1426D100-B092-4B91-A9DA-40B0F690D980}"/>
    <cellStyle name="Normal 29 2 3 2" xfId="15831" xr:uid="{9024E893-6016-4CBC-A29A-8FAE9B5F314E}"/>
    <cellStyle name="Normal 29 2 3 2 2" xfId="38197" xr:uid="{A07B222F-FC69-4E46-86E2-BE47872983B6}"/>
    <cellStyle name="Normal 29 2 3 3" xfId="29196" xr:uid="{6D4CA829-DCD4-40FE-B082-094C824C52DF}"/>
    <cellStyle name="Normal 29 2 4" xfId="9952" xr:uid="{28190E04-7A4D-412C-B3EA-BAC1A6F296A9}"/>
    <cellStyle name="Normal 29 2 4 2" xfId="19366" xr:uid="{0A7A90CE-4553-44B0-8EAA-6EF61681C394}"/>
    <cellStyle name="Normal 29 2 4 2 2" xfId="41731" xr:uid="{3612BC64-3C84-42EF-A9F2-E9BC0B1B562C}"/>
    <cellStyle name="Normal 29 2 4 3" xfId="32410" xr:uid="{E1B80BE2-2FD3-4B94-AE44-694581D8115D}"/>
    <cellStyle name="Normal 29 2 5" xfId="11548" xr:uid="{DEDCE49A-81AE-4033-82D6-20AEDAEDDB9A}"/>
    <cellStyle name="Normal 29 2 5 2" xfId="20954" xr:uid="{0503689F-DCCA-48CB-91BE-05A52E2D034F}"/>
    <cellStyle name="Normal 29 2 5 2 2" xfId="43250" xr:uid="{2F44DFC0-8227-4103-B05B-C364CF4D3581}"/>
    <cellStyle name="Normal 29 2 5 3" xfId="33928" xr:uid="{C3C58DEF-324B-4027-AC88-BFBABCB54129}"/>
    <cellStyle name="Normal 29 2 6" xfId="13330" xr:uid="{A0D08FBC-0CC0-4142-8812-A8E5FE950760}"/>
    <cellStyle name="Normal 29 2 6 2" xfId="35701" xr:uid="{2D176CA4-C0EA-4F2E-B81A-7421E84AF02A}"/>
    <cellStyle name="Normal 29 2 7" xfId="27242" xr:uid="{C8569D05-FDE5-490F-8B18-2FDF1F477FFE}"/>
    <cellStyle name="Normal 29 2_change in summary tables" xfId="6397" xr:uid="{5CCE3378-BC8E-4896-B5AF-DABDC942C434}"/>
    <cellStyle name="Normal 29 3" xfId="3782" xr:uid="{F3B4E2C3-9853-4B60-95D2-F01890BFF69B}"/>
    <cellStyle name="Normal 29 3 2" xfId="7058" xr:uid="{7387E0A6-4A4E-4754-9B06-337642398B9D}"/>
    <cellStyle name="Normal 29 3 2 2" xfId="17069" xr:uid="{8D4D4C77-A5B2-4ABA-A530-7D3197C13506}"/>
    <cellStyle name="Normal 29 3 2 2 2" xfId="39434" xr:uid="{3CA198DE-A6BB-466D-981C-706DA37C7D51}"/>
    <cellStyle name="Normal 29 3 2 3" xfId="30318" xr:uid="{2BBA63D4-305A-4BF1-B5DF-BF1999CD4781}"/>
    <cellStyle name="Normal 29 3 3" xfId="10576" xr:uid="{15BEC2CC-91BB-4332-82B0-CC01417F5819}"/>
    <cellStyle name="Normal 29 3 3 2" xfId="19990" xr:uid="{0C513576-65B0-4651-A86D-0C616D0330CC}"/>
    <cellStyle name="Normal 29 3 3 2 2" xfId="42286" xr:uid="{CA1EF817-A3E5-4065-994D-81D359D2D7BD}"/>
    <cellStyle name="Normal 29 3 3 3" xfId="32965" xr:uid="{B594F554-2865-4AB0-832A-A4428DF07EDF}"/>
    <cellStyle name="Normal 29 3 4" xfId="12107" xr:uid="{6DE25F98-9FF0-4E58-8F6E-00B337AAA85B}"/>
    <cellStyle name="Normal 29 3 4 2" xfId="21513" xr:uid="{8FF307B7-630D-4ADB-A903-C95D4DC21E74}"/>
    <cellStyle name="Normal 29 3 4 2 2" xfId="43809" xr:uid="{B5DDCC5D-CBE7-4197-BC2A-3E4A631BB3C0}"/>
    <cellStyle name="Normal 29 3 4 3" xfId="34487" xr:uid="{4F4E2AAA-B441-4A80-82F3-F982C57494C2}"/>
    <cellStyle name="Normal 29 3 5" xfId="14449" xr:uid="{EF379469-A9AC-48C3-B030-9C2A19F5E1EC}"/>
    <cellStyle name="Normal 29 3 5 2" xfId="36815" xr:uid="{F956C884-5463-4B74-B3CD-5C1A9F6D6D42}"/>
    <cellStyle name="Normal 29 3 6" xfId="27904" xr:uid="{C3CA6BB1-8CF5-4BB9-859A-690FEB0236DD}"/>
    <cellStyle name="Normal 29 3_change in summary tables" xfId="8939" xr:uid="{A4D48EE3-F0D8-4A55-A0B0-71A2F8CE8CE7}"/>
    <cellStyle name="Normal 29 4" xfId="5185" xr:uid="{9AD81BCD-539B-4238-B653-E3CD251E3ACC}"/>
    <cellStyle name="Normal 29 4 2" xfId="15581" xr:uid="{3EF6A3FF-C322-4FBD-9EE7-045FF1BC75DC}"/>
    <cellStyle name="Normal 29 4 2 2" xfId="37947" xr:uid="{2640818E-53DE-4ACF-8ACA-9293445C10F3}"/>
    <cellStyle name="Normal 29 4 3" xfId="28953" xr:uid="{99564968-F3CE-4C38-A640-796119AC2E16}"/>
    <cellStyle name="Normal 29 5" xfId="9736" xr:uid="{FDAD9007-33B5-46DE-A301-721C7F94F741}"/>
    <cellStyle name="Normal 29 5 2" xfId="19150" xr:uid="{8F643462-7230-420B-96F0-7EC89DC3EA0D}"/>
    <cellStyle name="Normal 29 5 2 2" xfId="41515" xr:uid="{E346B7A9-263B-4EE1-A3E6-3D1CC2F21A46}"/>
    <cellStyle name="Normal 29 5 3" xfId="32194" xr:uid="{00E7A62D-7F52-48FE-961A-2B299D924C4D}"/>
    <cellStyle name="Normal 29 6" xfId="11335" xr:uid="{C2375373-0722-4707-B358-96E98A8B30ED}"/>
    <cellStyle name="Normal 29 6 2" xfId="20741" xr:uid="{BB5A0600-F775-4630-9D7D-BCFE30DEBF23}"/>
    <cellStyle name="Normal 29 6 2 2" xfId="43037" xr:uid="{0EF61475-716E-42A9-B96E-13E5D93BBB89}"/>
    <cellStyle name="Normal 29 6 3" xfId="33715" xr:uid="{3967D585-26F3-457F-9309-5F2E97E5CEB4}"/>
    <cellStyle name="Normal 29 7" xfId="13089" xr:uid="{213CA756-BADD-4106-844B-B6B1A7D2562B}"/>
    <cellStyle name="Normal 29 7 2" xfId="35460" xr:uid="{73A13F39-BF0B-4139-940C-00FFF841FBBD}"/>
    <cellStyle name="Normal 29 8" xfId="27022" xr:uid="{9608085A-9398-4937-8B74-43D93E3F7775}"/>
    <cellStyle name="Normal 29_change in summary tables" xfId="8193" xr:uid="{5109A0B7-96EE-4393-8258-35A280D11E8F}"/>
    <cellStyle name="Normal 290" xfId="48516" xr:uid="{67B9A869-D67B-471B-9C4E-A61040A51B7C}"/>
    <cellStyle name="Normal 291" xfId="48520" xr:uid="{DD868C61-442D-4F9D-BD4E-25EC8B9A4BA2}"/>
    <cellStyle name="Normal 292" xfId="48528" xr:uid="{4C39A542-691A-4B01-B511-8B1E8B678E0F}"/>
    <cellStyle name="Normal 293" xfId="48529" xr:uid="{B661EA37-5C25-4EF7-9362-1E7FDB48F581}"/>
    <cellStyle name="Normal 294" xfId="48533" xr:uid="{28840F7B-B051-4408-9A11-C4F035966751}"/>
    <cellStyle name="Normal 295" xfId="43" xr:uid="{1CF439EA-3B34-4795-9B87-4187E86C3D27}"/>
    <cellStyle name="Normal 3" xfId="6" xr:uid="{00000000-0005-0000-0000-000007000000}"/>
    <cellStyle name="Normal 3 10" xfId="26156" xr:uid="{263CDBDF-1783-402A-AA46-E6D0B37FBFBA}"/>
    <cellStyle name="Normal 3 11" xfId="26157" xr:uid="{5C50D4D1-7B39-4D15-BE28-D57C68F9D2C1}"/>
    <cellStyle name="Normal 3 12" xfId="26158" xr:uid="{15CD8422-A807-4708-A82C-94F03BE2395E}"/>
    <cellStyle name="Normal 3 13" xfId="26159" xr:uid="{BF473724-91DE-4643-B9E1-89827262226E}"/>
    <cellStyle name="Normal 3 14" xfId="26160" xr:uid="{E3EDD205-FD9F-4608-8FFF-B7E355960E06}"/>
    <cellStyle name="Normal 3 15" xfId="26161" xr:uid="{05D187A9-0E57-43B4-86E9-4A11F4ED8390}"/>
    <cellStyle name="Normal 3 16" xfId="26162" xr:uid="{429770F2-7764-4A8C-90CD-8947319DF5FA}"/>
    <cellStyle name="Normal 3 17" xfId="26163" xr:uid="{0F452439-2483-4156-89BB-45C1B41AE936}"/>
    <cellStyle name="Normal 3 18" xfId="26164" xr:uid="{F917B7AA-6A87-4809-8744-FF395E95A1DF}"/>
    <cellStyle name="Normal 3 19" xfId="26165" xr:uid="{E56F635E-E141-4AA3-BE17-73C12045EBBE}"/>
    <cellStyle name="Normal 3 2" xfId="62" xr:uid="{871F4658-CB85-45F1-915C-4F0DE79B0853}"/>
    <cellStyle name="Normal 3 2 2" xfId="48373" xr:uid="{18AB836D-274E-480B-AA43-172709B5DA76}"/>
    <cellStyle name="Normal 3 2 3" xfId="48374" xr:uid="{E7B32E00-6A55-45EE-BB09-64DAF4B702BC}"/>
    <cellStyle name="Normal 3 2 4" xfId="48375" xr:uid="{18D91F9B-EC95-4367-BD74-17CF55C3F5A9}"/>
    <cellStyle name="Normal 3 20" xfId="26166" xr:uid="{F920EA8C-9852-4518-A692-5D7037D8ABC3}"/>
    <cellStyle name="Normal 3 21" xfId="26167" xr:uid="{5B17057F-F30D-4415-AB35-F8F072E93116}"/>
    <cellStyle name="Normal 3 22" xfId="26168" xr:uid="{2A568BD8-7811-4E46-A9D9-7E36F2C82D94}"/>
    <cellStyle name="Normal 3 23" xfId="26169" xr:uid="{762EC1AE-2E75-4066-AE75-56EBC0D76153}"/>
    <cellStyle name="Normal 3 24" xfId="26170" xr:uid="{2C4D3AB9-1E53-4F4C-ACAB-8A7395C6767A}"/>
    <cellStyle name="Normal 3 25" xfId="26171" xr:uid="{56BBCD74-BD92-4D6B-B688-0A605684D9F8}"/>
    <cellStyle name="Normal 3 26" xfId="26172" xr:uid="{A3D30A7A-3496-4B08-9AD8-CB852E5BAD4F}"/>
    <cellStyle name="Normal 3 27" xfId="26173" xr:uid="{99CFF5EF-6F28-4D87-95CA-FB28AE173C76}"/>
    <cellStyle name="Normal 3 28" xfId="26174" xr:uid="{32FFAB0E-0561-4D0C-A7A7-7C5265AC091C}"/>
    <cellStyle name="Normal 3 29" xfId="26175" xr:uid="{E7AF0134-B345-4109-825B-1B85AAA4F5B5}"/>
    <cellStyle name="Normal 3 3" xfId="92" xr:uid="{D78FCCBF-87FD-46AA-95B8-90107A083CA7}"/>
    <cellStyle name="Normal 3 3 2" xfId="48311" xr:uid="{7D92B1AC-626B-4B8F-BDC5-0DD190E34893}"/>
    <cellStyle name="Normal 3 30" xfId="26176" xr:uid="{DEC2F921-FA85-4206-B434-F9E6EE4009B3}"/>
    <cellStyle name="Normal 3 31" xfId="26177" xr:uid="{DDA44E2A-323A-4861-9F0C-709D3851BF81}"/>
    <cellStyle name="Normal 3 32" xfId="26178" xr:uid="{B2F33FD3-99E3-46CC-8285-24F2165E3CF9}"/>
    <cellStyle name="Normal 3 33" xfId="26179" xr:uid="{0E527901-7FCE-4CB6-ADBE-1E76029A73C1}"/>
    <cellStyle name="Normal 3 34" xfId="26180" xr:uid="{C7D24461-A1D2-4022-A843-E727443C9AF8}"/>
    <cellStyle name="Normal 3 35" xfId="26181" xr:uid="{9DA625F1-EF2A-4714-B5A1-D9523AF1B707}"/>
    <cellStyle name="Normal 3 36" xfId="26182" xr:uid="{181F889B-F4E7-4C35-83DC-3B9F42D1A5D4}"/>
    <cellStyle name="Normal 3 37" xfId="26183" xr:uid="{7D3BECE1-0B61-415A-A367-75284554272C}"/>
    <cellStyle name="Normal 3 38" xfId="26184" xr:uid="{C828EDF7-27CD-449E-AAF4-8ADBD6BA01D7}"/>
    <cellStyle name="Normal 3 39" xfId="26185" xr:uid="{B71BFBD0-FA7E-4854-B284-E18B841571D9}"/>
    <cellStyle name="Normal 3 4" xfId="128" xr:uid="{630A9044-08BF-40DA-98DE-7C3E47F0B77E}"/>
    <cellStyle name="Normal 3 4 2" xfId="48376" xr:uid="{754AE9CC-DD7A-46D8-888E-B92F70933AE1}"/>
    <cellStyle name="Normal 3 40" xfId="26186" xr:uid="{EDC2D7BC-8F36-42C8-B24F-FA492AE98394}"/>
    <cellStyle name="Normal 3 41" xfId="26187" xr:uid="{96967745-E99E-4FC8-A875-A36FB6BBBFE4}"/>
    <cellStyle name="Normal 3 42" xfId="26188" xr:uid="{BDAC4901-F465-42D5-B1C0-9FE0BB287680}"/>
    <cellStyle name="Normal 3 43" xfId="26189" xr:uid="{E0F28554-AC60-4F0C-B76C-329AA37E5590}"/>
    <cellStyle name="Normal 3 44" xfId="26190" xr:uid="{770C2750-26BD-412B-A494-64DC93C3A739}"/>
    <cellStyle name="Normal 3 45" xfId="26191" xr:uid="{B86C4297-DCB4-401E-BC04-AA986A4AE680}"/>
    <cellStyle name="Normal 3 46" xfId="26192" xr:uid="{41EEEF86-7CCD-400D-BEB2-800CF98595BB}"/>
    <cellStyle name="Normal 3 47" xfId="26193" xr:uid="{AF2E0D32-95AA-490C-BC44-5B018E064451}"/>
    <cellStyle name="Normal 3 48" xfId="26194" xr:uid="{65CA32CD-8435-4298-AEE4-E09910E7A01F}"/>
    <cellStyle name="Normal 3 49" xfId="26738" xr:uid="{59653F0B-4FCD-4987-8E4E-AADF688175AC}"/>
    <cellStyle name="Normal 3 5" xfId="185" xr:uid="{1CC12153-C496-4AA1-B387-7BBD33B2F2ED}"/>
    <cellStyle name="Normal 3 6" xfId="526" xr:uid="{5EB21FF2-1D55-4644-8439-2AABB6174541}"/>
    <cellStyle name="Normal 3 7" xfId="1780" xr:uid="{54D6C3FB-C976-4F0A-B80C-4132FDA8CA5B}"/>
    <cellStyle name="Normal 3 8" xfId="26195" xr:uid="{4329D73B-65E5-4077-B22F-DBE5404364C3}"/>
    <cellStyle name="Normal 3 9" xfId="26196" xr:uid="{543684DA-4F0A-46A0-89A7-37052BB8CBC0}"/>
    <cellStyle name="Normal 3_change in summary tables" xfId="6618" xr:uid="{E78F64B4-DB04-4D96-8089-B9D989A84648}"/>
    <cellStyle name="Normal 30" xfId="1098" xr:uid="{6BCDEEAE-27FD-4BC1-B9CC-BDA633DE1316}"/>
    <cellStyle name="Normal 30 2" xfId="1379" xr:uid="{82A6E1AE-B97B-4560-A0A8-E20F94B57DBA}"/>
    <cellStyle name="Normal 30 2 2" xfId="4014" xr:uid="{07AF41FF-521A-4ACB-933E-A33BE2651439}"/>
    <cellStyle name="Normal 30 2 2 2" xfId="7287" xr:uid="{533AEAC8-4057-40CD-9FC5-CF9BA848E192}"/>
    <cellStyle name="Normal 30 2 2 2 2" xfId="17296" xr:uid="{85B9B2B1-5B0B-4E80-A4F9-2B3452B004D1}"/>
    <cellStyle name="Normal 30 2 2 2 2 2" xfId="39661" xr:uid="{780BE6BC-A612-4EEB-BEEA-6093D4794F97}"/>
    <cellStyle name="Normal 30 2 2 2 3" xfId="30545" xr:uid="{4DBC122C-B3AC-4FFF-8E5C-54214561A26E}"/>
    <cellStyle name="Normal 30 2 2 3" xfId="10789" xr:uid="{3B9E349F-C74D-40CA-BC80-CB478B22BE3F}"/>
    <cellStyle name="Normal 30 2 2 3 2" xfId="20203" xr:uid="{20454C4C-5AF8-4299-8047-A430EE4E9962}"/>
    <cellStyle name="Normal 30 2 2 3 2 2" xfId="42499" xr:uid="{41F0F230-1853-46BF-9D5D-8D1A9502540A}"/>
    <cellStyle name="Normal 30 2 2 3 3" xfId="33178" xr:uid="{9C6B275C-F3B8-4EAD-A4B9-5DE70319E424}"/>
    <cellStyle name="Normal 30 2 2 4" xfId="12324" xr:uid="{ADA3303B-8A0B-40E6-BD7E-663B2650D239}"/>
    <cellStyle name="Normal 30 2 2 4 2" xfId="21730" xr:uid="{FFFD0409-42E2-4269-9049-E45F9E5E3D7B}"/>
    <cellStyle name="Normal 30 2 2 4 2 2" xfId="44026" xr:uid="{56BED793-D91A-484D-8A1A-7C768F04ABEC}"/>
    <cellStyle name="Normal 30 2 2 4 3" xfId="34704" xr:uid="{440C0335-2752-4169-B38D-20AC0ED67398}"/>
    <cellStyle name="Normal 30 2 2 5" xfId="14666" xr:uid="{FF241791-633C-41F2-8104-1A7C913C1F0C}"/>
    <cellStyle name="Normal 30 2 2 5 2" xfId="37032" xr:uid="{B4F0C3DB-5FE8-415B-8AFB-38F196FC6337}"/>
    <cellStyle name="Normal 30 2 2 6" xfId="28119" xr:uid="{31ABBF89-D515-4701-A97A-83C88E15195C}"/>
    <cellStyle name="Normal 30 2 2_change in summary tables" xfId="8985" xr:uid="{288B85B8-7AF8-4CE7-9CFA-139B0549E43F}"/>
    <cellStyle name="Normal 30 2 3" xfId="5446" xr:uid="{619FF7A0-0413-4765-AA01-59E389A80D46}"/>
    <cellStyle name="Normal 30 2 3 2" xfId="15832" xr:uid="{49519518-FC60-410E-950A-E18ED80351F8}"/>
    <cellStyle name="Normal 30 2 3 2 2" xfId="38198" xr:uid="{264B8786-91BC-4B67-B09F-40D065EA1DA6}"/>
    <cellStyle name="Normal 30 2 3 3" xfId="29197" xr:uid="{A98ED1E7-1D00-41BA-ACAB-82E9EFE7F1D8}"/>
    <cellStyle name="Normal 30 2 4" xfId="9953" xr:uid="{963E5609-25F5-404E-A5CF-E3157E90B9D7}"/>
    <cellStyle name="Normal 30 2 4 2" xfId="19367" xr:uid="{5D4DD423-B352-4AD8-8AD6-F3571BA613D3}"/>
    <cellStyle name="Normal 30 2 4 2 2" xfId="41732" xr:uid="{5E474D62-893B-4960-AC2C-4696806B125D}"/>
    <cellStyle name="Normal 30 2 4 3" xfId="32411" xr:uid="{B914D683-54AA-4CF6-B55D-65C98C0C83C8}"/>
    <cellStyle name="Normal 30 2 5" xfId="11549" xr:uid="{834A9322-05CD-49B0-A1AA-E0379C948E86}"/>
    <cellStyle name="Normal 30 2 5 2" xfId="20955" xr:uid="{C8E14B25-C8A7-461B-9A02-68FF62E0E320}"/>
    <cellStyle name="Normal 30 2 5 2 2" xfId="43251" xr:uid="{FF60F321-3C7F-44A8-8EB9-ED8DD1973198}"/>
    <cellStyle name="Normal 30 2 5 3" xfId="33929" xr:uid="{9CC0350D-D615-4E7D-A27F-EAAEF2399F1B}"/>
    <cellStyle name="Normal 30 2 6" xfId="13331" xr:uid="{48D308F0-A380-42B8-AF46-DD6E03A1CF00}"/>
    <cellStyle name="Normal 30 2 6 2" xfId="35702" xr:uid="{022DF499-D63A-4D00-BD07-6BE8215617F6}"/>
    <cellStyle name="Normal 30 2 7" xfId="27243" xr:uid="{40209686-7690-497C-8A50-6E7823249E1C}"/>
    <cellStyle name="Normal 30 2_change in summary tables" xfId="7920" xr:uid="{2E11581D-55D3-4F06-B955-5D959DF4F3C0}"/>
    <cellStyle name="Normal 30 3" xfId="3783" xr:uid="{640491D1-927A-4E12-A2F3-798ACF69A456}"/>
    <cellStyle name="Normal 30 3 2" xfId="7059" xr:uid="{8DE10430-4D2C-4B10-8437-7DC1F71387F8}"/>
    <cellStyle name="Normal 30 3 2 2" xfId="17070" xr:uid="{E012036F-5626-47B5-917E-11DE839C3E37}"/>
    <cellStyle name="Normal 30 3 2 2 2" xfId="39435" xr:uid="{01D7D406-5236-4C61-99C3-46EE0778E96C}"/>
    <cellStyle name="Normal 30 3 2 3" xfId="30319" xr:uid="{26617223-205A-4CB2-B4DD-EAF51564BED1}"/>
    <cellStyle name="Normal 30 3 3" xfId="10577" xr:uid="{9D088E5D-59E8-4E13-A618-95A10869E96C}"/>
    <cellStyle name="Normal 30 3 3 2" xfId="19991" xr:uid="{69A78A45-0A36-4AB9-8923-1D36F06D338A}"/>
    <cellStyle name="Normal 30 3 3 2 2" xfId="42287" xr:uid="{2DDFBF2B-028A-4E80-9637-B83F06BBBA04}"/>
    <cellStyle name="Normal 30 3 3 3" xfId="32966" xr:uid="{5C398BBC-695E-475E-8334-8A6AE8B22D4C}"/>
    <cellStyle name="Normal 30 3 4" xfId="12108" xr:uid="{D814B420-E214-4B6D-A8B4-A362DA7BE19D}"/>
    <cellStyle name="Normal 30 3 4 2" xfId="21514" xr:uid="{26D6512C-C1EE-403A-A987-94574E79DA98}"/>
    <cellStyle name="Normal 30 3 4 2 2" xfId="43810" xr:uid="{E202AD4C-2C68-4043-AA80-89656E7AE77A}"/>
    <cellStyle name="Normal 30 3 4 3" xfId="34488" xr:uid="{776D3749-BA20-4061-A772-C63050D4321F}"/>
    <cellStyle name="Normal 30 3 5" xfId="14450" xr:uid="{8C4D47EB-7257-4198-B928-0AB30B9EE157}"/>
    <cellStyle name="Normal 30 3 5 2" xfId="36816" xr:uid="{EA64406B-FF25-4B23-A5FB-401D1570D005}"/>
    <cellStyle name="Normal 30 3 6" xfId="27905" xr:uid="{A661F929-C989-4FD3-BA1A-056D293A7A11}"/>
    <cellStyle name="Normal 30 3_change in summary tables" xfId="8145" xr:uid="{0013FF8E-54A7-4DA0-A9A8-BE57220DF031}"/>
    <cellStyle name="Normal 30 4" xfId="5186" xr:uid="{2332A742-7526-4863-8755-63A4D2ED7595}"/>
    <cellStyle name="Normal 30 4 2" xfId="15582" xr:uid="{FCDE7457-0242-43EA-A109-CDC49518FD29}"/>
    <cellStyle name="Normal 30 4 2 2" xfId="37948" xr:uid="{6F7CA208-B999-40A1-AD3E-425A1F833A67}"/>
    <cellStyle name="Normal 30 4 3" xfId="28954" xr:uid="{8C7D2E9B-2F48-47E7-956F-1C07FAC0B2C6}"/>
    <cellStyle name="Normal 30 5" xfId="9737" xr:uid="{5F2E15B1-4D98-4421-90BF-4B31AD297826}"/>
    <cellStyle name="Normal 30 5 2" xfId="19151" xr:uid="{B230BCFA-B730-4245-9EDF-25AD923728B7}"/>
    <cellStyle name="Normal 30 5 2 2" xfId="41516" xr:uid="{D1D70C46-D165-4092-BA58-C1D10FBC3D56}"/>
    <cellStyle name="Normal 30 5 3" xfId="32195" xr:uid="{00E6B027-41E9-4C38-9E8D-BEA091D10991}"/>
    <cellStyle name="Normal 30 6" xfId="11336" xr:uid="{FBD97A4C-68E9-4FC0-885C-15CBFC832326}"/>
    <cellStyle name="Normal 30 6 2" xfId="20742" xr:uid="{902624F5-D446-429E-A7C0-569C0956A32F}"/>
    <cellStyle name="Normal 30 6 2 2" xfId="43038" xr:uid="{8B1302AE-81CB-4B55-9381-F3CC489E9291}"/>
    <cellStyle name="Normal 30 6 3" xfId="33716" xr:uid="{45D40EDF-93FF-48BF-BC95-04953B575455}"/>
    <cellStyle name="Normal 30 7" xfId="13090" xr:uid="{0E9719BA-0FFA-430C-BCDB-CDC65702A2CE}"/>
    <cellStyle name="Normal 30 7 2" xfId="35461" xr:uid="{871837F8-A6AF-42B4-8DC4-1E9889C92510}"/>
    <cellStyle name="Normal 30 8" xfId="27023" xr:uid="{FD187686-4B58-489A-8B7C-FA694F24376E}"/>
    <cellStyle name="Normal 30_change in summary tables" xfId="8986" xr:uid="{9760B4E6-2A22-4961-9EFB-501A1D69E5BF}"/>
    <cellStyle name="Normal 31" xfId="1100" xr:uid="{2CFD7B68-32BF-4B41-A7A4-3F60E0835FA5}"/>
    <cellStyle name="Normal 31 10" xfId="8173" xr:uid="{ECFE176B-084E-4FC8-8C25-8F8BA5A59DA7}"/>
    <cellStyle name="Normal 31 10 2" xfId="18010" xr:uid="{3FFD920A-A15C-49FF-A232-15A63D586E4D}"/>
    <cellStyle name="Normal 31 10 2 2" xfId="40375" xr:uid="{F0633064-CBCF-4DF6-91B9-220E1ED982A0}"/>
    <cellStyle name="Normal 31 10 3" xfId="31193" xr:uid="{197F874E-51B2-41A9-9407-3B0EE5F8AB6E}"/>
    <cellStyle name="Normal 31 11" xfId="9738" xr:uid="{E673C91C-6027-4E5E-986E-2BB0ABF880F7}"/>
    <cellStyle name="Normal 31 11 2" xfId="19152" xr:uid="{86690349-F84D-4FC0-B690-8097782B80EF}"/>
    <cellStyle name="Normal 31 11 2 2" xfId="41517" xr:uid="{6237FE6C-3DA2-4521-B474-A417F1E15368}"/>
    <cellStyle name="Normal 31 11 3" xfId="32196" xr:uid="{F3FDDDB5-D2BC-44DA-89B3-1EB28E494F9B}"/>
    <cellStyle name="Normal 31 12" xfId="11337" xr:uid="{05DF8891-5E53-4F83-B815-AB20BDDC97F9}"/>
    <cellStyle name="Normal 31 12 2" xfId="20743" xr:uid="{E7DE6398-83D0-40B6-8E9A-6D2705837B27}"/>
    <cellStyle name="Normal 31 12 2 2" xfId="43039" xr:uid="{16215D06-1791-48F8-9E52-AD98CF55B906}"/>
    <cellStyle name="Normal 31 12 3" xfId="33717" xr:uid="{0104EAB2-DE6A-4DA0-828F-B4683E7911AE}"/>
    <cellStyle name="Normal 31 13" xfId="13091" xr:uid="{F1F1E2D6-3343-49C8-9D29-E77D83D151E9}"/>
    <cellStyle name="Normal 31 13 2" xfId="35462" xr:uid="{16602559-65E0-4ED2-9F87-A0D2E56A06B2}"/>
    <cellStyle name="Normal 31 14" xfId="27024" xr:uid="{6E3FAC79-E0A8-41AD-9BB5-9CB10C62C319}"/>
    <cellStyle name="Normal 31 2" xfId="1105" xr:uid="{B5238BF6-BF8C-4169-BA4D-6DA46714A8D2}"/>
    <cellStyle name="Normal 31 2 2" xfId="1384" xr:uid="{A7146583-E93E-4B41-A901-20DFDD37F2D9}"/>
    <cellStyle name="Normal 31 2_change in summary tables" xfId="7425" xr:uid="{E8D3F11D-BDD1-4983-BCFE-EB09D41A13F7}"/>
    <cellStyle name="Normal 31 3" xfId="1380" xr:uid="{937970E6-FBDD-4903-9054-572E62898A9F}"/>
    <cellStyle name="Normal 31 3 2" xfId="4015" xr:uid="{F7750A94-C977-4FFA-A16E-4EF9275EFB48}"/>
    <cellStyle name="Normal 31 3 2 2" xfId="7288" xr:uid="{B35483F6-F42E-48C7-8A75-CE4C41C9B0DF}"/>
    <cellStyle name="Normal 31 3 2 2 2" xfId="17297" xr:uid="{73FE0802-9DD5-48AB-B32B-2923E98FD001}"/>
    <cellStyle name="Normal 31 3 2 2 2 2" xfId="39662" xr:uid="{544C920D-6ED0-45FA-A03A-B038E491B00B}"/>
    <cellStyle name="Normal 31 3 2 2 3" xfId="30546" xr:uid="{551B1B1D-B5DC-42A6-B913-2EAD64A83AFC}"/>
    <cellStyle name="Normal 31 3 2 3" xfId="10790" xr:uid="{121AF175-01A3-473C-8E25-15B6429DA4E9}"/>
    <cellStyle name="Normal 31 3 2 3 2" xfId="20204" xr:uid="{6935CF94-6F0E-49F2-92C6-E29B6A6CDBDA}"/>
    <cellStyle name="Normal 31 3 2 3 2 2" xfId="42500" xr:uid="{31C7CCCE-E410-49A2-8C3B-260BD9CFEB55}"/>
    <cellStyle name="Normal 31 3 2 3 3" xfId="33179" xr:uid="{439AA6A2-0748-4952-817B-B99AEB13D2E9}"/>
    <cellStyle name="Normal 31 3 2 4" xfId="12325" xr:uid="{214DE0EF-1EB2-47BD-81FC-1B16A971325A}"/>
    <cellStyle name="Normal 31 3 2 4 2" xfId="21731" xr:uid="{37AAB461-D21E-4CFA-8212-1BCDA86BB1C5}"/>
    <cellStyle name="Normal 31 3 2 4 2 2" xfId="44027" xr:uid="{52081928-0DC3-4659-95DF-3EB7AC49B081}"/>
    <cellStyle name="Normal 31 3 2 4 3" xfId="34705" xr:uid="{BAC9F434-B36F-4181-8F9D-EB1A718860C9}"/>
    <cellStyle name="Normal 31 3 2 5" xfId="14667" xr:uid="{CC2F59AE-6238-4D4F-A329-E4AD5404CB59}"/>
    <cellStyle name="Normal 31 3 2 5 2" xfId="37033" xr:uid="{5713C9C6-8156-4D92-A4FA-F023A12CB579}"/>
    <cellStyle name="Normal 31 3 2 6" xfId="28120" xr:uid="{389EC778-CA82-4615-B850-C238CE201CBB}"/>
    <cellStyle name="Normal 31 3 2_change in summary tables" xfId="8896" xr:uid="{9D9958F7-2F8D-4747-A491-4A699711FE35}"/>
    <cellStyle name="Normal 31 3 3" xfId="5447" xr:uid="{73247180-1628-4765-B4C8-94BBC173DBDE}"/>
    <cellStyle name="Normal 31 3 3 2" xfId="15833" xr:uid="{7743B12C-7377-49DD-81F9-F524C9EDD4C6}"/>
    <cellStyle name="Normal 31 3 3 2 2" xfId="38199" xr:uid="{516251FA-BAC5-4FD0-946D-2C62D119E2C0}"/>
    <cellStyle name="Normal 31 3 3 3" xfId="29198" xr:uid="{60B14033-8297-4C82-B083-4430C98C0D5D}"/>
    <cellStyle name="Normal 31 3 4" xfId="9954" xr:uid="{D90DE666-8979-4205-8A32-8056E7FA89EE}"/>
    <cellStyle name="Normal 31 3 4 2" xfId="19368" xr:uid="{0F724A0A-FC21-4A82-873C-C7DE26918434}"/>
    <cellStyle name="Normal 31 3 4 2 2" xfId="41733" xr:uid="{C4DBC806-5F91-4751-978F-911E907C4CEB}"/>
    <cellStyle name="Normal 31 3 4 3" xfId="32412" xr:uid="{3C32ECE3-4CDC-446D-8A01-C35D1CCA4F76}"/>
    <cellStyle name="Normal 31 3 5" xfId="11550" xr:uid="{111CCCA2-B62F-4926-929F-ED3602BDA3AC}"/>
    <cellStyle name="Normal 31 3 5 2" xfId="20956" xr:uid="{F59075E6-2613-4321-A32F-C0BA4C3926D4}"/>
    <cellStyle name="Normal 31 3 5 2 2" xfId="43252" xr:uid="{81FE4E48-42FA-4958-B0D2-96D850319880}"/>
    <cellStyle name="Normal 31 3 5 3" xfId="33930" xr:uid="{8C5A5C3D-620B-474B-9F2C-D330036B092A}"/>
    <cellStyle name="Normal 31 3 6" xfId="13332" xr:uid="{B0F8FEB5-B701-4134-AA25-6E33E102B8BF}"/>
    <cellStyle name="Normal 31 3 6 2" xfId="35703" xr:uid="{49539308-BFDF-41EB-B0E2-56BA8EFC02C9}"/>
    <cellStyle name="Normal 31 3 7" xfId="27244" xr:uid="{D75202E5-CCF9-46FC-B349-216B8C91123B}"/>
    <cellStyle name="Normal 31 3_change in summary tables" xfId="8660" xr:uid="{C740C244-5C96-4CF8-BFC9-07ACC7B60FDC}"/>
    <cellStyle name="Normal 31 4" xfId="3784" xr:uid="{7E5BD23B-6319-46DF-BA6A-2A1CEBAC5501}"/>
    <cellStyle name="Normal 31 4 2" xfId="7060" xr:uid="{93C80594-2F54-4759-9052-7BA96F5CA199}"/>
    <cellStyle name="Normal 31 4 2 2" xfId="17071" xr:uid="{57D5824C-6925-47AE-865B-446D1320745F}"/>
    <cellStyle name="Normal 31 4 2 2 2" xfId="39436" xr:uid="{16494BBD-B412-40BA-92F8-179D72EDE0CE}"/>
    <cellStyle name="Normal 31 4 2 3" xfId="30320" xr:uid="{A34486D6-E2FB-477F-A38A-16ED4992D471}"/>
    <cellStyle name="Normal 31 4 3" xfId="10578" xr:uid="{AD81A638-B4EA-428D-814A-E0B09E14F6DD}"/>
    <cellStyle name="Normal 31 4 3 2" xfId="19992" xr:uid="{33DE7948-62A9-4D5C-B80D-BC8A49E040B9}"/>
    <cellStyle name="Normal 31 4 3 2 2" xfId="42288" xr:uid="{44FDEB89-58C4-4DC4-A7E6-37A14426BA9E}"/>
    <cellStyle name="Normal 31 4 3 3" xfId="32967" xr:uid="{FB3B526B-51DD-450F-855B-219CEBB4B389}"/>
    <cellStyle name="Normal 31 4 4" xfId="12109" xr:uid="{CD959414-A028-4C22-BD72-4855062FDAC6}"/>
    <cellStyle name="Normal 31 4 4 2" xfId="21515" xr:uid="{7440C476-01CF-4E7B-B50C-155B584BCABD}"/>
    <cellStyle name="Normal 31 4 4 2 2" xfId="43811" xr:uid="{5891F2CE-2130-4F51-8989-877946D5D58F}"/>
    <cellStyle name="Normal 31 4 4 3" xfId="34489" xr:uid="{8F898EED-B160-476F-99DD-B6A9D62D8935}"/>
    <cellStyle name="Normal 31 4 5" xfId="14451" xr:uid="{D53B8454-8F5F-4BAE-9259-6CD48D5420F8}"/>
    <cellStyle name="Normal 31 4 5 2" xfId="36817" xr:uid="{439B1AFC-49A4-4A11-AF0D-7CC0E44743F4}"/>
    <cellStyle name="Normal 31 4 6" xfId="27906" xr:uid="{C99ED13C-CF5E-45DF-A5F4-2035DFEF278F}"/>
    <cellStyle name="Normal 31 4_change in summary tables" xfId="6619" xr:uid="{C548932D-4714-4693-8649-308899F5D565}"/>
    <cellStyle name="Normal 31 5" xfId="5187" xr:uid="{502D54DB-E279-4549-826E-15B49E10F3F1}"/>
    <cellStyle name="Normal 31 5 2" xfId="15583" xr:uid="{A9696297-3ECE-4507-A63D-420CEEC75E2F}"/>
    <cellStyle name="Normal 31 5 2 2" xfId="37949" xr:uid="{A4FEC474-D25E-4046-A5CB-4121A3D1704A}"/>
    <cellStyle name="Normal 31 5 3" xfId="28955" xr:uid="{5138CEC8-EB4D-4F84-A98E-8E745F8E7D7A}"/>
    <cellStyle name="Normal 31 6" xfId="4501" xr:uid="{BE90CFC1-AD92-4E33-B327-DB823C463577}"/>
    <cellStyle name="Normal 31 6 2" xfId="15071" xr:uid="{E32DCFD5-4C21-4E4A-85AC-9DDD989A177C}"/>
    <cellStyle name="Normal 31 6 2 2" xfId="37437" xr:uid="{E397D748-CBB3-4746-9E33-1ED21EEEE0D1}"/>
    <cellStyle name="Normal 31 6 3" xfId="28503" xr:uid="{8CF980A0-9D7A-45E7-B6A3-902A504D1F01}"/>
    <cellStyle name="Normal 31 7" xfId="7774" xr:uid="{69CD9E7D-8B9B-4748-8A9F-CC73726ADFA1}"/>
    <cellStyle name="Normal 31 7 2" xfId="17746" xr:uid="{F8DEC8C8-1C9E-4B06-925D-990A0CCA19A5}"/>
    <cellStyle name="Normal 31 7 2 2" xfId="40111" xr:uid="{CCEFBE17-AC2C-4F35-9C3D-9113D2E15624}"/>
    <cellStyle name="Normal 31 7 3" xfId="30985" xr:uid="{9CCFF15C-9B84-4629-A5F1-23400094FCA2}"/>
    <cellStyle name="Normal 31 8" xfId="4633" xr:uid="{87A43AA9-E4A3-4E7B-B1D2-1C11CF641EFC}"/>
    <cellStyle name="Normal 31 8 2" xfId="15181" xr:uid="{F37035F9-759B-41D8-8EF2-E4829AF265DA}"/>
    <cellStyle name="Normal 31 8 2 2" xfId="37547" xr:uid="{624DD22B-BA3E-424F-B180-DBCFBB3455DD}"/>
    <cellStyle name="Normal 31 8 3" xfId="28604" xr:uid="{1E90235B-031F-451C-A427-19D486FA6657}"/>
    <cellStyle name="Normal 31 9" xfId="7759" xr:uid="{ADA8BBA4-68AF-4E92-AB0D-FE315C49C276}"/>
    <cellStyle name="Normal 31 9 2" xfId="17736" xr:uid="{52999DB0-5FD0-43B0-AD0E-D1EC360ED158}"/>
    <cellStyle name="Normal 31 9 2 2" xfId="40101" xr:uid="{F1DF206C-863D-4B60-A1C2-119290D878DB}"/>
    <cellStyle name="Normal 31 9 3" xfId="30976" xr:uid="{3E7643FE-6ADE-44AD-8040-0F365CF087CF}"/>
    <cellStyle name="Normal 31_change in summary tables" xfId="6605" xr:uid="{9E67E176-B97B-4871-AB3D-949B26205D4A}"/>
    <cellStyle name="Normal 32" xfId="1102" xr:uid="{6D437EAD-31BE-4708-896D-150DB420EF20}"/>
    <cellStyle name="Normal 32 10" xfId="26197" xr:uid="{64662511-9CD5-4200-A0EE-231F71298D9E}"/>
    <cellStyle name="Normal 32 11" xfId="26198" xr:uid="{41A83C2F-62A4-40F3-8953-F1AD9BB76186}"/>
    <cellStyle name="Normal 32 12" xfId="26199" xr:uid="{E2017E7F-E16F-426D-9D41-85892CBA999E}"/>
    <cellStyle name="Normal 32 13" xfId="27026" xr:uid="{C2770FC0-AC18-4C61-986D-914CF0C7C35D}"/>
    <cellStyle name="Normal 32 2" xfId="1382" xr:uid="{B60E5A4D-3237-4B9B-BCE8-5946F384F625}"/>
    <cellStyle name="Normal 32 2 2" xfId="4017" xr:uid="{C0396C51-3834-47C4-B8FA-3F3B39D461CF}"/>
    <cellStyle name="Normal 32 2 2 2" xfId="7290" xr:uid="{B750BE36-45AF-486B-9831-A04FD603BF66}"/>
    <cellStyle name="Normal 32 2 2 2 2" xfId="17299" xr:uid="{230189F9-3B5C-424F-9F6D-FA50A8FF929B}"/>
    <cellStyle name="Normal 32 2 2 2 2 2" xfId="39664" xr:uid="{49C111AA-840A-4559-BCD4-64539849866B}"/>
    <cellStyle name="Normal 32 2 2 2 3" xfId="30548" xr:uid="{B33A3BA5-9107-4DC6-9EED-43B8C461E483}"/>
    <cellStyle name="Normal 32 2 2 3" xfId="10792" xr:uid="{A0201227-271E-4AB6-AF90-EF184FA9F452}"/>
    <cellStyle name="Normal 32 2 2 3 2" xfId="20206" xr:uid="{A62019D8-D568-4961-B903-997A3BE8A351}"/>
    <cellStyle name="Normal 32 2 2 3 2 2" xfId="42502" xr:uid="{EDD30C85-D7D4-4894-89CD-3A8DD23D9FED}"/>
    <cellStyle name="Normal 32 2 2 3 3" xfId="33181" xr:uid="{3A39B0B5-0F50-44F9-87F2-822400B1F1D1}"/>
    <cellStyle name="Normal 32 2 2 4" xfId="12327" xr:uid="{39E30419-49F9-48B1-89D2-B39EA99363B2}"/>
    <cellStyle name="Normal 32 2 2 4 2" xfId="21733" xr:uid="{BC14B8DF-9BA6-4A5B-AE44-2CFC9638E462}"/>
    <cellStyle name="Normal 32 2 2 4 2 2" xfId="44029" xr:uid="{A5FC3CFF-32B6-4AFC-B13C-50236DDEAD06}"/>
    <cellStyle name="Normal 32 2 2 4 3" xfId="34707" xr:uid="{B2F24A89-87F8-4B65-B393-31BA6164EB27}"/>
    <cellStyle name="Normal 32 2 2 5" xfId="14669" xr:uid="{BDA11B47-0515-4DC8-A59A-F20B30B9977D}"/>
    <cellStyle name="Normal 32 2 2 5 2" xfId="37035" xr:uid="{68989D61-6F35-44F4-B476-16A3B2F1017C}"/>
    <cellStyle name="Normal 32 2 2 6" xfId="28122" xr:uid="{F6A0AA14-8EB1-47C5-9EAF-EF6ED5DD453B}"/>
    <cellStyle name="Normal 32 2 2_change in summary tables" xfId="9015" xr:uid="{4E69A597-88F9-4BD1-B404-472A78FBBF40}"/>
    <cellStyle name="Normal 32 2 3" xfId="5449" xr:uid="{BBD8EDA1-F161-4561-BB5B-8341BD054E97}"/>
    <cellStyle name="Normal 32 2 3 2" xfId="15835" xr:uid="{116B1078-FB5A-4BED-8183-E66FB3FA3C87}"/>
    <cellStyle name="Normal 32 2 3 2 2" xfId="38201" xr:uid="{EFCB62AA-2C3D-4C7E-AC2D-29AFA82594E7}"/>
    <cellStyle name="Normal 32 2 3 3" xfId="29200" xr:uid="{A60D24F8-F93C-44B7-90D6-BEC76221A1A5}"/>
    <cellStyle name="Normal 32 2 4" xfId="9956" xr:uid="{911E07FA-AB42-46C6-9313-E8EDCE51CB2C}"/>
    <cellStyle name="Normal 32 2 4 2" xfId="19370" xr:uid="{12F3CBB7-5787-41E9-9CE1-5C270133B422}"/>
    <cellStyle name="Normal 32 2 4 2 2" xfId="41735" xr:uid="{AED53B8B-A1B5-401B-8F64-C0258C384D68}"/>
    <cellStyle name="Normal 32 2 4 3" xfId="32414" xr:uid="{2C52B00A-957D-4828-AE19-2044B1C0565C}"/>
    <cellStyle name="Normal 32 2 5" xfId="11552" xr:uid="{CE67B262-3C4C-47EF-9FF7-EE8FCA5C7A0C}"/>
    <cellStyle name="Normal 32 2 5 2" xfId="20958" xr:uid="{C28FD0F5-71B8-4F23-8E03-01E047C69ADC}"/>
    <cellStyle name="Normal 32 2 5 2 2" xfId="43254" xr:uid="{3ECDE276-1435-4E3A-A636-0526532C30D6}"/>
    <cellStyle name="Normal 32 2 5 3" xfId="33932" xr:uid="{0DF5C636-447B-47B3-91C4-1EE292554113}"/>
    <cellStyle name="Normal 32 2 6" xfId="13334" xr:uid="{AEF445EF-E562-4BD4-ACA2-53051F45A876}"/>
    <cellStyle name="Normal 32 2 6 2" xfId="35705" xr:uid="{D0670B8B-0D22-46DC-858F-700C7DDB6B1F}"/>
    <cellStyle name="Normal 32 2 7" xfId="27246" xr:uid="{97C7B76C-636C-48A4-AE54-EC773DE555E2}"/>
    <cellStyle name="Normal 32 2_change in summary tables" xfId="5156" xr:uid="{AA045246-28DE-408C-AD92-A6C3DF4F3C1D}"/>
    <cellStyle name="Normal 32 3" xfId="3786" xr:uid="{01328F3B-3BCC-4039-9D12-DA1D3DEE71C0}"/>
    <cellStyle name="Normal 32 3 2" xfId="7062" xr:uid="{FE5F80A7-CEF7-4DB0-BF21-7112A89CF86D}"/>
    <cellStyle name="Normal 32 3 2 2" xfId="17073" xr:uid="{B078F83E-6097-409B-B40E-1E69200C4806}"/>
    <cellStyle name="Normal 32 3 2 2 2" xfId="39438" xr:uid="{AD79453D-22F5-4A41-B3F9-428146DEB1BF}"/>
    <cellStyle name="Normal 32 3 2 3" xfId="30322" xr:uid="{FAD45770-D7BC-425C-A701-3FDE6504D099}"/>
    <cellStyle name="Normal 32 3 3" xfId="10580" xr:uid="{8D4EA2DE-99C4-4820-8FFC-45545940267E}"/>
    <cellStyle name="Normal 32 3 3 2" xfId="19994" xr:uid="{0AE8F444-6C63-4C62-B5D9-F3C2ED0434D9}"/>
    <cellStyle name="Normal 32 3 3 2 2" xfId="42290" xr:uid="{1BE6B65E-9AB2-4F0B-86B7-C465C24924E2}"/>
    <cellStyle name="Normal 32 3 3 3" xfId="32969" xr:uid="{9BDD1BBD-FD63-4BD4-B124-B4F2157A8888}"/>
    <cellStyle name="Normal 32 3 4" xfId="12111" xr:uid="{695A082A-8795-4D58-9F19-621A3F83B19F}"/>
    <cellStyle name="Normal 32 3 4 2" xfId="21517" xr:uid="{96C12472-F8AB-422E-AD85-C1E60A6FA4F1}"/>
    <cellStyle name="Normal 32 3 4 2 2" xfId="43813" xr:uid="{C5BEB686-274F-4BAE-A5B2-41066612CD43}"/>
    <cellStyle name="Normal 32 3 4 3" xfId="34491" xr:uid="{DBFEBF3B-237B-4E8C-BF49-A91DEF2638F2}"/>
    <cellStyle name="Normal 32 3 5" xfId="14453" xr:uid="{7D75F217-F3A3-46B0-92DB-B416084BBC1E}"/>
    <cellStyle name="Normal 32 3 5 2" xfId="36819" xr:uid="{90923435-51BE-4CD4-917C-AA346D602C9F}"/>
    <cellStyle name="Normal 32 3 6" xfId="27908" xr:uid="{E9B77D92-EF6C-4A9A-A23A-21CDE3166BE3}"/>
    <cellStyle name="Normal 32 3_change in summary tables" xfId="8844" xr:uid="{AFCA31C1-1F90-4745-8CF0-47492D3614BD}"/>
    <cellStyle name="Normal 32 4" xfId="5189" xr:uid="{4FE3FDC8-0EC4-47F7-A9DB-BB44EB84F8BF}"/>
    <cellStyle name="Normal 32 4 2" xfId="15585" xr:uid="{41E87F80-A272-44BE-8A45-E923C75D91C0}"/>
    <cellStyle name="Normal 32 4 2 2" xfId="37951" xr:uid="{E2AD1666-3112-4C96-A94D-EA2FF572127F}"/>
    <cellStyle name="Normal 32 4 3" xfId="28957" xr:uid="{C573580A-B79C-4B7C-978C-6E98653A3081}"/>
    <cellStyle name="Normal 32 5" xfId="9740" xr:uid="{D5CAD7D6-FF30-4CBC-9BEC-B0A5D0D96424}"/>
    <cellStyle name="Normal 32 5 2" xfId="19154" xr:uid="{9E8CD37F-5B45-456C-9F0B-192AA22EB43F}"/>
    <cellStyle name="Normal 32 5 2 2" xfId="41519" xr:uid="{61C1C87E-5AA1-45A6-A974-64BFF76F94A8}"/>
    <cellStyle name="Normal 32 5 3" xfId="32198" xr:uid="{B92A1621-C76F-412A-B451-329821B40B69}"/>
    <cellStyle name="Normal 32 6" xfId="11339" xr:uid="{DD52BF13-AD68-488F-902D-583BFAF8E271}"/>
    <cellStyle name="Normal 32 6 2" xfId="20745" xr:uid="{DC3F648D-FB14-4825-9465-DE0A065271E1}"/>
    <cellStyle name="Normal 32 6 2 2" xfId="43041" xr:uid="{996D47E4-86B9-427F-9856-03EAD846EF6A}"/>
    <cellStyle name="Normal 32 6 3" xfId="33719" xr:uid="{5559E6D6-18F8-4DAF-9713-A010389BF4A4}"/>
    <cellStyle name="Normal 32 7" xfId="13093" xr:uid="{0F1CB919-D354-4EE3-9513-7055603D4CF4}"/>
    <cellStyle name="Normal 32 7 2" xfId="35464" xr:uid="{8F8D21E7-A58D-4889-9AAA-6486DA31AE9C}"/>
    <cellStyle name="Normal 32 8" xfId="26200" xr:uid="{17E329BA-B6B8-459D-A5E4-1A68A110DFD1}"/>
    <cellStyle name="Normal 32 9" xfId="26201" xr:uid="{2AAA68D1-C11B-4F88-B4D7-3991644E191E}"/>
    <cellStyle name="Normal 32_change in summary tables" xfId="9014" xr:uid="{06DBE329-1D75-4CA9-B257-1326E23A01FD}"/>
    <cellStyle name="Normal 33" xfId="1104" xr:uid="{621D23FA-A9A7-4729-B943-AD3FC05120D0}"/>
    <cellStyle name="Normal 33 10" xfId="26202" xr:uid="{AFA854EF-F8B1-46A8-94AA-7F125D59A8CD}"/>
    <cellStyle name="Normal 33 11" xfId="26203" xr:uid="{30136CB5-D7A8-407F-BCB2-A71FE5045FA8}"/>
    <cellStyle name="Normal 33 12" xfId="26204" xr:uid="{DF4F1E84-7BE0-48E1-A8E3-05E9F1F6E04A}"/>
    <cellStyle name="Normal 33 13" xfId="26205" xr:uid="{243705A2-961C-4174-8A33-3A7C80EC387A}"/>
    <cellStyle name="Normal 33 14" xfId="26206" xr:uid="{BB9EF1FE-01BD-4114-B267-5128E7890C50}"/>
    <cellStyle name="Normal 33 15" xfId="26207" xr:uid="{6D18AE5B-2F20-4B3C-ACC1-4B08B2A36C0B}"/>
    <cellStyle name="Normal 33 16" xfId="26208" xr:uid="{F408815B-8262-4BE2-8AFF-7175743137B1}"/>
    <cellStyle name="Normal 33 17" xfId="26209" xr:uid="{A127569D-28DF-4449-A868-05AFA86E165F}"/>
    <cellStyle name="Normal 33 18" xfId="26210" xr:uid="{AD3F2177-CAFE-475B-A79E-A9A047B231CD}"/>
    <cellStyle name="Normal 33 19" xfId="26211" xr:uid="{2E0DA732-F858-45E8-B5A2-B30A57398856}"/>
    <cellStyle name="Normal 33 2" xfId="1112" xr:uid="{EEFD056D-3450-4820-904A-C73FA1560C89}"/>
    <cellStyle name="Normal 33 2 2" xfId="1505" xr:uid="{AFD8A71A-504B-4B2B-B44A-F33824892B1D}"/>
    <cellStyle name="Normal 33 2 2 2" xfId="4024" xr:uid="{97DB1E97-CB7F-4D33-B197-A8CCD7BE5222}"/>
    <cellStyle name="Normal 33 2 2 2 2" xfId="7297" xr:uid="{20B7D4D5-9E86-44E0-9B92-FEE8ECD1E75F}"/>
    <cellStyle name="Normal 33 2 2 2 2 2" xfId="17306" xr:uid="{FEE912F2-A777-44CB-B59A-49AD5A62AD99}"/>
    <cellStyle name="Normal 33 2 2 2 2 2 2" xfId="39671" xr:uid="{4209C7F6-DF55-4F15-A49C-CEBF77AD48E5}"/>
    <cellStyle name="Normal 33 2 2 2 2 3" xfId="30555" xr:uid="{EB09A209-2A2F-4E50-B466-8EE0C08E781E}"/>
    <cellStyle name="Normal 33 2 2 2 3" xfId="10797" xr:uid="{9BF66F3D-26C4-452F-AF15-FE24F30D6F73}"/>
    <cellStyle name="Normal 33 2 2 2 3 2" xfId="20211" xr:uid="{975E9ADA-6647-4162-B523-FAB3AD542545}"/>
    <cellStyle name="Normal 33 2 2 2 3 2 2" xfId="42507" xr:uid="{A48258D4-16BB-46AD-8A96-E81A82E8C3D1}"/>
    <cellStyle name="Normal 33 2 2 2 3 3" xfId="33186" xr:uid="{59944BDD-2F67-47DF-893E-27CE5AAA72E9}"/>
    <cellStyle name="Normal 33 2 2 2 4" xfId="12332" xr:uid="{A4886CD5-2AC8-4B8D-81D2-99B5801D7F56}"/>
    <cellStyle name="Normal 33 2 2 2 4 2" xfId="21738" xr:uid="{353C9937-392F-4C0F-B38F-F2B4953929B9}"/>
    <cellStyle name="Normal 33 2 2 2 4 2 2" xfId="44034" xr:uid="{033C2B3A-54D8-4617-A509-08723A670952}"/>
    <cellStyle name="Normal 33 2 2 2 4 3" xfId="34712" xr:uid="{DFA44D34-5AFB-4FAC-81EF-7FB0BDEE5B73}"/>
    <cellStyle name="Normal 33 2 2 2 5" xfId="14676" xr:uid="{BDB55AA7-C210-430D-993C-E819B9A4ADFB}"/>
    <cellStyle name="Normal 33 2 2 2 5 2" xfId="37042" xr:uid="{94E258B2-3FA8-4AA3-A2E9-B0CD01BBB0C6}"/>
    <cellStyle name="Normal 33 2 2 2 6" xfId="28126" xr:uid="{3142D487-5BEE-40EE-9591-9C055851DDBB}"/>
    <cellStyle name="Normal 33 2 2 2_change in summary tables" xfId="9055" xr:uid="{8754655C-F8BB-47AC-802B-E1751AB9BC6F}"/>
    <cellStyle name="Normal 33 2 2 3" xfId="5530" xr:uid="{319E550A-69EE-4B81-A403-3142BD99E709}"/>
    <cellStyle name="Normal 33 2 2 3 2" xfId="15896" xr:uid="{D9709435-8A73-4178-B140-A39414A480E4}"/>
    <cellStyle name="Normal 33 2 2 3 2 2" xfId="38262" xr:uid="{A5F6D997-194C-4921-85ED-2F561BB374B5}"/>
    <cellStyle name="Normal 33 2 2 3 3" xfId="29250" xr:uid="{B622A0CA-F02D-4161-90C8-9F0226D1F430}"/>
    <cellStyle name="Normal 33 2 2 4" xfId="9963" xr:uid="{244626EB-99C4-4D29-98F0-AF5138362BED}"/>
    <cellStyle name="Normal 33 2 2 4 2" xfId="19377" xr:uid="{859B8973-7180-4B41-8CDE-77C4C1BF04FA}"/>
    <cellStyle name="Normal 33 2 2 4 2 2" xfId="41742" xr:uid="{AC37FABF-ACD3-48F2-8B41-F7713FBBF13D}"/>
    <cellStyle name="Normal 33 2 2 4 3" xfId="32421" xr:uid="{EE89BBA7-A3BF-4455-A76B-E530DD290A81}"/>
    <cellStyle name="Normal 33 2 2 5" xfId="11562" xr:uid="{77CC9092-FC5F-4AC0-8212-F1B868ED4AEC}"/>
    <cellStyle name="Normal 33 2 2 5 2" xfId="20968" xr:uid="{7BC38F48-C607-452F-A16E-AE9274B28160}"/>
    <cellStyle name="Normal 33 2 2 5 2 2" xfId="43264" xr:uid="{E365E53E-1FAF-4D0F-9304-7E0DD1DE4C13}"/>
    <cellStyle name="Normal 33 2 2 5 3" xfId="33942" xr:uid="{AB135716-3BDF-4594-A194-709C904ABC5C}"/>
    <cellStyle name="Normal 33 2 2 6" xfId="13352" xr:uid="{265A202B-EEF6-4317-B8DE-A13C3C14164C}"/>
    <cellStyle name="Normal 33 2 2 6 2" xfId="35723" xr:uid="{ACF4CB1A-A3DD-45F6-A74F-A8C9927BDAD2}"/>
    <cellStyle name="Normal 33 2 2 7" xfId="27257" xr:uid="{D53A4167-4C31-41EA-91B0-E35C3A4464BD}"/>
    <cellStyle name="Normal 33 2 2_change in summary tables" xfId="5806" xr:uid="{C391F5A5-0E4D-4B3C-AA24-B5F49CAE8795}"/>
    <cellStyle name="Normal 33 2 3" xfId="3789" xr:uid="{9FEDF012-B254-4846-ABAE-174BB6698A78}"/>
    <cellStyle name="Normal 33 2 3 2" xfId="7065" xr:uid="{531B1817-363C-4028-89AC-2AC96D6C0AA3}"/>
    <cellStyle name="Normal 33 2 3 2 2" xfId="17076" xr:uid="{129CB9EE-3F12-4EBA-A4B7-F5A6C7BEB3E0}"/>
    <cellStyle name="Normal 33 2 3 2 2 2" xfId="39441" xr:uid="{550162EC-71F4-45FB-A93B-4BEC971E8B2F}"/>
    <cellStyle name="Normal 33 2 3 2 3" xfId="30325" xr:uid="{7CDB0914-664D-4955-9219-DC3018636388}"/>
    <cellStyle name="Normal 33 2 3 3" xfId="10583" xr:uid="{1C6E3EF9-BDC5-446A-A5BD-DED36A0490AB}"/>
    <cellStyle name="Normal 33 2 3 3 2" xfId="19997" xr:uid="{07DBE4B5-79C6-4ED1-B851-3D11D007CCA3}"/>
    <cellStyle name="Normal 33 2 3 3 2 2" xfId="42293" xr:uid="{CD9EE3D2-BD68-4C1D-A709-DB96DF4666B4}"/>
    <cellStyle name="Normal 33 2 3 3 3" xfId="32972" xr:uid="{552D130D-3D92-4DFE-B0D8-0F08C817F1F7}"/>
    <cellStyle name="Normal 33 2 3 4" xfId="12114" xr:uid="{A9A26E84-B33C-4FAE-A7CF-A70FB39A5BC0}"/>
    <cellStyle name="Normal 33 2 3 4 2" xfId="21520" xr:uid="{D45EE00B-E6C4-48DD-82C4-3C9AEEA59D46}"/>
    <cellStyle name="Normal 33 2 3 4 2 2" xfId="43816" xr:uid="{5B91FD92-91D3-43CD-8222-35E02E61F8A4}"/>
    <cellStyle name="Normal 33 2 3 4 3" xfId="34494" xr:uid="{8D8FB809-581F-49D1-A597-BE687DE776BC}"/>
    <cellStyle name="Normal 33 2 3 5" xfId="14456" xr:uid="{C4B8A89C-47A4-4F66-9219-4D0920C98434}"/>
    <cellStyle name="Normal 33 2 3 5 2" xfId="36822" xr:uid="{7BCB8D70-41F4-4C69-AB68-0D1DB7810247}"/>
    <cellStyle name="Normal 33 2 3 6" xfId="27911" xr:uid="{0E1CA4B7-EB4B-45A0-B742-4E519593E505}"/>
    <cellStyle name="Normal 33 2 3_change in summary tables" xfId="8558" xr:uid="{A427F067-B10E-46D2-82B8-00F1EF5ABBAB}"/>
    <cellStyle name="Normal 33 2 4" xfId="5196" xr:uid="{2509B9D6-3D1C-4FE4-809E-A4FB50DFCF1A}"/>
    <cellStyle name="Normal 33 2 4 2" xfId="15591" xr:uid="{38F988D5-E4F0-4468-8F68-CCB465893261}"/>
    <cellStyle name="Normal 33 2 4 2 2" xfId="37957" xr:uid="{F9FF0D51-37CC-4543-83F5-CB5DE2D5C40E}"/>
    <cellStyle name="Normal 33 2 4 3" xfId="28963" xr:uid="{86706AC3-B682-4DB4-B3C9-100A9D75A880}"/>
    <cellStyle name="Normal 33 2 5" xfId="9743" xr:uid="{9FA57A67-331A-4E13-BE6B-56B5A4087046}"/>
    <cellStyle name="Normal 33 2 5 2" xfId="19157" xr:uid="{1AC4F456-E041-4CE4-BEE4-27DB0D79B943}"/>
    <cellStyle name="Normal 33 2 5 2 2" xfId="41522" xr:uid="{1B13EDED-D2C9-4235-A176-4524526FFA45}"/>
    <cellStyle name="Normal 33 2 5 3" xfId="32201" xr:uid="{79A0CB82-F42F-4C78-872B-7F2477176076}"/>
    <cellStyle name="Normal 33 2 6" xfId="11342" xr:uid="{13B447AC-6754-4CFA-84E8-B2B7CD55D21F}"/>
    <cellStyle name="Normal 33 2 6 2" xfId="20748" xr:uid="{9590D8BC-537B-411C-A4C6-9FBC9FA468FC}"/>
    <cellStyle name="Normal 33 2 6 2 2" xfId="43044" xr:uid="{410974B7-298D-44AD-AD4E-26BE6DF020CE}"/>
    <cellStyle name="Normal 33 2 6 3" xfId="33722" xr:uid="{7F9FF7D9-E507-449B-8F1E-26C3956EEA40}"/>
    <cellStyle name="Normal 33 2 7" xfId="13097" xr:uid="{B5E128C7-E837-485C-82C7-855EB9446F7D}"/>
    <cellStyle name="Normal 33 2 7 2" xfId="35468" xr:uid="{73187653-41F7-4230-959C-66D719B4A83B}"/>
    <cellStyle name="Normal 33 2 8" xfId="27029" xr:uid="{991B2905-05F1-4FE6-911E-3036A6887D53}"/>
    <cellStyle name="Normal 33 2_change in summary tables" xfId="8869" xr:uid="{D84F56FD-FCDD-4EFA-B137-7BC0492F30E2}"/>
    <cellStyle name="Normal 33 20" xfId="26212" xr:uid="{9EBB50CF-BBB2-4DDC-AE72-C0630796ADFE}"/>
    <cellStyle name="Normal 33 21" xfId="26213" xr:uid="{2F2D3639-65E4-4756-B0FC-1CFC07A5C6F3}"/>
    <cellStyle name="Normal 33 22" xfId="26214" xr:uid="{89E3FC6A-4A2C-4E6F-A680-CC39270CD8FD}"/>
    <cellStyle name="Normal 33 23" xfId="26215" xr:uid="{27A495AC-C462-4E96-BE8E-654B7F421614}"/>
    <cellStyle name="Normal 33 24" xfId="26216" xr:uid="{5D87D025-FEA3-4CA0-97E6-E7B2EA9C2F44}"/>
    <cellStyle name="Normal 33 25" xfId="26217" xr:uid="{89971B65-0569-4384-85CF-888B42F4D922}"/>
    <cellStyle name="Normal 33 26" xfId="26218" xr:uid="{EA45A7B6-984A-4A72-99CE-2CAF63D582E7}"/>
    <cellStyle name="Normal 33 27" xfId="26219" xr:uid="{6DF74551-85F0-4714-B868-3607A4FA1618}"/>
    <cellStyle name="Normal 33 28" xfId="26220" xr:uid="{0CA60422-7EEA-4B10-A7A6-544CC348B858}"/>
    <cellStyle name="Normal 33 29" xfId="26221" xr:uid="{B2C8CDF2-2C8B-4860-BD5C-BF52F0AEE8C6}"/>
    <cellStyle name="Normal 33 3" xfId="3788" xr:uid="{5A9EC244-C15F-4CC2-B60E-B1B021AEEECF}"/>
    <cellStyle name="Normal 33 3 2" xfId="7064" xr:uid="{3C9BBC8C-B15F-4D0D-AA70-93F522571D82}"/>
    <cellStyle name="Normal 33 3 2 2" xfId="17075" xr:uid="{131E63F3-6CBD-4FD1-8AEA-885F4680CF11}"/>
    <cellStyle name="Normal 33 3 2 2 2" xfId="39440" xr:uid="{DC099AC7-B1B3-4DDE-B664-D28627D69B16}"/>
    <cellStyle name="Normal 33 3 2 3" xfId="30324" xr:uid="{9E59AC17-BF33-4B45-B763-5609F01AC22E}"/>
    <cellStyle name="Normal 33 3 3" xfId="10582" xr:uid="{7FBA4035-D022-4018-9552-8E1EF52CFB3F}"/>
    <cellStyle name="Normal 33 3 3 2" xfId="19996" xr:uid="{7D327C1F-60D5-4054-ADA7-4E287F1250BC}"/>
    <cellStyle name="Normal 33 3 3 2 2" xfId="42292" xr:uid="{1D0A2D19-3E05-4C90-A8F1-31B08D0C9D4D}"/>
    <cellStyle name="Normal 33 3 3 3" xfId="32971" xr:uid="{3666F4B8-03B0-4BEF-9BFD-B46E3CE13845}"/>
    <cellStyle name="Normal 33 3 4" xfId="12113" xr:uid="{7BC2AA23-05CD-41D5-A0B7-E18E396653A6}"/>
    <cellStyle name="Normal 33 3 4 2" xfId="21519" xr:uid="{6841ACB1-0697-4A8B-99EE-D972BAC7C3F5}"/>
    <cellStyle name="Normal 33 3 4 2 2" xfId="43815" xr:uid="{81277B68-B9A6-4047-BD5A-64AD9EBD4494}"/>
    <cellStyle name="Normal 33 3 4 3" xfId="34493" xr:uid="{E61F27CB-B90D-4EB1-A718-6F4138E3E16D}"/>
    <cellStyle name="Normal 33 3 5" xfId="14455" xr:uid="{EDC18E55-5B2A-4D3D-BA35-B29378A40143}"/>
    <cellStyle name="Normal 33 3 5 2" xfId="36821" xr:uid="{08C08A8B-45A8-49A6-9ED1-E4E512473142}"/>
    <cellStyle name="Normal 33 3 6" xfId="27910" xr:uid="{2D815778-90BE-4C2E-8FAB-C31948B27F33}"/>
    <cellStyle name="Normal 33 3_change in summary tables" xfId="5089" xr:uid="{4DA14AB4-38FD-4263-9E77-28D4E705CE18}"/>
    <cellStyle name="Normal 33 30" xfId="26222" xr:uid="{6FE0094D-8C59-4CE5-8DDA-380D6144C999}"/>
    <cellStyle name="Normal 33 31" xfId="26223" xr:uid="{F241F56F-7588-4C1B-9308-C278566299B8}"/>
    <cellStyle name="Normal 33 32" xfId="26224" xr:uid="{5401C15B-C0A3-4F51-BA41-D5DDB2A5A1C7}"/>
    <cellStyle name="Normal 33 33" xfId="26225" xr:uid="{B17E1DA3-C6DA-4815-B739-208B0ABFC25A}"/>
    <cellStyle name="Normal 33 34" xfId="26226" xr:uid="{52D89E59-7C18-41B7-9069-607951A8DCB8}"/>
    <cellStyle name="Normal 33 35" xfId="26227" xr:uid="{9158C1B8-B540-42E3-A006-932B1D796DE4}"/>
    <cellStyle name="Normal 33 36" xfId="26228" xr:uid="{DFFE5664-66C3-40BC-B53D-822EBC4D8E02}"/>
    <cellStyle name="Normal 33 37" xfId="26229" xr:uid="{123B557E-3094-4E41-BFC4-C3FEA0CC4887}"/>
    <cellStyle name="Normal 33 38" xfId="26230" xr:uid="{5D78D0B9-7B5F-415C-AA05-B7D4DEA57BD2}"/>
    <cellStyle name="Normal 33 39" xfId="26231" xr:uid="{DBAC97BB-6AED-4DAF-BD9C-7546484BFE77}"/>
    <cellStyle name="Normal 33 4" xfId="5191" xr:uid="{E73C6CBF-7427-41D3-9B0F-9DD76D0C698E}"/>
    <cellStyle name="Normal 33 4 2" xfId="15587" xr:uid="{32D474F0-ACFA-4A47-A164-8E7C4D7D0285}"/>
    <cellStyle name="Normal 33 4 2 2" xfId="37953" xr:uid="{108EB382-8C0A-4291-94DB-8D340A748DB9}"/>
    <cellStyle name="Normal 33 4 3" xfId="28959" xr:uid="{261B109E-5E4B-4DF2-8475-E373EC693330}"/>
    <cellStyle name="Normal 33 40" xfId="26232" xr:uid="{329499F2-C192-4DC6-8633-39EE8EAC3D12}"/>
    <cellStyle name="Normal 33 41" xfId="26233" xr:uid="{7DCA5F2A-D5A0-48F8-9D26-E69EF581072D}"/>
    <cellStyle name="Normal 33 42" xfId="26234" xr:uid="{427A762A-DCD6-4B26-AEF5-16192C458002}"/>
    <cellStyle name="Normal 33 43" xfId="26235" xr:uid="{97F9C753-813F-411A-A1A5-887B9107B634}"/>
    <cellStyle name="Normal 33 44" xfId="26236" xr:uid="{BBD993CD-7E39-4B35-8C42-24F4879A30E6}"/>
    <cellStyle name="Normal 33 45" xfId="26237" xr:uid="{37FC61F3-F61C-4E6F-8557-528D4FE80E79}"/>
    <cellStyle name="Normal 33 46" xfId="26238" xr:uid="{82866FF6-BDED-4506-9859-623F3523C499}"/>
    <cellStyle name="Normal 33 47" xfId="26239" xr:uid="{9D451432-DA49-40AC-B854-8AE4A0C9FCD6}"/>
    <cellStyle name="Normal 33 48" xfId="26240" xr:uid="{1EC72CAF-591C-4952-BD7E-6F85F52BA0F2}"/>
    <cellStyle name="Normal 33 49" xfId="26241" xr:uid="{126F58DB-474D-4E6F-BB80-EE05E561212B}"/>
    <cellStyle name="Normal 33 5" xfId="9742" xr:uid="{0FD0C95F-4035-4DD8-820A-98B3435BA10D}"/>
    <cellStyle name="Normal 33 5 2" xfId="19156" xr:uid="{753A980A-32B6-449D-9070-98A99CDD732A}"/>
    <cellStyle name="Normal 33 5 2 2" xfId="41521" xr:uid="{102EB088-7ACE-4A78-9AFB-A08E1EB889A7}"/>
    <cellStyle name="Normal 33 5 3" xfId="32200" xr:uid="{99330020-9242-4BFB-AFBA-78A90E10850F}"/>
    <cellStyle name="Normal 33 50" xfId="26242" xr:uid="{50C7AFDB-AF87-44C5-A796-BF1F318E60A1}"/>
    <cellStyle name="Normal 33 51" xfId="26243" xr:uid="{288F9B5F-A8AE-49D4-AB9D-29987BC11D1D}"/>
    <cellStyle name="Normal 33 52" xfId="27028" xr:uid="{A2ADA28B-7356-4878-A913-B889DAA1DF05}"/>
    <cellStyle name="Normal 33 6" xfId="11341" xr:uid="{6FC03E19-E267-4BF7-8A3C-575175520975}"/>
    <cellStyle name="Normal 33 6 2" xfId="20747" xr:uid="{FE2155F4-AB9F-434A-B825-2FA166F796C0}"/>
    <cellStyle name="Normal 33 6 2 2" xfId="43043" xr:uid="{BAB60E56-4E27-4574-B3AF-6BE7BB929B42}"/>
    <cellStyle name="Normal 33 6 3" xfId="33721" xr:uid="{DECC6214-62A5-4C95-957F-2F4153B9D85A}"/>
    <cellStyle name="Normal 33 7" xfId="13095" xr:uid="{819E134E-7066-4493-9CFD-CA73DA35A284}"/>
    <cellStyle name="Normal 33 7 2" xfId="35466" xr:uid="{3FBDA265-D41D-4833-A860-EF09AF46F678}"/>
    <cellStyle name="Normal 33 8" xfId="26244" xr:uid="{7DF58F4B-0707-434C-8B1F-AEDC7AEE8C90}"/>
    <cellStyle name="Normal 33 9" xfId="26245" xr:uid="{0BCFF9F4-1BF9-4249-8A12-5D69DD49DBCD}"/>
    <cellStyle name="Normal 33_change in summary tables" xfId="6492" xr:uid="{28FFDF6A-967E-41C2-B17B-7068C010B4EC}"/>
    <cellStyle name="Normal 34" xfId="1106" xr:uid="{F58FEBE8-49F3-4CED-B18E-E374B973F76E}"/>
    <cellStyle name="Normal 34 10" xfId="26246" xr:uid="{3AC8A3F8-7969-4DFD-AC7F-16720ACB2045}"/>
    <cellStyle name="Normal 34 11" xfId="26247" xr:uid="{173E90BD-9A48-42AE-8712-EF66E71BD5D5}"/>
    <cellStyle name="Normal 34 12" xfId="26248" xr:uid="{BAB647C0-52B0-4907-8549-F405BDC7FD97}"/>
    <cellStyle name="Normal 34 13" xfId="26249" xr:uid="{3CCF17AB-84BF-469E-9655-B5010C462503}"/>
    <cellStyle name="Normal 34 14" xfId="26250" xr:uid="{2E87D906-B555-47EA-A37D-7C184D107820}"/>
    <cellStyle name="Normal 34 15" xfId="26251" xr:uid="{909BFBD0-A8AB-4D88-80B7-1E55DF50D321}"/>
    <cellStyle name="Normal 34 16" xfId="26252" xr:uid="{8E465B94-687C-4BCA-9BC2-86F6D16F8BB6}"/>
    <cellStyle name="Normal 34 17" xfId="26253" xr:uid="{614A7295-C44C-47CF-93BA-CAB87294A40F}"/>
    <cellStyle name="Normal 34 18" xfId="26254" xr:uid="{5279B829-405E-49A6-BF9D-91EF406320E4}"/>
    <cellStyle name="Normal 34 19" xfId="26255" xr:uid="{75083EB0-4EDA-4F12-B7C7-5D1B0F7F20D7}"/>
    <cellStyle name="Normal 34 2" xfId="1385" xr:uid="{634053A9-754A-4D12-B36E-F27EFABD5327}"/>
    <cellStyle name="Normal 34 20" xfId="26256" xr:uid="{0D7831FB-AEB7-4F3D-8725-5F0901959D61}"/>
    <cellStyle name="Normal 34 21" xfId="26257" xr:uid="{6A8D4AFC-6AD9-4320-9DEB-330DB93F28B8}"/>
    <cellStyle name="Normal 34 22" xfId="26258" xr:uid="{8740290C-103D-40DD-9D9A-F279FA960715}"/>
    <cellStyle name="Normal 34 23" xfId="26259" xr:uid="{36AC7F13-9E0A-4DEE-AD1A-0D69200D68D3}"/>
    <cellStyle name="Normal 34 24" xfId="26260" xr:uid="{B311C5A4-EC65-4B1C-A473-9A6EFC977D8D}"/>
    <cellStyle name="Normal 34 25" xfId="26261" xr:uid="{3475384C-137D-44F5-941A-3952DF9FBC08}"/>
    <cellStyle name="Normal 34 26" xfId="26262" xr:uid="{4A393BCA-23A3-48DC-ABCD-65C72014A5A0}"/>
    <cellStyle name="Normal 34 27" xfId="26263" xr:uid="{801198BF-561B-4369-9B6B-CD08CD9AE3BD}"/>
    <cellStyle name="Normal 34 28" xfId="26264" xr:uid="{CDFE3451-FFC7-4489-BD53-14B7B6800823}"/>
    <cellStyle name="Normal 34 29" xfId="26265" xr:uid="{C0AE9F32-4E28-470F-95F0-46EBF471CA6F}"/>
    <cellStyle name="Normal 34 3" xfId="26266" xr:uid="{FBD55E4B-C036-4FCD-9CD8-DF3E263CD001}"/>
    <cellStyle name="Normal 34 30" xfId="26267" xr:uid="{B1A17730-3976-4A43-8813-59C2D7FA1241}"/>
    <cellStyle name="Normal 34 31" xfId="26268" xr:uid="{04671BF5-1411-4468-9A0C-E55C5445622B}"/>
    <cellStyle name="Normal 34 32" xfId="26269" xr:uid="{E958C1A3-9976-4E79-B31F-CB0C080511C5}"/>
    <cellStyle name="Normal 34 33" xfId="26270" xr:uid="{B3E804DD-A933-4625-8C60-53A9B9E335CB}"/>
    <cellStyle name="Normal 34 34" xfId="26271" xr:uid="{5FA82B2F-A291-4C18-83B2-4FA0C14E54E6}"/>
    <cellStyle name="Normal 34 35" xfId="26272" xr:uid="{34B58F76-82C7-4E54-91B2-A05B2769FDF5}"/>
    <cellStyle name="Normal 34 36" xfId="26273" xr:uid="{15DA7EB0-97BA-43A5-8FA7-D3781CF919C4}"/>
    <cellStyle name="Normal 34 37" xfId="26274" xr:uid="{6DACA44F-D920-40CB-B019-1B351A91CA40}"/>
    <cellStyle name="Normal 34 38" xfId="26275" xr:uid="{6ED4C917-7DC8-455C-8E46-6AFDEF1D8BAA}"/>
    <cellStyle name="Normal 34 39" xfId="26276" xr:uid="{DFBB8817-BE83-4C8D-9855-0A07608D51E5}"/>
    <cellStyle name="Normal 34 4" xfId="26277" xr:uid="{3CD61FE8-9582-4210-A902-33515175B849}"/>
    <cellStyle name="Normal 34 40" xfId="26278" xr:uid="{1B7E24D2-3D58-413B-8CD5-E2252F9EBA80}"/>
    <cellStyle name="Normal 34 41" xfId="26279" xr:uid="{E3015AAA-978F-417C-95E0-8B974D406442}"/>
    <cellStyle name="Normal 34 42" xfId="26280" xr:uid="{37090D8E-F893-48E7-A126-28BCECDA6080}"/>
    <cellStyle name="Normal 34 43" xfId="26281" xr:uid="{D98E226F-7406-4E03-B493-A430CD50D551}"/>
    <cellStyle name="Normal 34 44" xfId="26282" xr:uid="{C36E2206-2047-4E81-BE45-16B683283495}"/>
    <cellStyle name="Normal 34 45" xfId="26283" xr:uid="{DAE678E8-2E02-46FD-86EB-B088BE20F9DF}"/>
    <cellStyle name="Normal 34 46" xfId="26284" xr:uid="{35388514-1F0C-4C38-8EFD-C4F82EA65AA6}"/>
    <cellStyle name="Normal 34 47" xfId="26285" xr:uid="{906F0451-E5DD-489C-8EFB-91B5E5BCB805}"/>
    <cellStyle name="Normal 34 48" xfId="26286" xr:uid="{BA74FE70-E0A5-4E1F-8886-0ADBBDD3A72E}"/>
    <cellStyle name="Normal 34 5" xfId="26287" xr:uid="{64C0FC03-3131-409D-94F3-79F88581D782}"/>
    <cellStyle name="Normal 34 6" xfId="26288" xr:uid="{F4FD389C-E6DD-4CB8-A55E-8F70D04BA75E}"/>
    <cellStyle name="Normal 34 7" xfId="26289" xr:uid="{C89B4ABE-A31C-44E8-85AD-45ECCE02CC1F}"/>
    <cellStyle name="Normal 34 8" xfId="26290" xr:uid="{7BE97CCC-96A3-418A-8619-700FA585BA18}"/>
    <cellStyle name="Normal 34 9" xfId="26291" xr:uid="{EF53CB54-1F1E-45C0-96C5-747925409587}"/>
    <cellStyle name="Normal 34_change in summary tables" xfId="8435" xr:uid="{63F302AC-8780-4426-B125-EEDCF8F9AD5A}"/>
    <cellStyle name="Normal 35" xfId="1108" xr:uid="{632E8A9B-913A-4DA5-BAB4-82ADF4685CA6}"/>
    <cellStyle name="Normal 35 10" xfId="26292" xr:uid="{C3A46CEF-E61E-438C-88D4-4A66B3C7AD95}"/>
    <cellStyle name="Normal 35 11" xfId="26293" xr:uid="{448B8041-E4AF-4B88-9C70-6B483F5B66D5}"/>
    <cellStyle name="Normal 35 12" xfId="26294" xr:uid="{BF71B4F1-64AA-40AB-A4CD-EB1749DA1D2A}"/>
    <cellStyle name="Normal 35 13" xfId="26295" xr:uid="{276367FA-52FF-42CF-A6CB-69EE670BBF24}"/>
    <cellStyle name="Normal 35 14" xfId="26296" xr:uid="{B42B9A57-FE37-468E-8A2C-FC2B0202FEA8}"/>
    <cellStyle name="Normal 35 15" xfId="26297" xr:uid="{4F42DC79-63CE-4887-9D57-D091B44F6A87}"/>
    <cellStyle name="Normal 35 16" xfId="26298" xr:uid="{8B592DB6-791C-48F2-847B-65633594B088}"/>
    <cellStyle name="Normal 35 17" xfId="26299" xr:uid="{EA052DED-E539-4FDA-8326-ABA8921B7D5B}"/>
    <cellStyle name="Normal 35 18" xfId="26300" xr:uid="{B788E42A-0E1A-49A3-B22A-D82DF1209601}"/>
    <cellStyle name="Normal 35 19" xfId="26301" xr:uid="{387A5D6C-E435-405E-90C5-C3238313E983}"/>
    <cellStyle name="Normal 35 2" xfId="1390" xr:uid="{C23AEA2B-41AF-479C-8AAC-C089ED9954C4}"/>
    <cellStyle name="Normal 35 20" xfId="26302" xr:uid="{79AF3FB4-E9CE-400C-BC6F-FC133CB7D19C}"/>
    <cellStyle name="Normal 35 21" xfId="26303" xr:uid="{BF41DF30-7229-4CAD-BC54-3CCD7CB15B2A}"/>
    <cellStyle name="Normal 35 22" xfId="26304" xr:uid="{832F0EA1-A818-4C41-8283-896D78AFEF08}"/>
    <cellStyle name="Normal 35 23" xfId="26305" xr:uid="{C87CCECD-3F27-4B43-9BE1-055155AA48C1}"/>
    <cellStyle name="Normal 35 24" xfId="26306" xr:uid="{D3F63FF3-3E95-4582-9673-4B38B460DF1A}"/>
    <cellStyle name="Normal 35 25" xfId="26307" xr:uid="{78FF4496-4488-491F-9310-7DEC1E29AA42}"/>
    <cellStyle name="Normal 35 26" xfId="26308" xr:uid="{732DBAE3-F1ED-4B15-9323-C99AB8009B39}"/>
    <cellStyle name="Normal 35 27" xfId="26309" xr:uid="{C09763D4-8587-44EC-9E07-E8D7139FD204}"/>
    <cellStyle name="Normal 35 28" xfId="26310" xr:uid="{A583C3D4-7D50-4523-8921-576E7D9ECC46}"/>
    <cellStyle name="Normal 35 29" xfId="26311" xr:uid="{FA059BE2-A501-46EA-8E5A-8742EEA2F731}"/>
    <cellStyle name="Normal 35 3" xfId="1386" xr:uid="{238F98AE-B780-46A6-A559-AE000EA5A7DB}"/>
    <cellStyle name="Normal 35 30" xfId="26312" xr:uid="{7DCE50BE-4AA5-4514-9635-9D14F666FADF}"/>
    <cellStyle name="Normal 35 31" xfId="26313" xr:uid="{1CE56F32-D91B-4CA5-87EC-D260747C0902}"/>
    <cellStyle name="Normal 35 32" xfId="26314" xr:uid="{F012FB0C-49CC-4015-A053-CC50532A49C1}"/>
    <cellStyle name="Normal 35 33" xfId="26315" xr:uid="{E19DC0A1-CC6F-4DD9-8285-BA4B34C70816}"/>
    <cellStyle name="Normal 35 34" xfId="26316" xr:uid="{C946898E-35D6-433E-BE2E-68AD408DCFD8}"/>
    <cellStyle name="Normal 35 35" xfId="26317" xr:uid="{95F95A90-1572-4E32-BB6C-68B0DB21E17E}"/>
    <cellStyle name="Normal 35 36" xfId="26318" xr:uid="{80AAAF3E-9D62-4EB1-A585-6A008CE4DFB7}"/>
    <cellStyle name="Normal 35 37" xfId="26319" xr:uid="{33CD023E-5BEC-4620-923C-770866F0976A}"/>
    <cellStyle name="Normal 35 38" xfId="26320" xr:uid="{4E1DA2C4-5D15-4ED8-9B8B-A44047AB574C}"/>
    <cellStyle name="Normal 35 39" xfId="26321" xr:uid="{F31C0113-6125-4965-9C6A-08D1D0318B7F}"/>
    <cellStyle name="Normal 35 4" xfId="26322" xr:uid="{07E94ED5-D3D0-4742-80EE-39E5A7C20B8E}"/>
    <cellStyle name="Normal 35 40" xfId="26323" xr:uid="{05EA697B-B2C1-43AA-B13F-70DFB6A27516}"/>
    <cellStyle name="Normal 35 41" xfId="26324" xr:uid="{CFBB8AC9-B86C-4906-AFF6-6C84F62E988E}"/>
    <cellStyle name="Normal 35 42" xfId="26325" xr:uid="{284BDBE8-C8EC-4F7A-9772-E2686E136389}"/>
    <cellStyle name="Normal 35 43" xfId="26326" xr:uid="{B45BE2E1-CB11-4270-B4E5-925FBC5EC610}"/>
    <cellStyle name="Normal 35 44" xfId="26327" xr:uid="{591A041F-7370-4604-B380-D28BC45974E3}"/>
    <cellStyle name="Normal 35 45" xfId="26328" xr:uid="{CBDE1788-3405-4D7E-85D7-FE468A198C8D}"/>
    <cellStyle name="Normal 35 46" xfId="26329" xr:uid="{CAF20120-18A1-41DA-95DB-727D91B3284B}"/>
    <cellStyle name="Normal 35 47" xfId="26330" xr:uid="{DB6275E4-488E-47EF-8DD3-CBAA6A0A1618}"/>
    <cellStyle name="Normal 35 48" xfId="26331" xr:uid="{3D433BA7-0A0C-4930-883B-6BC2B6590C4E}"/>
    <cellStyle name="Normal 35 5" xfId="26332" xr:uid="{0F5183CB-6F1A-4255-8823-F09B94E4AD2B}"/>
    <cellStyle name="Normal 35 6" xfId="26333" xr:uid="{734015FE-0AFE-4303-A6B5-C6FD541AA9B2}"/>
    <cellStyle name="Normal 35 7" xfId="26334" xr:uid="{9C49E6AA-1DEB-40F7-B1A5-4E8D4566AFAB}"/>
    <cellStyle name="Normal 35 8" xfId="26335" xr:uid="{3427B375-C377-4CA4-BF74-B385379357C0}"/>
    <cellStyle name="Normal 35 9" xfId="26336" xr:uid="{F1E7C8AB-7786-427C-B356-7DBF37ACCBEB}"/>
    <cellStyle name="Normal 35_change in summary tables" xfId="8995" xr:uid="{537CA4EC-D15C-4251-B04C-B75A5B2BC428}"/>
    <cellStyle name="Normal 36" xfId="1110" xr:uid="{275673D2-7624-47AA-A4FE-2F2D2F5E58CF}"/>
    <cellStyle name="Normal 36 2" xfId="1387" xr:uid="{7B59E2B1-2BE2-4A8D-B151-53949B134312}"/>
    <cellStyle name="Normal 36_change in summary tables" xfId="8681" xr:uid="{16F6CF90-44D7-4778-8AE3-790632EDDB82}"/>
    <cellStyle name="Normal 37" xfId="1113" xr:uid="{EED008C3-E388-4D87-9FE4-2126C8CA3920}"/>
    <cellStyle name="Normal 37 2" xfId="3588" xr:uid="{50A0583E-F9C6-4EB6-A454-6DA2BF470C64}"/>
    <cellStyle name="Normal 37 2 2" xfId="4494" xr:uid="{CF419687-C81B-4AFD-B42D-0461A066B169}"/>
    <cellStyle name="Normal 37 2 2 2" xfId="7724" xr:uid="{24C4669B-A65E-4522-A861-46BB60FCF7D0}"/>
    <cellStyle name="Normal 37 2 2 2 2" xfId="17714" xr:uid="{BFB2ED5F-9136-43CE-812A-5A01CD251A8D}"/>
    <cellStyle name="Normal 37 2 2 2 2 2" xfId="40079" xr:uid="{1DC58455-2E87-44EC-A134-1A9DFC559A26}"/>
    <cellStyle name="Normal 37 2 2 2 3" xfId="30958" xr:uid="{4E883734-4B7C-4D91-BD09-E2A3212F99B1}"/>
    <cellStyle name="Normal 37 2 2 3" xfId="11136" xr:uid="{FF25B6EA-A53C-48EA-90A6-EFEE0FADBFA3}"/>
    <cellStyle name="Normal 37 2 2 3 2" xfId="20550" xr:uid="{44A803A2-4A58-44A5-AA2E-4D6063DA7693}"/>
    <cellStyle name="Normal 37 2 2 3 2 2" xfId="42846" xr:uid="{CBE1521F-2495-4F54-BFFE-0398CC8BBDD5}"/>
    <cellStyle name="Normal 37 2 2 3 3" xfId="33525" xr:uid="{A09559AC-0DC4-47F3-81B7-D0CEBD3CE5B3}"/>
    <cellStyle name="Normal 37 2 2 4" xfId="12668" xr:uid="{497CBF56-2BAD-4374-A07E-9E7EC737B7ED}"/>
    <cellStyle name="Normal 37 2 2 4 2" xfId="22074" xr:uid="{6C9E3864-A289-43D2-9C96-658CB6573E47}"/>
    <cellStyle name="Normal 37 2 2 4 2 2" xfId="44370" xr:uid="{EEC18A7B-2CBD-4B7B-8940-0272364090F3}"/>
    <cellStyle name="Normal 37 2 2 4 3" xfId="35048" xr:uid="{425DA0AF-7EC3-4E8F-89CB-E8E8C26A06C4}"/>
    <cellStyle name="Normal 37 2 2 5" xfId="15066" xr:uid="{3F922D5E-F468-449E-8798-41F93104570D}"/>
    <cellStyle name="Normal 37 2 2 5 2" xfId="37432" xr:uid="{57B67018-931B-4207-9B14-6FA4EB8C14AE}"/>
    <cellStyle name="Normal 37 2 2 6" xfId="28499" xr:uid="{4E72ABB2-E876-4E5B-ACE4-C75A408878B1}"/>
    <cellStyle name="Normal 37 2 2_change in summary tables" xfId="8376" xr:uid="{7BA6E497-95A9-4A97-901F-9951A55AE4BD}"/>
    <cellStyle name="Normal 37 2 3" xfId="6866" xr:uid="{5D05FD08-7A73-427E-B999-152C2E984300}"/>
    <cellStyle name="Normal 37 2 3 2" xfId="16880" xr:uid="{4C4E108E-132E-48FA-ACBF-935A3E6178C6}"/>
    <cellStyle name="Normal 37 2 3 2 2" xfId="39245" xr:uid="{56036652-FB06-463A-8F8C-FD82F7B24224}"/>
    <cellStyle name="Normal 37 2 3 3" xfId="30129" xr:uid="{F80A5BF0-585C-4E94-84A4-91E114C635A2}"/>
    <cellStyle name="Normal 37 2 4" xfId="10392" xr:uid="{3DF9B05B-C5F1-4729-8E23-A05C9E477654}"/>
    <cellStyle name="Normal 37 2 4 2" xfId="19806" xr:uid="{85A0DA07-F901-4948-BDBE-A4DF6461D021}"/>
    <cellStyle name="Normal 37 2 4 2 2" xfId="42102" xr:uid="{B5C454AF-354B-49FB-860A-42A76E1E2B63}"/>
    <cellStyle name="Normal 37 2 4 3" xfId="32781" xr:uid="{53EFDBEC-F6ED-4D7F-8FC9-74821976C484}"/>
    <cellStyle name="Normal 37 2 5" xfId="11925" xr:uid="{AE163F44-519B-480B-AEFA-7F446B39A089}"/>
    <cellStyle name="Normal 37 2 5 2" xfId="21331" xr:uid="{2419734F-0855-4F0E-AC4F-3EE429C0EE44}"/>
    <cellStyle name="Normal 37 2 5 2 2" xfId="43627" xr:uid="{D6E1D632-DE35-4332-8DF1-108FA3E128C8}"/>
    <cellStyle name="Normal 37 2 5 3" xfId="34305" xr:uid="{36B8942C-235A-4D5A-94B3-CB98A82DED0F}"/>
    <cellStyle name="Normal 37 2 6" xfId="14266" xr:uid="{2CB386B2-DB2A-486F-9447-58726650F23A}"/>
    <cellStyle name="Normal 37 2 6 2" xfId="36632" xr:uid="{00FD011E-5C7F-4B74-A520-472D03CD0718}"/>
    <cellStyle name="Normal 37 2 7" xfId="26646" xr:uid="{0401E34E-1C3D-4FD4-B407-36A3C3ED1A6E}"/>
    <cellStyle name="Normal 37 2 7 2" xfId="48277" xr:uid="{25F90450-14FA-4A8C-A923-1FA7F21C21DA}"/>
    <cellStyle name="Normal 37 2 8" xfId="27720" xr:uid="{8A884013-FB35-448E-B43C-4BFF28A7454A}"/>
    <cellStyle name="Normal 37 2_change in summary tables" xfId="5989" xr:uid="{829513BE-6452-47AD-9F90-2ABD39D6279F}"/>
    <cellStyle name="Normal 37 3" xfId="3790" xr:uid="{09F04450-5D68-4307-9DD3-115606382F9B}"/>
    <cellStyle name="Normal 37 3 2" xfId="7066" xr:uid="{E43C7C61-62B0-43A7-9B94-0C1E38CFC0B7}"/>
    <cellStyle name="Normal 37 3 2 2" xfId="17077" xr:uid="{22267E02-6407-4C79-A9FC-E975D951FD54}"/>
    <cellStyle name="Normal 37 3 2 2 2" xfId="39442" xr:uid="{25F59DF1-75C9-42B0-9186-51BC23BAC199}"/>
    <cellStyle name="Normal 37 3 2 3" xfId="30326" xr:uid="{35F15A67-0B23-497F-86BF-8A064875B0B8}"/>
    <cellStyle name="Normal 37 3 3" xfId="10584" xr:uid="{3AC61536-E232-4C2E-AD95-D14A9F3A9BCC}"/>
    <cellStyle name="Normal 37 3 3 2" xfId="19998" xr:uid="{0410BDB4-1EAD-4C40-A878-EFBC38940063}"/>
    <cellStyle name="Normal 37 3 3 2 2" xfId="42294" xr:uid="{FB0402EB-F5F4-4D90-84FC-261BCBA66268}"/>
    <cellStyle name="Normal 37 3 3 3" xfId="32973" xr:uid="{E5DD63F9-5A1A-4DDA-B9DB-BD58A17B99E8}"/>
    <cellStyle name="Normal 37 3 4" xfId="12115" xr:uid="{9D44F2A1-B74B-4D79-BDBF-2F1E2616A62F}"/>
    <cellStyle name="Normal 37 3 4 2" xfId="21521" xr:uid="{7E506D93-5AE2-4684-B675-C3956550EDA6}"/>
    <cellStyle name="Normal 37 3 4 2 2" xfId="43817" xr:uid="{5D585F32-0A6D-4354-A0CD-50E2A37C49F3}"/>
    <cellStyle name="Normal 37 3 4 3" xfId="34495" xr:uid="{7BA6E89D-579A-403B-9474-955DFA6950B3}"/>
    <cellStyle name="Normal 37 3 5" xfId="14457" xr:uid="{EA1F8682-FCD2-4EC7-935C-29B1EB120730}"/>
    <cellStyle name="Normal 37 3 5 2" xfId="36823" xr:uid="{3EFA3F8B-193F-4E66-9C61-6D6B31356CFD}"/>
    <cellStyle name="Normal 37 3 6" xfId="27912" xr:uid="{C2325E30-7C96-462B-836D-3AA5690A3EC8}"/>
    <cellStyle name="Normal 37 3_change in summary tables" xfId="6172" xr:uid="{7218CEBD-2ED5-4F6C-B7CD-263CD1F2A5CB}"/>
    <cellStyle name="Normal 37 4" xfId="5197" xr:uid="{4450451A-552B-4520-B3CF-D7902659433E}"/>
    <cellStyle name="Normal 37 4 2" xfId="15592" xr:uid="{44B3BF14-B111-420B-A5ED-A8883DD98F5D}"/>
    <cellStyle name="Normal 37 4 2 2" xfId="37958" xr:uid="{17C29432-B9B9-462D-9F91-95FA5A97F9C0}"/>
    <cellStyle name="Normal 37 4 3" xfId="28964" xr:uid="{1C2A7ABE-7960-408D-8216-CF563F2FD182}"/>
    <cellStyle name="Normal 37 5" xfId="9744" xr:uid="{1C3A7F20-A226-4C58-9409-6D0C4F3CFEA1}"/>
    <cellStyle name="Normal 37 5 2" xfId="19158" xr:uid="{1BB411BE-7610-4E27-B47D-E55217231C25}"/>
    <cellStyle name="Normal 37 5 2 2" xfId="41523" xr:uid="{50D5E254-42CE-432B-8E27-F60D5564D153}"/>
    <cellStyle name="Normal 37 5 3" xfId="32202" xr:uid="{AF5E54A1-FD54-4590-9708-83445CF96157}"/>
    <cellStyle name="Normal 37 6" xfId="11343" xr:uid="{7BD2DCA7-70EA-42B5-84A1-D3233F4C2AD4}"/>
    <cellStyle name="Normal 37 6 2" xfId="20749" xr:uid="{C795308C-729E-4813-B887-3AAD5DF6511F}"/>
    <cellStyle name="Normal 37 6 2 2" xfId="43045" xr:uid="{6B0BF05E-E2B6-4EF1-94C9-DF2860118297}"/>
    <cellStyle name="Normal 37 6 3" xfId="33723" xr:uid="{984374C0-FF96-49AC-B1A0-0931BC60E371}"/>
    <cellStyle name="Normal 37 7" xfId="13098" xr:uid="{4F7FFAE6-EA2A-4865-B81F-1557FDA1576E}"/>
    <cellStyle name="Normal 37 7 2" xfId="35469" xr:uid="{4FE51AAA-973A-4A8F-8106-732660FB5BA4}"/>
    <cellStyle name="Normal 37 8" xfId="26643" xr:uid="{9235B2D9-C501-48D0-A087-FBDBE9D84EDA}"/>
    <cellStyle name="Normal 37 8 2" xfId="48274" xr:uid="{97F91E4E-3CDC-475B-8466-892F7DFC7A43}"/>
    <cellStyle name="Normal 37 9" xfId="27030" xr:uid="{83A6FB4C-3C2E-4645-B79D-52434A94033A}"/>
    <cellStyle name="Normal 37_change in summary tables" xfId="6723" xr:uid="{19201654-3BC4-4620-9316-FD164A376E68}"/>
    <cellStyle name="Normal 38" xfId="1114" xr:uid="{7E350008-80AC-467D-89FE-677F7A7D8340}"/>
    <cellStyle name="Normal 38 2" xfId="3590" xr:uid="{D498C615-67C1-4CE2-94F9-022C634328EB}"/>
    <cellStyle name="Normal 38 2 2" xfId="4496" xr:uid="{EF57E392-CF70-4D2A-8BB4-4E1F4ADBBC61}"/>
    <cellStyle name="Normal 38 2 2 2" xfId="7726" xr:uid="{B5517B17-8249-4B55-BED3-07FB342355E2}"/>
    <cellStyle name="Normal 38 2 2 2 2" xfId="17716" xr:uid="{4E4A5410-AC77-4674-A173-B6071B9CE7FB}"/>
    <cellStyle name="Normal 38 2 2 2 2 2" xfId="40081" xr:uid="{9F27D1A9-F448-4AA0-A173-CB13C84A895F}"/>
    <cellStyle name="Normal 38 2 2 2 3" xfId="30960" xr:uid="{65F68C02-DAC9-4C41-8F7B-03144A28E37E}"/>
    <cellStyle name="Normal 38 2 2 3" xfId="11138" xr:uid="{AD8FB837-B7E8-4C98-8F46-9866CF00E7A3}"/>
    <cellStyle name="Normal 38 2 2 3 2" xfId="20552" xr:uid="{811F4500-5AEB-41A2-9788-718B35665941}"/>
    <cellStyle name="Normal 38 2 2 3 2 2" xfId="42848" xr:uid="{F25F7887-5A3C-4BA4-9352-B590962A0BFD}"/>
    <cellStyle name="Normal 38 2 2 3 3" xfId="33527" xr:uid="{EB51A194-C96F-458D-ABE0-FC2065B8FA1A}"/>
    <cellStyle name="Normal 38 2 2 4" xfId="12670" xr:uid="{F90AF816-D9F9-4D95-B048-436887CD626B}"/>
    <cellStyle name="Normal 38 2 2 4 2" xfId="22076" xr:uid="{F6C7DF2A-5907-425A-94D9-B3D5C5AAA263}"/>
    <cellStyle name="Normal 38 2 2 4 2 2" xfId="44372" xr:uid="{6116F958-95FC-4D1B-8CB0-46EE84BB58FE}"/>
    <cellStyle name="Normal 38 2 2 4 3" xfId="35050" xr:uid="{47F46CB3-F89B-40C1-9D9E-B85512DC0682}"/>
    <cellStyle name="Normal 38 2 2 5" xfId="15068" xr:uid="{885FE267-00F3-4D86-B4F6-5C6B7959A421}"/>
    <cellStyle name="Normal 38 2 2 5 2" xfId="37434" xr:uid="{78689D6B-C37A-4944-BDE8-53A9A14BE967}"/>
    <cellStyle name="Normal 38 2 2 6" xfId="28501" xr:uid="{63C42E71-C640-404E-B395-1F166D62FFDF}"/>
    <cellStyle name="Normal 38 2 2_change in summary tables" xfId="8065" xr:uid="{D0FA70B4-F59C-4751-A133-CE4E968E895D}"/>
    <cellStyle name="Normal 38 2 3" xfId="6868" xr:uid="{B193E0EF-86AF-4F24-A614-E34B6056D375}"/>
    <cellStyle name="Normal 38 2 3 2" xfId="16882" xr:uid="{0EC7C854-B106-4E01-94E9-CAB5655C9787}"/>
    <cellStyle name="Normal 38 2 3 2 2" xfId="39247" xr:uid="{49D6B017-F8BD-4659-8BE5-869140A86D7B}"/>
    <cellStyle name="Normal 38 2 3 3" xfId="30131" xr:uid="{46A60394-066E-4095-A570-2312008DFF32}"/>
    <cellStyle name="Normal 38 2 4" xfId="10394" xr:uid="{DD439C06-1722-4ECA-B60B-E2F401578566}"/>
    <cellStyle name="Normal 38 2 4 2" xfId="19808" xr:uid="{4FC28D37-C32D-4A98-A81D-44331607DEB6}"/>
    <cellStyle name="Normal 38 2 4 2 2" xfId="42104" xr:uid="{A22CEC4E-9A43-4812-9D8C-0C461544368D}"/>
    <cellStyle name="Normal 38 2 4 3" xfId="32783" xr:uid="{6CE04900-F608-40AC-AA0C-9C6EE6FBC37B}"/>
    <cellStyle name="Normal 38 2 5" xfId="11927" xr:uid="{292016E1-8338-4E2A-AEEB-4CCD08DDAFCD}"/>
    <cellStyle name="Normal 38 2 5 2" xfId="21333" xr:uid="{692BBC29-34E4-4F1C-8A30-9311A582EC8B}"/>
    <cellStyle name="Normal 38 2 5 2 2" xfId="43629" xr:uid="{6B5B2D7D-DF72-4B06-9040-CEC659F1CF91}"/>
    <cellStyle name="Normal 38 2 5 3" xfId="34307" xr:uid="{276C7636-B40C-4E24-B46A-8ADF7A790BA6}"/>
    <cellStyle name="Normal 38 2 6" xfId="14268" xr:uid="{940850E6-8B1C-4F4F-AAD6-937241280975}"/>
    <cellStyle name="Normal 38 2 6 2" xfId="36634" xr:uid="{064EB9E5-DFF3-4034-B2E7-E959B034A0F9}"/>
    <cellStyle name="Normal 38 2 7" xfId="26648" xr:uid="{96E57745-6B56-4813-AFD3-121C20335C33}"/>
    <cellStyle name="Normal 38 2 7 2" xfId="48279" xr:uid="{23A0C259-3727-42AC-B27B-BF68CA3C8A4E}"/>
    <cellStyle name="Normal 38 2 8" xfId="27722" xr:uid="{94386377-F955-4DA8-ABC8-A67CFE98BA6D}"/>
    <cellStyle name="Normal 38 2_change in summary tables" xfId="5410" xr:uid="{F2BAB757-C376-4B1D-8916-16B3BD6D1629}"/>
    <cellStyle name="Normal 38 3" xfId="3791" xr:uid="{4A91D6CD-674A-4C36-A9A9-8F60B078B421}"/>
    <cellStyle name="Normal 38 3 2" xfId="7067" xr:uid="{0F3FA238-AD5A-4110-8E03-8EBD6D3D23F7}"/>
    <cellStyle name="Normal 38 3 2 2" xfId="17078" xr:uid="{695516FF-A724-4F6C-86F9-6741B93C1B12}"/>
    <cellStyle name="Normal 38 3 2 2 2" xfId="39443" xr:uid="{08050C14-282E-459B-AA14-B2174C0F2B83}"/>
    <cellStyle name="Normal 38 3 2 3" xfId="30327" xr:uid="{2A3BC8FA-4232-4DE8-BECA-4251F8B039BB}"/>
    <cellStyle name="Normal 38 3 3" xfId="10585" xr:uid="{CECEF799-4331-4632-ACCC-FD2D1C186DEA}"/>
    <cellStyle name="Normal 38 3 3 2" xfId="19999" xr:uid="{5FDD9FCA-9DA6-47A1-99D3-FC1AE735A24C}"/>
    <cellStyle name="Normal 38 3 3 2 2" xfId="42295" xr:uid="{0236FD71-A289-443F-9388-36918934ACB2}"/>
    <cellStyle name="Normal 38 3 3 3" xfId="32974" xr:uid="{36A4B8A2-A0AD-4AFA-8959-4440C03FB23C}"/>
    <cellStyle name="Normal 38 3 4" xfId="12116" xr:uid="{7DC3F47A-4A9A-4FBF-BCEA-A229F135E12D}"/>
    <cellStyle name="Normal 38 3 4 2" xfId="21522" xr:uid="{15FE79C0-C574-4FBF-8DD6-ADD0A80E87CD}"/>
    <cellStyle name="Normal 38 3 4 2 2" xfId="43818" xr:uid="{18A0B957-EDB2-4ADE-B853-89D6154BD6AE}"/>
    <cellStyle name="Normal 38 3 4 3" xfId="34496" xr:uid="{07B94B8B-9E62-4B9A-A65B-5B714D847FF2}"/>
    <cellStyle name="Normal 38 3 5" xfId="14458" xr:uid="{3DF7DBDD-54EF-4A01-AA35-88710D527B93}"/>
    <cellStyle name="Normal 38 3 5 2" xfId="36824" xr:uid="{508F36C3-7205-4484-8C1C-43291BF4242A}"/>
    <cellStyle name="Normal 38 3 6" xfId="27913" xr:uid="{80FAB80C-B4EE-49BD-95BD-76E0788040ED}"/>
    <cellStyle name="Normal 38 3_change in summary tables" xfId="5135" xr:uid="{6D5305EA-DD84-4B98-B10B-278B880A25B2}"/>
    <cellStyle name="Normal 38 4" xfId="5198" xr:uid="{E364F414-9F09-492E-8C18-E9747AAD6B53}"/>
    <cellStyle name="Normal 38 4 2" xfId="15593" xr:uid="{A7CAA583-9A59-4D44-A9D7-C4988821D359}"/>
    <cellStyle name="Normal 38 4 2 2" xfId="37959" xr:uid="{9EBEDB8F-CA85-4E8B-A87F-6A80BA04FE6D}"/>
    <cellStyle name="Normal 38 4 3" xfId="28965" xr:uid="{53B9A651-A976-44A2-9ED3-AC0217FF0A84}"/>
    <cellStyle name="Normal 38 5" xfId="9745" xr:uid="{BF8F9DD6-7922-4D4D-97F8-A982B5D35BB9}"/>
    <cellStyle name="Normal 38 5 2" xfId="19159" xr:uid="{E3C0BAB5-A5B8-42E8-AC9A-616D5B54ECC9}"/>
    <cellStyle name="Normal 38 5 2 2" xfId="41524" xr:uid="{5A995809-1144-4939-B935-7497B7770130}"/>
    <cellStyle name="Normal 38 5 3" xfId="32203" xr:uid="{4399F83D-EE3A-4807-912E-52DE9FA00495}"/>
    <cellStyle name="Normal 38 6" xfId="11344" xr:uid="{BC3802AE-1A55-41F7-94E0-DD2BB8385907}"/>
    <cellStyle name="Normal 38 6 2" xfId="20750" xr:uid="{BCEB023C-564C-42E4-8A67-F6CD704E81AB}"/>
    <cellStyle name="Normal 38 6 2 2" xfId="43046" xr:uid="{57FD771C-1BCB-43E8-874D-0BE6CB7F35EE}"/>
    <cellStyle name="Normal 38 6 3" xfId="33724" xr:uid="{2E46D3F2-B8AB-4400-AEE9-9FF9E7DBBC3A}"/>
    <cellStyle name="Normal 38 7" xfId="13099" xr:uid="{298A61CE-91CE-4700-8702-2A152A93FF65}"/>
    <cellStyle name="Normal 38 7 2" xfId="35470" xr:uid="{F06D80AD-3867-4C3D-AA75-1CDF4530C317}"/>
    <cellStyle name="Normal 38 8" xfId="26645" xr:uid="{C77FC5A8-B0EF-4D73-9B04-93DE1D117112}"/>
    <cellStyle name="Normal 38 8 2" xfId="48276" xr:uid="{19A9A4C0-BAC6-4B73-A558-C00EA0849A82}"/>
    <cellStyle name="Normal 38 9" xfId="27031" xr:uid="{0EDD40EE-1D32-4A7B-AEA7-47E9C4155ED5}"/>
    <cellStyle name="Normal 38_change in summary tables" xfId="6258" xr:uid="{5CA7956F-5F47-4905-BA79-2DB11A9DF326}"/>
    <cellStyle name="Normal 39" xfId="1115" xr:uid="{6D63535D-A6A1-4950-B72C-5D9F5B9C84CA}"/>
    <cellStyle name="Normal 39 2" xfId="3792" xr:uid="{A5675641-0F27-42F4-890B-EBABC1E399A5}"/>
    <cellStyle name="Normal 39 2 2" xfId="7068" xr:uid="{01F645F1-7E1E-4002-A26A-69836C231A45}"/>
    <cellStyle name="Normal 39 2 2 2" xfId="17079" xr:uid="{C64A29BE-3165-4E9E-A6B2-5574DC438909}"/>
    <cellStyle name="Normal 39 2 2 2 2" xfId="39444" xr:uid="{9AB8D474-FCC2-4ADA-8304-8CCACF565215}"/>
    <cellStyle name="Normal 39 2 2 3" xfId="30328" xr:uid="{89616777-EEA4-474B-936C-6429FA4453FB}"/>
    <cellStyle name="Normal 39 2 3" xfId="10586" xr:uid="{F5DC4281-C31E-4E16-8FA3-27062CC3ED67}"/>
    <cellStyle name="Normal 39 2 3 2" xfId="20000" xr:uid="{81731FD2-94CB-4600-8959-5463B2729C4B}"/>
    <cellStyle name="Normal 39 2 3 2 2" xfId="42296" xr:uid="{E13B1549-09A7-425B-A030-C553462BA004}"/>
    <cellStyle name="Normal 39 2 3 3" xfId="32975" xr:uid="{132983C6-C98D-47D3-9C50-A43F80757127}"/>
    <cellStyle name="Normal 39 2 4" xfId="12117" xr:uid="{008FD47A-ED51-4967-A8EA-2E4B658B4581}"/>
    <cellStyle name="Normal 39 2 4 2" xfId="21523" xr:uid="{C25D98A9-5676-41FC-BD5B-33B4A7DF1AD0}"/>
    <cellStyle name="Normal 39 2 4 2 2" xfId="43819" xr:uid="{F5532405-CB72-429D-97B0-3F64BA4310EE}"/>
    <cellStyle name="Normal 39 2 4 3" xfId="34497" xr:uid="{82853DDA-8F09-416F-9F14-301F9FF6BD39}"/>
    <cellStyle name="Normal 39 2 5" xfId="14459" xr:uid="{DD75A0E5-C3E5-4CFD-8E16-2B66907071E6}"/>
    <cellStyle name="Normal 39 2 5 2" xfId="36825" xr:uid="{E1993C9A-A5DD-465D-8B33-87D4732748C1}"/>
    <cellStyle name="Normal 39 2 6" xfId="27914" xr:uid="{C50BE823-44D8-4821-9D14-199D6A44DA01}"/>
    <cellStyle name="Normal 39 2_change in summary tables" xfId="4680" xr:uid="{020F17A2-76DB-4C86-9D22-4CAC926390F8}"/>
    <cellStyle name="Normal 39 3" xfId="5199" xr:uid="{358B9C9E-46BF-4966-B47C-E90D00C7B656}"/>
    <cellStyle name="Normal 39 3 2" xfId="15594" xr:uid="{BED821C2-1CA2-42A9-A202-10EEBBD7142A}"/>
    <cellStyle name="Normal 39 3 2 2" xfId="37960" xr:uid="{1285972E-F050-46DE-B566-E717FB75C3AE}"/>
    <cellStyle name="Normal 39 3 3" xfId="28966" xr:uid="{541DF49A-E58A-41E7-ACC0-AB11E11DEAD6}"/>
    <cellStyle name="Normal 39 4" xfId="9746" xr:uid="{7AAAEAD9-2DE3-4394-84F2-9826ED542A23}"/>
    <cellStyle name="Normal 39 4 2" xfId="19160" xr:uid="{66EA0083-0AC6-4FEC-A061-F8A558E979B3}"/>
    <cellStyle name="Normal 39 4 2 2" xfId="41525" xr:uid="{AA598B23-1BCE-4A69-94AF-AECF27E4A0AD}"/>
    <cellStyle name="Normal 39 4 3" xfId="32204" xr:uid="{2D2CD8B6-47E6-4878-BBAE-D4D3FDFA03BC}"/>
    <cellStyle name="Normal 39 5" xfId="11345" xr:uid="{9A3E809A-403E-4FF6-88C9-73279D535E49}"/>
    <cellStyle name="Normal 39 5 2" xfId="20751" xr:uid="{F48922E1-C357-454B-BDCA-216AC26E8B7B}"/>
    <cellStyle name="Normal 39 5 2 2" xfId="43047" xr:uid="{EFCE93A8-0F41-41C3-BB90-522DA9A48498}"/>
    <cellStyle name="Normal 39 5 3" xfId="33725" xr:uid="{AFAB2B06-0E42-4A82-8940-EEDBCCE39446}"/>
    <cellStyle name="Normal 39 6" xfId="13100" xr:uid="{DE0AC9FC-ACA1-4E56-980A-B5FAAFBA26BF}"/>
    <cellStyle name="Normal 39 6 2" xfId="35471" xr:uid="{E4F8FDE0-4226-44C6-964F-6EFCA8412305}"/>
    <cellStyle name="Normal 39 7" xfId="27032" xr:uid="{0EF5AC84-0A10-4FF1-97DD-1858EE0A3801}"/>
    <cellStyle name="Normal 39_change in summary tables" xfId="5105" xr:uid="{0C253D64-D672-492F-AFE1-B1BDF7481186}"/>
    <cellStyle name="Normal 4" xfId="51" xr:uid="{C6E10974-EDA9-4085-BD26-85D87BC5C7B1}"/>
    <cellStyle name="Normal 4 10" xfId="11147" xr:uid="{04A36B07-E41F-46E2-B94F-20CCE3F00C08}"/>
    <cellStyle name="Normal 4 10 2" xfId="20554" xr:uid="{28AAC6D6-BAEA-48C1-8EC3-6FEEDF362F5A}"/>
    <cellStyle name="Normal 4 10 2 2" xfId="42850" xr:uid="{E0DB0536-4A03-4C1A-94ED-507AEA701A03}"/>
    <cellStyle name="Normal 4 10 3" xfId="33528" xr:uid="{9C46D4B8-B0DE-4150-B2AF-3EA062DE8BE8}"/>
    <cellStyle name="Normal 4 11" xfId="12678" xr:uid="{AC2ABF26-404A-4C03-AC25-BA8261C659C9}"/>
    <cellStyle name="Normal 4 11 2" xfId="35054" xr:uid="{ADE878A6-474A-431B-82A5-57C91586CC3B}"/>
    <cellStyle name="Normal 4 12" xfId="26337" xr:uid="{5583EA4E-8095-4037-87F0-067332065AAA}"/>
    <cellStyle name="Normal 4 13" xfId="26338" xr:uid="{251315C2-E3F5-44B4-A34F-6648306DC323}"/>
    <cellStyle name="Normal 4 14" xfId="26339" xr:uid="{00B6272D-A7C9-48BC-B8FD-DDBC76821C1D}"/>
    <cellStyle name="Normal 4 15" xfId="26340" xr:uid="{E2E7AA91-5B12-4457-85F4-3FCDA0E6DDB1}"/>
    <cellStyle name="Normal 4 16" xfId="26341" xr:uid="{A7FB568C-1EBB-420E-93DD-28C6287F682C}"/>
    <cellStyle name="Normal 4 17" xfId="26342" xr:uid="{5B7D015C-270E-4194-A5F4-A2BA6BA863F4}"/>
    <cellStyle name="Normal 4 18" xfId="26343" xr:uid="{C5DD5A7B-01EA-4456-9CE1-C9112827EA34}"/>
    <cellStyle name="Normal 4 19" xfId="26344" xr:uid="{6AD32AD5-C61F-481D-9F9C-9C5213AC5E76}"/>
    <cellStyle name="Normal 4 2" xfId="97" xr:uid="{F4721ABA-7A93-4394-A0FA-E4CB8BDBE4D1}"/>
    <cellStyle name="Normal 4 2 10" xfId="26848" xr:uid="{415BB3A8-3487-48EB-919C-153A83745BCD}"/>
    <cellStyle name="Normal 4 2 2" xfId="427" xr:uid="{DC687EEB-9A2D-4A44-BFF1-E82D18038780}"/>
    <cellStyle name="Normal 4 2 2 2" xfId="1248" xr:uid="{614C1423-370E-45F9-9D7E-C48993AA8DDD}"/>
    <cellStyle name="Normal 4 2 2 2 2" xfId="3913" xr:uid="{FB4FD8E9-833A-4033-9CD3-EBF2859211D0}"/>
    <cellStyle name="Normal 4 2 2 2 2 2" xfId="7188" xr:uid="{D0A4FE7A-307B-412B-A24D-C0CC9826D650}"/>
    <cellStyle name="Normal 4 2 2 2 2 2 2" xfId="17199" xr:uid="{6F49A945-AE8C-4A60-B24C-D84358B5089A}"/>
    <cellStyle name="Normal 4 2 2 2 2 2 2 2" xfId="39564" xr:uid="{CCCBA2AE-6085-4371-BE1D-BCDD76F7B996}"/>
    <cellStyle name="Normal 4 2 2 2 2 2 3" xfId="30448" xr:uid="{84A289CC-2B42-4931-BA5B-E283DE57F4A1}"/>
    <cellStyle name="Normal 4 2 2 2 2 3" xfId="10702" xr:uid="{8EA21378-1631-4C6A-82F1-13727D9CA417}"/>
    <cellStyle name="Normal 4 2 2 2 2 3 2" xfId="20116" xr:uid="{BAB8C6C0-32BB-42D9-B178-E4FAEC18AA5B}"/>
    <cellStyle name="Normal 4 2 2 2 2 3 2 2" xfId="42412" xr:uid="{2AA28EDD-0CDF-4E1F-853E-013651CE411B}"/>
    <cellStyle name="Normal 4 2 2 2 2 3 3" xfId="33091" xr:uid="{9725FFD2-40F7-4C73-BE56-A41D6F19EE52}"/>
    <cellStyle name="Normal 4 2 2 2 2 4" xfId="12234" xr:uid="{FEAF591B-E210-4A59-9F69-80798A500AE5}"/>
    <cellStyle name="Normal 4 2 2 2 2 4 2" xfId="21640" xr:uid="{0B59B4C9-65DF-4FF4-96CD-BB1069BF36E9}"/>
    <cellStyle name="Normal 4 2 2 2 2 4 2 2" xfId="43936" xr:uid="{9AF38E7C-8109-4814-B01F-B6C2691D09D5}"/>
    <cellStyle name="Normal 4 2 2 2 2 4 3" xfId="34614" xr:uid="{D2B8A7D0-8F21-4886-BB53-31D40B580313}"/>
    <cellStyle name="Normal 4 2 2 2 2 5" xfId="14576" xr:uid="{42D808D6-0B2D-4C3D-8749-D4C8F2BBD49A}"/>
    <cellStyle name="Normal 4 2 2 2 2 5 2" xfId="36942" xr:uid="{E66C7920-BED0-4A43-BC12-F0A53C25BDE0}"/>
    <cellStyle name="Normal 4 2 2 2 2 6" xfId="28031" xr:uid="{7EF3661F-4AA7-4C63-BA1A-7808ABBD4B3A}"/>
    <cellStyle name="Normal 4 2 2 2 2_change in summary tables" xfId="5977" xr:uid="{05B850C6-1B7D-4C87-89DB-6A325157C4FE}"/>
    <cellStyle name="Normal 4 2 2 2 3" xfId="5325" xr:uid="{D3C27B31-D7E4-4AC9-B6A2-74D844A18056}"/>
    <cellStyle name="Normal 4 2 2 2 3 2" xfId="15720" xr:uid="{C9B625BD-3463-4B72-877D-1CE745DA5E39}"/>
    <cellStyle name="Normal 4 2 2 2 3 2 2" xfId="38086" xr:uid="{8EE285F1-7341-41D6-A1EB-E7C5061C40AA}"/>
    <cellStyle name="Normal 4 2 2 2 3 3" xfId="29091" xr:uid="{72725EFA-CB17-46DE-9680-7EA54E246085}"/>
    <cellStyle name="Normal 4 2 2 2 4" xfId="9863" xr:uid="{F29B786F-BB4E-4DA6-A702-BF1680BA4FAF}"/>
    <cellStyle name="Normal 4 2 2 2 4 2" xfId="19277" xr:uid="{28C93E6F-3387-4111-A6AF-FFA4185A8239}"/>
    <cellStyle name="Normal 4 2 2 2 4 2 2" xfId="41642" xr:uid="{33604401-B7C1-41B1-9AFB-AC250AA10558}"/>
    <cellStyle name="Normal 4 2 2 2 4 3" xfId="32321" xr:uid="{99E89D8A-0567-401D-97D1-2ABE251D5460}"/>
    <cellStyle name="Normal 4 2 2 2 5" xfId="11459" xr:uid="{9536DE34-EC78-4899-B3D7-216661480D6C}"/>
    <cellStyle name="Normal 4 2 2 2 5 2" xfId="20865" xr:uid="{B11A7916-7448-4BAD-8BC1-95F359D0BA22}"/>
    <cellStyle name="Normal 4 2 2 2 5 2 2" xfId="43161" xr:uid="{7B773787-9ECC-4E7D-8E90-8E2DCB2C933C}"/>
    <cellStyle name="Normal 4 2 2 2 5 3" xfId="33839" xr:uid="{B19AA95F-0096-4498-9E8F-7CA89E0E10FB}"/>
    <cellStyle name="Normal 4 2 2 2 6" xfId="13221" xr:uid="{1E1295EA-8394-4B2A-A22B-9DEDA919FE3C}"/>
    <cellStyle name="Normal 4 2 2 2 6 2" xfId="35592" xr:uid="{14DA6FD3-E1CF-4E3B-92DB-41E7F4301A97}"/>
    <cellStyle name="Normal 4 2 2 2 7" xfId="27149" xr:uid="{3100C319-FCE9-46EC-A8D0-8EC1801340D9}"/>
    <cellStyle name="Normal 4 2 2 2_change in summary tables" xfId="8309" xr:uid="{65F98824-C284-4AFB-88ED-A9740E05F1E5}"/>
    <cellStyle name="Normal 4 2 2 3" xfId="3697" xr:uid="{904388C6-DF3F-4D09-A017-C3DE5413607B}"/>
    <cellStyle name="Normal 4 2 2 3 2" xfId="6973" xr:uid="{70E1F805-7F22-4CD2-826A-B16556A34F6B}"/>
    <cellStyle name="Normal 4 2 2 3 2 2" xfId="16985" xr:uid="{DD6EB2F8-7F52-4BD3-B369-0B6F29CB61DD}"/>
    <cellStyle name="Normal 4 2 2 3 2 2 2" xfId="39350" xr:uid="{72404D99-4294-43ED-913B-A8736DCEC7B9}"/>
    <cellStyle name="Normal 4 2 2 3 2 3" xfId="30234" xr:uid="{E22B21D5-8C53-4174-A058-783FCF1F6748}"/>
    <cellStyle name="Normal 4 2 2 3 3" xfId="10494" xr:uid="{F5496238-A6A5-4773-93FE-DEEC87047594}"/>
    <cellStyle name="Normal 4 2 2 3 3 2" xfId="19908" xr:uid="{666F9398-0108-4677-9975-3C112DDEDE63}"/>
    <cellStyle name="Normal 4 2 2 3 3 2 2" xfId="42204" xr:uid="{FA1E1FD4-E35D-43BD-B2EB-1C51A5127F73}"/>
    <cellStyle name="Normal 4 2 2 3 3 3" xfId="32883" xr:uid="{36011BE0-EB22-4370-AB42-B4CBF83C65BD}"/>
    <cellStyle name="Normal 4 2 2 3 4" xfId="12027" xr:uid="{22A2706B-245B-4F83-A5FE-3E2113CDA4DD}"/>
    <cellStyle name="Normal 4 2 2 3 4 2" xfId="21433" xr:uid="{66496F29-BE21-49C7-9174-D5E0FF3201CD}"/>
    <cellStyle name="Normal 4 2 2 3 4 2 2" xfId="43729" xr:uid="{157B7233-5C33-498E-BBE5-0CD8EABAC69E}"/>
    <cellStyle name="Normal 4 2 2 3 4 3" xfId="34407" xr:uid="{2E9E81A6-EABA-49D7-BC54-F1F7C99CD029}"/>
    <cellStyle name="Normal 4 2 2 3 5" xfId="14368" xr:uid="{22F91B4F-05A4-4FB2-9649-9E987B3BCAC8}"/>
    <cellStyle name="Normal 4 2 2 3 5 2" xfId="36734" xr:uid="{33C264D8-C515-46EF-B81F-3AF8C1E6EFA4}"/>
    <cellStyle name="Normal 4 2 2 3 6" xfId="27822" xr:uid="{D4790A6F-3258-4EA5-935F-2095B2264D03}"/>
    <cellStyle name="Normal 4 2 2 3_change in summary tables" xfId="6121" xr:uid="{4023D9EF-194B-4F3D-B6DF-D9DB7406A883}"/>
    <cellStyle name="Normal 4 2 2 4" xfId="4785" xr:uid="{5878FCB4-A8D4-4934-9116-A778C9C53EE9}"/>
    <cellStyle name="Normal 4 2 2 4 2" xfId="15296" xr:uid="{6338E6C5-4C16-4A6A-88D0-9996F0F8B0F9}"/>
    <cellStyle name="Normal 4 2 2 4 2 2" xfId="37662" xr:uid="{B219449B-BBA1-4F7F-9B4A-A6B61E86171E}"/>
    <cellStyle name="Normal 4 2 2 4 3" xfId="28703" xr:uid="{D0469DD0-5595-460A-8D28-C038E735979B}"/>
    <cellStyle name="Normal 4 2 2 5" xfId="9656" xr:uid="{0E22CF4A-CCE3-44AF-86F7-70868E4F29FB}"/>
    <cellStyle name="Normal 4 2 2 5 2" xfId="19070" xr:uid="{21F20CB0-2769-408A-9544-046F369240EA}"/>
    <cellStyle name="Normal 4 2 2 5 2 2" xfId="41435" xr:uid="{6A335750-BF43-498C-A7A5-BEB22AD60B9E}"/>
    <cellStyle name="Normal 4 2 2 5 3" xfId="32114" xr:uid="{8F293D40-06C7-4695-9172-0F90723110C1}"/>
    <cellStyle name="Normal 4 2 2 6" xfId="11248" xr:uid="{4EDE10A7-B591-4F23-9E55-E330975E303A}"/>
    <cellStyle name="Normal 4 2 2 6 2" xfId="20654" xr:uid="{4F38E57E-E0E7-4628-8269-A962CEA9B68D}"/>
    <cellStyle name="Normal 4 2 2 6 2 2" xfId="42950" xr:uid="{1AF9E6FE-0560-4578-B19E-A9517907E362}"/>
    <cellStyle name="Normal 4 2 2 6 3" xfId="33628" xr:uid="{9FAD5480-6488-44E1-9C18-EB0163E84D84}"/>
    <cellStyle name="Normal 4 2 2 7" xfId="12849" xr:uid="{C21CEC8E-D957-4CDB-B965-B4C642272790}"/>
    <cellStyle name="Normal 4 2 2 7 2" xfId="35222" xr:uid="{F89B326B-2CE1-41AF-91EE-487B3BD2C185}"/>
    <cellStyle name="Normal 4 2 2 8" xfId="26935" xr:uid="{9DD1F9A6-6ED2-432D-A262-E4CC174AF086}"/>
    <cellStyle name="Normal 4 2 2_change in summary tables" xfId="8884" xr:uid="{B8760515-7645-4A03-B6F5-F0A3B5AC9FB2}"/>
    <cellStyle name="Normal 4 2 3" xfId="1150" xr:uid="{2EA964A6-5A5C-4DC1-AE4F-9C88B07686CD}"/>
    <cellStyle name="Normal 4 2 3 2" xfId="3822" xr:uid="{5E90822D-66BB-400D-9590-330B26E26D07}"/>
    <cellStyle name="Normal 4 2 3 2 2" xfId="7097" xr:uid="{989807D5-6FB1-4F61-AEA6-BB90929C43FB}"/>
    <cellStyle name="Normal 4 2 3 2 2 2" xfId="17108" xr:uid="{32AB9C5D-16BD-499B-82D3-2A8C3537E11C}"/>
    <cellStyle name="Normal 4 2 3 2 2 2 2" xfId="39473" xr:uid="{A5CC84F7-9AE9-4FCA-8132-72044195E174}"/>
    <cellStyle name="Normal 4 2 3 2 2 3" xfId="30357" xr:uid="{29E412D5-B1DF-4B16-8E01-D3A1F5327A17}"/>
    <cellStyle name="Normal 4 2 3 2 3" xfId="10615" xr:uid="{35EDF751-C5B1-47FF-A597-B483FB3C1340}"/>
    <cellStyle name="Normal 4 2 3 2 3 2" xfId="20029" xr:uid="{C15DB579-E5AA-4DDC-BC16-B9D76EC02D37}"/>
    <cellStyle name="Normal 4 2 3 2 3 2 2" xfId="42325" xr:uid="{4589F124-8149-496C-A52E-4972ACABE5A4}"/>
    <cellStyle name="Normal 4 2 3 2 3 3" xfId="33004" xr:uid="{CCE54528-40F8-46E1-9018-6778C09A95ED}"/>
    <cellStyle name="Normal 4 2 3 2 4" xfId="12146" xr:uid="{F323D573-6B26-4F87-A2FB-2F7DAF4C839A}"/>
    <cellStyle name="Normal 4 2 3 2 4 2" xfId="21552" xr:uid="{DAA6887F-4EC9-4085-8B13-6F9FCF2F3ED8}"/>
    <cellStyle name="Normal 4 2 3 2 4 2 2" xfId="43848" xr:uid="{8B2DC9A1-F183-4EDB-BCA7-92C08094945C}"/>
    <cellStyle name="Normal 4 2 3 2 4 3" xfId="34526" xr:uid="{7ADA396C-B2E8-4D66-A339-5172F9988401}"/>
    <cellStyle name="Normal 4 2 3 2 5" xfId="14488" xr:uid="{1243B202-1E5B-4A36-8CD7-CD8A50DE4522}"/>
    <cellStyle name="Normal 4 2 3 2 5 2" xfId="36854" xr:uid="{E4FCCD42-9FAA-4463-88E0-26AAEC70CD09}"/>
    <cellStyle name="Normal 4 2 3 2 6" xfId="27943" xr:uid="{F3930B2B-37A7-4848-AC38-B484E8F194B2}"/>
    <cellStyle name="Normal 4 2 3 2 7" xfId="48523" xr:uid="{F050CDB8-0565-4C1D-8F6B-A79F25D53E2B}"/>
    <cellStyle name="Normal 4 2 3 2_change in summary tables" xfId="8352" xr:uid="{913DA6C4-150C-4AE2-8853-E10D9D481294}"/>
    <cellStyle name="Normal 4 2 3 3" xfId="5232" xr:uid="{5B0F1C53-8BAD-4A2F-97D8-474E2569BCF1}"/>
    <cellStyle name="Normal 4 2 3 3 2" xfId="15627" xr:uid="{F1141032-AFB4-49A2-A0E4-C4F6BDB5BDC2}"/>
    <cellStyle name="Normal 4 2 3 3 2 2" xfId="37993" xr:uid="{1418F48F-ACC3-4CC3-92D3-83A006868C1A}"/>
    <cellStyle name="Normal 4 2 3 3 3" xfId="28998" xr:uid="{32CD94D7-E4AE-4594-A61C-FBCA1F37E45C}"/>
    <cellStyle name="Normal 4 2 3 4" xfId="9775" xr:uid="{CBB7BB44-ABA4-412F-B66D-1EB277CDA5BB}"/>
    <cellStyle name="Normal 4 2 3 4 2" xfId="19189" xr:uid="{7470158A-BB6C-45E7-9B1B-B1464AB2F1C9}"/>
    <cellStyle name="Normal 4 2 3 4 2 2" xfId="41554" xr:uid="{601467E2-135E-42A7-A708-B8A1F3965E46}"/>
    <cellStyle name="Normal 4 2 3 4 3" xfId="32233" xr:uid="{1ADE4FB2-640C-4EA2-9BB7-29347B870285}"/>
    <cellStyle name="Normal 4 2 3 5" xfId="11374" xr:uid="{A4E826F5-E7E2-4791-AFFE-40E2B46EE49C}"/>
    <cellStyle name="Normal 4 2 3 5 2" xfId="20780" xr:uid="{E9C6C401-85AB-41BE-A4D4-E07C3779E254}"/>
    <cellStyle name="Normal 4 2 3 5 2 2" xfId="43076" xr:uid="{15F70ADE-E911-45CB-A1BB-DDB425FA4EEC}"/>
    <cellStyle name="Normal 4 2 3 5 3" xfId="33754" xr:uid="{6C1DE055-47A7-4E0F-B275-A9F6433BB0CD}"/>
    <cellStyle name="Normal 4 2 3 6" xfId="13130" xr:uid="{6A1B9B25-2C97-4BC4-8C7B-4FD9C872306F}"/>
    <cellStyle name="Normal 4 2 3 6 2" xfId="35501" xr:uid="{98533168-5557-4787-BA7A-4E58C32FA8EF}"/>
    <cellStyle name="Normal 4 2 3 7" xfId="27061" xr:uid="{D6FC9576-D487-47C6-8567-19815ED0ED89}"/>
    <cellStyle name="Normal 4 2 3_change in summary tables" xfId="8619" xr:uid="{AA2F1D61-C1BE-408A-869F-F3E72D3D9781}"/>
    <cellStyle name="Normal 4 2 4" xfId="3607" xr:uid="{D967FCA8-5B0C-4583-A260-716486A20A6C}"/>
    <cellStyle name="Normal 4 2 4 2" xfId="6884" xr:uid="{70D95ADC-0149-4422-ADF0-92D4A74B9136}"/>
    <cellStyle name="Normal 4 2 4 2 2" xfId="16897" xr:uid="{CE4EE9AB-408B-411A-810E-BA52AFB65DF4}"/>
    <cellStyle name="Normal 4 2 4 2 2 2" xfId="39262" xr:uid="{E0491CE3-F025-4AA2-AA25-60D63BE9C32C}"/>
    <cellStyle name="Normal 4 2 4 2 3" xfId="30146" xr:uid="{92EDC7CA-B56C-4A8B-A8FB-29C0DFF1228B}"/>
    <cellStyle name="Normal 4 2 4 3" xfId="10407" xr:uid="{BAF28244-1668-43F9-A4DE-E044B680687A}"/>
    <cellStyle name="Normal 4 2 4 3 2" xfId="19821" xr:uid="{31C71D05-F864-482F-B4A2-83EF8D531F06}"/>
    <cellStyle name="Normal 4 2 4 3 2 2" xfId="42117" xr:uid="{A7DABB80-02AA-4CA3-A4A0-33DF283AAEFF}"/>
    <cellStyle name="Normal 4 2 4 3 3" xfId="32796" xr:uid="{1D154667-45E4-48E8-B4E2-1AFD3131D101}"/>
    <cellStyle name="Normal 4 2 4 4" xfId="11940" xr:uid="{C342B208-90BF-4C98-B0CF-2763CBA2CC17}"/>
    <cellStyle name="Normal 4 2 4 4 2" xfId="21346" xr:uid="{4C707616-5F2E-4E62-9728-B85CE5EB8278}"/>
    <cellStyle name="Normal 4 2 4 4 2 2" xfId="43642" xr:uid="{92583AF3-447D-4D13-B869-057ADE72C1E4}"/>
    <cellStyle name="Normal 4 2 4 4 3" xfId="34320" xr:uid="{F0341AD0-1A49-4B89-95FD-5D70D95B7908}"/>
    <cellStyle name="Normal 4 2 4 5" xfId="14281" xr:uid="{BC5669BD-1001-4ED8-B4F1-8EAB96A4CDF4}"/>
    <cellStyle name="Normal 4 2 4 5 2" xfId="36647" xr:uid="{63959105-650F-4329-81A9-74FF4024BF9B}"/>
    <cellStyle name="Normal 4 2 4 6" xfId="27735" xr:uid="{243B4B46-D0B7-4D52-9D32-E647CA585912}"/>
    <cellStyle name="Normal 4 2 4_change in summary tables" xfId="9058" xr:uid="{96B8CEEC-04EC-4E14-85D0-897C8810C702}"/>
    <cellStyle name="Normal 4 2 5" xfId="4539" xr:uid="{EC7D294E-BE97-43FC-BC58-868C642D7234}"/>
    <cellStyle name="Normal 4 2 5 2" xfId="15101" xr:uid="{A171717D-FD80-41ED-9A47-F7493AF6B089}"/>
    <cellStyle name="Normal 4 2 5 2 2" xfId="37467" xr:uid="{B2E73A2C-D3A8-41C1-878C-A8E8748E002F}"/>
    <cellStyle name="Normal 4 2 5 3" xfId="28529" xr:uid="{9E5A7844-F287-4AEF-958F-18B1E1EBC2BF}"/>
    <cellStyle name="Normal 4 2 6" xfId="9570" xr:uid="{CE15C071-4313-48A1-B004-B0C0324A6520}"/>
    <cellStyle name="Normal 4 2 6 2" xfId="18985" xr:uid="{1DC346AA-9B87-4EAF-93E7-287460A8707E}"/>
    <cellStyle name="Normal 4 2 6 2 2" xfId="41350" xr:uid="{31A5DB9E-20A3-4E0F-817F-4F9191D695C3}"/>
    <cellStyle name="Normal 4 2 6 3" xfId="32029" xr:uid="{FDC80572-6BA0-40DE-B588-19C6ECD4BD6A}"/>
    <cellStyle name="Normal 4 2 7" xfId="11159" xr:uid="{D5892C42-DB1F-48F8-B96D-7FB4C6702336}"/>
    <cellStyle name="Normal 4 2 7 2" xfId="20566" xr:uid="{36B0DF60-D7E4-47B5-8EFC-A40A3446C7F7}"/>
    <cellStyle name="Normal 4 2 7 2 2" xfId="42862" xr:uid="{E2855959-F088-4D76-863A-D37D2ADBC090}"/>
    <cellStyle name="Normal 4 2 7 3" xfId="33540" xr:uid="{BD2C3D88-7882-4AA9-9822-CCFABA57B916}"/>
    <cellStyle name="Normal 4 2 8" xfId="12699" xr:uid="{5066EC57-1177-4422-A08E-83878FF3CC60}"/>
    <cellStyle name="Normal 4 2 8 2" xfId="35075" xr:uid="{7A0C3214-D773-42B8-9C07-6B33FBFF6DC7}"/>
    <cellStyle name="Normal 4 2 9" xfId="26830" xr:uid="{1371F84D-3947-474A-8347-50270835D8BB}"/>
    <cellStyle name="Normal 4 2_change in summary tables" xfId="8190" xr:uid="{1C09025A-52CB-4A20-AFB2-0F3E035BE7D7}"/>
    <cellStyle name="Normal 4 20" xfId="26345" xr:uid="{73A7E060-CFB2-41C2-8689-F99F6517191B}"/>
    <cellStyle name="Normal 4 21" xfId="26346" xr:uid="{7DA051F2-6F13-446B-884E-26F267634BA0}"/>
    <cellStyle name="Normal 4 22" xfId="26347" xr:uid="{1C89637C-1D40-43DE-B1C5-38F30E8F0655}"/>
    <cellStyle name="Normal 4 23" xfId="26348" xr:uid="{5A898B7E-E767-40CE-8076-5783935BAAD1}"/>
    <cellStyle name="Normal 4 24" xfId="26349" xr:uid="{8FD09C44-827F-42FA-81F5-FA223E2F8E66}"/>
    <cellStyle name="Normal 4 25" xfId="26350" xr:uid="{B070D4BA-C2A7-4789-82EF-B49471C3D316}"/>
    <cellStyle name="Normal 4 26" xfId="26351" xr:uid="{448E1625-93A2-43B9-BCCD-AA1A20A82EA1}"/>
    <cellStyle name="Normal 4 27" xfId="26352" xr:uid="{8C852CB7-2CF8-46A2-8967-37BB12D067E9}"/>
    <cellStyle name="Normal 4 28" xfId="26353" xr:uid="{C87A33F6-D88B-430B-A242-82CE802C17B7}"/>
    <cellStyle name="Normal 4 29" xfId="26354" xr:uid="{965F0317-85C3-4F6E-A4D0-F4B43C639777}"/>
    <cellStyle name="Normal 4 3" xfId="133" xr:uid="{F39645D2-0426-4147-8E43-ECB0635B8346}"/>
    <cellStyle name="Normal 4 3 2" xfId="439" xr:uid="{DA880707-6C0F-43D6-9E3B-00BD8E037BA3}"/>
    <cellStyle name="Normal 4 3 2 2" xfId="1260" xr:uid="{5E84D6AD-2360-4095-9BA4-A682D22ECA9D}"/>
    <cellStyle name="Normal 4 3 2 2 2" xfId="3925" xr:uid="{F3E5FBE3-D89B-4B41-B254-8E3E8F30C3ED}"/>
    <cellStyle name="Normal 4 3 2 2 2 2" xfId="7200" xr:uid="{EF817D11-7C4D-4E47-9CDB-97BD698BA177}"/>
    <cellStyle name="Normal 4 3 2 2 2 2 2" xfId="17211" xr:uid="{EABBB934-8EFE-4561-94D4-AE3D6D4E0E1A}"/>
    <cellStyle name="Normal 4 3 2 2 2 2 2 2" xfId="39576" xr:uid="{33B53E41-7AF9-4EB4-A788-2D63900D5A03}"/>
    <cellStyle name="Normal 4 3 2 2 2 2 3" xfId="30460" xr:uid="{50B527C2-CE74-4E60-A4C5-A6929F028613}"/>
    <cellStyle name="Normal 4 3 2 2 2 3" xfId="10714" xr:uid="{98513010-05DA-4978-9E03-DFAD9B4B73FC}"/>
    <cellStyle name="Normal 4 3 2 2 2 3 2" xfId="20128" xr:uid="{7558FCC5-4E59-4F89-869B-5A132087C831}"/>
    <cellStyle name="Normal 4 3 2 2 2 3 2 2" xfId="42424" xr:uid="{6350A5A1-29A1-4DB1-ABFE-60CD749E3916}"/>
    <cellStyle name="Normal 4 3 2 2 2 3 3" xfId="33103" xr:uid="{D9DC8EE6-74A7-4A29-A1EF-EBA4CAFB1F77}"/>
    <cellStyle name="Normal 4 3 2 2 2 4" xfId="12246" xr:uid="{38209E8B-F526-4D6B-8096-4B54B13DCC51}"/>
    <cellStyle name="Normal 4 3 2 2 2 4 2" xfId="21652" xr:uid="{A0A47E54-124F-47F0-8C31-5DE7E72D74CD}"/>
    <cellStyle name="Normal 4 3 2 2 2 4 2 2" xfId="43948" xr:uid="{BFD3CC99-AEEC-4741-8E22-C3B9900F2459}"/>
    <cellStyle name="Normal 4 3 2 2 2 4 3" xfId="34626" xr:uid="{FA31CD89-2CA7-4299-B6EA-B7262D2E97A3}"/>
    <cellStyle name="Normal 4 3 2 2 2 5" xfId="14588" xr:uid="{F20EB411-D1EB-44D2-9F71-C1230EBFC9DB}"/>
    <cellStyle name="Normal 4 3 2 2 2 5 2" xfId="36954" xr:uid="{FEA0B594-D07F-4EF2-987F-89D0CF565319}"/>
    <cellStyle name="Normal 4 3 2 2 2 6" xfId="28043" xr:uid="{B4EF2460-8689-4216-8515-A05D3365EF54}"/>
    <cellStyle name="Normal 4 3 2 2 2_change in summary tables" xfId="6205" xr:uid="{FCE3EF65-97C2-41C4-A90E-09CAB6BFA13F}"/>
    <cellStyle name="Normal 4 3 2 2 3" xfId="5337" xr:uid="{3D0AC807-BBCF-4AAD-BD58-A4A5935CA691}"/>
    <cellStyle name="Normal 4 3 2 2 3 2" xfId="15732" xr:uid="{7E3C7069-D09F-46D6-9A37-58B82C1519BB}"/>
    <cellStyle name="Normal 4 3 2 2 3 2 2" xfId="38098" xr:uid="{DA67EBF3-954B-40D7-907D-6334921FEDC7}"/>
    <cellStyle name="Normal 4 3 2 2 3 3" xfId="29103" xr:uid="{A2F37E00-ADF4-4FD0-9DC8-B51CECBA4BB1}"/>
    <cellStyle name="Normal 4 3 2 2 4" xfId="9875" xr:uid="{8FDE0FC8-4794-418F-BE28-FEC40FFD6914}"/>
    <cellStyle name="Normal 4 3 2 2 4 2" xfId="19289" xr:uid="{0CDA306B-4011-4139-A5BE-A49C8B4B439D}"/>
    <cellStyle name="Normal 4 3 2 2 4 2 2" xfId="41654" xr:uid="{3DA0E772-FE62-4919-873F-68EE181B43BC}"/>
    <cellStyle name="Normal 4 3 2 2 4 3" xfId="32333" xr:uid="{01E3FC2A-EF46-4508-B247-CB66C66A1884}"/>
    <cellStyle name="Normal 4 3 2 2 5" xfId="11471" xr:uid="{2F2497FA-D440-48FE-AC5A-025085D5A487}"/>
    <cellStyle name="Normal 4 3 2 2 5 2" xfId="20877" xr:uid="{C89E4782-0A3B-4DCF-980D-5B035A7DB641}"/>
    <cellStyle name="Normal 4 3 2 2 5 2 2" xfId="43173" xr:uid="{692ACA07-A6D3-42AA-895C-C0813DF3E7BD}"/>
    <cellStyle name="Normal 4 3 2 2 5 3" xfId="33851" xr:uid="{7717C89C-1813-4A78-A62A-A6AE4D024524}"/>
    <cellStyle name="Normal 4 3 2 2 6" xfId="13233" xr:uid="{016585DC-82BA-4F6B-B46A-65FA3965D3CD}"/>
    <cellStyle name="Normal 4 3 2 2 6 2" xfId="35604" xr:uid="{E6BD3DB1-FAE4-41F0-B624-2B1B3A213322}"/>
    <cellStyle name="Normal 4 3 2 2 7" xfId="27161" xr:uid="{62BD7A00-F60B-46F7-8BBE-F40233C40686}"/>
    <cellStyle name="Normal 4 3 2 2_change in summary tables" xfId="8492" xr:uid="{2645FC3F-6FD1-463F-8F00-E100C8B1AFF5}"/>
    <cellStyle name="Normal 4 3 2 3" xfId="3709" xr:uid="{6504DFB1-6BEF-4F15-9B95-23AB6C22CBA5}"/>
    <cellStyle name="Normal 4 3 2 3 2" xfId="6985" xr:uid="{98344F96-06FE-42BC-9B4F-D9D9C8E6AC0D}"/>
    <cellStyle name="Normal 4 3 2 3 2 2" xfId="16997" xr:uid="{71637B20-839B-44B1-9E1D-D38666B779B8}"/>
    <cellStyle name="Normal 4 3 2 3 2 2 2" xfId="39362" xr:uid="{2A8F5362-4149-4274-B928-4001F56931D1}"/>
    <cellStyle name="Normal 4 3 2 3 2 3" xfId="30246" xr:uid="{8E00940D-CC68-49E3-8C7C-44E4E0CF2BE2}"/>
    <cellStyle name="Normal 4 3 2 3 3" xfId="10506" xr:uid="{D809F03A-C615-4A26-B9FF-7CD1032C83B0}"/>
    <cellStyle name="Normal 4 3 2 3 3 2" xfId="19920" xr:uid="{8EC2BE15-780B-4F9B-8342-124ACD2F50C8}"/>
    <cellStyle name="Normal 4 3 2 3 3 2 2" xfId="42216" xr:uid="{C28D469F-BEB7-4B03-B6A6-513E887D87A8}"/>
    <cellStyle name="Normal 4 3 2 3 3 3" xfId="32895" xr:uid="{5DB63982-CD4C-4D34-9D0D-A4E24F48F2DC}"/>
    <cellStyle name="Normal 4 3 2 3 4" xfId="12039" xr:uid="{B8A937EF-B6AD-4DD2-A172-FF2D478620BF}"/>
    <cellStyle name="Normal 4 3 2 3 4 2" xfId="21445" xr:uid="{802E12F2-EFE6-4216-B2C3-ADC340CCC091}"/>
    <cellStyle name="Normal 4 3 2 3 4 2 2" xfId="43741" xr:uid="{09AA1235-719A-4CD1-B03B-35CE53981D3C}"/>
    <cellStyle name="Normal 4 3 2 3 4 3" xfId="34419" xr:uid="{82607BE1-2009-403A-AB40-92A04E97EC3D}"/>
    <cellStyle name="Normal 4 3 2 3 5" xfId="14380" xr:uid="{D063A7AF-AEA9-458C-BA54-3F9F3CD5B73C}"/>
    <cellStyle name="Normal 4 3 2 3 5 2" xfId="36746" xr:uid="{DD6C1BFC-1606-47EB-80D2-AED14F78F742}"/>
    <cellStyle name="Normal 4 3 2 3 6" xfId="27834" xr:uid="{95AFDF6C-3BD1-4F99-BF44-72CF54E9AB40}"/>
    <cellStyle name="Normal 4 3 2 3_change in summary tables" xfId="8670" xr:uid="{560CF0E0-4504-4B8B-8CC7-268495EAE755}"/>
    <cellStyle name="Normal 4 3 2 4" xfId="4797" xr:uid="{303AEF49-0910-441C-B324-736D7E1D4463}"/>
    <cellStyle name="Normal 4 3 2 4 2" xfId="15308" xr:uid="{F5901E20-1D9D-4D16-867C-C4DB5100C734}"/>
    <cellStyle name="Normal 4 3 2 4 2 2" xfId="37674" xr:uid="{16C4CE4A-8C89-4531-8021-FCA5C356B1BE}"/>
    <cellStyle name="Normal 4 3 2 4 3" xfId="28715" xr:uid="{5AC962CF-5462-418F-9D43-1679785D50EF}"/>
    <cellStyle name="Normal 4 3 2 5" xfId="9668" xr:uid="{905EE01A-26B3-44AB-B581-83C07C37E88F}"/>
    <cellStyle name="Normal 4 3 2 5 2" xfId="19082" xr:uid="{454D84C6-12CE-4B3A-93BD-35F7CF1DECBF}"/>
    <cellStyle name="Normal 4 3 2 5 2 2" xfId="41447" xr:uid="{4FCD39AF-9529-4548-A414-6BD9555B5DC8}"/>
    <cellStyle name="Normal 4 3 2 5 3" xfId="32126" xr:uid="{C94A5924-1D27-48F7-8933-C4C74DC4E4AE}"/>
    <cellStyle name="Normal 4 3 2 6" xfId="11260" xr:uid="{83EAB3C4-C44C-4E5A-B28A-8A74E8DDB3E3}"/>
    <cellStyle name="Normal 4 3 2 6 2" xfId="20666" xr:uid="{D59C31C8-6138-4598-9AB8-DB7C1970B1B6}"/>
    <cellStyle name="Normal 4 3 2 6 2 2" xfId="42962" xr:uid="{701AA114-07B0-42D2-80B8-384046D19ACC}"/>
    <cellStyle name="Normal 4 3 2 6 3" xfId="33640" xr:uid="{E0355CB9-29C6-42D0-B669-3FAFCCD77CF8}"/>
    <cellStyle name="Normal 4 3 2 7" xfId="12861" xr:uid="{966D046E-7B6F-45F6-B446-B2BE4E8E3349}"/>
    <cellStyle name="Normal 4 3 2 7 2" xfId="35234" xr:uid="{66F0DECC-1843-4785-8754-14CB218E563E}"/>
    <cellStyle name="Normal 4 3 2 8" xfId="26947" xr:uid="{E69BF947-EF2F-4DEE-9240-47DB41E35DA8}"/>
    <cellStyle name="Normal 4 3 2_change in summary tables" xfId="8783" xr:uid="{2AB5FD05-72EF-41B3-8B9C-83A270995E46}"/>
    <cellStyle name="Normal 4 3 3" xfId="1163" xr:uid="{54CAF767-0E18-4E70-AADA-F17DFA6875D4}"/>
    <cellStyle name="Normal 4 3 3 2" xfId="3835" xr:uid="{804CF0BF-B5AD-4771-B90F-617B632815F2}"/>
    <cellStyle name="Normal 4 3 3 2 2" xfId="7110" xr:uid="{FCF72A26-99C1-4B50-A0AA-C5EEB6184723}"/>
    <cellStyle name="Normal 4 3 3 2 2 2" xfId="17121" xr:uid="{F8DCA092-1CDF-4AC2-BF4F-37DC384047A0}"/>
    <cellStyle name="Normal 4 3 3 2 2 2 2" xfId="39486" xr:uid="{FEEB1835-57CD-447D-A22D-CD8C3BD7A500}"/>
    <cellStyle name="Normal 4 3 3 2 2 3" xfId="30370" xr:uid="{9442227D-F111-412C-B456-2E79CD799D85}"/>
    <cellStyle name="Normal 4 3 3 2 3" xfId="10627" xr:uid="{CE1CB351-04DE-4853-BB79-F706A5795D08}"/>
    <cellStyle name="Normal 4 3 3 2 3 2" xfId="20041" xr:uid="{DBB27F46-2CDC-4E72-9408-8230003636C9}"/>
    <cellStyle name="Normal 4 3 3 2 3 2 2" xfId="42337" xr:uid="{A51817E8-1BD5-48F3-9012-DF19FEB18AC6}"/>
    <cellStyle name="Normal 4 3 3 2 3 3" xfId="33016" xr:uid="{E823CFDD-79E2-4780-B880-58644E38BF62}"/>
    <cellStyle name="Normal 4 3 3 2 4" xfId="12159" xr:uid="{CAFA5DDE-F191-464F-B9AE-FF46107C8356}"/>
    <cellStyle name="Normal 4 3 3 2 4 2" xfId="21565" xr:uid="{2AC9F532-BA50-4A6A-94D8-F9ADB4EA06BE}"/>
    <cellStyle name="Normal 4 3 3 2 4 2 2" xfId="43861" xr:uid="{6C2ECC1D-501D-41DC-A89D-68514EED9CE6}"/>
    <cellStyle name="Normal 4 3 3 2 4 3" xfId="34539" xr:uid="{D3058183-F4F4-44FB-8742-9EB6398EC1F6}"/>
    <cellStyle name="Normal 4 3 3 2 5" xfId="14501" xr:uid="{CC4A9CC6-94BF-473E-9941-6C99B6ED9283}"/>
    <cellStyle name="Normal 4 3 3 2 5 2" xfId="36867" xr:uid="{361096CF-7E57-455B-B509-714A845B6097}"/>
    <cellStyle name="Normal 4 3 3 2 6" xfId="27955" xr:uid="{24108F90-09AA-4C74-BF8A-A36FACC10402}"/>
    <cellStyle name="Normal 4 3 3 2_change in summary tables" xfId="8333" xr:uid="{70DF8DB1-C0BE-4B38-B2BE-FAB2208BCE13}"/>
    <cellStyle name="Normal 4 3 3 3" xfId="5245" xr:uid="{1C8E19CE-464A-45B1-9556-6954F0382884}"/>
    <cellStyle name="Normal 4 3 3 3 2" xfId="15640" xr:uid="{D5DAF9BE-B9E7-450C-9291-685798ED1F97}"/>
    <cellStyle name="Normal 4 3 3 3 2 2" xfId="38006" xr:uid="{77FEB91B-2DED-4CC6-BCE2-2F3E931E1DFD}"/>
    <cellStyle name="Normal 4 3 3 3 3" xfId="29011" xr:uid="{D7559EE2-0E91-4ED8-9B12-71B078BE1428}"/>
    <cellStyle name="Normal 4 3 3 4" xfId="9788" xr:uid="{45AFC867-4533-40D2-BD48-614922F8E98B}"/>
    <cellStyle name="Normal 4 3 3 4 2" xfId="19202" xr:uid="{6CA2A0A2-3A19-4945-8671-89702B26A927}"/>
    <cellStyle name="Normal 4 3 3 4 2 2" xfId="41567" xr:uid="{8E9D24A3-4DD0-4796-A304-4884CE7D7626}"/>
    <cellStyle name="Normal 4 3 3 4 3" xfId="32246" xr:uid="{02079FD4-193D-4CD4-B75E-541B469E3B5E}"/>
    <cellStyle name="Normal 4 3 3 5" xfId="11386" xr:uid="{581E91EE-B835-4691-9F84-2B7ABFF3B1A9}"/>
    <cellStyle name="Normal 4 3 3 5 2" xfId="20792" xr:uid="{219A18A3-DFE6-484E-955D-316E53A46387}"/>
    <cellStyle name="Normal 4 3 3 5 2 2" xfId="43088" xr:uid="{3FA42243-440F-41FC-A7BC-6D333348F2D2}"/>
    <cellStyle name="Normal 4 3 3 5 3" xfId="33766" xr:uid="{ACBDDB21-26CB-4B3A-A74F-F438D5AAEE65}"/>
    <cellStyle name="Normal 4 3 3 6" xfId="13143" xr:uid="{BA5A42CC-84BF-4739-A26D-C17322D693D2}"/>
    <cellStyle name="Normal 4 3 3 6 2" xfId="35514" xr:uid="{4EA645DD-CE9B-41A2-AD4D-D44F1BF106FC}"/>
    <cellStyle name="Normal 4 3 3 7" xfId="27074" xr:uid="{D974D85A-DC90-4237-871D-F9456162A7B7}"/>
    <cellStyle name="Normal 4 3 3_change in summary tables" xfId="7405" xr:uid="{2240A091-C3FB-4ECF-B275-9CDDEC1648DB}"/>
    <cellStyle name="Normal 4 3 4" xfId="3619" xr:uid="{6F906EA9-89AD-4F44-AF47-0E857D03BD04}"/>
    <cellStyle name="Normal 4 3 4 2" xfId="6896" xr:uid="{6BA5A1BF-55A8-40E0-8C2D-2EC4A7B7B98D}"/>
    <cellStyle name="Normal 4 3 4 2 2" xfId="16909" xr:uid="{1A36262F-D234-42A2-99DB-E8D280A085C3}"/>
    <cellStyle name="Normal 4 3 4 2 2 2" xfId="39274" xr:uid="{AF30E34E-2E4A-415A-93A8-39C95EF9147F}"/>
    <cellStyle name="Normal 4 3 4 2 3" xfId="30158" xr:uid="{D9461FC4-1E61-457E-8469-5EC4A474385A}"/>
    <cellStyle name="Normal 4 3 4 3" xfId="10419" xr:uid="{A57E2EB0-CBD5-43CB-AB74-24327E4FCE79}"/>
    <cellStyle name="Normal 4 3 4 3 2" xfId="19833" xr:uid="{C9BFBBDB-2BE6-43C5-9A1B-0E33C10E5F76}"/>
    <cellStyle name="Normal 4 3 4 3 2 2" xfId="42129" xr:uid="{18A6FEA0-E957-48FE-948D-1EB8E162F886}"/>
    <cellStyle name="Normal 4 3 4 3 3" xfId="32808" xr:uid="{21F9F4AE-E75E-492D-A977-8FD460162B88}"/>
    <cellStyle name="Normal 4 3 4 4" xfId="11952" xr:uid="{486C44C9-7440-4FDE-9109-5B464A17D6F6}"/>
    <cellStyle name="Normal 4 3 4 4 2" xfId="21358" xr:uid="{6A4F4BB5-7989-4AC6-BB74-4CBC43B64587}"/>
    <cellStyle name="Normal 4 3 4 4 2 2" xfId="43654" xr:uid="{44FA1CFE-0FE0-4651-8AC6-3D2F5E4CE0C0}"/>
    <cellStyle name="Normal 4 3 4 4 3" xfId="34332" xr:uid="{3840CE54-0AAE-4423-8C96-97A271B5B117}"/>
    <cellStyle name="Normal 4 3 4 5" xfId="14293" xr:uid="{E10C8A33-CA2C-4B92-BA60-A008F43E8ED6}"/>
    <cellStyle name="Normal 4 3 4 5 2" xfId="36659" xr:uid="{6C4468DC-3323-4921-8A9B-F08B04B78040}"/>
    <cellStyle name="Normal 4 3 4 6" xfId="27747" xr:uid="{81C06FCC-7D69-4FAC-861C-65D5993DB216}"/>
    <cellStyle name="Normal 4 3 4_change in summary tables" xfId="5824" xr:uid="{E933312D-9F2A-4F5C-842A-6603EDBE2F83}"/>
    <cellStyle name="Normal 4 3 5" xfId="4567" xr:uid="{A4E374E2-7A6E-433E-BB54-3A0A41DFA32A}"/>
    <cellStyle name="Normal 4 3 5 2" xfId="15123" xr:uid="{687A959B-A60F-4FCE-AEDD-A7BE11C72099}"/>
    <cellStyle name="Normal 4 3 5 2 2" xfId="37489" xr:uid="{7BCDD642-4905-4A35-A93B-986B090B28E7}"/>
    <cellStyle name="Normal 4 3 5 3" xfId="28549" xr:uid="{B847F4C2-27C9-41FE-B56C-E37F3823B289}"/>
    <cellStyle name="Normal 4 3 6" xfId="9582" xr:uid="{99582FC3-EF21-4AF1-9D6C-73624E5382AC}"/>
    <cellStyle name="Normal 4 3 6 2" xfId="18997" xr:uid="{44F57AC9-2C06-466E-8274-CA623AC67753}"/>
    <cellStyle name="Normal 4 3 6 2 2" xfId="41362" xr:uid="{EDE505EB-9A66-467E-8451-168F50C5D6B4}"/>
    <cellStyle name="Normal 4 3 6 3" xfId="32041" xr:uid="{3EF005C7-33DF-4A09-9DB1-D7D515659D26}"/>
    <cellStyle name="Normal 4 3 7" xfId="11171" xr:uid="{996762B0-001C-4D10-AFEF-AD7A815413DF}"/>
    <cellStyle name="Normal 4 3 7 2" xfId="20578" xr:uid="{C5CD763E-4740-4681-A037-E10376D589A3}"/>
    <cellStyle name="Normal 4 3 7 2 2" xfId="42874" xr:uid="{5FCBB0A5-52F5-40BA-973C-623A8810CB71}"/>
    <cellStyle name="Normal 4 3 7 3" xfId="33552" xr:uid="{F14570B4-235F-45E4-A0CA-A18990AB1AAA}"/>
    <cellStyle name="Normal 4 3 8" xfId="12714" xr:uid="{059E0AD4-91B3-4DE6-B938-B56DA686D6FD}"/>
    <cellStyle name="Normal 4 3 8 2" xfId="35090" xr:uid="{21B81242-D7C6-4FED-BD7E-CDC8288835A9}"/>
    <cellStyle name="Normal 4 3 9" xfId="26860" xr:uid="{4C793BFE-6464-43A1-966B-0993B4646674}"/>
    <cellStyle name="Normal 4 3_change in summary tables" xfId="6449" xr:uid="{7D5C9D25-1035-4834-9121-CAF38AE93C5A}"/>
    <cellStyle name="Normal 4 30" xfId="26355" xr:uid="{0C8FC9FA-E23B-4408-A1BF-F23745994C48}"/>
    <cellStyle name="Normal 4 31" xfId="26356" xr:uid="{6CF51A4C-0F47-47FE-B352-EF28CD7036D1}"/>
    <cellStyle name="Normal 4 32" xfId="26357" xr:uid="{165718D3-4985-42DA-A236-06C3215686B8}"/>
    <cellStyle name="Normal 4 33" xfId="26358" xr:uid="{FBBCC1F3-975A-412A-A29F-C737536D05C3}"/>
    <cellStyle name="Normal 4 34" xfId="26359" xr:uid="{6E8A6D14-3E23-432E-80E0-74E58D5F818F}"/>
    <cellStyle name="Normal 4 35" xfId="26360" xr:uid="{17176877-4792-47C8-8BEC-F64E4B3C3F03}"/>
    <cellStyle name="Normal 4 36" xfId="26361" xr:uid="{7C0B5FDE-0CB2-46AF-9CB5-BEDB51B5C228}"/>
    <cellStyle name="Normal 4 37" xfId="26362" xr:uid="{17D2B728-55BE-4967-A506-7B2FEE6CA7E2}"/>
    <cellStyle name="Normal 4 38" xfId="26363" xr:uid="{2C259049-67A8-4D63-ADC6-49718E8A8B7A}"/>
    <cellStyle name="Normal 4 39" xfId="26364" xr:uid="{49CEE750-07F3-4434-B79B-FD766ABA3AC6}"/>
    <cellStyle name="Normal 4 4" xfId="186" xr:uid="{F964CE16-A955-430D-8112-A4CA9B288A94}"/>
    <cellStyle name="Normal 4 4 2" xfId="459" xr:uid="{552BE072-1BB0-49BC-A037-7A7E00A0BA69}"/>
    <cellStyle name="Normal 4 4 2 2" xfId="1280" xr:uid="{9F134947-D654-4F0F-9878-081340DD656A}"/>
    <cellStyle name="Normal 4 4 2 2 2" xfId="3945" xr:uid="{6B82CDAC-0CBD-4A2C-BC75-93226C19BCC9}"/>
    <cellStyle name="Normal 4 4 2 2 2 2" xfId="7220" xr:uid="{B0F63E1A-AED7-419B-A48E-75B5F582BAAD}"/>
    <cellStyle name="Normal 4 4 2 2 2 2 2" xfId="17231" xr:uid="{99DBBBAF-015D-45F6-8B68-6B382529A09C}"/>
    <cellStyle name="Normal 4 4 2 2 2 2 2 2" xfId="39596" xr:uid="{E98141C4-1963-4273-BBD2-B729DA5963B9}"/>
    <cellStyle name="Normal 4 4 2 2 2 2 3" xfId="30480" xr:uid="{EB1F5112-ACC1-45FC-A457-67B2A87C95B2}"/>
    <cellStyle name="Normal 4 4 2 2 2 3" xfId="10734" xr:uid="{A5DBD8EF-ACFB-4BD2-9473-A1106E918CE3}"/>
    <cellStyle name="Normal 4 4 2 2 2 3 2" xfId="20148" xr:uid="{AC1F1AEF-25A0-46B0-BBD7-59FE9374A0B3}"/>
    <cellStyle name="Normal 4 4 2 2 2 3 2 2" xfId="42444" xr:uid="{56479D64-B057-412C-B289-B8898AF00AB1}"/>
    <cellStyle name="Normal 4 4 2 2 2 3 3" xfId="33123" xr:uid="{81D56FF3-F18C-44A8-BF57-391105A602CF}"/>
    <cellStyle name="Normal 4 4 2 2 2 4" xfId="12266" xr:uid="{4BC131BA-4598-4CC4-B52C-20FF612B4223}"/>
    <cellStyle name="Normal 4 4 2 2 2 4 2" xfId="21672" xr:uid="{C93EF2DA-5898-407E-B6CF-8BF0D97C9476}"/>
    <cellStyle name="Normal 4 4 2 2 2 4 2 2" xfId="43968" xr:uid="{9A6AD0FD-0DD4-4320-A62A-12FE1947DCEC}"/>
    <cellStyle name="Normal 4 4 2 2 2 4 3" xfId="34646" xr:uid="{DCA1BDD4-89B7-4FBC-B01C-FA1E950234C2}"/>
    <cellStyle name="Normal 4 4 2 2 2 5" xfId="14608" xr:uid="{5F5862A6-BAF4-4F64-9483-B27DD5261D67}"/>
    <cellStyle name="Normal 4 4 2 2 2 5 2" xfId="36974" xr:uid="{2D882592-648D-4FD0-B4CD-AC505899C6B7}"/>
    <cellStyle name="Normal 4 4 2 2 2 6" xfId="28063" xr:uid="{C5FBC9DE-8532-478F-B759-2E46C0BCF37C}"/>
    <cellStyle name="Normal 4 4 2 2 2_change in summary tables" xfId="8800" xr:uid="{81FAEE4E-D990-4D33-81CA-251F970B54D6}"/>
    <cellStyle name="Normal 4 4 2 2 3" xfId="5357" xr:uid="{35470533-7092-4000-80A4-DA5494B49375}"/>
    <cellStyle name="Normal 4 4 2 2 3 2" xfId="15752" xr:uid="{565E90B9-0C53-4DF6-A611-177032908D4F}"/>
    <cellStyle name="Normal 4 4 2 2 3 2 2" xfId="38118" xr:uid="{B9434B62-0A5B-40DC-B726-FB3A6326CF0A}"/>
    <cellStyle name="Normal 4 4 2 2 3 3" xfId="29123" xr:uid="{D237C746-E545-4765-B7DE-A1EED996D29F}"/>
    <cellStyle name="Normal 4 4 2 2 4" xfId="9895" xr:uid="{C60C1253-75BF-4A87-97D0-313D0F4E60C9}"/>
    <cellStyle name="Normal 4 4 2 2 4 2" xfId="19309" xr:uid="{393E31BA-C10B-4F54-9E91-E6D0D3DECC37}"/>
    <cellStyle name="Normal 4 4 2 2 4 2 2" xfId="41674" xr:uid="{3E9E414E-DC57-4471-9E2D-23B0B3B4340A}"/>
    <cellStyle name="Normal 4 4 2 2 4 3" xfId="32353" xr:uid="{E5270B9F-5162-486B-88E3-0CB4F7182EB4}"/>
    <cellStyle name="Normal 4 4 2 2 5" xfId="11491" xr:uid="{BBB6D23C-48AA-4F69-A279-A1997417755B}"/>
    <cellStyle name="Normal 4 4 2 2 5 2" xfId="20897" xr:uid="{A1E3123F-7EF8-44DA-9DE7-9FC3A5EC1877}"/>
    <cellStyle name="Normal 4 4 2 2 5 2 2" xfId="43193" xr:uid="{473EA7D4-2AA7-4C01-A225-BE3A612D5E6E}"/>
    <cellStyle name="Normal 4 4 2 2 5 3" xfId="33871" xr:uid="{48A50991-F0E1-4D00-920E-6CDACE78E80B}"/>
    <cellStyle name="Normal 4 4 2 2 6" xfId="13253" xr:uid="{01FB8D8E-37DF-414F-9CED-2AF2AF852B5D}"/>
    <cellStyle name="Normal 4 4 2 2 6 2" xfId="35624" xr:uid="{B8613AE3-BBE1-4FAF-948B-CCF2E6BC3277}"/>
    <cellStyle name="Normal 4 4 2 2 7" xfId="27181" xr:uid="{1D7DB1C7-FDC6-49FE-A0B3-E55AD34A32FA}"/>
    <cellStyle name="Normal 4 4 2 2_change in summary tables" xfId="6110" xr:uid="{B0FFDE39-2925-4D32-A52A-5B058FA498D8}"/>
    <cellStyle name="Normal 4 4 2 3" xfId="3729" xr:uid="{74F97F2E-BBBE-47BD-B178-AC2E5D1217DA}"/>
    <cellStyle name="Normal 4 4 2 3 2" xfId="7005" xr:uid="{7ABCF5CC-C8DA-46D3-9771-9EBAE54C3AE4}"/>
    <cellStyle name="Normal 4 4 2 3 2 2" xfId="17017" xr:uid="{9B22D4C2-7C2E-4E51-9DB9-C6CEBA9A90BB}"/>
    <cellStyle name="Normal 4 4 2 3 2 2 2" xfId="39382" xr:uid="{D4457DA9-2820-440E-8CBE-CFD50CCE1356}"/>
    <cellStyle name="Normal 4 4 2 3 2 3" xfId="30266" xr:uid="{C25A74E5-9436-4D28-8642-1A0FA602A369}"/>
    <cellStyle name="Normal 4 4 2 3 3" xfId="10526" xr:uid="{17F205D1-C455-470E-B0CB-DC6278328874}"/>
    <cellStyle name="Normal 4 4 2 3 3 2" xfId="19940" xr:uid="{12918901-16AA-43A1-B628-2BC1709B0C24}"/>
    <cellStyle name="Normal 4 4 2 3 3 2 2" xfId="42236" xr:uid="{8FD5C809-FED9-412A-B360-40FF94FCF061}"/>
    <cellStyle name="Normal 4 4 2 3 3 3" xfId="32915" xr:uid="{F93EA222-2663-4CC4-8DDA-D58F17E5EA9E}"/>
    <cellStyle name="Normal 4 4 2 3 4" xfId="12059" xr:uid="{58205436-79DA-48F9-8C92-8982D1FE9B39}"/>
    <cellStyle name="Normal 4 4 2 3 4 2" xfId="21465" xr:uid="{8E2FDFA8-6C99-411F-BD84-135B04382F3D}"/>
    <cellStyle name="Normal 4 4 2 3 4 2 2" xfId="43761" xr:uid="{5376F852-D124-4D47-8C6D-B6A9BD9B2812}"/>
    <cellStyle name="Normal 4 4 2 3 4 3" xfId="34439" xr:uid="{87373379-6D90-4242-BB00-222BE72B533B}"/>
    <cellStyle name="Normal 4 4 2 3 5" xfId="14400" xr:uid="{8F4F6D3A-32F5-4304-A8C9-D1B1A8A3DD1A}"/>
    <cellStyle name="Normal 4 4 2 3 5 2" xfId="36766" xr:uid="{1501076A-8F11-479B-8848-73FBC564E9A5}"/>
    <cellStyle name="Normal 4 4 2 3 6" xfId="27854" xr:uid="{76C60B46-89DB-4417-9EF2-563D9BBD8C17}"/>
    <cellStyle name="Normal 4 4 2 3_change in summary tables" xfId="8026" xr:uid="{5FD0ED4F-019F-42FB-BF68-33434231CA5F}"/>
    <cellStyle name="Normal 4 4 2 4" xfId="4817" xr:uid="{A2182DDC-60BA-481A-9668-F17A3A5ED6D0}"/>
    <cellStyle name="Normal 4 4 2 4 2" xfId="15328" xr:uid="{60835526-F1E7-41D4-8892-94032673FD87}"/>
    <cellStyle name="Normal 4 4 2 4 2 2" xfId="37694" xr:uid="{B1B75A3F-035B-4837-B62C-222B39B58EAF}"/>
    <cellStyle name="Normal 4 4 2 4 3" xfId="28735" xr:uid="{CCC6ECB1-FE2B-4731-9ECD-B7A1FCD70AEA}"/>
    <cellStyle name="Normal 4 4 2 5" xfId="9688" xr:uid="{2E7AA2CB-C706-475D-967E-8EDEC7AC64B7}"/>
    <cellStyle name="Normal 4 4 2 5 2" xfId="19102" xr:uid="{1CEE728D-CCCF-401A-B5D3-9F9A8625587B}"/>
    <cellStyle name="Normal 4 4 2 5 2 2" xfId="41467" xr:uid="{E33B6C41-E6CD-42A5-B167-E6EF9488E735}"/>
    <cellStyle name="Normal 4 4 2 5 3" xfId="32146" xr:uid="{16F7C27C-E993-4FDD-9F2C-DF220F7B80F8}"/>
    <cellStyle name="Normal 4 4 2 6" xfId="11280" xr:uid="{85255D9D-79A1-4E7F-A813-B74C9F15C3CA}"/>
    <cellStyle name="Normal 4 4 2 6 2" xfId="20686" xr:uid="{93BCC4BC-79A8-45C3-A472-842BE0B1D068}"/>
    <cellStyle name="Normal 4 4 2 6 2 2" xfId="42982" xr:uid="{9FBF2419-DFD3-4830-9856-93718F8AE155}"/>
    <cellStyle name="Normal 4 4 2 6 3" xfId="33660" xr:uid="{B653BC38-1640-4744-96B6-FCF679E00530}"/>
    <cellStyle name="Normal 4 4 2 7" xfId="12881" xr:uid="{6579F3C7-449F-4AEA-BF20-108EBE846909}"/>
    <cellStyle name="Normal 4 4 2 7 2" xfId="35254" xr:uid="{011D5B55-3895-4B63-AC9C-2A07138D1A47}"/>
    <cellStyle name="Normal 4 4 2 8" xfId="26967" xr:uid="{21918873-D6CB-42A8-B206-BEC78A554521}"/>
    <cellStyle name="Normal 4 4 2_change in summary tables" xfId="5510" xr:uid="{DDCAC9D7-FD48-424F-9B26-C88C2749A3FD}"/>
    <cellStyle name="Normal 4 4 3" xfId="1183" xr:uid="{A6F5CD9C-4E48-49BC-A5E6-945AB07C4AD3}"/>
    <cellStyle name="Normal 4 4 3 2" xfId="3855" xr:uid="{45CC4E07-486A-400B-A484-1F749CF629E3}"/>
    <cellStyle name="Normal 4 4 3 2 2" xfId="7130" xr:uid="{83494C19-E666-4CDC-BB20-5D630397004E}"/>
    <cellStyle name="Normal 4 4 3 2 2 2" xfId="17141" xr:uid="{AE38F128-AFAA-4165-9AA7-ED7AF066FA6F}"/>
    <cellStyle name="Normal 4 4 3 2 2 2 2" xfId="39506" xr:uid="{A48097FF-3E95-498C-8F76-9545CB13A6B6}"/>
    <cellStyle name="Normal 4 4 3 2 2 3" xfId="30390" xr:uid="{F6A2BD85-2188-4029-BEE4-DE78E5E9A69A}"/>
    <cellStyle name="Normal 4 4 3 2 3" xfId="10647" xr:uid="{AD26E714-F74D-4A4C-824D-2A91D30F6606}"/>
    <cellStyle name="Normal 4 4 3 2 3 2" xfId="20061" xr:uid="{D1C001B1-CB43-4802-BAA5-EA09FE0CABD1}"/>
    <cellStyle name="Normal 4 4 3 2 3 2 2" xfId="42357" xr:uid="{BBF35A8C-3DDA-4CFD-AFB9-66A61F73ED8B}"/>
    <cellStyle name="Normal 4 4 3 2 3 3" xfId="33036" xr:uid="{7D9DAECF-A9A6-410F-8899-0469E666FD15}"/>
    <cellStyle name="Normal 4 4 3 2 4" xfId="12179" xr:uid="{A963FF2D-B8CD-4DF6-844C-46F76BD10A25}"/>
    <cellStyle name="Normal 4 4 3 2 4 2" xfId="21585" xr:uid="{31ADA486-3A27-4EBA-B46D-FB4B99397094}"/>
    <cellStyle name="Normal 4 4 3 2 4 2 2" xfId="43881" xr:uid="{49FAF35F-191C-493A-B10C-C3AD18C91DFE}"/>
    <cellStyle name="Normal 4 4 3 2 4 3" xfId="34559" xr:uid="{A4BEBA70-A5CA-4CAF-B48B-1CF488B19175}"/>
    <cellStyle name="Normal 4 4 3 2 5" xfId="14521" xr:uid="{71DA69F4-75B9-4142-8ED3-388CE9A69512}"/>
    <cellStyle name="Normal 4 4 3 2 5 2" xfId="36887" xr:uid="{AE4E4BEF-8DA4-4CD2-B1CB-8D1CB95485AB}"/>
    <cellStyle name="Normal 4 4 3 2 6" xfId="27975" xr:uid="{0806E6BB-50E3-4193-A03A-F5353EC90241}"/>
    <cellStyle name="Normal 4 4 3 2_change in summary tables" xfId="8856" xr:uid="{AE3CFDC4-2632-4FF7-A759-D397ED97EFB5}"/>
    <cellStyle name="Normal 4 4 3 3" xfId="5265" xr:uid="{F5BDC61E-8B99-42CE-9865-FF44B5E9CA00}"/>
    <cellStyle name="Normal 4 4 3 3 2" xfId="15660" xr:uid="{10F3ABC9-F596-48F8-8596-FDBD6C9D6468}"/>
    <cellStyle name="Normal 4 4 3 3 2 2" xfId="38026" xr:uid="{EEE81221-0385-4251-A4E8-F2EDAE92D15A}"/>
    <cellStyle name="Normal 4 4 3 3 3" xfId="29031" xr:uid="{61C866C0-71BC-4216-B351-A1BCFBC15E03}"/>
    <cellStyle name="Normal 4 4 3 4" xfId="9808" xr:uid="{98080821-0CE0-4E63-BF76-75B6EF0F6F4A}"/>
    <cellStyle name="Normal 4 4 3 4 2" xfId="19222" xr:uid="{B183BB8E-0D1F-4267-8334-0FBB583CF50D}"/>
    <cellStyle name="Normal 4 4 3 4 2 2" xfId="41587" xr:uid="{A85C3589-BBAD-4CF5-A0B9-518D359CC8EF}"/>
    <cellStyle name="Normal 4 4 3 4 3" xfId="32266" xr:uid="{C246C2D2-6DC8-4251-8CF7-AE8388F9FB08}"/>
    <cellStyle name="Normal 4 4 3 5" xfId="11406" xr:uid="{E05925BA-41EE-4A42-B0E7-EE574082B160}"/>
    <cellStyle name="Normal 4 4 3 5 2" xfId="20812" xr:uid="{058E7BBF-2B48-4E91-9312-B0C2D7ED4692}"/>
    <cellStyle name="Normal 4 4 3 5 2 2" xfId="43108" xr:uid="{1D431A62-3CDB-4BDA-AB01-F4F2EE28925C}"/>
    <cellStyle name="Normal 4 4 3 5 3" xfId="33786" xr:uid="{643C3AFC-EB5A-488E-A5BD-880B94328088}"/>
    <cellStyle name="Normal 4 4 3 6" xfId="13163" xr:uid="{6534EDCD-A01F-4C4B-BB57-188900D02FC3}"/>
    <cellStyle name="Normal 4 4 3 6 2" xfId="35534" xr:uid="{5D8BF098-9D05-4992-8074-AB1FB6CD27BF}"/>
    <cellStyle name="Normal 4 4 3 7" xfId="27094" xr:uid="{A9DAE443-341F-4A4C-90DB-6C59E9D86AE9}"/>
    <cellStyle name="Normal 4 4 3_change in summary tables" xfId="7773" xr:uid="{3BE40D76-A9DA-4F10-9E10-75D9C21B3F43}"/>
    <cellStyle name="Normal 4 4 4" xfId="3639" xr:uid="{17805D6A-12B7-4113-B1C5-3020AF5CD5FA}"/>
    <cellStyle name="Normal 4 4 4 2" xfId="6916" xr:uid="{67BAC9CD-5971-42BF-A5BA-7FF4E9DF9694}"/>
    <cellStyle name="Normal 4 4 4 2 2" xfId="16929" xr:uid="{7949F8A2-FB7B-4D89-B10E-6C210AD8D221}"/>
    <cellStyle name="Normal 4 4 4 2 2 2" xfId="39294" xr:uid="{3B9C9907-73C3-44D9-9C13-7516C7628671}"/>
    <cellStyle name="Normal 4 4 4 2 3" xfId="30178" xr:uid="{6B867B74-907A-456A-87E8-C50D843B7F43}"/>
    <cellStyle name="Normal 4 4 4 3" xfId="10439" xr:uid="{39F9AD2F-2258-4209-8632-3F0E9338EB89}"/>
    <cellStyle name="Normal 4 4 4 3 2" xfId="19853" xr:uid="{179EEBED-55EE-4109-8C28-175B3E13C421}"/>
    <cellStyle name="Normal 4 4 4 3 2 2" xfId="42149" xr:uid="{B0E0BAF9-159F-4B35-A1AE-588B6E9DD26A}"/>
    <cellStyle name="Normal 4 4 4 3 3" xfId="32828" xr:uid="{98CA011A-71ED-4E8B-ACD6-CC1E6B164734}"/>
    <cellStyle name="Normal 4 4 4 4" xfId="11972" xr:uid="{92AFE325-2E48-409C-83B4-D7BA14B82D82}"/>
    <cellStyle name="Normal 4 4 4 4 2" xfId="21378" xr:uid="{A4A59D31-9ACA-446A-BE39-26E8B5EC297B}"/>
    <cellStyle name="Normal 4 4 4 4 2 2" xfId="43674" xr:uid="{DE56859D-8F8D-4D83-8E37-4B9F577CD132}"/>
    <cellStyle name="Normal 4 4 4 4 3" xfId="34352" xr:uid="{7D2E0B26-DDC5-4574-8708-A9D541EC458C}"/>
    <cellStyle name="Normal 4 4 4 5" xfId="14313" xr:uid="{0D36FFC9-A02D-46ED-9D82-C6E64C399B04}"/>
    <cellStyle name="Normal 4 4 4 5 2" xfId="36679" xr:uid="{540020C4-697A-4455-B6DC-24BFAF74157A}"/>
    <cellStyle name="Normal 4 4 4 6" xfId="27767" xr:uid="{AE135EEB-E301-4E6D-91BA-5241D2823B79}"/>
    <cellStyle name="Normal 4 4 4_change in summary tables" xfId="7732" xr:uid="{8C246856-7C11-4403-B4CE-ED98C47FBFA3}"/>
    <cellStyle name="Normal 4 4 5" xfId="4608" xr:uid="{911F512D-8337-4A12-B927-199F90D9FB4B}"/>
    <cellStyle name="Normal 4 4 5 2" xfId="15159" xr:uid="{55805C53-0252-4044-8A76-EF1F0962D1CE}"/>
    <cellStyle name="Normal 4 4 5 2 2" xfId="37525" xr:uid="{9A8FA292-833B-414B-B496-B86E764252E6}"/>
    <cellStyle name="Normal 4 4 5 3" xfId="28582" xr:uid="{043A015F-0E09-45A1-A6C1-424D050F71DE}"/>
    <cellStyle name="Normal 4 4 6" xfId="9602" xr:uid="{5FE53344-8155-47F6-BA8F-79FEE9272973}"/>
    <cellStyle name="Normal 4 4 6 2" xfId="19017" xr:uid="{2026402F-EBA2-4D32-97AF-8A41C7E52B41}"/>
    <cellStyle name="Normal 4 4 6 2 2" xfId="41382" xr:uid="{AB7A6F51-1A25-4CE4-B8B3-4B81DFD71E99}"/>
    <cellStyle name="Normal 4 4 6 3" xfId="32061" xr:uid="{E197DE05-8AD1-4507-B9B9-7322C56A9BF0}"/>
    <cellStyle name="Normal 4 4 7" xfId="11191" xr:uid="{425B8DBC-0438-42A3-A63F-652186B058A3}"/>
    <cellStyle name="Normal 4 4 7 2" xfId="20598" xr:uid="{CFB7DDBE-A8DB-47BE-98F5-D7DF02871134}"/>
    <cellStyle name="Normal 4 4 7 2 2" xfId="42894" xr:uid="{08623976-D860-4DF5-A133-077EBB5DC301}"/>
    <cellStyle name="Normal 4 4 7 3" xfId="33572" xr:uid="{AA14B740-884C-49E9-A040-81DBD0C7C638}"/>
    <cellStyle name="Normal 4 4 8" xfId="12737" xr:uid="{4FC67BA1-93FB-4F6F-A4FC-41892A63FF5F}"/>
    <cellStyle name="Normal 4 4 8 2" xfId="35113" xr:uid="{18FABDE8-37AE-4A21-9E34-AC2F2C79AD4D}"/>
    <cellStyle name="Normal 4 4 9" xfId="26880" xr:uid="{C0ACFC7F-F6BB-4BCB-89C9-54FC79365736}"/>
    <cellStyle name="Normal 4 4_change in summary tables" xfId="7858" xr:uid="{BD9CDB17-5712-4CFB-88A1-9AB3C2EFADC1}"/>
    <cellStyle name="Normal 4 40" xfId="26365" xr:uid="{5BA35237-034A-4177-BBCC-C6CC25632322}"/>
    <cellStyle name="Normal 4 41" xfId="26366" xr:uid="{1A372751-88A7-4F60-9072-71E1640B45E0}"/>
    <cellStyle name="Normal 4 42" xfId="26367" xr:uid="{208083E7-E1AD-40DC-8124-D15635E65007}"/>
    <cellStyle name="Normal 4 43" xfId="26368" xr:uid="{1D09757E-6C7B-4E5C-A277-53B8439E8CEE}"/>
    <cellStyle name="Normal 4 44" xfId="26369" xr:uid="{59D6C095-D9D1-48E7-A610-DAE38F663447}"/>
    <cellStyle name="Normal 4 45" xfId="26370" xr:uid="{F4FC5F7C-9425-4978-95F1-C8CC2CD07671}"/>
    <cellStyle name="Normal 4 46" xfId="26371" xr:uid="{525C4C42-51C2-4150-A913-44276974D00F}"/>
    <cellStyle name="Normal 4 47" xfId="26836" xr:uid="{BE8AA888-BDF1-46EA-A988-3B12A9C0BADF}"/>
    <cellStyle name="Normal 4 5" xfId="415" xr:uid="{482A9E8E-4F9C-4157-AE9B-FECF617446B1}"/>
    <cellStyle name="Normal 4 5 2" xfId="1236" xr:uid="{5C6C21ED-BE58-42E3-9A38-8DD247A9D249}"/>
    <cellStyle name="Normal 4 5 2 2" xfId="3901" xr:uid="{853B3CFD-D2B6-451C-9B55-5A9BBC0988B3}"/>
    <cellStyle name="Normal 4 5 2 2 2" xfId="7176" xr:uid="{334D3724-815E-4D2F-9953-4C7622153855}"/>
    <cellStyle name="Normal 4 5 2 2 2 2" xfId="17187" xr:uid="{1E4BD94B-451A-4AC9-9503-D3A6DEB98E2E}"/>
    <cellStyle name="Normal 4 5 2 2 2 2 2" xfId="39552" xr:uid="{946F7012-72AC-4089-9CC8-0800738F2CDC}"/>
    <cellStyle name="Normal 4 5 2 2 2 3" xfId="30436" xr:uid="{2509E806-0EC7-405A-8522-DD9F71736ED5}"/>
    <cellStyle name="Normal 4 5 2 2 3" xfId="10690" xr:uid="{B0FF4399-6ACA-4180-8CA5-AEA9494B0E70}"/>
    <cellStyle name="Normal 4 5 2 2 3 2" xfId="20104" xr:uid="{3CDDCE12-A065-4645-AF55-E24BFE1BB22D}"/>
    <cellStyle name="Normal 4 5 2 2 3 2 2" xfId="42400" xr:uid="{4A346EC3-54A9-49B1-81E6-FC75802EF3D7}"/>
    <cellStyle name="Normal 4 5 2 2 3 3" xfId="33079" xr:uid="{5B2172F2-E2C6-47DF-9AF2-E82A50AB2EA0}"/>
    <cellStyle name="Normal 4 5 2 2 4" xfId="12222" xr:uid="{7B3FE0E3-3337-4E2A-93D2-330770D7DE03}"/>
    <cellStyle name="Normal 4 5 2 2 4 2" xfId="21628" xr:uid="{811F9FED-497A-4C3A-A771-1B2C8AF9AA6F}"/>
    <cellStyle name="Normal 4 5 2 2 4 2 2" xfId="43924" xr:uid="{67965D3A-C1BD-4B01-A4B5-6A08E058A2A6}"/>
    <cellStyle name="Normal 4 5 2 2 4 3" xfId="34602" xr:uid="{1D6FCEF3-85C0-4553-AAB2-5E48823C086B}"/>
    <cellStyle name="Normal 4 5 2 2 5" xfId="14564" xr:uid="{DE4EE3FB-15DB-4A6A-9C8B-9022040AC66B}"/>
    <cellStyle name="Normal 4 5 2 2 5 2" xfId="36930" xr:uid="{AB4ED111-8CB0-48F0-B66F-0708771BA7F2}"/>
    <cellStyle name="Normal 4 5 2 2 6" xfId="28019" xr:uid="{492A7232-870F-4FE4-80E5-48898A528693}"/>
    <cellStyle name="Normal 4 5 2 2_change in summary tables" xfId="8605" xr:uid="{27957408-5289-453B-B054-203BAE534735}"/>
    <cellStyle name="Normal 4 5 2 3" xfId="5313" xr:uid="{143EF67B-7E06-4961-89E9-B6CD01FF83A8}"/>
    <cellStyle name="Normal 4 5 2 3 2" xfId="15708" xr:uid="{1A128E65-B423-4D42-9EEE-848DAD548087}"/>
    <cellStyle name="Normal 4 5 2 3 2 2" xfId="38074" xr:uid="{4AB9F300-0909-4C47-897F-FB15B23E3C97}"/>
    <cellStyle name="Normal 4 5 2 3 3" xfId="29079" xr:uid="{A1C2A404-5A03-4693-802A-83A45FC5258C}"/>
    <cellStyle name="Normal 4 5 2 4" xfId="9851" xr:uid="{55F24328-6810-4783-8EDB-C07847C55275}"/>
    <cellStyle name="Normal 4 5 2 4 2" xfId="19265" xr:uid="{9E2B5A9F-AA2B-45F2-AACF-7701880C41E0}"/>
    <cellStyle name="Normal 4 5 2 4 2 2" xfId="41630" xr:uid="{3AA0B607-0171-4F0C-ACB7-8C9DB1D90858}"/>
    <cellStyle name="Normal 4 5 2 4 3" xfId="32309" xr:uid="{A20D1968-F919-40A6-8FD4-1F447A10A404}"/>
    <cellStyle name="Normal 4 5 2 5" xfId="11447" xr:uid="{DA8E9ED6-95F4-4CA8-B439-9376AABE1009}"/>
    <cellStyle name="Normal 4 5 2 5 2" xfId="20853" xr:uid="{0AD01A45-F036-4798-B95E-EE5306FA7F4F}"/>
    <cellStyle name="Normal 4 5 2 5 2 2" xfId="43149" xr:uid="{7BC93D83-3E15-4302-9C99-DBC32148437F}"/>
    <cellStyle name="Normal 4 5 2 5 3" xfId="33827" xr:uid="{A78E88BE-5A3F-4F29-996F-3DC0DB52193C}"/>
    <cellStyle name="Normal 4 5 2 6" xfId="13209" xr:uid="{339D2340-C3DD-4E51-9A66-A804632E4677}"/>
    <cellStyle name="Normal 4 5 2 6 2" xfId="35580" xr:uid="{95D1C7EA-A7CD-467A-B3E8-308546B97590}"/>
    <cellStyle name="Normal 4 5 2 7" xfId="27137" xr:uid="{3FEAE4B4-8A69-4B29-A540-D14755523006}"/>
    <cellStyle name="Normal 4 5 2_change in summary tables" xfId="6480" xr:uid="{C687D423-C584-466C-B4D7-D73969E53EF6}"/>
    <cellStyle name="Normal 4 5 3" xfId="3685" xr:uid="{F4B67256-C36E-4850-A117-86DF3352AD9E}"/>
    <cellStyle name="Normal 4 5 3 2" xfId="6961" xr:uid="{800E62A5-2666-4E2B-AFE5-01FFBE11D895}"/>
    <cellStyle name="Normal 4 5 3 2 2" xfId="16973" xr:uid="{36EE0F93-C1B3-43FD-A7CB-044979A1C659}"/>
    <cellStyle name="Normal 4 5 3 2 2 2" xfId="39338" xr:uid="{57A62B85-9BCC-4A8A-9705-6D62B6889D78}"/>
    <cellStyle name="Normal 4 5 3 2 3" xfId="30222" xr:uid="{63066628-C90E-4D4A-A68E-1A006D929F11}"/>
    <cellStyle name="Normal 4 5 3 3" xfId="10482" xr:uid="{E256C31D-078D-4779-B6AD-555F3400541E}"/>
    <cellStyle name="Normal 4 5 3 3 2" xfId="19896" xr:uid="{E5DCD9F4-8DB8-4035-8925-4677DA5E00D2}"/>
    <cellStyle name="Normal 4 5 3 3 2 2" xfId="42192" xr:uid="{6D102580-6503-4C25-8EBA-FFF6D9A64D7F}"/>
    <cellStyle name="Normal 4 5 3 3 3" xfId="32871" xr:uid="{41BD5B24-CD4F-4B40-A82E-5CE13297387B}"/>
    <cellStyle name="Normal 4 5 3 4" xfId="12015" xr:uid="{D686CBDA-D544-48C9-A207-603966EDACEF}"/>
    <cellStyle name="Normal 4 5 3 4 2" xfId="21421" xr:uid="{A66855F2-7BE5-4A91-BE84-53441F32A37E}"/>
    <cellStyle name="Normal 4 5 3 4 2 2" xfId="43717" xr:uid="{69EA534E-435B-4AAD-A36B-525BC25621AC}"/>
    <cellStyle name="Normal 4 5 3 4 3" xfId="34395" xr:uid="{B82EFB24-9301-4EA5-92C4-0E71B74B2C08}"/>
    <cellStyle name="Normal 4 5 3 5" xfId="14356" xr:uid="{B4235315-ED16-47CC-891D-ED7384525FDB}"/>
    <cellStyle name="Normal 4 5 3 5 2" xfId="36722" xr:uid="{0CA73DFE-A8D4-4A9A-B3A0-8E3AB5713726}"/>
    <cellStyle name="Normal 4 5 3 6" xfId="27810" xr:uid="{F0341FA7-5D29-4E72-BD36-20126B2491DF}"/>
    <cellStyle name="Normal 4 5 3_change in summary tables" xfId="7787" xr:uid="{974914C5-8092-4875-8D33-3A3D42DD8A38}"/>
    <cellStyle name="Normal 4 5 4" xfId="4773" xr:uid="{80E33227-B373-4C63-8359-E0375A5EA2FD}"/>
    <cellStyle name="Normal 4 5 4 2" xfId="15284" xr:uid="{5DDFD54F-3844-4A9D-A386-7333DAB05820}"/>
    <cellStyle name="Normal 4 5 4 2 2" xfId="37650" xr:uid="{48B00865-C251-4032-918F-4CA8BCF42EA7}"/>
    <cellStyle name="Normal 4 5 4 3" xfId="28691" xr:uid="{25F48FC9-6499-4131-930D-BAE0AD20CA75}"/>
    <cellStyle name="Normal 4 5 5" xfId="9644" xr:uid="{388AA853-E068-4141-AC59-A822777FFF98}"/>
    <cellStyle name="Normal 4 5 5 2" xfId="19058" xr:uid="{A3449437-D469-4A5E-ACA2-191162C3704E}"/>
    <cellStyle name="Normal 4 5 5 2 2" xfId="41423" xr:uid="{3319EAA1-A8DA-4E96-AA11-18BBCD2E39BF}"/>
    <cellStyle name="Normal 4 5 5 3" xfId="32102" xr:uid="{9802501D-30E3-4C57-A371-BB804B2A665E}"/>
    <cellStyle name="Normal 4 5 6" xfId="11236" xr:uid="{18F5F97D-9400-4082-B0C2-7A12D48AB336}"/>
    <cellStyle name="Normal 4 5 6 2" xfId="20642" xr:uid="{55E4EA2D-4ABE-4E31-8A94-420E4707AB68}"/>
    <cellStyle name="Normal 4 5 6 2 2" xfId="42938" xr:uid="{19C064E6-573F-4AAB-8494-6C109E07B8FA}"/>
    <cellStyle name="Normal 4 5 6 3" xfId="33616" xr:uid="{D68C9858-2638-4E9F-A8B6-3A3BE23AA125}"/>
    <cellStyle name="Normal 4 5 7" xfId="12837" xr:uid="{5041F859-DB52-433C-ACB8-9CA7FBEA9C8C}"/>
    <cellStyle name="Normal 4 5 7 2" xfId="35210" xr:uid="{8D8E6F46-A05D-4028-9874-84BA03A9DDE2}"/>
    <cellStyle name="Normal 4 5 8" xfId="26923" xr:uid="{35988032-DCA4-40CD-B82B-7BCB423C21A7}"/>
    <cellStyle name="Normal 4 5_change in summary tables" xfId="8829" xr:uid="{9FD2F67E-5B7E-4B5B-AA70-288EF7BC2290}"/>
    <cellStyle name="Normal 4 6" xfId="1136" xr:uid="{705AD414-FA97-4C11-9FD5-3CFA8C44A66F}"/>
    <cellStyle name="Normal 4 6 2" xfId="3809" xr:uid="{975B1F5A-BDEE-4570-A55B-0FFE07610F3E}"/>
    <cellStyle name="Normal 4 6 2 2" xfId="7085" xr:uid="{ACF3998B-9013-495F-A048-A22357A7E911}"/>
    <cellStyle name="Normal 4 6 2 2 2" xfId="17096" xr:uid="{F30C9B94-DDC5-4F62-9F5F-0E45BA17704B}"/>
    <cellStyle name="Normal 4 6 2 2 2 2" xfId="39461" xr:uid="{C605EE6E-0818-4D58-AFC8-8A816C71B922}"/>
    <cellStyle name="Normal 4 6 2 2 3" xfId="30345" xr:uid="{89C99359-CF98-4AF3-B5FA-0AB5D31A4BAC}"/>
    <cellStyle name="Normal 4 6 2 3" xfId="10603" xr:uid="{CBD28D54-AE4A-491E-8337-24B56F0EBC19}"/>
    <cellStyle name="Normal 4 6 2 3 2" xfId="20017" xr:uid="{AF06BEA9-9589-4750-B57B-C6CEE06A8326}"/>
    <cellStyle name="Normal 4 6 2 3 2 2" xfId="42313" xr:uid="{E71B8AC1-9FB1-404B-B8C6-89ACBB5243FE}"/>
    <cellStyle name="Normal 4 6 2 3 3" xfId="32992" xr:uid="{E3E9ED35-F031-476B-B3D9-759A459C4336}"/>
    <cellStyle name="Normal 4 6 2 4" xfId="12134" xr:uid="{2AA12FA8-4AF0-428E-AE2C-42B81E03ADD0}"/>
    <cellStyle name="Normal 4 6 2 4 2" xfId="21540" xr:uid="{A675160F-BC2C-46A8-ADAE-3071F6AB20EE}"/>
    <cellStyle name="Normal 4 6 2 4 2 2" xfId="43836" xr:uid="{EB2DD58F-1226-4925-AF31-3FBE387FEFAB}"/>
    <cellStyle name="Normal 4 6 2 4 3" xfId="34514" xr:uid="{F08D3B38-1925-4C61-8022-02312F4948F1}"/>
    <cellStyle name="Normal 4 6 2 5" xfId="14476" xr:uid="{DB94FF24-7AD5-4D35-B689-38D6CC1E9DA7}"/>
    <cellStyle name="Normal 4 6 2 5 2" xfId="36842" xr:uid="{4418060B-3987-40E6-B742-2D56EDD50A59}"/>
    <cellStyle name="Normal 4 6 2 6" xfId="27931" xr:uid="{F97E6D06-AECC-4E2B-94CA-ED519CEE825E}"/>
    <cellStyle name="Normal 4 6 2_change in summary tables" xfId="8811" xr:uid="{8B97C882-1A4C-48F2-A9EF-93BCF3F437A8}"/>
    <cellStyle name="Normal 4 6 3" xfId="5219" xr:uid="{BB3E7C8D-B09D-45F3-86BE-E5B99202B5A4}"/>
    <cellStyle name="Normal 4 6 3 2" xfId="15614" xr:uid="{79013922-F1DC-47D7-9186-8BAEF9F59066}"/>
    <cellStyle name="Normal 4 6 3 2 2" xfId="37980" xr:uid="{30EFD8A9-4C32-4176-9C23-BF15FAA07DF3}"/>
    <cellStyle name="Normal 4 6 3 3" xfId="28986" xr:uid="{8B93C3F5-8208-4E84-BA5A-F647B23AA443}"/>
    <cellStyle name="Normal 4 6 4" xfId="9763" xr:uid="{396EBCCA-18F2-4478-8926-889368898283}"/>
    <cellStyle name="Normal 4 6 4 2" xfId="19177" xr:uid="{0C831F0A-441F-4940-B798-022533F697F6}"/>
    <cellStyle name="Normal 4 6 4 2 2" xfId="41542" xr:uid="{C88D93D2-AF96-4CA5-9EF8-4F1963B9E8FE}"/>
    <cellStyle name="Normal 4 6 4 3" xfId="32221" xr:uid="{27AE2CFD-CFC6-4D28-BFA6-70F6E7C8F0A8}"/>
    <cellStyle name="Normal 4 6 5" xfId="11362" xr:uid="{CB9E521E-D4F9-4433-80C0-9CA026DB510F}"/>
    <cellStyle name="Normal 4 6 5 2" xfId="20768" xr:uid="{7238EC60-01D0-4ADC-AA8A-63C81D7030E0}"/>
    <cellStyle name="Normal 4 6 5 2 2" xfId="43064" xr:uid="{F43611DC-52BA-41A2-8A30-03B306CC168F}"/>
    <cellStyle name="Normal 4 6 5 3" xfId="33742" xr:uid="{8CD313F3-CFB8-4A37-A89C-9EFD06C83D3C}"/>
    <cellStyle name="Normal 4 6 6" xfId="13117" xr:uid="{32FB18AF-8C63-4A96-A3FA-D27B94947E75}"/>
    <cellStyle name="Normal 4 6 6 2" xfId="35488" xr:uid="{B410E917-75B1-4CE1-A2B4-7A0A900D9569}"/>
    <cellStyle name="Normal 4 6 7" xfId="27049" xr:uid="{078891D2-C775-448A-BC68-A1519FBF2AE4}"/>
    <cellStyle name="Normal 4 6_change in summary tables" xfId="6655" xr:uid="{54DA76B6-7C30-4564-B1A5-A216B83FEB7C}"/>
    <cellStyle name="Normal 4 7" xfId="3595" xr:uid="{8353ED27-F190-4D31-A56B-EDDF65C0FBFF}"/>
    <cellStyle name="Normal 4 7 2" xfId="6872" xr:uid="{5036FA24-7391-4ABC-8CA9-915ED16523A0}"/>
    <cellStyle name="Normal 4 7 2 2" xfId="16885" xr:uid="{E677A5CD-970A-4DB7-9F65-6476800F80BC}"/>
    <cellStyle name="Normal 4 7 2 2 2" xfId="39250" xr:uid="{174CD758-24F5-4820-8614-E570965DAC20}"/>
    <cellStyle name="Normal 4 7 2 3" xfId="30134" xr:uid="{63A7BF43-9224-493F-8643-D980C7F93F78}"/>
    <cellStyle name="Normal 4 7 3" xfId="10395" xr:uid="{9737AF3D-09A3-4421-A1DB-A86335FA7953}"/>
    <cellStyle name="Normal 4 7 3 2" xfId="19809" xr:uid="{0884D495-F3DA-4674-9846-070FBF094A10}"/>
    <cellStyle name="Normal 4 7 3 2 2" xfId="42105" xr:uid="{061CF6F8-BE52-4DFF-B4AA-DFD1E106F4F8}"/>
    <cellStyle name="Normal 4 7 3 3" xfId="32784" xr:uid="{0AC98534-A69A-46F2-AF3C-9915DADDD046}"/>
    <cellStyle name="Normal 4 7 4" xfId="11928" xr:uid="{A9687118-6999-4781-B34E-455AC9969BD1}"/>
    <cellStyle name="Normal 4 7 4 2" xfId="21334" xr:uid="{724DBF5A-784F-43EF-A328-27A324C31690}"/>
    <cellStyle name="Normal 4 7 4 2 2" xfId="43630" xr:uid="{C4662CAA-F627-42B2-A8D3-F4B54623B49C}"/>
    <cellStyle name="Normal 4 7 4 3" xfId="34308" xr:uid="{567FAB7A-C1D0-4875-83A9-C786657E2F4A}"/>
    <cellStyle name="Normal 4 7 5" xfId="14269" xr:uid="{F498380B-A9E7-4063-B3C0-3EA95D331144}"/>
    <cellStyle name="Normal 4 7 5 2" xfId="36635" xr:uid="{7BE35E0A-996E-4AF1-885F-97E369C26F03}"/>
    <cellStyle name="Normal 4 7 6" xfId="27723" xr:uid="{4998FB8A-DE91-478F-8BDC-28F0460DF0C9}"/>
    <cellStyle name="Normal 4 7_change in summary tables" xfId="8980" xr:uid="{E3D2A639-405E-45A0-A21D-30CF431B0BFA}"/>
    <cellStyle name="Normal 4 8" xfId="4506" xr:uid="{002FCF32-2AB2-4588-A24E-B304A8BB6B70}"/>
    <cellStyle name="Normal 4 8 2" xfId="15075" xr:uid="{E8D24AB5-20CB-4086-88EE-28575CA65785}"/>
    <cellStyle name="Normal 4 8 2 2" xfId="37441" xr:uid="{CF1DA881-AB5C-4017-A79D-2E90FED4FB89}"/>
    <cellStyle name="Normal 4 8 3" xfId="28506" xr:uid="{DE5A1573-B413-452A-977B-030A2F318C67}"/>
    <cellStyle name="Normal 4 9" xfId="9558" xr:uid="{BB87E489-4AD4-4D46-81C3-5793D99C3DF4}"/>
    <cellStyle name="Normal 4 9 2" xfId="18973" xr:uid="{FF2E3448-E270-4CCA-8BD6-83F193B57DD5}"/>
    <cellStyle name="Normal 4 9 2 2" xfId="41338" xr:uid="{02140646-E69F-43AA-8EB9-2AF24C37F2BD}"/>
    <cellStyle name="Normal 4 9 3" xfId="32017" xr:uid="{05366F6B-9A65-4699-AFEE-22D35E93CA61}"/>
    <cellStyle name="Normal 4_change in summary tables" xfId="7619" xr:uid="{9010A8D8-CC99-4FC6-A8C8-4DBDCD6258DB}"/>
    <cellStyle name="Normal 40" xfId="1116" xr:uid="{D96EA580-F291-4C92-8F96-A21AD760FD59}"/>
    <cellStyle name="Normal 40 2" xfId="3793" xr:uid="{2F60FA37-5335-4AFC-AF44-DDFEFCC7E17B}"/>
    <cellStyle name="Normal 40 2 2" xfId="7069" xr:uid="{2464C5AB-1FE8-4705-AD4B-5A90E1EC93B7}"/>
    <cellStyle name="Normal 40 2 2 2" xfId="17080" xr:uid="{2247F9BE-1016-44AE-8271-D5ED38425C10}"/>
    <cellStyle name="Normal 40 2 2 2 2" xfId="39445" xr:uid="{0A1E94E3-5DE6-4B10-B859-7920ECE9B8D9}"/>
    <cellStyle name="Normal 40 2 2 3" xfId="30329" xr:uid="{E9ED0E38-EBC2-437F-82EF-D89D161C2995}"/>
    <cellStyle name="Normal 40 2 3" xfId="10587" xr:uid="{D685AD9B-24C2-4A52-8BD5-746221E65F43}"/>
    <cellStyle name="Normal 40 2 3 2" xfId="20001" xr:uid="{88F21094-CD5A-4018-ACB8-24FA9D043A91}"/>
    <cellStyle name="Normal 40 2 3 2 2" xfId="42297" xr:uid="{4EA2162F-5662-4A86-8388-23D5B3E4075D}"/>
    <cellStyle name="Normal 40 2 3 3" xfId="32976" xr:uid="{E31BEF65-27EE-4AB8-8E13-DBD7A812DDC1}"/>
    <cellStyle name="Normal 40 2 4" xfId="12118" xr:uid="{CD292E01-8744-42F3-8A2A-7F51E4D20B59}"/>
    <cellStyle name="Normal 40 2 4 2" xfId="21524" xr:uid="{492B1CFB-BF9F-4487-9994-495E42A56E99}"/>
    <cellStyle name="Normal 40 2 4 2 2" xfId="43820" xr:uid="{5CADA2C5-2709-4845-8FAE-8ADE490BA953}"/>
    <cellStyle name="Normal 40 2 4 3" xfId="34498" xr:uid="{2507A13E-31AE-4D24-B586-758EEAFB6C60}"/>
    <cellStyle name="Normal 40 2 5" xfId="14460" xr:uid="{F7456063-2080-4843-B72B-4E37BA2B1A1D}"/>
    <cellStyle name="Normal 40 2 5 2" xfId="36826" xr:uid="{07504607-C75E-4BA5-9465-4D9EDCF8274A}"/>
    <cellStyle name="Normal 40 2 6" xfId="27915" xr:uid="{59F496D8-17D9-4881-B59E-570D91874B0F}"/>
    <cellStyle name="Normal 40 2_change in summary tables" xfId="5005" xr:uid="{EDF6C157-AE1F-4E95-AD6F-C5546D9B9999}"/>
    <cellStyle name="Normal 40 3" xfId="5200" xr:uid="{D22F8F1B-9FEC-4007-A5FA-BCE454CAA278}"/>
    <cellStyle name="Normal 40 3 2" xfId="15595" xr:uid="{6A2CBE36-A40F-4985-96E5-EF85C71AB340}"/>
    <cellStyle name="Normal 40 3 2 2" xfId="37961" xr:uid="{41E6D789-05C7-40BC-913A-B1C579B28097}"/>
    <cellStyle name="Normal 40 3 3" xfId="28967" xr:uid="{19F65B5F-5A82-40F4-BC94-83C5144CE693}"/>
    <cellStyle name="Normal 40 4" xfId="9747" xr:uid="{05CE056D-1FA2-493D-A9EA-A19A44139B15}"/>
    <cellStyle name="Normal 40 4 2" xfId="19161" xr:uid="{B300AE2B-38FB-44AB-A547-5E12B9F65AA5}"/>
    <cellStyle name="Normal 40 4 2 2" xfId="41526" xr:uid="{BF6B03B8-9720-43F2-B879-24340EF8C987}"/>
    <cellStyle name="Normal 40 4 3" xfId="32205" xr:uid="{B8F9CDD6-5ED3-43D4-9344-F7585DB6A683}"/>
    <cellStyle name="Normal 40 5" xfId="11346" xr:uid="{844E7CBA-E175-4E6C-9EB5-148A7731CCF3}"/>
    <cellStyle name="Normal 40 5 2" xfId="20752" xr:uid="{7EF3907D-143C-4C41-BF43-FBFE5B01332F}"/>
    <cellStyle name="Normal 40 5 2 2" xfId="43048" xr:uid="{99E2235C-51A5-425A-A97C-E47A7BCBE98E}"/>
    <cellStyle name="Normal 40 5 3" xfId="33726" xr:uid="{6512D912-8271-4636-A6F0-9A356035D8C3}"/>
    <cellStyle name="Normal 40 6" xfId="13101" xr:uid="{96C29CA2-0A48-40FF-946E-788F585E835D}"/>
    <cellStyle name="Normal 40 6 2" xfId="35472" xr:uid="{87D9EEDA-E412-4CCC-8B2B-5F33320015BD}"/>
    <cellStyle name="Normal 40 7" xfId="27033" xr:uid="{670276A2-C8A2-4769-8EBD-92328D18D6D7}"/>
    <cellStyle name="Normal 40_change in summary tables" xfId="4919" xr:uid="{2B9013CA-0489-4AB6-9C4E-8394EBB08B51}"/>
    <cellStyle name="Normal 41" xfId="1117" xr:uid="{E3DEF11B-35C8-4473-B1AF-E5800B3E327C}"/>
    <cellStyle name="Normal 41 2" xfId="3794" xr:uid="{EE4517A3-6651-407B-B8D4-6F24DC94F2E9}"/>
    <cellStyle name="Normal 41 2 2" xfId="7070" xr:uid="{332D9B0C-BA0E-4257-802F-2E9D10F55DCB}"/>
    <cellStyle name="Normal 41 2 2 2" xfId="17081" xr:uid="{59EBC4D6-B727-4F97-A8DF-214B82F6FD51}"/>
    <cellStyle name="Normal 41 2 2 2 2" xfId="39446" xr:uid="{0C5B628D-A855-4D48-90CC-249EBC542B0D}"/>
    <cellStyle name="Normal 41 2 2 3" xfId="30330" xr:uid="{AD6780F2-D594-44C7-B18D-855DA247F472}"/>
    <cellStyle name="Normal 41 2 3" xfId="10588" xr:uid="{67B4928C-9482-41D1-8A62-6D59DFC96C79}"/>
    <cellStyle name="Normal 41 2 3 2" xfId="20002" xr:uid="{AC56B542-7A0D-4AE2-9F4F-D618997EDAD0}"/>
    <cellStyle name="Normal 41 2 3 2 2" xfId="42298" xr:uid="{3798CAB2-9755-449B-A2E9-8AACF1CB0618}"/>
    <cellStyle name="Normal 41 2 3 3" xfId="32977" xr:uid="{6D13FC38-F2F4-43A8-A1E0-6B6B2C026CE2}"/>
    <cellStyle name="Normal 41 2 4" xfId="12119" xr:uid="{175296E6-C6BC-4BFC-BCBA-42CE4480DC33}"/>
    <cellStyle name="Normal 41 2 4 2" xfId="21525" xr:uid="{FFC2BC23-CC4B-4518-AAB6-CA23D5B6E9C4}"/>
    <cellStyle name="Normal 41 2 4 2 2" xfId="43821" xr:uid="{3A6F7A73-54CD-4805-984F-977E7BB8D4E3}"/>
    <cellStyle name="Normal 41 2 4 3" xfId="34499" xr:uid="{53C13EDA-36F1-48C6-A492-25916AF79805}"/>
    <cellStyle name="Normal 41 2 5" xfId="14461" xr:uid="{B392B367-6C6D-4423-B823-A05D2C9FBAA2}"/>
    <cellStyle name="Normal 41 2 5 2" xfId="36827" xr:uid="{31A18CE0-2735-49D9-A759-B95718C42917}"/>
    <cellStyle name="Normal 41 2 6" xfId="27916" xr:uid="{2451FDFD-42D7-4CE4-B624-6BD57C8D5471}"/>
    <cellStyle name="Normal 41 2_change in summary tables" xfId="8169" xr:uid="{C3BAA02D-AD11-4B5B-B657-B10574F8C062}"/>
    <cellStyle name="Normal 41 3" xfId="5201" xr:uid="{7F0DCE74-00F3-423C-9BD2-A45B330ECB7E}"/>
    <cellStyle name="Normal 41 3 2" xfId="15596" xr:uid="{312AA82F-2F64-416A-B1D4-CF0EC64C3AA6}"/>
    <cellStyle name="Normal 41 3 2 2" xfId="37962" xr:uid="{EEC613ED-554E-4915-AA50-866ACC4E74AE}"/>
    <cellStyle name="Normal 41 3 3" xfId="28968" xr:uid="{9E891FFA-2876-4743-9667-59A0A94D10D6}"/>
    <cellStyle name="Normal 41 4" xfId="9748" xr:uid="{E51E86AA-5338-46FD-9EE4-71B82BE1E246}"/>
    <cellStyle name="Normal 41 4 2" xfId="19162" xr:uid="{114E7106-AC24-4EE7-88C2-76C340784D34}"/>
    <cellStyle name="Normal 41 4 2 2" xfId="41527" xr:uid="{D4AB9D57-BBB5-4647-B9C0-E819E8CBCBBE}"/>
    <cellStyle name="Normal 41 4 3" xfId="32206" xr:uid="{262F1882-1641-44C9-AC43-90868058BD56}"/>
    <cellStyle name="Normal 41 5" xfId="11347" xr:uid="{3D795C3E-2CA0-4AA2-8705-1FECA9ADB350}"/>
    <cellStyle name="Normal 41 5 2" xfId="20753" xr:uid="{8198D4E8-41BA-4573-BB8A-4ACCC99CAF59}"/>
    <cellStyle name="Normal 41 5 2 2" xfId="43049" xr:uid="{188B9B6C-4723-4428-89B6-05A3E7E7CBFD}"/>
    <cellStyle name="Normal 41 5 3" xfId="33727" xr:uid="{E085C272-84E3-4FD3-BB94-1A77A0B18D86}"/>
    <cellStyle name="Normal 41 6" xfId="13102" xr:uid="{60BFCA55-FD4E-458B-B1C7-B9C4C4D83FC3}"/>
    <cellStyle name="Normal 41 6 2" xfId="35473" xr:uid="{B963663D-9E1F-4EDF-8BFE-BC69802D3DE8}"/>
    <cellStyle name="Normal 41 7" xfId="27034" xr:uid="{59D13472-CD6C-4F1A-9056-4CECB59F14CA}"/>
    <cellStyle name="Normal 41_change in summary tables" xfId="7991" xr:uid="{1CD8BF74-EB25-470C-AD1C-E1235B32622F}"/>
    <cellStyle name="Normal 42" xfId="1118" xr:uid="{9A1CF1F2-A21C-4C03-A563-0474DD986DD3}"/>
    <cellStyle name="Normal 42 2" xfId="3795" xr:uid="{32BF3D4F-B6DA-4ADE-A013-99DBA5178793}"/>
    <cellStyle name="Normal 42 2 2" xfId="7071" xr:uid="{75090285-DE99-4B54-8D68-369B1E4F273A}"/>
    <cellStyle name="Normal 42 2 2 2" xfId="17082" xr:uid="{6B281771-0435-409C-B03F-8B6FBF640EF0}"/>
    <cellStyle name="Normal 42 2 2 2 2" xfId="39447" xr:uid="{734B6748-7899-49C0-8C97-42BE13A10FE1}"/>
    <cellStyle name="Normal 42 2 2 3" xfId="30331" xr:uid="{4ADF26BE-84FF-4B49-8322-1C5D13A75187}"/>
    <cellStyle name="Normal 42 2 3" xfId="10589" xr:uid="{9633055C-6696-4548-A401-59E08F076268}"/>
    <cellStyle name="Normal 42 2 3 2" xfId="20003" xr:uid="{4C2E9022-DFDC-4ACE-8D66-9EB64CEC69D1}"/>
    <cellStyle name="Normal 42 2 3 2 2" xfId="42299" xr:uid="{EA25BD12-7DAE-4BD2-97B4-ECB5732AC2EB}"/>
    <cellStyle name="Normal 42 2 3 3" xfId="32978" xr:uid="{03AB7780-CECF-48BF-8447-B2310FFBA4C9}"/>
    <cellStyle name="Normal 42 2 4" xfId="12120" xr:uid="{A6DBEE94-DA02-444E-B813-DF8882AD93DE}"/>
    <cellStyle name="Normal 42 2 4 2" xfId="21526" xr:uid="{0DB621D0-8E6A-4F55-A4F9-F498BA333066}"/>
    <cellStyle name="Normal 42 2 4 2 2" xfId="43822" xr:uid="{17CE221A-7685-4F70-B640-84C5E8318071}"/>
    <cellStyle name="Normal 42 2 4 3" xfId="34500" xr:uid="{E050A0D9-1AAA-476F-9D01-363CE6DE9BA7}"/>
    <cellStyle name="Normal 42 2 5" xfId="14462" xr:uid="{E79DDF0A-FAEB-42FD-95A7-4B66C04DC248}"/>
    <cellStyle name="Normal 42 2 5 2" xfId="36828" xr:uid="{8DFC2281-DA46-4BC3-BC99-5AFE766DB2D2}"/>
    <cellStyle name="Normal 42 2 6" xfId="27917" xr:uid="{93AB7ADF-6C79-4BB0-B807-4DD7B63295E7}"/>
    <cellStyle name="Normal 42 2_change in summary tables" xfId="5483" xr:uid="{D86BDFCB-3698-4111-B38C-A1FE666C6B8D}"/>
    <cellStyle name="Normal 42 3" xfId="5202" xr:uid="{8A63F378-8CDD-4586-8132-E7BBC85C5B7F}"/>
    <cellStyle name="Normal 42 3 2" xfId="15597" xr:uid="{535796C8-A05F-4E36-918D-90FD723A0E01}"/>
    <cellStyle name="Normal 42 3 2 2" xfId="37963" xr:uid="{9230B3E1-8D8A-4FA0-8B26-19ECDB36244A}"/>
    <cellStyle name="Normal 42 3 3" xfId="28969" xr:uid="{9F6B0E6A-453E-4A25-A3E1-8D4E6AC0ADB0}"/>
    <cellStyle name="Normal 42 4" xfId="9749" xr:uid="{04775B08-D5AD-4610-BD98-DC441C3D3218}"/>
    <cellStyle name="Normal 42 4 2" xfId="19163" xr:uid="{C97989F6-13C3-481A-8E65-DB0F06711B76}"/>
    <cellStyle name="Normal 42 4 2 2" xfId="41528" xr:uid="{66226AA1-68E2-41EE-9907-9ABD431932EA}"/>
    <cellStyle name="Normal 42 4 3" xfId="32207" xr:uid="{8DF4C8F2-65E9-453B-AA34-3F9F25917630}"/>
    <cellStyle name="Normal 42 5" xfId="11348" xr:uid="{C5B8C450-82F4-40A6-B32F-DFDB6DA14D6F}"/>
    <cellStyle name="Normal 42 5 2" xfId="20754" xr:uid="{031F6F66-A733-4AA9-BC33-2DA1CD6E9BBA}"/>
    <cellStyle name="Normal 42 5 2 2" xfId="43050" xr:uid="{AE4756A6-CCEB-43A8-A793-D37A4CAC8972}"/>
    <cellStyle name="Normal 42 5 3" xfId="33728" xr:uid="{58DCB28C-3DA9-4549-97B2-90E706602476}"/>
    <cellStyle name="Normal 42 6" xfId="13103" xr:uid="{03A529FE-CB89-451F-B4A7-DBB08EF276C2}"/>
    <cellStyle name="Normal 42 6 2" xfId="35474" xr:uid="{28C81EE2-42CB-4208-92F8-21E201219CE8}"/>
    <cellStyle name="Normal 42 7" xfId="27035" xr:uid="{281AA3BF-40BF-403A-9EFB-1598D3197296}"/>
    <cellStyle name="Normal 42_change in summary tables" xfId="6231" xr:uid="{09121FCB-CFFF-4C38-A29C-5F26BC3347D0}"/>
    <cellStyle name="Normal 43" xfId="1119" xr:uid="{BD425359-FB09-456F-A215-FC273045DC09}"/>
    <cellStyle name="Normal 43 2" xfId="3796" xr:uid="{FB5BCCEF-BA74-479B-9EE1-9CFA777DAD35}"/>
    <cellStyle name="Normal 43 2 2" xfId="7072" xr:uid="{D54BF0A4-14F4-46DE-9B09-7506A316DD45}"/>
    <cellStyle name="Normal 43 2 2 2" xfId="17083" xr:uid="{8FD14527-4FFB-4431-A166-3BA3BEFCA7B5}"/>
    <cellStyle name="Normal 43 2 2 2 2" xfId="39448" xr:uid="{2DAF019C-BB75-4B2A-B0BE-79EE9EBEEB46}"/>
    <cellStyle name="Normal 43 2 2 3" xfId="30332" xr:uid="{015EBBE9-0FF8-495C-A293-F2BD2DAA3188}"/>
    <cellStyle name="Normal 43 2 3" xfId="10590" xr:uid="{DAB92132-BD14-4547-AEDC-A3D7ECC13D99}"/>
    <cellStyle name="Normal 43 2 3 2" xfId="20004" xr:uid="{19E457E3-416D-438B-9563-AF4A31EEFB18}"/>
    <cellStyle name="Normal 43 2 3 2 2" xfId="42300" xr:uid="{CB1112B8-94F2-44CD-A6CF-055104563CD7}"/>
    <cellStyle name="Normal 43 2 3 3" xfId="32979" xr:uid="{D6723EFE-D41F-4DDF-BF29-23D2ED97CAC9}"/>
    <cellStyle name="Normal 43 2 4" xfId="12121" xr:uid="{0AA3B7DA-75E2-4631-A444-817BBD72A941}"/>
    <cellStyle name="Normal 43 2 4 2" xfId="21527" xr:uid="{5B3A890C-3F64-40C3-9766-4555F142555B}"/>
    <cellStyle name="Normal 43 2 4 2 2" xfId="43823" xr:uid="{AAD26505-4988-4210-A799-2C948D291990}"/>
    <cellStyle name="Normal 43 2 4 3" xfId="34501" xr:uid="{DC10663F-B177-4A4C-A4E5-E3A917689AE0}"/>
    <cellStyle name="Normal 43 2 5" xfId="14463" xr:uid="{C699947D-064F-4FA2-BAC8-8ADBE4634223}"/>
    <cellStyle name="Normal 43 2 5 2" xfId="36829" xr:uid="{58B71DCE-98EE-48C3-A686-8AD9F323FC71}"/>
    <cellStyle name="Normal 43 2 6" xfId="27918" xr:uid="{7451AB19-5615-461E-B5B9-E0EEAE9FD306}"/>
    <cellStyle name="Normal 43 2_change in summary tables" xfId="8847" xr:uid="{B452EF5F-01A1-4DE7-B09D-24B63E65FCCE}"/>
    <cellStyle name="Normal 43 3" xfId="5203" xr:uid="{6A72F952-07F1-40F7-8D38-278BA0D7D2C2}"/>
    <cellStyle name="Normal 43 3 2" xfId="15598" xr:uid="{490CE62D-7DDD-4AFA-AEC8-AA3C7CD84C32}"/>
    <cellStyle name="Normal 43 3 2 2" xfId="37964" xr:uid="{79BA266F-D25D-4FB1-B0E8-1BC5B668E36C}"/>
    <cellStyle name="Normal 43 3 3" xfId="28970" xr:uid="{D7E565F6-8845-4368-9539-06FDC633D60F}"/>
    <cellStyle name="Normal 43 4" xfId="9750" xr:uid="{D4D8FC87-5F08-4C1D-B45E-2E6EB840B449}"/>
    <cellStyle name="Normal 43 4 2" xfId="19164" xr:uid="{4E701BA0-3957-40C3-A303-3B875C409FC1}"/>
    <cellStyle name="Normal 43 4 2 2" xfId="41529" xr:uid="{DB249848-3556-48A5-97BC-8D4BC7BDB4B6}"/>
    <cellStyle name="Normal 43 4 3" xfId="32208" xr:uid="{04A322B9-9966-41F1-A7D7-06FC8645610A}"/>
    <cellStyle name="Normal 43 5" xfId="11349" xr:uid="{AFEDD6DE-A0E3-461A-8733-47327CB51A7E}"/>
    <cellStyle name="Normal 43 5 2" xfId="20755" xr:uid="{CBAE0C50-FA41-49B4-ADF3-81BD76C39730}"/>
    <cellStyle name="Normal 43 5 2 2" xfId="43051" xr:uid="{390CFC9B-C716-40C8-A50B-7505B2824C1B}"/>
    <cellStyle name="Normal 43 5 3" xfId="33729" xr:uid="{AB0ED4B5-46D9-4346-B1A8-70A25523492E}"/>
    <cellStyle name="Normal 43 6" xfId="13104" xr:uid="{EB6EBBD9-E713-451A-8E39-8764DC0BABA7}"/>
    <cellStyle name="Normal 43 6 2" xfId="35475" xr:uid="{1A4ADFC2-751B-4CE2-BCB0-8796325E36F6}"/>
    <cellStyle name="Normal 43 7" xfId="27036" xr:uid="{8FCCF98A-8F54-4120-89B2-C423A88958E5}"/>
    <cellStyle name="Normal 43_change in summary tables" xfId="6161" xr:uid="{BBF0AF6E-13BB-42D6-AA3B-AE6031BD0173}"/>
    <cellStyle name="Normal 44" xfId="1120" xr:uid="{3ED2CD53-0DC0-4DBC-B7C0-ECD22953A2B8}"/>
    <cellStyle name="Normal 44 2" xfId="3797" xr:uid="{B1073E8B-B443-4E84-9D4E-EC1C07CE3474}"/>
    <cellStyle name="Normal 44 2 2" xfId="7073" xr:uid="{0377640F-3ABF-416F-9795-BFC69075BB10}"/>
    <cellStyle name="Normal 44 2 2 2" xfId="17084" xr:uid="{01D56CFE-F612-40EB-A175-D7D4D98C36D8}"/>
    <cellStyle name="Normal 44 2 2 2 2" xfId="39449" xr:uid="{2BC22D29-0510-4F7C-99B7-C3BA3EFC04FC}"/>
    <cellStyle name="Normal 44 2 2 3" xfId="30333" xr:uid="{32B8389A-B7E5-4BE5-B754-9B30C9949EC1}"/>
    <cellStyle name="Normal 44 2 3" xfId="10591" xr:uid="{6F5AC153-EAD2-42E3-A8BF-2EEDFA323FCA}"/>
    <cellStyle name="Normal 44 2 3 2" xfId="20005" xr:uid="{528DFE21-EA60-4066-A37B-0A0874D076C9}"/>
    <cellStyle name="Normal 44 2 3 2 2" xfId="42301" xr:uid="{85026F79-31F9-4223-9700-5F6086D666DB}"/>
    <cellStyle name="Normal 44 2 3 3" xfId="32980" xr:uid="{F5879640-9030-4A3C-8582-465EABB0AE86}"/>
    <cellStyle name="Normal 44 2 4" xfId="12122" xr:uid="{967EE793-E349-4501-B0CA-14A0FC72F2CE}"/>
    <cellStyle name="Normal 44 2 4 2" xfId="21528" xr:uid="{443267FF-EBCF-4704-B35E-0953786D7F5B}"/>
    <cellStyle name="Normal 44 2 4 2 2" xfId="43824" xr:uid="{0FD483A9-2839-4850-8CFC-A85BD06E9467}"/>
    <cellStyle name="Normal 44 2 4 3" xfId="34502" xr:uid="{5EF19C57-F635-4490-96D7-B77C5E082794}"/>
    <cellStyle name="Normal 44 2 5" xfId="14464" xr:uid="{F1A74F11-FB18-4868-A98A-A4C04C15A743}"/>
    <cellStyle name="Normal 44 2 5 2" xfId="36830" xr:uid="{67BD9685-DB3F-4A06-9DEB-36D962BFB23C}"/>
    <cellStyle name="Normal 44 2 6" xfId="27919" xr:uid="{A7688A63-F5DB-4B0D-99C8-B9327851F81F}"/>
    <cellStyle name="Normal 44 2_change in summary tables" xfId="4516" xr:uid="{A151C5BD-568F-4C53-B3E6-86B91C2787EF}"/>
    <cellStyle name="Normal 44 3" xfId="5204" xr:uid="{A9398064-861E-404F-A867-6FC6D9DD85E0}"/>
    <cellStyle name="Normal 44 3 2" xfId="15599" xr:uid="{09008F87-2F4F-4FDA-9F73-6D6DD3497BD1}"/>
    <cellStyle name="Normal 44 3 2 2" xfId="37965" xr:uid="{2E6BB779-D228-4870-8873-F64DBA0B265A}"/>
    <cellStyle name="Normal 44 3 3" xfId="28971" xr:uid="{481EDF68-7B79-48C7-8EC5-A67B82C81865}"/>
    <cellStyle name="Normal 44 4" xfId="9751" xr:uid="{08887F18-C034-4F8B-B028-2CF487151817}"/>
    <cellStyle name="Normal 44 4 2" xfId="19165" xr:uid="{FBE41CB7-B451-4C4E-9A1F-20522E4A2378}"/>
    <cellStyle name="Normal 44 4 2 2" xfId="41530" xr:uid="{854D1C3F-F950-4BEB-A2B0-1735709E1E23}"/>
    <cellStyle name="Normal 44 4 3" xfId="32209" xr:uid="{6E1250D5-2F85-46AC-A1F8-0B39319687DB}"/>
    <cellStyle name="Normal 44 5" xfId="11350" xr:uid="{A3F36DA1-1A16-4CAC-A400-B0D442C3DC40}"/>
    <cellStyle name="Normal 44 5 2" xfId="20756" xr:uid="{B33328E5-A6D5-4065-8A79-8231F3E6A179}"/>
    <cellStyle name="Normal 44 5 2 2" xfId="43052" xr:uid="{427BE7A4-00F5-42DD-BD05-DBA0BED28841}"/>
    <cellStyle name="Normal 44 5 3" xfId="33730" xr:uid="{C63B0F63-DE75-4829-9F40-1863C2D570D9}"/>
    <cellStyle name="Normal 44 6" xfId="13105" xr:uid="{4DF59C5A-E7B9-4A5E-8D49-6FDF6877AB8D}"/>
    <cellStyle name="Normal 44 6 2" xfId="35476" xr:uid="{2D236DFA-3507-4A88-AB94-CD1030C6F038}"/>
    <cellStyle name="Normal 44 7" xfId="27037" xr:uid="{554E2FD0-F826-487B-BC9C-88090DD14CA2}"/>
    <cellStyle name="Normal 44_change in summary tables" xfId="5567" xr:uid="{4EFEC934-3349-4070-916A-759372017C64}"/>
    <cellStyle name="Normal 45" xfId="1121" xr:uid="{644463A4-D113-4A50-859F-D1F403FA5A18}"/>
    <cellStyle name="Normal 45 2" xfId="3798" xr:uid="{191CF12C-272C-4B4D-8440-D0D4EC0E2AA4}"/>
    <cellStyle name="Normal 45 2 2" xfId="7074" xr:uid="{A541E84D-1E35-40BD-843C-C078CF052683}"/>
    <cellStyle name="Normal 45 2 2 2" xfId="17085" xr:uid="{F3583FFE-7195-4D0E-92CA-8D047A6F4ADC}"/>
    <cellStyle name="Normal 45 2 2 2 2" xfId="39450" xr:uid="{41E6E409-6B5F-4FD4-971B-62C9F4018657}"/>
    <cellStyle name="Normal 45 2 2 3" xfId="30334" xr:uid="{A1B1B1D2-3887-4DB2-8B22-DEBBAEC70F9F}"/>
    <cellStyle name="Normal 45 2 3" xfId="10592" xr:uid="{96044AD5-4EEC-4163-A5D6-BC474CB8A28B}"/>
    <cellStyle name="Normal 45 2 3 2" xfId="20006" xr:uid="{18040B2A-7F0D-426A-AE9E-B761C11C6782}"/>
    <cellStyle name="Normal 45 2 3 2 2" xfId="42302" xr:uid="{3C02C17E-0EAD-4D32-8E18-DD3884C8D49D}"/>
    <cellStyle name="Normal 45 2 3 3" xfId="32981" xr:uid="{D71969E8-EE07-4890-9696-9982134430CC}"/>
    <cellStyle name="Normal 45 2 4" xfId="12123" xr:uid="{CA142369-333F-4DE3-BDB2-1E4633F7B2BA}"/>
    <cellStyle name="Normal 45 2 4 2" xfId="21529" xr:uid="{E445A23F-7383-4FEA-9033-5718E34B4F13}"/>
    <cellStyle name="Normal 45 2 4 2 2" xfId="43825" xr:uid="{69FA3833-6DB6-46E8-B6DF-1848013C9757}"/>
    <cellStyle name="Normal 45 2 4 3" xfId="34503" xr:uid="{DF78A992-3926-4FA5-A46D-B51673F51328}"/>
    <cellStyle name="Normal 45 2 5" xfId="14465" xr:uid="{1C521A94-A0EE-4A08-A524-E233943CDBBA}"/>
    <cellStyle name="Normal 45 2 5 2" xfId="36831" xr:uid="{945D2A25-9BA0-4328-AC7C-27FD5EEEEDF9}"/>
    <cellStyle name="Normal 45 2 6" xfId="27920" xr:uid="{9C5278BC-DFAA-4F71-A403-61A33BE9D971}"/>
    <cellStyle name="Normal 45 2_change in summary tables" xfId="6116" xr:uid="{BF3B1816-0DF5-4DE9-B5C3-5E85AECEAEF3}"/>
    <cellStyle name="Normal 45 3" xfId="5205" xr:uid="{46FB5732-50F4-46D6-A685-BFC934F3EB7F}"/>
    <cellStyle name="Normal 45 3 2" xfId="15600" xr:uid="{C4050A1C-7FC9-4D79-A8FE-DB76B8D9AB42}"/>
    <cellStyle name="Normal 45 3 2 2" xfId="37966" xr:uid="{E5F674C1-B58E-42DF-82B8-A83551EF802C}"/>
    <cellStyle name="Normal 45 3 3" xfId="28972" xr:uid="{EF213300-8B3B-4FD1-8CFE-B4829CFFFB47}"/>
    <cellStyle name="Normal 45 4" xfId="9752" xr:uid="{1B6A608F-5432-4305-BFBF-780EF6E743F6}"/>
    <cellStyle name="Normal 45 4 2" xfId="19166" xr:uid="{0B51E0A2-4383-403C-8CC2-BC4913BA6B8D}"/>
    <cellStyle name="Normal 45 4 2 2" xfId="41531" xr:uid="{7419CB0D-FA17-45A0-95B8-EE4F3806B014}"/>
    <cellStyle name="Normal 45 4 3" xfId="32210" xr:uid="{4EDF9A33-9668-4B34-BF3E-E6BDAA14671E}"/>
    <cellStyle name="Normal 45 5" xfId="11351" xr:uid="{0A38E976-632C-4503-8B98-56F570C51311}"/>
    <cellStyle name="Normal 45 5 2" xfId="20757" xr:uid="{AED40040-490A-4613-8F2B-07AD383A0484}"/>
    <cellStyle name="Normal 45 5 2 2" xfId="43053" xr:uid="{C2601209-179D-4D67-8CEB-C0DE67DA164C}"/>
    <cellStyle name="Normal 45 5 3" xfId="33731" xr:uid="{0E950700-95E5-46D9-AA38-2D168F715EB5}"/>
    <cellStyle name="Normal 45 6" xfId="13106" xr:uid="{9125D7E0-24AC-4C43-8AC2-B06F5B1AF84D}"/>
    <cellStyle name="Normal 45 6 2" xfId="35477" xr:uid="{9435EC41-1EF6-4A5A-93AC-B11AE8C5F0AA}"/>
    <cellStyle name="Normal 45 7" xfId="27038" xr:uid="{59D90034-8D42-4EEE-A86A-F5DA82923794}"/>
    <cellStyle name="Normal 45_change in summary tables" xfId="4960" xr:uid="{5D05EB78-A965-4B15-A55A-679ADEB767FB}"/>
    <cellStyle name="Normal 46" xfId="1122" xr:uid="{50E8AAA2-ECF2-476D-897E-58F839870064}"/>
    <cellStyle name="Normal 46 2" xfId="3799" xr:uid="{A016F43D-016C-40B4-B45A-2910B51002A1}"/>
    <cellStyle name="Normal 46 2 2" xfId="7075" xr:uid="{FE48F636-8D1F-40B7-A810-822EEE3BECCB}"/>
    <cellStyle name="Normal 46 2 2 2" xfId="17086" xr:uid="{F2A6102F-AE06-4666-B82A-C00B3F5AC48D}"/>
    <cellStyle name="Normal 46 2 2 2 2" xfId="39451" xr:uid="{1544C140-6F6D-4876-A7C4-6EC7C462C48E}"/>
    <cellStyle name="Normal 46 2 2 3" xfId="30335" xr:uid="{C547F733-7CAC-4798-924C-387E10C78DEF}"/>
    <cellStyle name="Normal 46 2 3" xfId="10593" xr:uid="{6D67A418-C67E-4C95-BE12-100984F71859}"/>
    <cellStyle name="Normal 46 2 3 2" xfId="20007" xr:uid="{86664447-B6F1-4872-B047-9F6E4D73A6A4}"/>
    <cellStyle name="Normal 46 2 3 2 2" xfId="42303" xr:uid="{F2FBA18C-CCE7-4F8B-BBA2-5958F9315E46}"/>
    <cellStyle name="Normal 46 2 3 3" xfId="32982" xr:uid="{6695E21D-60CF-46C1-AEF6-022E079B932F}"/>
    <cellStyle name="Normal 46 2 4" xfId="12124" xr:uid="{F528CDA0-10AA-441D-866A-F4C0B5AA4770}"/>
    <cellStyle name="Normal 46 2 4 2" xfId="21530" xr:uid="{ADE6D2A0-4434-4D57-9917-77CFF3ED8604}"/>
    <cellStyle name="Normal 46 2 4 2 2" xfId="43826" xr:uid="{FBA9FCFD-C38E-4F66-B631-2038591F9514}"/>
    <cellStyle name="Normal 46 2 4 3" xfId="34504" xr:uid="{8D759077-BB06-4AEC-BC00-6033BEB16A99}"/>
    <cellStyle name="Normal 46 2 5" xfId="14466" xr:uid="{7346B686-8E69-46BA-B731-6A1F48D1CDD9}"/>
    <cellStyle name="Normal 46 2 5 2" xfId="36832" xr:uid="{76A617C3-6FDB-4981-8785-E4BEF121A008}"/>
    <cellStyle name="Normal 46 2 6" xfId="27921" xr:uid="{FC495770-60E5-431B-ACD3-3AC61FD601C3}"/>
    <cellStyle name="Normal 46 2_change in summary tables" xfId="4717" xr:uid="{0733A973-788A-4240-B90F-2778172D1815}"/>
    <cellStyle name="Normal 46 3" xfId="5206" xr:uid="{79A46391-0F07-44F0-AF89-A10D9431A453}"/>
    <cellStyle name="Normal 46 3 2" xfId="15601" xr:uid="{877666FA-4850-4FC5-81BB-F9B0229FC3CD}"/>
    <cellStyle name="Normal 46 3 2 2" xfId="37967" xr:uid="{906FF8C5-C414-4C4F-8A11-07E0696F92EA}"/>
    <cellStyle name="Normal 46 3 3" xfId="28973" xr:uid="{AF0CC192-9B11-41BB-83B8-6015EB4CF22C}"/>
    <cellStyle name="Normal 46 4" xfId="9753" xr:uid="{6DE791BA-DF83-482D-808D-75E99C1F0FDE}"/>
    <cellStyle name="Normal 46 4 2" xfId="19167" xr:uid="{1FAE9F80-0E79-402C-AA7E-978FAAB402D6}"/>
    <cellStyle name="Normal 46 4 2 2" xfId="41532" xr:uid="{AA2FBD8A-533D-427D-A1F8-86C8732238F6}"/>
    <cellStyle name="Normal 46 4 3" xfId="32211" xr:uid="{6619188B-FF06-41CE-AE18-FDF77F1B5151}"/>
    <cellStyle name="Normal 46 5" xfId="11352" xr:uid="{53C5E9BC-AD4C-43D0-982D-D0428A682CF6}"/>
    <cellStyle name="Normal 46 5 2" xfId="20758" xr:uid="{AF0AC085-E23B-4CDD-AE5B-EB4BEFB450AC}"/>
    <cellStyle name="Normal 46 5 2 2" xfId="43054" xr:uid="{39BB5927-3FD9-4963-8B20-0877917F6791}"/>
    <cellStyle name="Normal 46 5 3" xfId="33732" xr:uid="{11860BAB-F1D7-4433-812B-9C62CEDB3DCD}"/>
    <cellStyle name="Normal 46 6" xfId="13107" xr:uid="{A7CD998F-4384-4651-9A13-CC448966A1EA}"/>
    <cellStyle name="Normal 46 6 2" xfId="35478" xr:uid="{A126B3AA-166C-47CC-AB0B-EE386F6E49F0}"/>
    <cellStyle name="Normal 46 7" xfId="27039" xr:uid="{A80035A0-5AB5-4418-B662-C9E61E1A5DB2}"/>
    <cellStyle name="Normal 46_change in summary tables" xfId="8052" xr:uid="{29B012BA-A60F-4377-807B-4BC64429B677}"/>
    <cellStyle name="Normal 47" xfId="1123" xr:uid="{1E9EC825-A346-4812-A53B-E5266087E340}"/>
    <cellStyle name="Normal 47 2" xfId="3800" xr:uid="{D2D69C41-583B-495F-84BF-D1801BF46152}"/>
    <cellStyle name="Normal 47 2 2" xfId="7076" xr:uid="{FD860B25-D032-46DF-B1D8-FCA43D918BCD}"/>
    <cellStyle name="Normal 47 2 2 2" xfId="17087" xr:uid="{127F36E9-0F27-4D62-89FB-A2B82689B4E0}"/>
    <cellStyle name="Normal 47 2 2 2 2" xfId="39452" xr:uid="{238B6D84-8C53-4C2D-AF05-5ED42D31A91C}"/>
    <cellStyle name="Normal 47 2 2 3" xfId="30336" xr:uid="{03783662-FCDC-450A-B62F-ABCC5CD3B2A2}"/>
    <cellStyle name="Normal 47 2 3" xfId="10594" xr:uid="{9FFC5F99-4D56-4ADC-82EF-A442C37995A4}"/>
    <cellStyle name="Normal 47 2 3 2" xfId="20008" xr:uid="{C91C601A-65BB-4D8A-BDBE-6302ABD5DDFC}"/>
    <cellStyle name="Normal 47 2 3 2 2" xfId="42304" xr:uid="{28DD49BB-941B-435C-898B-86862947D32A}"/>
    <cellStyle name="Normal 47 2 3 3" xfId="32983" xr:uid="{3B92554E-CD1F-40AB-9DAF-6CBC61FF75B9}"/>
    <cellStyle name="Normal 47 2 4" xfId="12125" xr:uid="{CBE3C05C-26DA-45CF-A307-707FAD6DD22E}"/>
    <cellStyle name="Normal 47 2 4 2" xfId="21531" xr:uid="{A52C7C6C-5AE6-4F85-AA8C-42A3AFE42BF3}"/>
    <cellStyle name="Normal 47 2 4 2 2" xfId="43827" xr:uid="{389921E1-EA85-45A5-A3AA-872E3E7B6E14}"/>
    <cellStyle name="Normal 47 2 4 3" xfId="34505" xr:uid="{CCA61C55-16C7-420C-8B0A-F4341DD1753F}"/>
    <cellStyle name="Normal 47 2 5" xfId="14467" xr:uid="{360BC756-0E26-4372-8F76-8596328B1107}"/>
    <cellStyle name="Normal 47 2 5 2" xfId="36833" xr:uid="{A416038F-6DBD-4CCA-A9C1-491298B56469}"/>
    <cellStyle name="Normal 47 2 6" xfId="27922" xr:uid="{6502EF2F-FA02-43C8-B679-098A90A7DBE8}"/>
    <cellStyle name="Normal 47 2_change in summary tables" xfId="5130" xr:uid="{022F7CDD-3FAA-4892-B806-8B038332821B}"/>
    <cellStyle name="Normal 47 3" xfId="5207" xr:uid="{82A76F51-09FE-4F2D-9E34-495CB6AFCB75}"/>
    <cellStyle name="Normal 47 3 2" xfId="15602" xr:uid="{ABD97815-964D-49C8-AB8D-808CED545FD0}"/>
    <cellStyle name="Normal 47 3 2 2" xfId="37968" xr:uid="{A47BB50C-FF0E-4408-9B25-088DF7FA9A32}"/>
    <cellStyle name="Normal 47 3 3" xfId="28974" xr:uid="{B2D95570-CFFB-41BD-840D-026AEE8FCBFD}"/>
    <cellStyle name="Normal 47 4" xfId="9754" xr:uid="{BFF95B10-C032-44B4-8412-665B89652838}"/>
    <cellStyle name="Normal 47 4 2" xfId="19168" xr:uid="{BE983BA6-B1D8-4394-9442-BE39D1DFF07A}"/>
    <cellStyle name="Normal 47 4 2 2" xfId="41533" xr:uid="{C2D8B357-AFB6-4088-9FBD-6588F3F3CB73}"/>
    <cellStyle name="Normal 47 4 3" xfId="32212" xr:uid="{5AC6BE3E-EC6E-4C17-B13D-E7DEA8C19908}"/>
    <cellStyle name="Normal 47 5" xfId="11353" xr:uid="{7BC765FC-D165-41F1-AF13-75FF2B8D95D6}"/>
    <cellStyle name="Normal 47 5 2" xfId="20759" xr:uid="{0D435416-2049-4AE4-9284-C5CD0171D708}"/>
    <cellStyle name="Normal 47 5 2 2" xfId="43055" xr:uid="{B1BEA920-FF91-4A85-ADF9-CD79379B9098}"/>
    <cellStyle name="Normal 47 5 3" xfId="33733" xr:uid="{AD2EEDB4-550B-4200-AEC1-C80C7EC3830E}"/>
    <cellStyle name="Normal 47 6" xfId="13108" xr:uid="{9502B062-014F-459F-942F-CDD59FD5658B}"/>
    <cellStyle name="Normal 47 6 2" xfId="35479" xr:uid="{218EFD84-B22B-47B1-A75C-1B2BDE2735C7}"/>
    <cellStyle name="Normal 47 7" xfId="27040" xr:uid="{52CB5FBC-38EA-4426-8663-BF691CAD993B}"/>
    <cellStyle name="Normal 47_change in summary tables" xfId="8497" xr:uid="{BC791B27-B5F4-41B8-8DC7-A407A28A41B6}"/>
    <cellStyle name="Normal 48" xfId="1124" xr:uid="{AA8F4202-20DB-4540-8D92-BEB687A6E8D1}"/>
    <cellStyle name="Normal 48 2" xfId="3801" xr:uid="{69C8B063-A8C0-4400-8486-A0F965A2ACAB}"/>
    <cellStyle name="Normal 48 2 2" xfId="7077" xr:uid="{382F8B36-0369-46F2-B0D9-FB32B2180D34}"/>
    <cellStyle name="Normal 48 2 2 2" xfId="17088" xr:uid="{FC47B9EB-A094-43E7-99AD-461790E3C738}"/>
    <cellStyle name="Normal 48 2 2 2 2" xfId="39453" xr:uid="{0BC16238-BB2E-42A3-AA31-352AC21D1C04}"/>
    <cellStyle name="Normal 48 2 2 3" xfId="30337" xr:uid="{8D687490-73D5-4920-9B2E-947CBAD9C496}"/>
    <cellStyle name="Normal 48 2 3" xfId="10595" xr:uid="{16865F5A-B025-4026-B9E6-20EC1D7D35B8}"/>
    <cellStyle name="Normal 48 2 3 2" xfId="20009" xr:uid="{FADE0332-098C-4122-87E4-13AA741BDD17}"/>
    <cellStyle name="Normal 48 2 3 2 2" xfId="42305" xr:uid="{824B630C-C226-4497-B5D7-8D99D13CBBDB}"/>
    <cellStyle name="Normal 48 2 3 3" xfId="32984" xr:uid="{109C5604-C477-4BE9-AED9-74D869709F61}"/>
    <cellStyle name="Normal 48 2 4" xfId="12126" xr:uid="{54B6B100-9BAD-4E8D-9DA3-F1A14DA138F8}"/>
    <cellStyle name="Normal 48 2 4 2" xfId="21532" xr:uid="{496B2662-22B1-4C85-A24A-892B20577CEB}"/>
    <cellStyle name="Normal 48 2 4 2 2" xfId="43828" xr:uid="{85264880-BFF3-439E-ACBC-BD26D6BCB7D1}"/>
    <cellStyle name="Normal 48 2 4 3" xfId="34506" xr:uid="{1F77C503-1E95-48EF-8576-E1781F532A87}"/>
    <cellStyle name="Normal 48 2 5" xfId="14468" xr:uid="{D5ADB2E8-5FA6-4A87-8FBE-E5CC6A444891}"/>
    <cellStyle name="Normal 48 2 5 2" xfId="36834" xr:uid="{B49637AC-A84E-49A3-A5AB-3BCCA7EBA5A6}"/>
    <cellStyle name="Normal 48 2 6" xfId="27923" xr:uid="{E7C50F03-B074-4687-BAA1-6B485E018A98}"/>
    <cellStyle name="Normal 48 2_change in summary tables" xfId="8870" xr:uid="{D0C4AA69-E5BC-497C-B5E9-9D6DDCCE9670}"/>
    <cellStyle name="Normal 48 3" xfId="5208" xr:uid="{BCA1F8A7-5D77-4A0D-B7C1-5C121A6D1631}"/>
    <cellStyle name="Normal 48 3 2" xfId="15603" xr:uid="{EF3902A5-B9DB-4A57-A43D-61CCF51FA7B0}"/>
    <cellStyle name="Normal 48 3 2 2" xfId="37969" xr:uid="{4F3F1BC4-1780-4FD4-B70A-F8FA2B903580}"/>
    <cellStyle name="Normal 48 3 3" xfId="28975" xr:uid="{624BA522-9B01-4555-A86A-8A8B2F95451A}"/>
    <cellStyle name="Normal 48 4" xfId="9755" xr:uid="{4D7695E0-CF96-4487-A3DA-189BCF194209}"/>
    <cellStyle name="Normal 48 4 2" xfId="19169" xr:uid="{BAFD07A8-FF90-4CD5-8432-62C9F9977F86}"/>
    <cellStyle name="Normal 48 4 2 2" xfId="41534" xr:uid="{9AB15F69-6E1D-4466-BAF0-D2A8989ABF95}"/>
    <cellStyle name="Normal 48 4 3" xfId="32213" xr:uid="{C0C9DBC1-51AC-48A0-AC4F-2C0B40EAF071}"/>
    <cellStyle name="Normal 48 5" xfId="11354" xr:uid="{B9A719F7-77E5-4CE3-B561-1334F42BA2D3}"/>
    <cellStyle name="Normal 48 5 2" xfId="20760" xr:uid="{89A2425B-78A3-4DA0-B082-0921B13A7CAC}"/>
    <cellStyle name="Normal 48 5 2 2" xfId="43056" xr:uid="{CE981B00-6092-4F1D-A4D7-0106811CF12F}"/>
    <cellStyle name="Normal 48 5 3" xfId="33734" xr:uid="{55509026-13B7-4BA5-9EC4-6FE95D4C71CE}"/>
    <cellStyle name="Normal 48 6" xfId="13109" xr:uid="{26C44715-661D-42E7-8DB2-8114B2F5F7D3}"/>
    <cellStyle name="Normal 48 6 2" xfId="35480" xr:uid="{271B7EFF-7DC6-4874-A39A-9263B51F7B6E}"/>
    <cellStyle name="Normal 48 7" xfId="27041" xr:uid="{9499AA58-06CA-4115-89FC-621916C75FFE}"/>
    <cellStyle name="Normal 48_change in summary tables" xfId="6479" xr:uid="{E86E2544-733D-449B-91A5-568226CD7E2B}"/>
    <cellStyle name="Normal 49" xfId="1125" xr:uid="{46FC01B5-06C0-4D05-AB66-164926193F89}"/>
    <cellStyle name="Normal 49 2" xfId="3802" xr:uid="{F1DE0D67-CE2F-4DFD-AEAB-478EC49B05A0}"/>
    <cellStyle name="Normal 49 2 2" xfId="7078" xr:uid="{7DD731C4-A0EF-4BB2-A5D7-6575B2F14E6C}"/>
    <cellStyle name="Normal 49 2 2 2" xfId="17089" xr:uid="{27C296B1-D597-4AE1-88C8-73B01CC24130}"/>
    <cellStyle name="Normal 49 2 2 2 2" xfId="39454" xr:uid="{9B2D9B87-488C-4BC6-AF46-9748212844C5}"/>
    <cellStyle name="Normal 49 2 2 3" xfId="30338" xr:uid="{7F8DD532-EE38-4EBE-8B87-210DD2C4317A}"/>
    <cellStyle name="Normal 49 2 3" xfId="10596" xr:uid="{951B939B-19D4-4D8C-8F4D-7B1D920019F4}"/>
    <cellStyle name="Normal 49 2 3 2" xfId="20010" xr:uid="{ADBE0283-4AE0-4C1E-9F45-0FCBE4FFD6B0}"/>
    <cellStyle name="Normal 49 2 3 2 2" xfId="42306" xr:uid="{D7429B96-A304-4EBA-8591-EBD57B378456}"/>
    <cellStyle name="Normal 49 2 3 3" xfId="32985" xr:uid="{8B4E0256-FC77-48F3-A087-881F24F69CD0}"/>
    <cellStyle name="Normal 49 2 4" xfId="12127" xr:uid="{6C0587B2-E123-42F6-A52A-9CDCE1322044}"/>
    <cellStyle name="Normal 49 2 4 2" xfId="21533" xr:uid="{ED3E6E9C-594E-4A22-B759-7D35293D9EC2}"/>
    <cellStyle name="Normal 49 2 4 2 2" xfId="43829" xr:uid="{D8DE85C0-35A6-4559-BA58-3C4D34FF901B}"/>
    <cellStyle name="Normal 49 2 4 3" xfId="34507" xr:uid="{43CA488A-E82E-4931-AC38-8EA8920FBE01}"/>
    <cellStyle name="Normal 49 2 5" xfId="14469" xr:uid="{3BFF138E-D4B6-4451-9182-E8D7A2F3D9D8}"/>
    <cellStyle name="Normal 49 2 5 2" xfId="36835" xr:uid="{998BE3AB-F973-4041-A097-F4363E330F42}"/>
    <cellStyle name="Normal 49 2 6" xfId="27924" xr:uid="{00A569BB-7545-4648-8AFD-5D1F272CD870}"/>
    <cellStyle name="Normal 49 2_change in summary tables" xfId="5873" xr:uid="{0190ACC1-B3BE-4CB9-8EF1-CFAE20D010E1}"/>
    <cellStyle name="Normal 49 3" xfId="5209" xr:uid="{9935B0E0-F9DF-4827-96D8-23A507188D20}"/>
    <cellStyle name="Normal 49 3 2" xfId="15604" xr:uid="{59CE7EA9-3C29-4757-BF3E-6225D66FA44B}"/>
    <cellStyle name="Normal 49 3 2 2" xfId="37970" xr:uid="{7646243B-E1EB-4560-8891-B66BF26BD39C}"/>
    <cellStyle name="Normal 49 3 3" xfId="28976" xr:uid="{063406CD-1F73-4093-BD28-B9D1DF8CA9F7}"/>
    <cellStyle name="Normal 49 4" xfId="9756" xr:uid="{4E4BE75B-4CBA-4F87-B910-93F46FB5C837}"/>
    <cellStyle name="Normal 49 4 2" xfId="19170" xr:uid="{D5B67DDD-A924-4AAB-81B8-5B6CEE13A394}"/>
    <cellStyle name="Normal 49 4 2 2" xfId="41535" xr:uid="{A337EC39-FAB1-463A-8719-D15DA09A4A18}"/>
    <cellStyle name="Normal 49 4 3" xfId="32214" xr:uid="{465AAF66-26CA-4C21-A524-35493E1A02EA}"/>
    <cellStyle name="Normal 49 5" xfId="11355" xr:uid="{56776D07-5F70-42F7-9A4E-4BD6AB87CD3A}"/>
    <cellStyle name="Normal 49 5 2" xfId="20761" xr:uid="{9C142573-E854-4364-A41F-05D657BC2422}"/>
    <cellStyle name="Normal 49 5 2 2" xfId="43057" xr:uid="{FCCE10F3-50F3-4E53-A6D6-DCFEAABB258B}"/>
    <cellStyle name="Normal 49 5 3" xfId="33735" xr:uid="{1BDC94CE-B34D-442E-8287-4BBF7B90AD56}"/>
    <cellStyle name="Normal 49 6" xfId="13110" xr:uid="{3791A300-C678-4735-9F35-070899EB52B0}"/>
    <cellStyle name="Normal 49 6 2" xfId="35481" xr:uid="{A6FD4473-45E9-4667-8AC9-BF27606650B3}"/>
    <cellStyle name="Normal 49 7" xfId="27042" xr:uid="{2E0198B9-D7B9-4173-B389-FD01DD7C0126}"/>
    <cellStyle name="Normal 49_change in summary tables" xfId="6097" xr:uid="{AB05296F-4C00-4631-B7EF-D421E6B58ACA}"/>
    <cellStyle name="Normal 5" xfId="67" xr:uid="{CB86CF70-4CED-44E1-8696-092155CA3AD1}"/>
    <cellStyle name="Normal 5 10" xfId="11148" xr:uid="{981B43FE-7B6C-43A2-A38A-EA5AD0031117}"/>
    <cellStyle name="Normal 5 10 2" xfId="20555" xr:uid="{8DADA35F-CA64-40C8-8785-50DEB2225215}"/>
    <cellStyle name="Normal 5 10 2 2" xfId="42851" xr:uid="{E64BD5C4-D3CA-41F8-AF65-4B813341A1D8}"/>
    <cellStyle name="Normal 5 10 3" xfId="33529" xr:uid="{2107AD63-3E1A-408F-A877-BA137E5D111B}"/>
    <cellStyle name="Normal 5 11" xfId="12682" xr:uid="{10539CE8-1182-4FEB-BCA2-A740FF176FDD}"/>
    <cellStyle name="Normal 5 11 2" xfId="35058" xr:uid="{39032CCB-0295-45C0-A4CE-567E73CC4AEA}"/>
    <cellStyle name="Normal 5 12" xfId="26372" xr:uid="{C9517C0A-81C8-4BAE-A7FB-4B34332A8D8B}"/>
    <cellStyle name="Normal 5 13" xfId="26373" xr:uid="{0F270A56-0DCF-4AE7-9AA0-DAA342C01E62}"/>
    <cellStyle name="Normal 5 14" xfId="26374" xr:uid="{10C45126-A424-4330-82B5-CADDA2E84B2C}"/>
    <cellStyle name="Normal 5 15" xfId="26375" xr:uid="{24C5C44A-768B-4ECA-9C8F-4733F706F3F2}"/>
    <cellStyle name="Normal 5 16" xfId="26376" xr:uid="{46ACD9A3-ABCC-4A47-9DAB-D6195A49F8FE}"/>
    <cellStyle name="Normal 5 17" xfId="26377" xr:uid="{D20CB09E-17D9-4EC3-9FA0-FC888BB29CDD}"/>
    <cellStyle name="Normal 5 18" xfId="26378" xr:uid="{76D6D790-B72A-4667-AC7F-2E74DE820AC9}"/>
    <cellStyle name="Normal 5 19" xfId="26379" xr:uid="{599736A6-768D-4444-8162-4F8B18A09D55}"/>
    <cellStyle name="Normal 5 2" xfId="114" xr:uid="{A444E1E0-757E-46F1-BAE8-9FE51C1DD9D0}"/>
    <cellStyle name="Normal 5 2 2" xfId="428" xr:uid="{FE54DDD3-7F8E-41C7-B8E9-54DA9C3808D9}"/>
    <cellStyle name="Normal 5 2 2 2" xfId="1249" xr:uid="{930B9ECF-66A3-43C8-A99E-C31120E977FA}"/>
    <cellStyle name="Normal 5 2 2 2 2" xfId="3914" xr:uid="{2FFD120C-9FB9-42EA-9E3A-EB25D8E17B69}"/>
    <cellStyle name="Normal 5 2 2 2 2 2" xfId="7189" xr:uid="{95984519-EB30-4FD1-8175-AD66C85A736E}"/>
    <cellStyle name="Normal 5 2 2 2 2 2 2" xfId="17200" xr:uid="{058D412E-16E4-415F-8526-F3A9463DE5B7}"/>
    <cellStyle name="Normal 5 2 2 2 2 2 2 2" xfId="39565" xr:uid="{FF2DEB46-8AEC-42BE-A7DC-3A52ED50AC04}"/>
    <cellStyle name="Normal 5 2 2 2 2 2 3" xfId="30449" xr:uid="{C102BE97-33A6-4F5F-B500-9DAC0FA0FB9F}"/>
    <cellStyle name="Normal 5 2 2 2 2 3" xfId="10703" xr:uid="{8819CAD8-8015-48B0-930E-DDD2EEE592D5}"/>
    <cellStyle name="Normal 5 2 2 2 2 3 2" xfId="20117" xr:uid="{2B672EB8-E4AE-4C94-8960-44A3695B47A8}"/>
    <cellStyle name="Normal 5 2 2 2 2 3 2 2" xfId="42413" xr:uid="{8C8C64B8-9D88-428C-9014-E6ABC5E3D976}"/>
    <cellStyle name="Normal 5 2 2 2 2 3 3" xfId="33092" xr:uid="{B131741F-0407-46D0-96B6-50C9748124C1}"/>
    <cellStyle name="Normal 5 2 2 2 2 4" xfId="12235" xr:uid="{7B950880-2EDF-4168-933D-BF0B20A25E2A}"/>
    <cellStyle name="Normal 5 2 2 2 2 4 2" xfId="21641" xr:uid="{65A41CB6-BA2D-42B9-A186-DB4460A16EF7}"/>
    <cellStyle name="Normal 5 2 2 2 2 4 2 2" xfId="43937" xr:uid="{4469715C-B3D2-417F-95FA-C0F6306EEA4B}"/>
    <cellStyle name="Normal 5 2 2 2 2 4 3" xfId="34615" xr:uid="{8238F1D6-A0CC-4D14-8F65-3A92B3127757}"/>
    <cellStyle name="Normal 5 2 2 2 2 5" xfId="14577" xr:uid="{E231C468-952E-4A3A-BD9D-AC1EC2D77704}"/>
    <cellStyle name="Normal 5 2 2 2 2 5 2" xfId="36943" xr:uid="{E69E98D4-4462-4E49-A4F4-5425D0A13248}"/>
    <cellStyle name="Normal 5 2 2 2 2 6" xfId="28032" xr:uid="{E91CC350-0B86-4687-90C7-96B54121C385}"/>
    <cellStyle name="Normal 5 2 2 2 2_change in summary tables" xfId="5892" xr:uid="{3156CA1F-61E8-4189-9C3B-26742FF346DA}"/>
    <cellStyle name="Normal 5 2 2 2 3" xfId="5326" xr:uid="{7BC88CAF-8369-45A3-8103-376A35813367}"/>
    <cellStyle name="Normal 5 2 2 2 3 2" xfId="15721" xr:uid="{9667F1AD-E859-455B-8B37-B77E9EDC8A41}"/>
    <cellStyle name="Normal 5 2 2 2 3 2 2" xfId="38087" xr:uid="{AC30CEE0-2BA1-4C12-BEBD-ABAD22C6F9AD}"/>
    <cellStyle name="Normal 5 2 2 2 3 3" xfId="29092" xr:uid="{DF80EBA2-062B-4936-91AC-7B478EA68E4C}"/>
    <cellStyle name="Normal 5 2 2 2 4" xfId="9864" xr:uid="{66D6CA20-7CE2-483E-A8E8-21A13BB443A8}"/>
    <cellStyle name="Normal 5 2 2 2 4 2" xfId="19278" xr:uid="{9AFAC901-9B4A-493E-B6F7-C24D1FD4D31F}"/>
    <cellStyle name="Normal 5 2 2 2 4 2 2" xfId="41643" xr:uid="{C4211455-933E-4D5E-87D6-D0262300DDF9}"/>
    <cellStyle name="Normal 5 2 2 2 4 3" xfId="32322" xr:uid="{3360B414-31A5-4375-A78C-480EF49459A4}"/>
    <cellStyle name="Normal 5 2 2 2 5" xfId="11460" xr:uid="{E47326B7-A0F6-4FF9-9054-FB9336E3B571}"/>
    <cellStyle name="Normal 5 2 2 2 5 2" xfId="20866" xr:uid="{5FE701EE-B2C4-404D-AA97-EBF77B21649F}"/>
    <cellStyle name="Normal 5 2 2 2 5 2 2" xfId="43162" xr:uid="{4C127AFE-4249-41B7-8395-C58B3BB03EB2}"/>
    <cellStyle name="Normal 5 2 2 2 5 3" xfId="33840" xr:uid="{7F887970-8A19-4B81-BEDD-6A523457AADD}"/>
    <cellStyle name="Normal 5 2 2 2 6" xfId="13222" xr:uid="{C8AB975A-223D-4EC6-B7BE-49CD8B90D75F}"/>
    <cellStyle name="Normal 5 2 2 2 6 2" xfId="35593" xr:uid="{728DB5FD-AA3E-49E2-8C92-7A16004519DA}"/>
    <cellStyle name="Normal 5 2 2 2 7" xfId="27150" xr:uid="{1AE12941-C773-4775-B3D9-F108975C77DF}"/>
    <cellStyle name="Normal 5 2 2 2_change in summary tables" xfId="6279" xr:uid="{4DE94929-2233-438E-A7D7-3A34269B5F5E}"/>
    <cellStyle name="Normal 5 2 2 3" xfId="3698" xr:uid="{FE6D7213-4318-4C39-BAA4-44B2AD7AD034}"/>
    <cellStyle name="Normal 5 2 2 3 2" xfId="6974" xr:uid="{6DABFF46-5791-4656-B686-E1CE6F0DA287}"/>
    <cellStyle name="Normal 5 2 2 3 2 2" xfId="16986" xr:uid="{41E00920-BBB6-48B4-86A4-90652B9E6379}"/>
    <cellStyle name="Normal 5 2 2 3 2 2 2" xfId="39351" xr:uid="{EE76A13B-F539-4E99-9EEE-262025A64EFA}"/>
    <cellStyle name="Normal 5 2 2 3 2 3" xfId="30235" xr:uid="{2FABBE6A-32BE-4420-976C-C9F703F8289A}"/>
    <cellStyle name="Normal 5 2 2 3 3" xfId="10495" xr:uid="{CC6FE714-4B54-4960-A55E-10E5612816EC}"/>
    <cellStyle name="Normal 5 2 2 3 3 2" xfId="19909" xr:uid="{63D3687D-4AEA-4720-8006-536821121B23}"/>
    <cellStyle name="Normal 5 2 2 3 3 2 2" xfId="42205" xr:uid="{CBC96D0A-1153-47F1-8C39-BD4FFC5015C5}"/>
    <cellStyle name="Normal 5 2 2 3 3 3" xfId="32884" xr:uid="{9F04D3D2-1423-4BAD-BBC3-4CFFD890D990}"/>
    <cellStyle name="Normal 5 2 2 3 4" xfId="12028" xr:uid="{07FE57B5-C211-461E-BBA2-61297B11FD74}"/>
    <cellStyle name="Normal 5 2 2 3 4 2" xfId="21434" xr:uid="{8C2EF4CE-9168-4FA1-903A-EA6633F18336}"/>
    <cellStyle name="Normal 5 2 2 3 4 2 2" xfId="43730" xr:uid="{B336E55B-D9A1-4C72-84CF-A2772A0C8C1A}"/>
    <cellStyle name="Normal 5 2 2 3 4 3" xfId="34408" xr:uid="{6D303FFF-9BBE-46FC-A85E-834A266D92CF}"/>
    <cellStyle name="Normal 5 2 2 3 5" xfId="14369" xr:uid="{7CD55A1F-842E-4FFF-AF32-BC7260E37B20}"/>
    <cellStyle name="Normal 5 2 2 3 5 2" xfId="36735" xr:uid="{F98E1685-B215-4EA2-9BDA-06E49E1AA83E}"/>
    <cellStyle name="Normal 5 2 2 3 6" xfId="27823" xr:uid="{3F9FC8BF-0E8A-45E6-A332-BE89E20C7F40}"/>
    <cellStyle name="Normal 5 2 2 3_change in summary tables" xfId="7789" xr:uid="{C5BB70A0-A144-4184-868D-AE56C338A078}"/>
    <cellStyle name="Normal 5 2 2 4" xfId="4786" xr:uid="{4AFD7239-932B-4EB9-9654-A71841CB5FCE}"/>
    <cellStyle name="Normal 5 2 2 4 2" xfId="15297" xr:uid="{42887455-45C9-4BEC-92D2-D186B21E79D4}"/>
    <cellStyle name="Normal 5 2 2 4 2 2" xfId="37663" xr:uid="{0801E7DB-E2E5-4A54-9A89-8FB59581C3C7}"/>
    <cellStyle name="Normal 5 2 2 4 3" xfId="28704" xr:uid="{48FCAD8A-1239-412D-870A-46C7282C130B}"/>
    <cellStyle name="Normal 5 2 2 5" xfId="9657" xr:uid="{C32A6EDB-0117-49AF-B04C-528F3FFB1D12}"/>
    <cellStyle name="Normal 5 2 2 5 2" xfId="19071" xr:uid="{6BB39FEF-B051-46FE-96AA-060DA992E4E9}"/>
    <cellStyle name="Normal 5 2 2 5 2 2" xfId="41436" xr:uid="{9D52B695-CBC8-4030-822A-B8F9268983BA}"/>
    <cellStyle name="Normal 5 2 2 5 3" xfId="32115" xr:uid="{2C305DDE-A695-4616-9532-A6A591138F6C}"/>
    <cellStyle name="Normal 5 2 2 6" xfId="11249" xr:uid="{05AF70CB-586F-4D1F-A947-57EEFBE8BAFD}"/>
    <cellStyle name="Normal 5 2 2 6 2" xfId="20655" xr:uid="{900DA2D0-30D0-4FE9-BAD4-A5584F59A412}"/>
    <cellStyle name="Normal 5 2 2 6 2 2" xfId="42951" xr:uid="{C96EAA72-1063-4879-A597-462202F6B40C}"/>
    <cellStyle name="Normal 5 2 2 6 3" xfId="33629" xr:uid="{4FF7642E-B86F-4644-91A5-EC96836E3A96}"/>
    <cellStyle name="Normal 5 2 2 7" xfId="12850" xr:uid="{52A0F4C7-AC24-4AC1-9E7A-A53BA57BD052}"/>
    <cellStyle name="Normal 5 2 2 7 2" xfId="35223" xr:uid="{70439E64-D4BE-450E-A0C5-CC1BA31A4F6E}"/>
    <cellStyle name="Normal 5 2 2 8" xfId="26936" xr:uid="{427B7379-3CF3-4E66-A772-86C9E5C94469}"/>
    <cellStyle name="Normal 5 2 2_change in summary tables" xfId="8467" xr:uid="{A8731A76-EE32-4B2F-83E7-0B90301CE52B}"/>
    <cellStyle name="Normal 5 2 3" xfId="1152" xr:uid="{D6FBD698-561B-4527-9708-CE36BAFB580F}"/>
    <cellStyle name="Normal 5 2 3 2" xfId="3824" xr:uid="{BD54F197-9A71-4E6D-A067-C5C9AEB0BE7F}"/>
    <cellStyle name="Normal 5 2 3 2 2" xfId="7099" xr:uid="{7522F853-974C-4DCF-A2F4-71469E14A756}"/>
    <cellStyle name="Normal 5 2 3 2 2 2" xfId="17110" xr:uid="{D707367A-3ABC-4FD0-A17A-04A84397A751}"/>
    <cellStyle name="Normal 5 2 3 2 2 2 2" xfId="39475" xr:uid="{FD6F83DC-7FD4-4FC2-8A09-A9465C48E96B}"/>
    <cellStyle name="Normal 5 2 3 2 2 3" xfId="30359" xr:uid="{906CD15C-882A-4E16-BA6D-039200FA0A15}"/>
    <cellStyle name="Normal 5 2 3 2 3" xfId="10616" xr:uid="{D2A9B6CF-373B-490C-8985-7B2E30B3710D}"/>
    <cellStyle name="Normal 5 2 3 2 3 2" xfId="20030" xr:uid="{246D8393-016A-4E77-BCCA-A2A3F3A53E46}"/>
    <cellStyle name="Normal 5 2 3 2 3 2 2" xfId="42326" xr:uid="{646040E0-58AC-4933-9E5D-3CA3C2C9C437}"/>
    <cellStyle name="Normal 5 2 3 2 3 3" xfId="33005" xr:uid="{63A8DFD4-B815-41F2-BE24-15285DB54710}"/>
    <cellStyle name="Normal 5 2 3 2 4" xfId="12148" xr:uid="{965D5668-FADD-43CF-AFE5-F27899AA23A7}"/>
    <cellStyle name="Normal 5 2 3 2 4 2" xfId="21554" xr:uid="{794B25C7-F769-4A28-A99F-D0823FA51C04}"/>
    <cellStyle name="Normal 5 2 3 2 4 2 2" xfId="43850" xr:uid="{D4145EEC-A648-4640-B6EA-2671A7C98A06}"/>
    <cellStyle name="Normal 5 2 3 2 4 3" xfId="34528" xr:uid="{E8D520D4-AC1F-4764-B1C3-05CFB8789E9D}"/>
    <cellStyle name="Normal 5 2 3 2 5" xfId="14490" xr:uid="{58F60370-D89B-49D6-B9AA-1F2E14006DB7}"/>
    <cellStyle name="Normal 5 2 3 2 5 2" xfId="36856" xr:uid="{FFF03ADB-6E8E-447C-BACB-5AC8D52F9379}"/>
    <cellStyle name="Normal 5 2 3 2 6" xfId="27944" xr:uid="{49209219-B7F4-44CD-B30D-E571665CC4F8}"/>
    <cellStyle name="Normal 5 2 3 2_change in summary tables" xfId="6168" xr:uid="{B24D8DAD-30ED-40FA-90A7-507ADC55FFF8}"/>
    <cellStyle name="Normal 5 2 3 3" xfId="5234" xr:uid="{0198F701-E5DB-4A03-9F21-9EC56DBE4D05}"/>
    <cellStyle name="Normal 5 2 3 3 2" xfId="15629" xr:uid="{1FFD0577-CACF-437E-958B-655D50011BD1}"/>
    <cellStyle name="Normal 5 2 3 3 2 2" xfId="37995" xr:uid="{D8868218-B800-4D2F-9758-AB45E16B41B4}"/>
    <cellStyle name="Normal 5 2 3 3 3" xfId="29000" xr:uid="{C0F7257E-2D66-487F-8FAC-176CE520096E}"/>
    <cellStyle name="Normal 5 2 3 4" xfId="9777" xr:uid="{0BFC93F7-4ACB-40BE-A2F6-EB888A9BFC0D}"/>
    <cellStyle name="Normal 5 2 3 4 2" xfId="19191" xr:uid="{61285711-2645-4C1D-BB02-31F067F95541}"/>
    <cellStyle name="Normal 5 2 3 4 2 2" xfId="41556" xr:uid="{3D7220FC-27B2-4291-8167-4C4B63EA3231}"/>
    <cellStyle name="Normal 5 2 3 4 3" xfId="32235" xr:uid="{9E3FF56A-9331-4417-B78F-BA52BCD73358}"/>
    <cellStyle name="Normal 5 2 3 5" xfId="11375" xr:uid="{7D4CE98C-09DB-42A5-96BB-379F8EC61F08}"/>
    <cellStyle name="Normal 5 2 3 5 2" xfId="20781" xr:uid="{F535BB8C-271D-46D1-9E28-7C54F8C1B6FF}"/>
    <cellStyle name="Normal 5 2 3 5 2 2" xfId="43077" xr:uid="{D862FE3A-785E-4713-9932-78D3868A4170}"/>
    <cellStyle name="Normal 5 2 3 5 3" xfId="33755" xr:uid="{507E8DEA-661B-4E3B-845C-7E3703928AFD}"/>
    <cellStyle name="Normal 5 2 3 6" xfId="13132" xr:uid="{B2B8AB3E-90BD-4F9F-8B36-8DCDFC2D9744}"/>
    <cellStyle name="Normal 5 2 3 6 2" xfId="35503" xr:uid="{85436775-12A4-4553-8B58-74895262B6F3}"/>
    <cellStyle name="Normal 5 2 3 7" xfId="27063" xr:uid="{3DBAD7D5-BDFB-407C-A9FC-9EA384F2365B}"/>
    <cellStyle name="Normal 5 2 3_change in summary tables" xfId="5140" xr:uid="{4BB7233C-FE2C-47ED-830D-FB9347DA2E34}"/>
    <cellStyle name="Normal 5 2 4" xfId="3608" xr:uid="{7F5A05C6-5EEB-49BB-8B98-8F395F11057C}"/>
    <cellStyle name="Normal 5 2 4 2" xfId="6885" xr:uid="{9A93432B-C83D-491A-87FD-679B44427FC1}"/>
    <cellStyle name="Normal 5 2 4 2 2" xfId="16898" xr:uid="{6ACF818C-569F-4E10-8D8C-A8FBAF9A28B2}"/>
    <cellStyle name="Normal 5 2 4 2 2 2" xfId="39263" xr:uid="{DCE06521-8530-4B04-9F99-7E1048165D22}"/>
    <cellStyle name="Normal 5 2 4 2 3" xfId="30147" xr:uid="{4B0CC264-FC08-49AF-B2D1-3F6B83E558D2}"/>
    <cellStyle name="Normal 5 2 4 3" xfId="10408" xr:uid="{875718FC-AFB5-493C-AC10-3E86CB65E9F8}"/>
    <cellStyle name="Normal 5 2 4 3 2" xfId="19822" xr:uid="{8F30361D-0D3B-45C2-9BE4-BE9FDD8CAEAD}"/>
    <cellStyle name="Normal 5 2 4 3 2 2" xfId="42118" xr:uid="{4015A057-5BE4-4BA6-A8AD-A0839F1CC5E0}"/>
    <cellStyle name="Normal 5 2 4 3 3" xfId="32797" xr:uid="{46214A47-1417-4DAF-8D5F-08E8A489F937}"/>
    <cellStyle name="Normal 5 2 4 4" xfId="11941" xr:uid="{B8D74F5C-4FFF-4E02-AABB-61CF19A9A540}"/>
    <cellStyle name="Normal 5 2 4 4 2" xfId="21347" xr:uid="{DB736DAE-6BAA-42B6-B9B9-48C2F760BAF4}"/>
    <cellStyle name="Normal 5 2 4 4 2 2" xfId="43643" xr:uid="{CAE43772-613D-4BE2-A6E7-F6D6DDE5BFA0}"/>
    <cellStyle name="Normal 5 2 4 4 3" xfId="34321" xr:uid="{7D3CD35A-4B57-4683-B7B2-AF3A5C2D1DCF}"/>
    <cellStyle name="Normal 5 2 4 5" xfId="14282" xr:uid="{C8E8B9E4-C4B1-436E-8F70-64FA810302FC}"/>
    <cellStyle name="Normal 5 2 4 5 2" xfId="36648" xr:uid="{56679D1C-A921-41DB-8A62-FE0915FBD90C}"/>
    <cellStyle name="Normal 5 2 4 6" xfId="27736" xr:uid="{DC61B441-2A3C-4AE1-967F-4D90EF4E872A}"/>
    <cellStyle name="Normal 5 2 4_change in summary tables" xfId="5859" xr:uid="{BE870047-708A-49F1-B294-72351EA549EE}"/>
    <cellStyle name="Normal 5 2 5" xfId="4550" xr:uid="{E3D7390C-6F10-4D0D-BCE7-ED68D8B9C343}"/>
    <cellStyle name="Normal 5 2 5 2" xfId="15108" xr:uid="{2161989C-11D1-4466-81EC-54D742D5FA5A}"/>
    <cellStyle name="Normal 5 2 5 2 2" xfId="37474" xr:uid="{479C8DDE-7B6C-4D38-895E-F0CD9F148AD2}"/>
    <cellStyle name="Normal 5 2 5 3" xfId="28535" xr:uid="{4398FAA9-A9D2-4DFF-86E9-51505B797D6F}"/>
    <cellStyle name="Normal 5 2 6" xfId="9571" xr:uid="{2A84B6E3-9C19-452F-95E8-5F8770ACC408}"/>
    <cellStyle name="Normal 5 2 6 2" xfId="18986" xr:uid="{29CA22EC-0A2B-4742-A4A4-A641C940EE7B}"/>
    <cellStyle name="Normal 5 2 6 2 2" xfId="41351" xr:uid="{A0D870A6-3F85-4226-A0AF-9838A505EBA1}"/>
    <cellStyle name="Normal 5 2 6 3" xfId="32030" xr:uid="{B51E8DA8-4582-4A68-A9EA-6F7DF9C09B56}"/>
    <cellStyle name="Normal 5 2 7" xfId="11160" xr:uid="{75BB36D6-6B1F-4D79-8EB9-BA4B9347EFB4}"/>
    <cellStyle name="Normal 5 2 7 2" xfId="20567" xr:uid="{CDAD6669-41A5-4E6A-9AD9-48807ED3E14C}"/>
    <cellStyle name="Normal 5 2 7 2 2" xfId="42863" xr:uid="{76F598AC-A295-4D0A-98ED-85B1AF209060}"/>
    <cellStyle name="Normal 5 2 7 3" xfId="33541" xr:uid="{0D5A2B19-6F70-4380-B568-58CB236B8AB7}"/>
    <cellStyle name="Normal 5 2 8" xfId="12702" xr:uid="{95DD9319-5D8B-432B-8AB9-6F9BA50EC9CE}"/>
    <cellStyle name="Normal 5 2 8 2" xfId="35078" xr:uid="{DBA1AEB4-3995-4D1B-8FA6-4E95A7FDF2D1}"/>
    <cellStyle name="Normal 5 2 9" xfId="26849" xr:uid="{8C7B71EE-2A88-45A0-AEFE-EF0BEAD4AE4F}"/>
    <cellStyle name="Normal 5 2_change in summary tables" xfId="5848" xr:uid="{9A186928-4D71-46A2-AB88-D6139D6E07E3}"/>
    <cellStyle name="Normal 5 20" xfId="26380" xr:uid="{91FA836E-C68C-4612-8F66-BEBE6849FF6F}"/>
    <cellStyle name="Normal 5 21" xfId="26381" xr:uid="{564D91AE-0F08-44BD-9F56-5B8B1573873A}"/>
    <cellStyle name="Normal 5 22" xfId="26382" xr:uid="{F17CF1CF-D922-4EEC-B02A-40893A174D74}"/>
    <cellStyle name="Normal 5 23" xfId="26383" xr:uid="{BB42AE98-AA72-48B8-926A-CD285DDD3AD3}"/>
    <cellStyle name="Normal 5 24" xfId="26384" xr:uid="{A2C88257-6FBD-4082-BC08-ADCB1A34E0A9}"/>
    <cellStyle name="Normal 5 25" xfId="26385" xr:uid="{5A85F35F-17B4-4B06-A5F3-E99D4ADF7681}"/>
    <cellStyle name="Normal 5 26" xfId="26386" xr:uid="{ABBE030F-BC68-467C-A288-819D321D8099}"/>
    <cellStyle name="Normal 5 27" xfId="26387" xr:uid="{BC08CB67-C42C-4B22-90E0-D172029A06B9}"/>
    <cellStyle name="Normal 5 28" xfId="26388" xr:uid="{4DFE2E40-B885-4AA9-9664-411936D3ACEB}"/>
    <cellStyle name="Normal 5 29" xfId="26389" xr:uid="{97CE1389-A5DC-4315-AEC2-F37FFE765A01}"/>
    <cellStyle name="Normal 5 3" xfId="142" xr:uid="{99C1AC1D-B580-421A-BD69-1BEDA64895A4}"/>
    <cellStyle name="Normal 5 3 2" xfId="440" xr:uid="{52AF9E93-27D6-42CA-9BB3-6A90F74AEECD}"/>
    <cellStyle name="Normal 5 3 2 2" xfId="1261" xr:uid="{4A9BFFCA-B8F0-46E9-977B-4D01908D7CE2}"/>
    <cellStyle name="Normal 5 3 2 2 2" xfId="3926" xr:uid="{1573ACB8-FF4E-40C7-B4DC-3131061948AF}"/>
    <cellStyle name="Normal 5 3 2 2 2 2" xfId="7201" xr:uid="{84796101-A0D4-4EBC-9F57-583EBDF44D03}"/>
    <cellStyle name="Normal 5 3 2 2 2 2 2" xfId="17212" xr:uid="{184D0BC2-99E8-4420-8DB9-5DDCFD9E0FCE}"/>
    <cellStyle name="Normal 5 3 2 2 2 2 2 2" xfId="39577" xr:uid="{82F8783A-0921-41FC-8E54-424E6713FC55}"/>
    <cellStyle name="Normal 5 3 2 2 2 2 3" xfId="30461" xr:uid="{F8A6248B-C83D-4E64-964B-CBF110EC8AEB}"/>
    <cellStyle name="Normal 5 3 2 2 2 3" xfId="10715" xr:uid="{FAA0BE01-5999-4C9C-99C3-3E0CE4F5A4F9}"/>
    <cellStyle name="Normal 5 3 2 2 2 3 2" xfId="20129" xr:uid="{6BAA763A-D89D-4D6F-9498-A3DD12832E0D}"/>
    <cellStyle name="Normal 5 3 2 2 2 3 2 2" xfId="42425" xr:uid="{88080BC0-3841-4397-A6A6-AAB6BB6860BD}"/>
    <cellStyle name="Normal 5 3 2 2 2 3 3" xfId="33104" xr:uid="{3C3E9A91-263B-48C6-8CCA-1C40C9C88EB6}"/>
    <cellStyle name="Normal 5 3 2 2 2 4" xfId="12247" xr:uid="{AFA4A75F-9932-46AF-B887-862E803D7969}"/>
    <cellStyle name="Normal 5 3 2 2 2 4 2" xfId="21653" xr:uid="{7AABBD53-C44C-498F-B181-4552972F563B}"/>
    <cellStyle name="Normal 5 3 2 2 2 4 2 2" xfId="43949" xr:uid="{39817E77-24EF-4093-8E1F-C3EE916566DD}"/>
    <cellStyle name="Normal 5 3 2 2 2 4 3" xfId="34627" xr:uid="{A33B9DAC-6669-40F8-A8D2-FCCA0AFA0B15}"/>
    <cellStyle name="Normal 5 3 2 2 2 5" xfId="14589" xr:uid="{17F0E2A1-74A0-42D1-BB8A-DD2EB2344E6A}"/>
    <cellStyle name="Normal 5 3 2 2 2 5 2" xfId="36955" xr:uid="{E1B13C7F-3006-4669-AE1E-0B5071922AA5}"/>
    <cellStyle name="Normal 5 3 2 2 2 6" xfId="28044" xr:uid="{A8DD5BAF-6B6A-4E3D-A30D-23D8821D6DD7}"/>
    <cellStyle name="Normal 5 3 2 2 2_change in summary tables" xfId="6064" xr:uid="{3DB2F309-36C9-48F8-94C1-B29470D8BF88}"/>
    <cellStyle name="Normal 5 3 2 2 3" xfId="5338" xr:uid="{C40D275E-D305-46A8-99D7-F3B391E72F70}"/>
    <cellStyle name="Normal 5 3 2 2 3 2" xfId="15733" xr:uid="{10F35AA8-9344-4BBE-9B30-6CFD088C699E}"/>
    <cellStyle name="Normal 5 3 2 2 3 2 2" xfId="38099" xr:uid="{14DCCC2B-83A2-4B57-9571-69176E3DDE72}"/>
    <cellStyle name="Normal 5 3 2 2 3 3" xfId="29104" xr:uid="{A31B1BEA-3B8B-4364-9BA6-D01E26C5E05E}"/>
    <cellStyle name="Normal 5 3 2 2 4" xfId="9876" xr:uid="{A9E828A5-63FA-4B1D-B05A-6C7E9ED0E74D}"/>
    <cellStyle name="Normal 5 3 2 2 4 2" xfId="19290" xr:uid="{63F4B49A-6025-49B9-A0F3-FC87BBB2F6C9}"/>
    <cellStyle name="Normal 5 3 2 2 4 2 2" xfId="41655" xr:uid="{7B5DB9D1-8993-4103-9769-04E2F13B992F}"/>
    <cellStyle name="Normal 5 3 2 2 4 3" xfId="32334" xr:uid="{350CEBEC-1190-4675-8EC2-67EF823405EE}"/>
    <cellStyle name="Normal 5 3 2 2 5" xfId="11472" xr:uid="{78552A64-C3F1-4928-8647-3A9A87951312}"/>
    <cellStyle name="Normal 5 3 2 2 5 2" xfId="20878" xr:uid="{C8A03348-739D-46BE-805D-3EEAEAA3895E}"/>
    <cellStyle name="Normal 5 3 2 2 5 2 2" xfId="43174" xr:uid="{A9F355E3-F135-4353-90E8-8869AA18EBE9}"/>
    <cellStyle name="Normal 5 3 2 2 5 3" xfId="33852" xr:uid="{D990DB17-651E-45CE-8653-1E65D70E4EEE}"/>
    <cellStyle name="Normal 5 3 2 2 6" xfId="13234" xr:uid="{61051CD2-C1CE-4737-806D-9306456D6955}"/>
    <cellStyle name="Normal 5 3 2 2 6 2" xfId="35605" xr:uid="{F311073D-F151-422E-AB27-6E2C2CA7271C}"/>
    <cellStyle name="Normal 5 3 2 2 7" xfId="27162" xr:uid="{18935401-FF62-4A4C-8885-042C3146AB63}"/>
    <cellStyle name="Normal 5 3 2 2_change in summary tables" xfId="8972" xr:uid="{FFAF7A54-DF3B-4AEF-BF84-315767088CDA}"/>
    <cellStyle name="Normal 5 3 2 3" xfId="3710" xr:uid="{D30EBBBD-4E5E-4778-911D-AFE13B2ED27C}"/>
    <cellStyle name="Normal 5 3 2 3 2" xfId="6986" xr:uid="{3299B8F8-76D8-476F-9382-97CFEF0150A7}"/>
    <cellStyle name="Normal 5 3 2 3 2 2" xfId="16998" xr:uid="{5BB101A1-8D0B-4880-AF1A-89589057EEA2}"/>
    <cellStyle name="Normal 5 3 2 3 2 2 2" xfId="39363" xr:uid="{0A80C8EC-4F8D-4285-A0E3-807A395884CA}"/>
    <cellStyle name="Normal 5 3 2 3 2 3" xfId="30247" xr:uid="{9A9A9532-E809-46D9-B1D1-3EE4B40C5DA3}"/>
    <cellStyle name="Normal 5 3 2 3 3" xfId="10507" xr:uid="{51174DF0-5582-4D1B-BE32-48AD0CDAC9CB}"/>
    <cellStyle name="Normal 5 3 2 3 3 2" xfId="19921" xr:uid="{2EF21157-54EF-4836-AF02-0642D8ADD98A}"/>
    <cellStyle name="Normal 5 3 2 3 3 2 2" xfId="42217" xr:uid="{989BB7EB-AB98-41C5-83F3-B253041825BA}"/>
    <cellStyle name="Normal 5 3 2 3 3 3" xfId="32896" xr:uid="{F9821763-EEFA-4D05-ACC9-140F4F492719}"/>
    <cellStyle name="Normal 5 3 2 3 4" xfId="12040" xr:uid="{DEFB105A-BF88-4070-B0C1-8EE771289623}"/>
    <cellStyle name="Normal 5 3 2 3 4 2" xfId="21446" xr:uid="{8AFA6C36-A520-40DF-93A5-09BB321559AF}"/>
    <cellStyle name="Normal 5 3 2 3 4 2 2" xfId="43742" xr:uid="{909FCFF0-DB3F-410C-9B50-326B94579250}"/>
    <cellStyle name="Normal 5 3 2 3 4 3" xfId="34420" xr:uid="{97585604-7CCB-42B3-AB0B-BB5A0E9C8D46}"/>
    <cellStyle name="Normal 5 3 2 3 5" xfId="14381" xr:uid="{62917CCA-875A-4CD3-B415-1361E5D78BF2}"/>
    <cellStyle name="Normal 5 3 2 3 5 2" xfId="36747" xr:uid="{932FB474-9693-4F5C-A28F-D7C18EED6B0D}"/>
    <cellStyle name="Normal 5 3 2 3 6" xfId="27835" xr:uid="{C32963AC-DF4F-42B0-BD79-EBFCEFA445D2}"/>
    <cellStyle name="Normal 5 3 2 3_change in summary tables" xfId="8633" xr:uid="{DF5FB74E-B951-4520-A4F3-37FA961A60F8}"/>
    <cellStyle name="Normal 5 3 2 4" xfId="4798" xr:uid="{2BE00625-90FA-4F48-BABC-5DB8445DDFD1}"/>
    <cellStyle name="Normal 5 3 2 4 2" xfId="15309" xr:uid="{CE2AF3C5-C7D8-445A-AC48-243975930633}"/>
    <cellStyle name="Normal 5 3 2 4 2 2" xfId="37675" xr:uid="{9B771C6A-5E43-4DEB-B599-2280E47D92C8}"/>
    <cellStyle name="Normal 5 3 2 4 3" xfId="28716" xr:uid="{BB7E37AD-AC48-4115-B5B7-D6A38933E1C6}"/>
    <cellStyle name="Normal 5 3 2 5" xfId="9669" xr:uid="{B46E8203-9C64-4BFA-A09C-29F50D9DB940}"/>
    <cellStyle name="Normal 5 3 2 5 2" xfId="19083" xr:uid="{6140423F-94C5-45BB-ABA5-C1F94E882206}"/>
    <cellStyle name="Normal 5 3 2 5 2 2" xfId="41448" xr:uid="{48713432-E4D3-4499-BA24-E5136026355B}"/>
    <cellStyle name="Normal 5 3 2 5 3" xfId="32127" xr:uid="{F88B2C1E-BC03-4193-B640-78EA45887D6A}"/>
    <cellStyle name="Normal 5 3 2 6" xfId="11261" xr:uid="{A7B47FBC-BFDB-4A12-9488-5FB69275695A}"/>
    <cellStyle name="Normal 5 3 2 6 2" xfId="20667" xr:uid="{BB3AE6CF-8814-4C56-94B5-DA9E9DA23C31}"/>
    <cellStyle name="Normal 5 3 2 6 2 2" xfId="42963" xr:uid="{64A0DD8C-D9BB-4D63-BFAF-BD30E14F028A}"/>
    <cellStyle name="Normal 5 3 2 6 3" xfId="33641" xr:uid="{3C2AB601-3859-4500-B639-3D7DE705C889}"/>
    <cellStyle name="Normal 5 3 2 7" xfId="12862" xr:uid="{BDC356A5-79BC-4038-B420-BF843555FE49}"/>
    <cellStyle name="Normal 5 3 2 7 2" xfId="35235" xr:uid="{98D32B98-DA6D-4793-9CF9-847255E8CB3E}"/>
    <cellStyle name="Normal 5 3 2 8" xfId="26948" xr:uid="{3DA71F21-CBB6-4F88-AC80-398E5B84D955}"/>
    <cellStyle name="Normal 5 3 2_change in summary tables" xfId="5779" xr:uid="{49C11A98-2393-4D3A-B93F-DD0B74E9067D}"/>
    <cellStyle name="Normal 5 3 3" xfId="1164" xr:uid="{78E61EA6-461F-4E71-B854-F6ADE21AFDBE}"/>
    <cellStyle name="Normal 5 3 3 2" xfId="3836" xr:uid="{3E15ACB9-F0B6-4BB7-ACC9-EC7141F3A0FF}"/>
    <cellStyle name="Normal 5 3 3 2 2" xfId="7111" xr:uid="{9BB4E736-972B-4200-AF8F-984375374C65}"/>
    <cellStyle name="Normal 5 3 3 2 2 2" xfId="17122" xr:uid="{F25185D9-65BB-4E2A-B29E-8029DC5E5165}"/>
    <cellStyle name="Normal 5 3 3 2 2 2 2" xfId="39487" xr:uid="{BEEAD823-403B-4F87-AB29-5D68C5E6087F}"/>
    <cellStyle name="Normal 5 3 3 2 2 3" xfId="30371" xr:uid="{91162E48-BB07-4829-9F2A-39150F1F3657}"/>
    <cellStyle name="Normal 5 3 3 2 3" xfId="10628" xr:uid="{A69E662F-1F38-4839-AFA0-FF8A9788D0D7}"/>
    <cellStyle name="Normal 5 3 3 2 3 2" xfId="20042" xr:uid="{ECF0FCFF-E98C-41AF-8685-6C0AD140032F}"/>
    <cellStyle name="Normal 5 3 3 2 3 2 2" xfId="42338" xr:uid="{C80B46CA-13D8-47A3-BB4E-BDEE722150B0}"/>
    <cellStyle name="Normal 5 3 3 2 3 3" xfId="33017" xr:uid="{69697662-0B75-41F3-9024-195062D1C83F}"/>
    <cellStyle name="Normal 5 3 3 2 4" xfId="12160" xr:uid="{3E6BEA38-9782-46C0-8E2E-C697D80826F2}"/>
    <cellStyle name="Normal 5 3 3 2 4 2" xfId="21566" xr:uid="{039E6553-D52C-40D7-9FA0-EFF6E421DEA1}"/>
    <cellStyle name="Normal 5 3 3 2 4 2 2" xfId="43862" xr:uid="{1C674C5A-03EC-46AA-B24D-529FFBA5B9E6}"/>
    <cellStyle name="Normal 5 3 3 2 4 3" xfId="34540" xr:uid="{A6BA7721-7DC9-43DC-BB9F-CB64857EB75C}"/>
    <cellStyle name="Normal 5 3 3 2 5" xfId="14502" xr:uid="{5FF5EBED-BD7A-4D4E-B4F2-7A6E64EA266A}"/>
    <cellStyle name="Normal 5 3 3 2 5 2" xfId="36868" xr:uid="{856F642F-BB2C-4337-856E-C6F9ABE42300}"/>
    <cellStyle name="Normal 5 3 3 2 6" xfId="27956" xr:uid="{B82A2347-5AAC-4A29-9D76-826B4FBB0FCD}"/>
    <cellStyle name="Normal 5 3 3 2_change in summary tables" xfId="5895" xr:uid="{4D4038B9-64A0-4BD2-B1C0-D39717EB8700}"/>
    <cellStyle name="Normal 5 3 3 3" xfId="5246" xr:uid="{B0B29335-4641-4703-9F07-6D4560152A74}"/>
    <cellStyle name="Normal 5 3 3 3 2" xfId="15641" xr:uid="{B83201F5-FD6E-4173-A359-ED9A76593836}"/>
    <cellStyle name="Normal 5 3 3 3 2 2" xfId="38007" xr:uid="{ECE1D906-E3EC-43D4-B6D0-9A46249EDD44}"/>
    <cellStyle name="Normal 5 3 3 3 3" xfId="29012" xr:uid="{9E2BC54D-6041-4561-A5F3-9E0EDA177482}"/>
    <cellStyle name="Normal 5 3 3 4" xfId="9789" xr:uid="{3C139F06-D16B-4490-8C77-90B6158DBB19}"/>
    <cellStyle name="Normal 5 3 3 4 2" xfId="19203" xr:uid="{93092A06-7869-41A1-92E4-55E31101F9EC}"/>
    <cellStyle name="Normal 5 3 3 4 2 2" xfId="41568" xr:uid="{FDDBE69E-979E-4BE6-BC6A-6B8089D7C0FF}"/>
    <cellStyle name="Normal 5 3 3 4 3" xfId="32247" xr:uid="{6F46AF3F-476F-4EBC-AFAC-507EBB3353D0}"/>
    <cellStyle name="Normal 5 3 3 5" xfId="11387" xr:uid="{532104B2-1A08-4A03-A4C9-6AB5D19A0522}"/>
    <cellStyle name="Normal 5 3 3 5 2" xfId="20793" xr:uid="{65851F08-F6B8-443D-BA85-1A53026DE870}"/>
    <cellStyle name="Normal 5 3 3 5 2 2" xfId="43089" xr:uid="{991EDC18-2818-4F5B-A38B-2F3DE842204A}"/>
    <cellStyle name="Normal 5 3 3 5 3" xfId="33767" xr:uid="{79C5FECC-1129-4255-AC42-0FEC2ED1DE2D}"/>
    <cellStyle name="Normal 5 3 3 6" xfId="13144" xr:uid="{0951B1A4-692C-4A23-BC7F-4298A388ABF2}"/>
    <cellStyle name="Normal 5 3 3 6 2" xfId="35515" xr:uid="{9971C2CF-0797-43CB-BA19-FF875E6C7C0C}"/>
    <cellStyle name="Normal 5 3 3 7" xfId="27075" xr:uid="{1B8A50A1-BD75-483B-834C-CB3B35A9D797}"/>
    <cellStyle name="Normal 5 3 3_change in summary tables" xfId="8717" xr:uid="{7D11BAAB-D1BC-4702-9EB1-8278BCBE3EB3}"/>
    <cellStyle name="Normal 5 3 4" xfId="3620" xr:uid="{BD991366-BFCF-455B-A2A8-93D3218BF1DE}"/>
    <cellStyle name="Normal 5 3 4 2" xfId="6897" xr:uid="{E79E143B-1F12-46BA-A4F2-D26F765C7253}"/>
    <cellStyle name="Normal 5 3 4 2 2" xfId="16910" xr:uid="{44072DA3-8E5F-42F9-92BD-528D1D1BF131}"/>
    <cellStyle name="Normal 5 3 4 2 2 2" xfId="39275" xr:uid="{5304C450-074A-46AB-A110-7DA6E92177F4}"/>
    <cellStyle name="Normal 5 3 4 2 3" xfId="30159" xr:uid="{6820E9C9-94DF-401B-916E-D76F97584355}"/>
    <cellStyle name="Normal 5 3 4 3" xfId="10420" xr:uid="{5B5F9AD7-83E8-4FBB-B96E-B8701DDD1EAA}"/>
    <cellStyle name="Normal 5 3 4 3 2" xfId="19834" xr:uid="{96AC0C62-256B-433D-A857-AABCBB114708}"/>
    <cellStyle name="Normal 5 3 4 3 2 2" xfId="42130" xr:uid="{20C642D4-F6AC-4F44-98E3-47689F9655CF}"/>
    <cellStyle name="Normal 5 3 4 3 3" xfId="32809" xr:uid="{C54CAADC-A8F5-408B-82B8-485F0FDEAE53}"/>
    <cellStyle name="Normal 5 3 4 4" xfId="11953" xr:uid="{5DF4884A-4E72-4A9C-9CF7-D791D10C7647}"/>
    <cellStyle name="Normal 5 3 4 4 2" xfId="21359" xr:uid="{2C48F0DF-F04C-4DB6-BE38-C27221488158}"/>
    <cellStyle name="Normal 5 3 4 4 2 2" xfId="43655" xr:uid="{30E2B01D-5A6A-498F-837E-727B998B0DD7}"/>
    <cellStyle name="Normal 5 3 4 4 3" xfId="34333" xr:uid="{EB037D58-1D19-4714-B3E5-9A1B1AAE2D8F}"/>
    <cellStyle name="Normal 5 3 4 5" xfId="14294" xr:uid="{194C9CA6-356D-47A6-9FEA-D9F3AFE8131C}"/>
    <cellStyle name="Normal 5 3 4 5 2" xfId="36660" xr:uid="{87CBE6E1-17D3-4973-AB70-1E919EB9A300}"/>
    <cellStyle name="Normal 5 3 4 6" xfId="27748" xr:uid="{401FC026-4695-4E3F-AD02-FEE67B688B2B}"/>
    <cellStyle name="Normal 5 3 4_change in summary tables" xfId="5853" xr:uid="{4746F7B0-1782-4654-83FB-634B76D8E6A3}"/>
    <cellStyle name="Normal 5 3 5" xfId="4573" xr:uid="{E5B3B29C-1D4E-4BF3-BB72-0B755E1363AC}"/>
    <cellStyle name="Normal 5 3 5 2" xfId="15128" xr:uid="{83616F0D-322D-4B9E-96AB-67F7C35F09F2}"/>
    <cellStyle name="Normal 5 3 5 2 2" xfId="37494" xr:uid="{2F367BDE-F523-4C97-8082-9752B412F435}"/>
    <cellStyle name="Normal 5 3 5 3" xfId="28553" xr:uid="{138C4FB7-6536-4DFC-94D7-615A7C70240C}"/>
    <cellStyle name="Normal 5 3 6" xfId="9583" xr:uid="{FA4046F3-AABF-4FCA-B329-FD7EE9E4986F}"/>
    <cellStyle name="Normal 5 3 6 2" xfId="18998" xr:uid="{4FA810D3-D283-4324-8389-928B42398C1F}"/>
    <cellStyle name="Normal 5 3 6 2 2" xfId="41363" xr:uid="{BE9AC875-9101-46A2-BC73-628CB7223111}"/>
    <cellStyle name="Normal 5 3 6 3" xfId="32042" xr:uid="{E935ECCE-4D08-4BA2-B193-D2504278267B}"/>
    <cellStyle name="Normal 5 3 7" xfId="11172" xr:uid="{CC060733-6834-4D27-BA0B-1EC7426ECE41}"/>
    <cellStyle name="Normal 5 3 7 2" xfId="20579" xr:uid="{2EC9159A-4A88-47AB-A5F5-BCA5AB79F8D8}"/>
    <cellStyle name="Normal 5 3 7 2 2" xfId="42875" xr:uid="{DF772092-BDEA-4A37-85AD-BF34B1FE6738}"/>
    <cellStyle name="Normal 5 3 7 3" xfId="33553" xr:uid="{7CE8C280-9AC0-466B-AFBC-31BDB50D0575}"/>
    <cellStyle name="Normal 5 3 8" xfId="12715" xr:uid="{E6EC306F-9864-40E5-85B7-CE66C6A629B0}"/>
    <cellStyle name="Normal 5 3 8 2" xfId="35091" xr:uid="{66A06F9A-7AFF-4787-8F16-D5E3DC2BC52B}"/>
    <cellStyle name="Normal 5 3 9" xfId="26861" xr:uid="{12114EB4-6CF3-444A-B62E-D530BFBF657B}"/>
    <cellStyle name="Normal 5 3_change in summary tables" xfId="6440" xr:uid="{29C6AE76-5471-4E8C-BD02-848833C9BCD6}"/>
    <cellStyle name="Normal 5 30" xfId="26390" xr:uid="{8AC2A205-9044-4BE3-B9BF-9EC02B9D7576}"/>
    <cellStyle name="Normal 5 31" xfId="26391" xr:uid="{388AE5CE-8539-4E4D-A171-90E971368520}"/>
    <cellStyle name="Normal 5 32" xfId="26392" xr:uid="{84B817DC-040E-4F2E-A0D8-AD248342E54C}"/>
    <cellStyle name="Normal 5 33" xfId="26393" xr:uid="{8EAF9892-F57A-41A5-9AA7-BA3034E5699D}"/>
    <cellStyle name="Normal 5 34" xfId="26394" xr:uid="{C7A11FC8-EC13-46D1-B52B-C7CBF01A63C8}"/>
    <cellStyle name="Normal 5 35" xfId="26395" xr:uid="{3EDF7BAA-57E6-4A1E-A389-EE46B9B8D88E}"/>
    <cellStyle name="Normal 5 36" xfId="26396" xr:uid="{D6E1B538-EA65-42BC-9CBB-4E7733F6A84A}"/>
    <cellStyle name="Normal 5 37" xfId="26397" xr:uid="{3EDF5EFA-8061-4716-84D4-7D026A83E9D9}"/>
    <cellStyle name="Normal 5 38" xfId="26398" xr:uid="{2C610372-E0DD-4E9C-AC1E-A6B689732D13}"/>
    <cellStyle name="Normal 5 39" xfId="26399" xr:uid="{309D9437-FA26-49FD-9617-6F9A99C312D2}"/>
    <cellStyle name="Normal 5 4" xfId="187" xr:uid="{54F8DA2E-2F30-467B-BD7B-534A6DA0E612}"/>
    <cellStyle name="Normal 5 4 2" xfId="460" xr:uid="{0312E38A-39D6-4674-A186-858F47D3E8D5}"/>
    <cellStyle name="Normal 5 4 2 2" xfId="1281" xr:uid="{ADFECE24-2851-4B0A-B65C-B4401FCDE9D6}"/>
    <cellStyle name="Normal 5 4 2 2 2" xfId="3946" xr:uid="{071CA92F-D49C-4405-80C6-D6CF735EEF08}"/>
    <cellStyle name="Normal 5 4 2 2 2 2" xfId="7221" xr:uid="{102EB113-4273-4925-83D7-BC7450166402}"/>
    <cellStyle name="Normal 5 4 2 2 2 2 2" xfId="17232" xr:uid="{DBAEBEDE-9E6D-47C0-9040-89C1D8968BA3}"/>
    <cellStyle name="Normal 5 4 2 2 2 2 2 2" xfId="39597" xr:uid="{4886D16D-FAD7-4BAE-BF92-17E0DD77602B}"/>
    <cellStyle name="Normal 5 4 2 2 2 2 3" xfId="30481" xr:uid="{E77ADC76-231F-4C35-981F-64B8A86FA95F}"/>
    <cellStyle name="Normal 5 4 2 2 2 3" xfId="10735" xr:uid="{BCCF5D3E-3F71-44A1-AA34-CC36E7C97CD1}"/>
    <cellStyle name="Normal 5 4 2 2 2 3 2" xfId="20149" xr:uid="{4AB4669E-835A-4D05-8E5A-074C0D0D3A37}"/>
    <cellStyle name="Normal 5 4 2 2 2 3 2 2" xfId="42445" xr:uid="{E6387A8F-5F23-4230-ABEC-305FF2757BD4}"/>
    <cellStyle name="Normal 5 4 2 2 2 3 3" xfId="33124" xr:uid="{20C9B047-AEF0-4EAE-A429-6AA800E39142}"/>
    <cellStyle name="Normal 5 4 2 2 2 4" xfId="12267" xr:uid="{7263BB75-4766-4D55-90E2-0D50CB05EE47}"/>
    <cellStyle name="Normal 5 4 2 2 2 4 2" xfId="21673" xr:uid="{CF05D165-FAE4-4080-93C8-15BB64893BD0}"/>
    <cellStyle name="Normal 5 4 2 2 2 4 2 2" xfId="43969" xr:uid="{AE4425EF-920F-48C1-A5C4-A14A860C220E}"/>
    <cellStyle name="Normal 5 4 2 2 2 4 3" xfId="34647" xr:uid="{5DFB8298-5628-450B-8380-D53BCD1507F7}"/>
    <cellStyle name="Normal 5 4 2 2 2 5" xfId="14609" xr:uid="{2FA0A656-5957-435E-8CB0-AC5A039C78D4}"/>
    <cellStyle name="Normal 5 4 2 2 2 5 2" xfId="36975" xr:uid="{D16D5E60-9837-4D4F-A200-4E9F349B553B}"/>
    <cellStyle name="Normal 5 4 2 2 2 6" xfId="28064" xr:uid="{B15FB7AD-EBF2-4E39-B25A-9AC6D9667420}"/>
    <cellStyle name="Normal 5 4 2 2 2_change in summary tables" xfId="9179" xr:uid="{3565EAEC-CA6F-45E1-BE6F-8AE6746EB106}"/>
    <cellStyle name="Normal 5 4 2 2 3" xfId="5358" xr:uid="{577E2D41-53E7-4873-BD50-BF772AE31D45}"/>
    <cellStyle name="Normal 5 4 2 2 3 2" xfId="15753" xr:uid="{09055BC5-CB01-42D6-A3A8-78C720E43C15}"/>
    <cellStyle name="Normal 5 4 2 2 3 2 2" xfId="38119" xr:uid="{49DE3801-A64C-416F-B0E9-AA75D6C167B0}"/>
    <cellStyle name="Normal 5 4 2 2 3 3" xfId="29124" xr:uid="{D730A8B7-69E4-4768-8BAE-259C13D65551}"/>
    <cellStyle name="Normal 5 4 2 2 4" xfId="9896" xr:uid="{44D9E686-0027-489F-A737-0263C88E1970}"/>
    <cellStyle name="Normal 5 4 2 2 4 2" xfId="19310" xr:uid="{A7955859-90DF-4293-AB64-8EC4A79DA6FC}"/>
    <cellStyle name="Normal 5 4 2 2 4 2 2" xfId="41675" xr:uid="{B515F252-F628-43EE-807B-8D11A2A90D34}"/>
    <cellStyle name="Normal 5 4 2 2 4 3" xfId="32354" xr:uid="{986EBC24-B929-474E-936B-76CA20585C15}"/>
    <cellStyle name="Normal 5 4 2 2 5" xfId="11492" xr:uid="{216570C3-465C-46F9-818F-363B35F6F8A4}"/>
    <cellStyle name="Normal 5 4 2 2 5 2" xfId="20898" xr:uid="{9E04B0AE-B9D5-4AEE-98BD-58FFF729CE36}"/>
    <cellStyle name="Normal 5 4 2 2 5 2 2" xfId="43194" xr:uid="{99EF7299-9A06-4830-A282-B31C8D3E077A}"/>
    <cellStyle name="Normal 5 4 2 2 5 3" xfId="33872" xr:uid="{63704B50-38AB-48A9-9DAC-45235E202E8C}"/>
    <cellStyle name="Normal 5 4 2 2 6" xfId="13254" xr:uid="{C7CBA2D0-2658-460B-A25E-C61A35B838BF}"/>
    <cellStyle name="Normal 5 4 2 2 6 2" xfId="35625" xr:uid="{BF5222D1-5D62-4E8D-BD89-A542AC9164D7}"/>
    <cellStyle name="Normal 5 4 2 2 7" xfId="27182" xr:uid="{418ABA08-4CAC-4BEA-B6B2-33BF95468E6D}"/>
    <cellStyle name="Normal 5 4 2 2_change in summary tables" xfId="7411" xr:uid="{DF7F239A-0483-4A76-A328-4A933D65C889}"/>
    <cellStyle name="Normal 5 4 2 3" xfId="3730" xr:uid="{B41A16AE-7D19-4144-A85C-14604D32290C}"/>
    <cellStyle name="Normal 5 4 2 3 2" xfId="7006" xr:uid="{6E32B16A-D94D-47A6-A1E9-4DC8DB20893D}"/>
    <cellStyle name="Normal 5 4 2 3 2 2" xfId="17018" xr:uid="{1AB03B06-BE46-430F-877E-7B78132032E3}"/>
    <cellStyle name="Normal 5 4 2 3 2 2 2" xfId="39383" xr:uid="{55D32059-2249-415C-B3A3-CC6712B8EF3D}"/>
    <cellStyle name="Normal 5 4 2 3 2 3" xfId="30267" xr:uid="{613E42E3-D1E1-4E2B-A161-6F856E3F4251}"/>
    <cellStyle name="Normal 5 4 2 3 3" xfId="10527" xr:uid="{2583641C-6DC3-4570-9263-A387C0570839}"/>
    <cellStyle name="Normal 5 4 2 3 3 2" xfId="19941" xr:uid="{8564C554-1277-4072-88D0-60EC7DF27EA5}"/>
    <cellStyle name="Normal 5 4 2 3 3 2 2" xfId="42237" xr:uid="{A89D053F-B3F9-43F5-98A8-A0A36F974978}"/>
    <cellStyle name="Normal 5 4 2 3 3 3" xfId="32916" xr:uid="{CC323836-F796-4CFA-AB84-5F70A48B0973}"/>
    <cellStyle name="Normal 5 4 2 3 4" xfId="12060" xr:uid="{B7FF62BC-458F-4741-8EB2-55453260BA5F}"/>
    <cellStyle name="Normal 5 4 2 3 4 2" xfId="21466" xr:uid="{0EB95C6C-C135-4BA1-ACB5-1E654DFBDDF8}"/>
    <cellStyle name="Normal 5 4 2 3 4 2 2" xfId="43762" xr:uid="{1E8FBBDD-942B-467C-960A-2A90A077345D}"/>
    <cellStyle name="Normal 5 4 2 3 4 3" xfId="34440" xr:uid="{9B6874B2-1F82-4A25-9A9C-BC648743EFF5}"/>
    <cellStyle name="Normal 5 4 2 3 5" xfId="14401" xr:uid="{F5900EFA-D27C-4688-8242-E9259B6A3E68}"/>
    <cellStyle name="Normal 5 4 2 3 5 2" xfId="36767" xr:uid="{E94C0544-EF26-4531-A452-72C31F9CC314}"/>
    <cellStyle name="Normal 5 4 2 3 6" xfId="27855" xr:uid="{F707DF97-C539-45BA-A26F-7959BFDC2E6E}"/>
    <cellStyle name="Normal 5 4 2 3_change in summary tables" xfId="8775" xr:uid="{E0B3A98D-A35F-4C43-A498-ACE99F983BC9}"/>
    <cellStyle name="Normal 5 4 2 4" xfId="4818" xr:uid="{97445246-9329-4E68-8B3F-AF3F2F54F968}"/>
    <cellStyle name="Normal 5 4 2 4 2" xfId="15329" xr:uid="{96B14381-41E0-4618-845E-7CAD11CBF673}"/>
    <cellStyle name="Normal 5 4 2 4 2 2" xfId="37695" xr:uid="{2D51B6BE-F12E-4639-9B43-B7E84B6E3717}"/>
    <cellStyle name="Normal 5 4 2 4 3" xfId="28736" xr:uid="{4F51E290-4631-4B02-91DF-5754DE8CF6EF}"/>
    <cellStyle name="Normal 5 4 2 5" xfId="9689" xr:uid="{D83DB15E-B696-4BA9-945F-63235C2F2DE1}"/>
    <cellStyle name="Normal 5 4 2 5 2" xfId="19103" xr:uid="{630B1C16-0A99-4C44-9D06-B089F36EA115}"/>
    <cellStyle name="Normal 5 4 2 5 2 2" xfId="41468" xr:uid="{35D55643-B69F-4889-805F-B6F3BD567F81}"/>
    <cellStyle name="Normal 5 4 2 5 3" xfId="32147" xr:uid="{88DD7A64-BB4B-4457-BC70-E0FD2278A9D0}"/>
    <cellStyle name="Normal 5 4 2 6" xfId="11281" xr:uid="{951714ED-E356-4556-AFCB-A85D5E6AFDA5}"/>
    <cellStyle name="Normal 5 4 2 6 2" xfId="20687" xr:uid="{A034657D-048C-44F5-B212-1B390E658341}"/>
    <cellStyle name="Normal 5 4 2 6 2 2" xfId="42983" xr:uid="{584AE3CA-AEBC-46A9-975A-C9C886E15389}"/>
    <cellStyle name="Normal 5 4 2 6 3" xfId="33661" xr:uid="{58A319A5-8440-482C-BC68-E977E27DDD6A}"/>
    <cellStyle name="Normal 5 4 2 7" xfId="12882" xr:uid="{47DAD5B6-36E9-4D77-AB16-D79203084B2B}"/>
    <cellStyle name="Normal 5 4 2 7 2" xfId="35255" xr:uid="{01C44334-DD16-4245-9352-5D2BD3E981D3}"/>
    <cellStyle name="Normal 5 4 2 8" xfId="26968" xr:uid="{8F849E7E-8CB6-4921-8537-A0A41E71BAC2}"/>
    <cellStyle name="Normal 5 4 2_change in summary tables" xfId="5807" xr:uid="{CE35FCD0-0C53-496E-9AD7-BE5840179363}"/>
    <cellStyle name="Normal 5 4 3" xfId="1184" xr:uid="{7D289976-A8C7-42E6-AFE7-FD2D0D2A945A}"/>
    <cellStyle name="Normal 5 4 3 2" xfId="3856" xr:uid="{E519E56A-E976-4DB0-9D5F-C4CFA9ADA085}"/>
    <cellStyle name="Normal 5 4 3 2 2" xfId="7131" xr:uid="{C3567C3E-FC7C-45BC-BF31-985A4C7F7B62}"/>
    <cellStyle name="Normal 5 4 3 2 2 2" xfId="17142" xr:uid="{9F270663-4F3A-4273-9F0D-E406A17605C3}"/>
    <cellStyle name="Normal 5 4 3 2 2 2 2" xfId="39507" xr:uid="{D28E627D-7ABE-4040-B307-169DDB469AC0}"/>
    <cellStyle name="Normal 5 4 3 2 2 3" xfId="30391" xr:uid="{A06194FF-A4C9-4F7E-B3E0-29322A4CFF2B}"/>
    <cellStyle name="Normal 5 4 3 2 3" xfId="10648" xr:uid="{4B85789F-7F4C-4327-9E8F-6F262813C954}"/>
    <cellStyle name="Normal 5 4 3 2 3 2" xfId="20062" xr:uid="{9E2F8730-1547-47BB-973D-E008FC334FBA}"/>
    <cellStyle name="Normal 5 4 3 2 3 2 2" xfId="42358" xr:uid="{63DF4800-5182-4E80-824E-D0D9FD4C1064}"/>
    <cellStyle name="Normal 5 4 3 2 3 3" xfId="33037" xr:uid="{29D00645-1DC3-47D7-BDE5-15D5B6D92213}"/>
    <cellStyle name="Normal 5 4 3 2 4" xfId="12180" xr:uid="{C80FE506-8118-4553-8871-8F5FF00544A5}"/>
    <cellStyle name="Normal 5 4 3 2 4 2" xfId="21586" xr:uid="{AC8D0DD9-6B55-4751-A041-C5B40DB01A81}"/>
    <cellStyle name="Normal 5 4 3 2 4 2 2" xfId="43882" xr:uid="{D5684D37-82A7-4A6C-9956-9C8B86E319CE}"/>
    <cellStyle name="Normal 5 4 3 2 4 3" xfId="34560" xr:uid="{D1B36F36-628F-4E01-9FFF-66BC5F921BAD}"/>
    <cellStyle name="Normal 5 4 3 2 5" xfId="14522" xr:uid="{4F194C1E-3F6B-4369-B5CB-39EECD287474}"/>
    <cellStyle name="Normal 5 4 3 2 5 2" xfId="36888" xr:uid="{39526A75-6214-430C-B10F-3D9CEAD16E23}"/>
    <cellStyle name="Normal 5 4 3 2 6" xfId="27976" xr:uid="{31151EF1-5C63-4359-AA1D-D6FA61E8487D}"/>
    <cellStyle name="Normal 5 4 3 2_change in summary tables" xfId="8890" xr:uid="{679FDFBE-C7B0-473A-B5E9-16FB70166543}"/>
    <cellStyle name="Normal 5 4 3 3" xfId="5266" xr:uid="{F627DD47-B9CF-4BCC-AFB9-804D8F234110}"/>
    <cellStyle name="Normal 5 4 3 3 2" xfId="15661" xr:uid="{5B6A4468-7093-42BB-BA43-277B230A2494}"/>
    <cellStyle name="Normal 5 4 3 3 2 2" xfId="38027" xr:uid="{F81F41D7-B67A-439B-9F95-A07C4168CA74}"/>
    <cellStyle name="Normal 5 4 3 3 3" xfId="29032" xr:uid="{3792F964-D58F-4F94-BA45-3A9EFE5C7A02}"/>
    <cellStyle name="Normal 5 4 3 4" xfId="9809" xr:uid="{67C13EE3-FCB9-4186-919B-F099A38D1C3A}"/>
    <cellStyle name="Normal 5 4 3 4 2" xfId="19223" xr:uid="{6F000761-3219-46E8-888F-056488F5D8D0}"/>
    <cellStyle name="Normal 5 4 3 4 2 2" xfId="41588" xr:uid="{BFFB38F1-8BCB-4D5E-8FA1-445EEFD934A9}"/>
    <cellStyle name="Normal 5 4 3 4 3" xfId="32267" xr:uid="{C2B168FC-10C1-4BBB-A96C-44440686014E}"/>
    <cellStyle name="Normal 5 4 3 5" xfId="11407" xr:uid="{11A11DAC-C982-43EA-B418-2FF121F07D54}"/>
    <cellStyle name="Normal 5 4 3 5 2" xfId="20813" xr:uid="{BD17F4AA-1C20-4FB8-9D7F-6728B9D9E235}"/>
    <cellStyle name="Normal 5 4 3 5 2 2" xfId="43109" xr:uid="{252E0A31-DC4B-42D7-8E6E-8625C4376D7B}"/>
    <cellStyle name="Normal 5 4 3 5 3" xfId="33787" xr:uid="{3E39C6DC-D103-404E-9326-D01A56914862}"/>
    <cellStyle name="Normal 5 4 3 6" xfId="13164" xr:uid="{84436F84-A5B8-4351-86FF-233CC10ABDE5}"/>
    <cellStyle name="Normal 5 4 3 6 2" xfId="35535" xr:uid="{F91FCB75-6A95-4011-8126-413C4E3885D5}"/>
    <cellStyle name="Normal 5 4 3 7" xfId="27095" xr:uid="{175078FF-D9F1-45C4-A61D-1B9015EC7695}"/>
    <cellStyle name="Normal 5 4 3_change in summary tables" xfId="8881" xr:uid="{8B15CFF2-BA4E-4075-8566-3EA4567CE834}"/>
    <cellStyle name="Normal 5 4 4" xfId="3640" xr:uid="{56D5480F-DE03-44F3-BF54-BC7A695696E3}"/>
    <cellStyle name="Normal 5 4 4 2" xfId="6917" xr:uid="{B0E94A73-30FE-47E9-9CBD-C28D74D89295}"/>
    <cellStyle name="Normal 5 4 4 2 2" xfId="16930" xr:uid="{DAF81BE0-D066-45B8-A5D1-5314D5E90E31}"/>
    <cellStyle name="Normal 5 4 4 2 2 2" xfId="39295" xr:uid="{0A882BAE-529E-4904-AB70-3FCF384DEA44}"/>
    <cellStyle name="Normal 5 4 4 2 3" xfId="30179" xr:uid="{2D2CEE41-A8A8-42B2-B85E-2B84284631E6}"/>
    <cellStyle name="Normal 5 4 4 3" xfId="10440" xr:uid="{473B1252-92F3-404E-A4F7-39A76C34BA8E}"/>
    <cellStyle name="Normal 5 4 4 3 2" xfId="19854" xr:uid="{30B14136-9F10-4E07-851E-BEEAA89CDBB4}"/>
    <cellStyle name="Normal 5 4 4 3 2 2" xfId="42150" xr:uid="{9D7BBBCE-6132-44AD-BAEE-353B127ADD6C}"/>
    <cellStyle name="Normal 5 4 4 3 3" xfId="32829" xr:uid="{5CFE049F-4D99-4FA0-9DBC-ABE566C2DC88}"/>
    <cellStyle name="Normal 5 4 4 4" xfId="11973" xr:uid="{8646A68A-17BB-4BD5-B04D-5C7C4B2A3C91}"/>
    <cellStyle name="Normal 5 4 4 4 2" xfId="21379" xr:uid="{886699CA-AF28-4F8E-A7AF-26B8A58CADA1}"/>
    <cellStyle name="Normal 5 4 4 4 2 2" xfId="43675" xr:uid="{275F7EF5-3F49-4804-95A3-93896B2D62AC}"/>
    <cellStyle name="Normal 5 4 4 4 3" xfId="34353" xr:uid="{47688ECE-76C6-4343-9897-1DD2B29F416C}"/>
    <cellStyle name="Normal 5 4 4 5" xfId="14314" xr:uid="{6F7D3322-A76F-4B78-8FBC-EEEF2BE8448C}"/>
    <cellStyle name="Normal 5 4 4 5 2" xfId="36680" xr:uid="{3CA220C4-D0B7-4F61-8021-E21B67D6BDDF}"/>
    <cellStyle name="Normal 5 4 4 6" xfId="27768" xr:uid="{0772ED58-511D-47C5-8103-3FBEB0E0670C}"/>
    <cellStyle name="Normal 5 4 4_change in summary tables" xfId="8074" xr:uid="{6B9A5C82-AD26-4637-A422-FDA351ED70A5}"/>
    <cellStyle name="Normal 5 4 5" xfId="4609" xr:uid="{B33A8BD8-EB0A-4EC0-B63F-4E155E3C5D5C}"/>
    <cellStyle name="Normal 5 4 5 2" xfId="15160" xr:uid="{4A3F464C-2EC3-4BF5-BC3C-840B7996DE39}"/>
    <cellStyle name="Normal 5 4 5 2 2" xfId="37526" xr:uid="{96D82077-16AC-42BD-8865-D587277D2D6C}"/>
    <cellStyle name="Normal 5 4 5 3" xfId="28583" xr:uid="{6A72179F-982A-404B-9E3D-154909217D91}"/>
    <cellStyle name="Normal 5 4 6" xfId="9603" xr:uid="{66AAA243-0176-4817-AC7A-C865C00BF4A7}"/>
    <cellStyle name="Normal 5 4 6 2" xfId="19018" xr:uid="{F5D4717E-6677-431F-AF01-0ADAFC51E315}"/>
    <cellStyle name="Normal 5 4 6 2 2" xfId="41383" xr:uid="{FC0DEE87-7C75-4DF8-9B76-9D3E0219EA43}"/>
    <cellStyle name="Normal 5 4 6 3" xfId="32062" xr:uid="{35938E93-A9E8-4086-8F39-6DCFE18D1B4A}"/>
    <cellStyle name="Normal 5 4 7" xfId="11192" xr:uid="{CD9F6BB6-03E5-4C51-AE48-95A396E44CEB}"/>
    <cellStyle name="Normal 5 4 7 2" xfId="20599" xr:uid="{E873E06F-9682-4919-9A28-C4C004509AF5}"/>
    <cellStyle name="Normal 5 4 7 2 2" xfId="42895" xr:uid="{6D1C4E47-2C99-4F03-8CD5-C357CECE8216}"/>
    <cellStyle name="Normal 5 4 7 3" xfId="33573" xr:uid="{B874572A-85C2-40FA-BE99-3AFC354329DB}"/>
    <cellStyle name="Normal 5 4 8" xfId="12738" xr:uid="{8FD04439-63E2-4A7B-A5B0-6B3CD0582BDC}"/>
    <cellStyle name="Normal 5 4 8 2" xfId="35114" xr:uid="{DECA7270-A386-483F-B1DB-4D90B884C331}"/>
    <cellStyle name="Normal 5 4 9" xfId="26881" xr:uid="{60933290-DC68-407F-BDB5-1729067B9C42}"/>
    <cellStyle name="Normal 5 4_change in summary tables" xfId="8129" xr:uid="{90613295-83AA-455C-9227-674A48279E9D}"/>
    <cellStyle name="Normal 5 40" xfId="26400" xr:uid="{FE7659C5-DC6E-41DA-AC7D-CED8CE95AEBF}"/>
    <cellStyle name="Normal 5 41" xfId="26401" xr:uid="{0D193254-490C-4AB7-9AC7-6FB88C731269}"/>
    <cellStyle name="Normal 5 42" xfId="26402" xr:uid="{FB0B4C8C-6BA4-4185-92F9-51B6E8CDC868}"/>
    <cellStyle name="Normal 5 43" xfId="26403" xr:uid="{449FA527-A908-4197-80BC-2C24905CF08C}"/>
    <cellStyle name="Normal 5 44" xfId="26404" xr:uid="{9B7DC92A-CF10-4B81-AB08-F448D45CCF97}"/>
    <cellStyle name="Normal 5 45" xfId="26405" xr:uid="{FB931F4B-88BD-4128-B185-644DA87E99F1}"/>
    <cellStyle name="Normal 5 46" xfId="26406" xr:uid="{7B90B53D-A270-4B3F-92DD-B53719FE40BD}"/>
    <cellStyle name="Normal 5 47" xfId="26837" xr:uid="{2EB62712-F19E-4B03-91F6-B0E1CB165AB0}"/>
    <cellStyle name="Normal 5 5" xfId="416" xr:uid="{DC915FC6-55A1-49D8-862F-793B7FBD9C00}"/>
    <cellStyle name="Normal 5 5 2" xfId="1237" xr:uid="{0884CC8F-9C20-48C8-B3A4-303D4298E2E3}"/>
    <cellStyle name="Normal 5 5 2 2" xfId="3902" xr:uid="{3C5B1466-723C-4C7D-9AEF-4DDB01165102}"/>
    <cellStyle name="Normal 5 5 2 2 2" xfId="7177" xr:uid="{A4261020-CBF0-4E15-BA50-8A0290D2F06A}"/>
    <cellStyle name="Normal 5 5 2 2 2 2" xfId="17188" xr:uid="{E43378E7-57A6-4676-88F5-2520794F3781}"/>
    <cellStyle name="Normal 5 5 2 2 2 2 2" xfId="39553" xr:uid="{245311F1-11C4-478F-8519-35D75A89A829}"/>
    <cellStyle name="Normal 5 5 2 2 2 3" xfId="30437" xr:uid="{39D9F4E1-862F-481E-9ADA-99E83008B5E8}"/>
    <cellStyle name="Normal 5 5 2 2 3" xfId="10691" xr:uid="{6FB67A27-83D1-42B1-BDE1-EFDEC2387F11}"/>
    <cellStyle name="Normal 5 5 2 2 3 2" xfId="20105" xr:uid="{CC86F358-C71D-4A35-9AD3-BDA15267AC57}"/>
    <cellStyle name="Normal 5 5 2 2 3 2 2" xfId="42401" xr:uid="{8FB32D86-5C63-4B76-BB63-DED861782A4B}"/>
    <cellStyle name="Normal 5 5 2 2 3 3" xfId="33080" xr:uid="{407D61B6-0453-4EB1-9811-2D3BB48E3E50}"/>
    <cellStyle name="Normal 5 5 2 2 4" xfId="12223" xr:uid="{D95AF9CF-2236-4B91-BEE8-D8D8274F3406}"/>
    <cellStyle name="Normal 5 5 2 2 4 2" xfId="21629" xr:uid="{5679B832-876D-4064-BAD8-C18C2B34959E}"/>
    <cellStyle name="Normal 5 5 2 2 4 2 2" xfId="43925" xr:uid="{33B571CB-8362-46D3-86F7-2F91F9E55F70}"/>
    <cellStyle name="Normal 5 5 2 2 4 3" xfId="34603" xr:uid="{BB1BBF4A-4197-4603-95EF-EA4C1B079084}"/>
    <cellStyle name="Normal 5 5 2 2 5" xfId="14565" xr:uid="{2E012F26-81C9-45B5-898F-BE150E46B9EC}"/>
    <cellStyle name="Normal 5 5 2 2 5 2" xfId="36931" xr:uid="{3FAE3E30-30FC-465D-848E-51633A287E07}"/>
    <cellStyle name="Normal 5 5 2 2 6" xfId="28020" xr:uid="{D7409FC7-0DDE-4D94-AA2F-95129EC09D52}"/>
    <cellStyle name="Normal 5 5 2 2_change in summary tables" xfId="8564" xr:uid="{99119545-708D-4D9A-A854-918C3B19D4DE}"/>
    <cellStyle name="Normal 5 5 2 3" xfId="5314" xr:uid="{0ACD661F-4F38-4F6D-AC81-1695CE5990D9}"/>
    <cellStyle name="Normal 5 5 2 3 2" xfId="15709" xr:uid="{0DEE8005-D35B-41A7-A20B-2F40862C5089}"/>
    <cellStyle name="Normal 5 5 2 3 2 2" xfId="38075" xr:uid="{052D24C5-461D-46E1-8419-47DBF60D89D5}"/>
    <cellStyle name="Normal 5 5 2 3 3" xfId="29080" xr:uid="{0A45C486-7F33-48E1-84A1-86D8F4FDD4B6}"/>
    <cellStyle name="Normal 5 5 2 4" xfId="9852" xr:uid="{659BE5B1-6BCE-4CDA-94D6-33E5A567266F}"/>
    <cellStyle name="Normal 5 5 2 4 2" xfId="19266" xr:uid="{37B50383-A6BF-401C-A50A-7BD65852063E}"/>
    <cellStyle name="Normal 5 5 2 4 2 2" xfId="41631" xr:uid="{F3A37D2D-37FA-44B3-9332-AE5785DD620B}"/>
    <cellStyle name="Normal 5 5 2 4 3" xfId="32310" xr:uid="{1032887F-BB0F-4B37-9C38-FFB1A703B1AB}"/>
    <cellStyle name="Normal 5 5 2 5" xfId="11448" xr:uid="{E1133A1B-EDB2-46BB-9E56-04DEDB94DF70}"/>
    <cellStyle name="Normal 5 5 2 5 2" xfId="20854" xr:uid="{29939A26-7F5B-4C27-997A-ECDEC18DD64A}"/>
    <cellStyle name="Normal 5 5 2 5 2 2" xfId="43150" xr:uid="{BF052FEC-F08B-432E-BEB5-13129C2356ED}"/>
    <cellStyle name="Normal 5 5 2 5 3" xfId="33828" xr:uid="{E14D6E22-32F3-481E-A084-99C0B11710B5}"/>
    <cellStyle name="Normal 5 5 2 6" xfId="13210" xr:uid="{325025A0-F23E-4BB6-9E98-DFC4671F563C}"/>
    <cellStyle name="Normal 5 5 2 6 2" xfId="35581" xr:uid="{AEC393BB-8639-4706-9780-347539D64C64}"/>
    <cellStyle name="Normal 5 5 2 7" xfId="27138" xr:uid="{D72088FF-183A-44BE-86A9-6D9C7F0508E7}"/>
    <cellStyle name="Normal 5 5 2_change in summary tables" xfId="8782" xr:uid="{6A12150D-081F-4327-AE46-4A23115AC27A}"/>
    <cellStyle name="Normal 5 5 3" xfId="3686" xr:uid="{C4FE467C-FB77-411E-A787-02E1A7EB4240}"/>
    <cellStyle name="Normal 5 5 3 2" xfId="6962" xr:uid="{16C13D83-5F5A-4F9C-A942-E73802FAF18F}"/>
    <cellStyle name="Normal 5 5 3 2 2" xfId="16974" xr:uid="{C3B7A886-CA77-4951-9091-DB18BAF78062}"/>
    <cellStyle name="Normal 5 5 3 2 2 2" xfId="39339" xr:uid="{6DF4A3D1-3D32-49C6-9766-59360BA3EBCF}"/>
    <cellStyle name="Normal 5 5 3 2 3" xfId="30223" xr:uid="{01F96723-A05D-48DF-91C2-02B34E2E1DF4}"/>
    <cellStyle name="Normal 5 5 3 3" xfId="10483" xr:uid="{55E6CDD0-487E-447A-9ECC-E50375A2DC80}"/>
    <cellStyle name="Normal 5 5 3 3 2" xfId="19897" xr:uid="{D2D9CD57-EA9D-479A-84A8-00BCDB8EA8B9}"/>
    <cellStyle name="Normal 5 5 3 3 2 2" xfId="42193" xr:uid="{2AE85764-F3F5-4BE9-881F-46A191ABE4B1}"/>
    <cellStyle name="Normal 5 5 3 3 3" xfId="32872" xr:uid="{EE3BA2BF-441B-4E49-B835-E7599997F5F0}"/>
    <cellStyle name="Normal 5 5 3 4" xfId="12016" xr:uid="{33396C79-BD83-4165-9CD4-A4B303C8C72D}"/>
    <cellStyle name="Normal 5 5 3 4 2" xfId="21422" xr:uid="{4CAFC494-1242-4484-A070-49265DC51ACE}"/>
    <cellStyle name="Normal 5 5 3 4 2 2" xfId="43718" xr:uid="{5D29D482-C42F-4ED6-A563-2536D22C357C}"/>
    <cellStyle name="Normal 5 5 3 4 3" xfId="34396" xr:uid="{8A58CBB5-CB2E-4CF5-B858-69E394DF791A}"/>
    <cellStyle name="Normal 5 5 3 5" xfId="14357" xr:uid="{D9C44094-F13A-436C-BA29-0C91EDF8FA15}"/>
    <cellStyle name="Normal 5 5 3 5 2" xfId="36723" xr:uid="{A231B4FA-7178-4B9F-9821-DDD233F50084}"/>
    <cellStyle name="Normal 5 5 3 6" xfId="27811" xr:uid="{40E1692F-A70C-4E1F-B791-6BEE88249DF5}"/>
    <cellStyle name="Normal 5 5 3_change in summary tables" xfId="9282" xr:uid="{3133135F-B2B7-40E4-BA14-8EBC932E9236}"/>
    <cellStyle name="Normal 5 5 4" xfId="4774" xr:uid="{35FB8D1F-2A15-488D-8461-C0C491A4C08D}"/>
    <cellStyle name="Normal 5 5 4 2" xfId="15285" xr:uid="{04D0EBD4-DA2A-45C3-ABF2-4318042FDE28}"/>
    <cellStyle name="Normal 5 5 4 2 2" xfId="37651" xr:uid="{A03DCD1F-53E3-4CF2-BE26-D8C76A8BB36B}"/>
    <cellStyle name="Normal 5 5 4 3" xfId="28692" xr:uid="{50C959CB-674C-463E-A3B6-CF9074F63AC9}"/>
    <cellStyle name="Normal 5 5 5" xfId="9645" xr:uid="{05E21A8D-2215-470F-8F61-0AF0BD40E673}"/>
    <cellStyle name="Normal 5 5 5 2" xfId="19059" xr:uid="{B68C3583-8CA5-4C27-8A19-C496FE949EE2}"/>
    <cellStyle name="Normal 5 5 5 2 2" xfId="41424" xr:uid="{82F734B7-2EFB-476A-BDBB-70CC83E66BE2}"/>
    <cellStyle name="Normal 5 5 5 3" xfId="32103" xr:uid="{0230D10A-13EB-4F7E-897B-6A6EF3FC5A02}"/>
    <cellStyle name="Normal 5 5 6" xfId="11237" xr:uid="{94E5AF19-0076-4B60-A896-23ABEECBCAE7}"/>
    <cellStyle name="Normal 5 5 6 2" xfId="20643" xr:uid="{25CA7534-B01B-40C2-AC67-9EFDEFFE0AFB}"/>
    <cellStyle name="Normal 5 5 6 2 2" xfId="42939" xr:uid="{5AE42999-6BC7-4330-995E-859FE234F23E}"/>
    <cellStyle name="Normal 5 5 6 3" xfId="33617" xr:uid="{DB876B27-C679-4AFD-8229-6E97214DE5EF}"/>
    <cellStyle name="Normal 5 5 7" xfId="12838" xr:uid="{59F5CCFE-FA4A-41C8-BE07-BDD7FD017C24}"/>
    <cellStyle name="Normal 5 5 7 2" xfId="35211" xr:uid="{90EDDF30-B7D8-4ABE-95A6-816EA486BCA6}"/>
    <cellStyle name="Normal 5 5 8" xfId="26924" xr:uid="{A71E05C5-240B-4E74-A415-2BC24FDFF1CD}"/>
    <cellStyle name="Normal 5 5_change in summary tables" xfId="6594" xr:uid="{73FAB8F0-F583-4306-AF92-AF082E7B9B71}"/>
    <cellStyle name="Normal 5 6" xfId="1138" xr:uid="{B87B2A89-A703-4F1B-9142-E71BE3DF6405}"/>
    <cellStyle name="Normal 5 6 2" xfId="3811" xr:uid="{B407BECB-1507-4AB1-B182-A817B97AC33D}"/>
    <cellStyle name="Normal 5 6 2 2" xfId="7086" xr:uid="{F9DEAC1C-A741-4CF5-A2BD-CDAD185FD3EB}"/>
    <cellStyle name="Normal 5 6 2 2 2" xfId="17097" xr:uid="{1AAEB80D-FC25-4ABA-B694-45C8631B7BB1}"/>
    <cellStyle name="Normal 5 6 2 2 2 2" xfId="39462" xr:uid="{CD19EA5E-460F-40B2-BB28-BF1A67E48FF8}"/>
    <cellStyle name="Normal 5 6 2 2 3" xfId="30346" xr:uid="{8690E2B1-5BDF-4335-ADF5-843FD25A3727}"/>
    <cellStyle name="Normal 5 6 2 3" xfId="10604" xr:uid="{97F22A1F-3029-46DA-9911-53907E1CFDFA}"/>
    <cellStyle name="Normal 5 6 2 3 2" xfId="20018" xr:uid="{7870994E-D0A6-4C82-AF85-8F4E93483D96}"/>
    <cellStyle name="Normal 5 6 2 3 2 2" xfId="42314" xr:uid="{18CE2BB3-3B3B-4DFB-AF33-CD3BE845F3BD}"/>
    <cellStyle name="Normal 5 6 2 3 3" xfId="32993" xr:uid="{3F78EE45-F4CE-42D4-89CE-C0A4D5BDE458}"/>
    <cellStyle name="Normal 5 6 2 4" xfId="12135" xr:uid="{E4ECA568-D721-4158-96DA-09260793BC14}"/>
    <cellStyle name="Normal 5 6 2 4 2" xfId="21541" xr:uid="{7021C95D-F1D8-40C0-80F6-8028BB24768E}"/>
    <cellStyle name="Normal 5 6 2 4 2 2" xfId="43837" xr:uid="{D3C189A6-5075-4D49-9DE5-68C4A632E268}"/>
    <cellStyle name="Normal 5 6 2 4 3" xfId="34515" xr:uid="{3B6298E8-486A-4C77-946A-A7BDC60478FD}"/>
    <cellStyle name="Normal 5 6 2 5" xfId="14477" xr:uid="{00AB392A-C7A6-451A-903E-8D29ACA85583}"/>
    <cellStyle name="Normal 5 6 2 5 2" xfId="36843" xr:uid="{62DF7835-56D7-44D4-985F-84D9EF510DB2}"/>
    <cellStyle name="Normal 5 6 2 6" xfId="27932" xr:uid="{B19C4C57-EEDF-41F9-BE71-970F11F78B24}"/>
    <cellStyle name="Normal 5 6 2_change in summary tables" xfId="5046" xr:uid="{67050B66-BD06-4B94-81A1-94DB25DDA92A}"/>
    <cellStyle name="Normal 5 6 3" xfId="5221" xr:uid="{6438CE3F-3DBC-40C9-A943-42781714E264}"/>
    <cellStyle name="Normal 5 6 3 2" xfId="15616" xr:uid="{74B6C310-2AC2-4635-A940-98331CFF6712}"/>
    <cellStyle name="Normal 5 6 3 2 2" xfId="37982" xr:uid="{59A515E8-F224-4C78-B2D3-47DA84A823DF}"/>
    <cellStyle name="Normal 5 6 3 3" xfId="28987" xr:uid="{D42A59EA-19FB-4698-A433-41AC35BC64B9}"/>
    <cellStyle name="Normal 5 6 4" xfId="9764" xr:uid="{8F4E17B2-0AAF-4487-8446-04222924113F}"/>
    <cellStyle name="Normal 5 6 4 2" xfId="19178" xr:uid="{38711D53-B903-4BAE-BEB6-F32DA857EE76}"/>
    <cellStyle name="Normal 5 6 4 2 2" xfId="41543" xr:uid="{62BA961C-022E-49C9-9B7D-0E5D27688A90}"/>
    <cellStyle name="Normal 5 6 4 3" xfId="32222" xr:uid="{D08CD79B-C005-46D3-BD50-D007AA2C21EE}"/>
    <cellStyle name="Normal 5 6 5" xfId="11363" xr:uid="{477850CE-B2BE-412E-A4DE-9152689B7379}"/>
    <cellStyle name="Normal 5 6 5 2" xfId="20769" xr:uid="{8ABF32CE-7C9D-4BC9-94C9-B0E213565EE5}"/>
    <cellStyle name="Normal 5 6 5 2 2" xfId="43065" xr:uid="{2B58705A-EE70-4CE5-9251-1A211330D6E9}"/>
    <cellStyle name="Normal 5 6 5 3" xfId="33743" xr:uid="{52A0FF6A-7E68-4272-902E-CAA71C6D73F8}"/>
    <cellStyle name="Normal 5 6 6" xfId="13119" xr:uid="{092B01E1-E3B8-409F-B755-DF2E4F924B21}"/>
    <cellStyle name="Normal 5 6 6 2" xfId="35490" xr:uid="{3A16516E-8672-4D4A-AC72-0F9639EA2DA3}"/>
    <cellStyle name="Normal 5 6 7" xfId="27050" xr:uid="{CB32DFFC-B0B0-455C-A05B-3D12296B799B}"/>
    <cellStyle name="Normal 5 6_change in summary tables" xfId="9002" xr:uid="{C46A1178-F168-4E42-A371-E21CF85FEFD0}"/>
    <cellStyle name="Normal 5 7" xfId="3596" xr:uid="{D2DEBCBF-FECC-4735-B96D-039EB479FB16}"/>
    <cellStyle name="Normal 5 7 2" xfId="6873" xr:uid="{AF354F8A-669F-4E5E-A674-A697CB03F434}"/>
    <cellStyle name="Normal 5 7 2 2" xfId="16886" xr:uid="{6614C47B-C38B-4F1A-9518-06196291AC76}"/>
    <cellStyle name="Normal 5 7 2 2 2" xfId="39251" xr:uid="{F51B7582-D438-4390-B86C-41BF9A27044A}"/>
    <cellStyle name="Normal 5 7 2 3" xfId="30135" xr:uid="{C1D44822-8AF3-495D-96CB-46D5EC8C3080}"/>
    <cellStyle name="Normal 5 7 3" xfId="10396" xr:uid="{7C0AF3F1-0103-4835-AD32-CE597F4859FF}"/>
    <cellStyle name="Normal 5 7 3 2" xfId="19810" xr:uid="{135EBB50-CD87-4E41-9D48-BE43F3D10ECF}"/>
    <cellStyle name="Normal 5 7 3 2 2" xfId="42106" xr:uid="{34624BAD-9369-46CE-ACFF-958678E2CD2E}"/>
    <cellStyle name="Normal 5 7 3 3" xfId="32785" xr:uid="{13127B80-0F6E-4054-85DE-41F18F5E345C}"/>
    <cellStyle name="Normal 5 7 4" xfId="11929" xr:uid="{16793A53-CA47-4C71-8212-472D60A1F9F6}"/>
    <cellStyle name="Normal 5 7 4 2" xfId="21335" xr:uid="{A0C46FBD-6F21-413C-A751-8C18D766D668}"/>
    <cellStyle name="Normal 5 7 4 2 2" xfId="43631" xr:uid="{A4361F67-8134-45B0-A5CE-62E432572743}"/>
    <cellStyle name="Normal 5 7 4 3" xfId="34309" xr:uid="{2BB5D64D-E583-4321-8958-6C10D9383D49}"/>
    <cellStyle name="Normal 5 7 5" xfId="14270" xr:uid="{32212F85-69AF-4A33-A692-C55F20E35AC1}"/>
    <cellStyle name="Normal 5 7 5 2" xfId="36636" xr:uid="{0D130299-99F3-4FB6-9695-37AED91402DC}"/>
    <cellStyle name="Normal 5 7 6" xfId="27724" xr:uid="{1EDD9C60-1F8C-4EB2-BB69-F34B9ED071FA}"/>
    <cellStyle name="Normal 5 7_change in summary tables" xfId="7558" xr:uid="{DF9E65D8-F2C4-4D67-91AF-2DC8D3830D03}"/>
    <cellStyle name="Normal 5 8" xfId="4518" xr:uid="{07F0D045-56AC-437D-953B-1EEB6C5BFB10}"/>
    <cellStyle name="Normal 5 8 2" xfId="15085" xr:uid="{79D9A691-03F8-4BC5-A52A-79E59846D8B1}"/>
    <cellStyle name="Normal 5 8 2 2" xfId="37451" xr:uid="{13F83011-404A-4DB1-87C7-354D40D9B118}"/>
    <cellStyle name="Normal 5 8 3" xfId="28513" xr:uid="{1A263ACC-5F02-42FF-A765-7116D31CE655}"/>
    <cellStyle name="Normal 5 9" xfId="9559" xr:uid="{9AAD98C4-0F60-49BB-8D5B-AC23C93797FF}"/>
    <cellStyle name="Normal 5 9 2" xfId="18974" xr:uid="{9CD53618-AF5D-418A-9B30-1018236E2AA5}"/>
    <cellStyle name="Normal 5 9 2 2" xfId="41339" xr:uid="{2EA96B34-E22F-4B8D-B55A-B56296C62D0A}"/>
    <cellStyle name="Normal 5 9 3" xfId="32018" xr:uid="{823F411F-D39B-407F-A6FB-A47A36E47CA0}"/>
    <cellStyle name="Normal 5_change in summary tables" xfId="7890" xr:uid="{E2367CAC-81C1-46AE-99F5-84120B51C41E}"/>
    <cellStyle name="Normal 50" xfId="1126" xr:uid="{0211504B-9186-4DB1-B491-9533DA4B53C7}"/>
    <cellStyle name="Normal 50 2" xfId="3803" xr:uid="{1C353957-4A61-468A-AD91-7AC79C116B89}"/>
    <cellStyle name="Normal 50 2 2" xfId="7079" xr:uid="{5832630E-E56B-4816-8D5A-30903A489AA6}"/>
    <cellStyle name="Normal 50 2 2 2" xfId="17090" xr:uid="{BE169AD0-588C-4DB3-9FBC-D3C22B2D399D}"/>
    <cellStyle name="Normal 50 2 2 2 2" xfId="39455" xr:uid="{10D2E763-8B5B-40D4-9799-C94B58CF2022}"/>
    <cellStyle name="Normal 50 2 2 3" xfId="30339" xr:uid="{43E66991-7C86-4420-9C56-1C9D4DCCFD2A}"/>
    <cellStyle name="Normal 50 2 3" xfId="10597" xr:uid="{B869C31A-8E6F-4828-BA41-10A3010F1CDD}"/>
    <cellStyle name="Normal 50 2 3 2" xfId="20011" xr:uid="{8F5FFAF8-22D7-4C4C-B19E-C5FEE6B76A12}"/>
    <cellStyle name="Normal 50 2 3 2 2" xfId="42307" xr:uid="{A41870E6-E4C7-449F-9BB1-FD3110E8C899}"/>
    <cellStyle name="Normal 50 2 3 3" xfId="32986" xr:uid="{37B0C639-2A01-4857-AB8A-69BE89E1B42F}"/>
    <cellStyle name="Normal 50 2 4" xfId="12128" xr:uid="{68A220AF-27FE-4678-AEDD-104E9371090E}"/>
    <cellStyle name="Normal 50 2 4 2" xfId="21534" xr:uid="{90C10390-0448-461F-BFAD-04089CF30474}"/>
    <cellStyle name="Normal 50 2 4 2 2" xfId="43830" xr:uid="{AAE42741-CB28-4A1E-B72B-559A0F3A46E8}"/>
    <cellStyle name="Normal 50 2 4 3" xfId="34508" xr:uid="{696153C3-E861-40D0-B144-AA6A091A972E}"/>
    <cellStyle name="Normal 50 2 5" xfId="14470" xr:uid="{7BE84731-058D-4DAF-B97F-D1FC1CEAE61A}"/>
    <cellStyle name="Normal 50 2 5 2" xfId="36836" xr:uid="{6D37B240-21AC-407F-A5EF-F383CDEF6560}"/>
    <cellStyle name="Normal 50 2 6" xfId="27925" xr:uid="{7858E835-1390-4985-8FD6-6DAAE0EEC55C}"/>
    <cellStyle name="Normal 50 2_change in summary tables" xfId="9284" xr:uid="{05CD5B5D-07B0-4513-9492-9FF9203397C0}"/>
    <cellStyle name="Normal 50 3" xfId="5210" xr:uid="{5D010562-CC95-4915-AD88-608E3D8F2816}"/>
    <cellStyle name="Normal 50 3 2" xfId="15605" xr:uid="{37433D3B-9BA2-49C4-B6A2-BC7CDF8A13A1}"/>
    <cellStyle name="Normal 50 3 2 2" xfId="37971" xr:uid="{F8837EDB-62FE-4C5A-9275-48C00807EE09}"/>
    <cellStyle name="Normal 50 3 3" xfId="28977" xr:uid="{170BAA81-D575-4DC7-A815-E9107D6614B9}"/>
    <cellStyle name="Normal 50 4" xfId="9757" xr:uid="{799DCA48-1B72-4A85-825A-C24022AF349B}"/>
    <cellStyle name="Normal 50 4 2" xfId="19171" xr:uid="{50E5822D-8E75-4633-8FEE-F9238C6501A3}"/>
    <cellStyle name="Normal 50 4 2 2" xfId="41536" xr:uid="{26308664-36C3-4131-832A-6B64B836AC6F}"/>
    <cellStyle name="Normal 50 4 3" xfId="32215" xr:uid="{7E9D7400-415E-4625-A511-1DA89436A237}"/>
    <cellStyle name="Normal 50 5" xfId="11356" xr:uid="{AB55CAFB-1842-46D2-91B6-533206D95AD8}"/>
    <cellStyle name="Normal 50 5 2" xfId="20762" xr:uid="{BAE0DCFA-694A-4D5A-955A-6CB16C618A21}"/>
    <cellStyle name="Normal 50 5 2 2" xfId="43058" xr:uid="{A3EBF06A-3F1F-451F-A3E4-9211A3072227}"/>
    <cellStyle name="Normal 50 5 3" xfId="33736" xr:uid="{DE9635D1-DF03-4D3B-AFD8-FEA5886B532A}"/>
    <cellStyle name="Normal 50 6" xfId="13111" xr:uid="{EEA83008-FDCD-4186-BAD2-4A2AA8AD8363}"/>
    <cellStyle name="Normal 50 6 2" xfId="35482" xr:uid="{209E86FF-7645-4244-BFCC-A4E1BD90643F}"/>
    <cellStyle name="Normal 50 7" xfId="27043" xr:uid="{D2E611EE-5508-40AE-9D42-E22853C6B619}"/>
    <cellStyle name="Normal 50_change in summary tables" xfId="5849" xr:uid="{71A11182-1C1A-4649-8939-636B60F073FE}"/>
    <cellStyle name="Normal 51" xfId="1127" xr:uid="{4E5EFDC5-BA98-4E3A-922D-AADBC712DA81}"/>
    <cellStyle name="Normal 51 10" xfId="26407" xr:uid="{70589F81-B34C-4E5F-A16C-62C00D73C610}"/>
    <cellStyle name="Normal 51 11" xfId="26408" xr:uid="{4AD1C6FD-8D84-49C6-AB3A-4A942810B9B3}"/>
    <cellStyle name="Normal 51 12" xfId="26409" xr:uid="{3C044B94-E502-4BE1-B995-CBFFCFDB8094}"/>
    <cellStyle name="Normal 51 13" xfId="26410" xr:uid="{BD0E8B0E-61CD-4748-947F-1C2F6D06D21E}"/>
    <cellStyle name="Normal 51 14" xfId="26411" xr:uid="{6AB13208-1B28-42A7-9A46-A0D70EE203B0}"/>
    <cellStyle name="Normal 51 15" xfId="26412" xr:uid="{1199882B-64A4-4A5C-9CC0-9B398B41F6DB}"/>
    <cellStyle name="Normal 51 16" xfId="26413" xr:uid="{F2DB214F-D6D1-4361-8D79-0873241CBC64}"/>
    <cellStyle name="Normal 51 17" xfId="26414" xr:uid="{0D399FB7-FA17-454F-B9F8-2F2C3E38AB4F}"/>
    <cellStyle name="Normal 51 18" xfId="26415" xr:uid="{9AF91CFB-91BF-49F7-A3B6-91E31F43A3BA}"/>
    <cellStyle name="Normal 51 19" xfId="26416" xr:uid="{A3F70D1E-E1EE-4817-92B4-7E9ED609921E}"/>
    <cellStyle name="Normal 51 2" xfId="3804" xr:uid="{23D304B0-A86B-483D-A854-F1DD76D1AD0E}"/>
    <cellStyle name="Normal 51 2 2" xfId="7080" xr:uid="{44500BFD-29F1-4304-B54C-C75D034B104D}"/>
    <cellStyle name="Normal 51 2 2 2" xfId="17091" xr:uid="{32814013-344C-458A-A3B4-FAA71EB56CE6}"/>
    <cellStyle name="Normal 51 2 2 2 2" xfId="39456" xr:uid="{5F6AA54D-F497-4427-BBAA-95E9AFC20E41}"/>
    <cellStyle name="Normal 51 2 2 3" xfId="30340" xr:uid="{55D07046-8D3D-489A-A85D-E2FBADD89CA7}"/>
    <cellStyle name="Normal 51 2 3" xfId="10598" xr:uid="{8D9DE001-4D3A-4241-B1C7-615A0548935C}"/>
    <cellStyle name="Normal 51 2 3 2" xfId="20012" xr:uid="{725017BF-C2EC-4009-AA82-65039C3B722D}"/>
    <cellStyle name="Normal 51 2 3 2 2" xfId="42308" xr:uid="{53DAAF0D-5578-4A1D-B678-43E716322FCB}"/>
    <cellStyle name="Normal 51 2 3 3" xfId="32987" xr:uid="{5F34A2C9-42E0-4820-8DB9-29EB43071744}"/>
    <cellStyle name="Normal 51 2 4" xfId="12129" xr:uid="{73BABA3C-D7F7-40E4-90DB-F2466603DB74}"/>
    <cellStyle name="Normal 51 2 4 2" xfId="21535" xr:uid="{4FE2FD80-7D88-41EF-A568-A7E81BEB0709}"/>
    <cellStyle name="Normal 51 2 4 2 2" xfId="43831" xr:uid="{E574DF9B-5C86-43FE-83D5-01FB1418AF61}"/>
    <cellStyle name="Normal 51 2 4 3" xfId="34509" xr:uid="{42ABFB67-CB3C-4512-BF9A-0356B8E2FD1D}"/>
    <cellStyle name="Normal 51 2 5" xfId="14471" xr:uid="{6D5ABF63-4F87-458F-BC0C-4FB76C63B4A8}"/>
    <cellStyle name="Normal 51 2 5 2" xfId="36837" xr:uid="{81FFEDCF-8A0A-4ACA-B9B1-19BA423D1DAB}"/>
    <cellStyle name="Normal 51 2 6" xfId="27926" xr:uid="{7A296086-44FC-4359-9E4E-FA88BA49334F}"/>
    <cellStyle name="Normal 51 2_change in summary tables" xfId="9248" xr:uid="{8CEC4CFE-82B9-4BA2-95B5-A410AC744E16}"/>
    <cellStyle name="Normal 51 20" xfId="26417" xr:uid="{D4485FD6-BBB9-4851-B354-76B6EA77CD05}"/>
    <cellStyle name="Normal 51 21" xfId="26418" xr:uid="{475994E1-FAA8-4942-ABED-FE5019565839}"/>
    <cellStyle name="Normal 51 22" xfId="26419" xr:uid="{0B45FB3E-089D-4C82-BEA0-ABDE98CBBD0D}"/>
    <cellStyle name="Normal 51 23" xfId="26420" xr:uid="{6B2EFC7B-D012-4D32-84D3-A30ACE5AD5C2}"/>
    <cellStyle name="Normal 51 24" xfId="26421" xr:uid="{7D31012F-2821-4A23-8214-D97F23A56ADD}"/>
    <cellStyle name="Normal 51 25" xfId="26422" xr:uid="{A226B28F-E6B9-4992-814D-6D130A3940C1}"/>
    <cellStyle name="Normal 51 26" xfId="26423" xr:uid="{7366F2C2-FDF5-4AA1-8B63-974E674BB31C}"/>
    <cellStyle name="Normal 51 27" xfId="26424" xr:uid="{4E8CEEA6-A60C-4996-8F46-5D265DBA1A79}"/>
    <cellStyle name="Normal 51 28" xfId="26425" xr:uid="{E8B42253-9852-48DA-85AB-54E5F2B41D8D}"/>
    <cellStyle name="Normal 51 29" xfId="26426" xr:uid="{A2E7A3B7-5D8A-4B66-BD88-538ADEECF174}"/>
    <cellStyle name="Normal 51 3" xfId="5211" xr:uid="{A006D76C-8EDB-494C-85A5-62D38597535C}"/>
    <cellStyle name="Normal 51 3 2" xfId="15606" xr:uid="{A5B9D55D-E76C-4D0E-8D55-9AB63844E822}"/>
    <cellStyle name="Normal 51 3 2 2" xfId="37972" xr:uid="{DEC6464E-17D0-492D-970F-F37C187E575B}"/>
    <cellStyle name="Normal 51 3 3" xfId="28978" xr:uid="{16B3F0D0-23BC-4A73-B448-F940D9D51D9D}"/>
    <cellStyle name="Normal 51 30" xfId="26427" xr:uid="{C50F0ECD-4EEB-446B-BACA-6B79FB4810CF}"/>
    <cellStyle name="Normal 51 31" xfId="26428" xr:uid="{86D53289-4C0B-465E-A8F5-671CD65754C2}"/>
    <cellStyle name="Normal 51 32" xfId="26429" xr:uid="{F199C0BB-2B95-4AD0-8F4D-8E0253FD7718}"/>
    <cellStyle name="Normal 51 33" xfId="26430" xr:uid="{5AF7F948-3907-4BD3-80F6-7C10358C7EA6}"/>
    <cellStyle name="Normal 51 34" xfId="26431" xr:uid="{5BC63D7C-EAD3-4308-A36F-9CFEACB3C81B}"/>
    <cellStyle name="Normal 51 35" xfId="27044" xr:uid="{CA89D3BE-F8D2-4FF4-8C74-AAB2E90801A3}"/>
    <cellStyle name="Normal 51 4" xfId="9758" xr:uid="{93B3DC52-F001-49CF-BEDB-73B81B963E9A}"/>
    <cellStyle name="Normal 51 4 2" xfId="19172" xr:uid="{A47C9E25-29DA-489E-8D6B-A7408106C8E3}"/>
    <cellStyle name="Normal 51 4 2 2" xfId="41537" xr:uid="{9019D4A1-630D-4793-B2B5-4A7FC8E6E9BC}"/>
    <cellStyle name="Normal 51 4 3" xfId="32216" xr:uid="{2E4116FB-388D-49BC-9CFB-A1D4E907E45A}"/>
    <cellStyle name="Normal 51 5" xfId="11357" xr:uid="{61C389A0-2703-4856-99DC-671ABA09877F}"/>
    <cellStyle name="Normal 51 5 2" xfId="20763" xr:uid="{145DC164-1A62-4F4E-9F85-6935710E2093}"/>
    <cellStyle name="Normal 51 5 2 2" xfId="43059" xr:uid="{6A212447-03E5-4E8C-86F8-2CE02C5D57CA}"/>
    <cellStyle name="Normal 51 5 3" xfId="33737" xr:uid="{45FBF8F6-9C8B-4A8F-845A-EA675982263D}"/>
    <cellStyle name="Normal 51 6" xfId="13112" xr:uid="{743208BA-73AE-49B8-A297-A7F97885E05A}"/>
    <cellStyle name="Normal 51 6 2" xfId="35483" xr:uid="{25DE3827-1C26-43E5-8CE7-A0991D724F1D}"/>
    <cellStyle name="Normal 51 7" xfId="26432" xr:uid="{AC04A72C-C91B-4AD2-BBA1-23E892628D5C}"/>
    <cellStyle name="Normal 51 8" xfId="26433" xr:uid="{B813FA88-401E-42C2-9A19-272A4C64FC73}"/>
    <cellStyle name="Normal 51 9" xfId="26434" xr:uid="{AF72EBD9-FEB7-4895-B335-730DFAF64888}"/>
    <cellStyle name="Normal 51_change in summary tables" xfId="5835" xr:uid="{90DA9164-20AE-45EF-988F-EF58E84C4ECC}"/>
    <cellStyle name="Normal 52" xfId="1128" xr:uid="{535867E5-8354-45A9-9096-761A0C33B2F7}"/>
    <cellStyle name="Normal 52 10" xfId="26435" xr:uid="{641AFBFE-C638-471E-9745-50C8090E4FC5}"/>
    <cellStyle name="Normal 52 11" xfId="26436" xr:uid="{1FD0C898-DA53-4C2F-8C7F-FA2DA5993CF6}"/>
    <cellStyle name="Normal 52 12" xfId="26437" xr:uid="{89942967-982E-48AA-8C7D-E467E923032D}"/>
    <cellStyle name="Normal 52 13" xfId="26438" xr:uid="{41959CD4-3F95-4585-8882-B15EF6981A80}"/>
    <cellStyle name="Normal 52 14" xfId="26439" xr:uid="{33D401DE-FDE7-4C80-B373-7DA5AE5D527F}"/>
    <cellStyle name="Normal 52 15" xfId="26440" xr:uid="{06EA3936-099B-4E3A-8F26-6669A9A87C52}"/>
    <cellStyle name="Normal 52 16" xfId="26441" xr:uid="{427BCB41-54DC-424B-90EA-06472A592E96}"/>
    <cellStyle name="Normal 52 17" xfId="26442" xr:uid="{2E5EEDB9-76FC-431D-AA73-794288C38C5A}"/>
    <cellStyle name="Normal 52 18" xfId="26443" xr:uid="{FEE089D0-3A7E-461F-B5A9-A51B96354EE1}"/>
    <cellStyle name="Normal 52 19" xfId="26444" xr:uid="{0F2DA513-DA76-4CEB-9D1E-96D9AEFC95CC}"/>
    <cellStyle name="Normal 52 2" xfId="3805" xr:uid="{951B2683-EFE0-4331-A36D-22562AD4CB67}"/>
    <cellStyle name="Normal 52 2 2" xfId="7081" xr:uid="{DC26BB2F-160A-4F97-82F0-E7F90C75F975}"/>
    <cellStyle name="Normal 52 2 2 2" xfId="17092" xr:uid="{DF1EF17F-1EC9-4CA2-88BD-92930D01E91E}"/>
    <cellStyle name="Normal 52 2 2 2 2" xfId="39457" xr:uid="{843256C5-B8B7-4551-8714-BAF772DE96A1}"/>
    <cellStyle name="Normal 52 2 2 3" xfId="30341" xr:uid="{629A3F77-24D6-44A2-9070-8B0F86D0A1BB}"/>
    <cellStyle name="Normal 52 2 3" xfId="10599" xr:uid="{57EAC5FA-9977-47A1-9ECB-7D8CA8A18C87}"/>
    <cellStyle name="Normal 52 2 3 2" xfId="20013" xr:uid="{62695354-1BCD-4661-9138-6A35229F9D61}"/>
    <cellStyle name="Normal 52 2 3 2 2" xfId="42309" xr:uid="{B05CFAFA-B263-4901-B505-4E37045436B1}"/>
    <cellStyle name="Normal 52 2 3 3" xfId="32988" xr:uid="{3D188AD3-5781-4745-B8ED-037FE07B5209}"/>
    <cellStyle name="Normal 52 2 4" xfId="12130" xr:uid="{A5CCA9A0-3C00-45F2-9F33-1AEBFE2F56FF}"/>
    <cellStyle name="Normal 52 2 4 2" xfId="21536" xr:uid="{99DDB12C-7C4A-45EC-9695-C6658D6DC0DE}"/>
    <cellStyle name="Normal 52 2 4 2 2" xfId="43832" xr:uid="{37352155-FF66-4C73-929C-1FF97FF16A16}"/>
    <cellStyle name="Normal 52 2 4 3" xfId="34510" xr:uid="{3BBBA4D5-1DDE-4F3A-B0AC-98EF92CA6566}"/>
    <cellStyle name="Normal 52 2 5" xfId="14472" xr:uid="{14E0909E-25D4-42F9-A18C-1176D17C4C2D}"/>
    <cellStyle name="Normal 52 2 5 2" xfId="36838" xr:uid="{0F24E57D-974B-4807-AD88-D470D32CEBF4}"/>
    <cellStyle name="Normal 52 2 6" xfId="27927" xr:uid="{3FEB90EE-1BA0-40FE-86B5-74B7E28CE7AB}"/>
    <cellStyle name="Normal 52 2_change in summary tables" xfId="9283" xr:uid="{E9C710EC-214F-4189-8C5F-0B8400BBC4B1}"/>
    <cellStyle name="Normal 52 20" xfId="26445" xr:uid="{6D77245B-AA7B-4282-B6DE-A0AC60A091CF}"/>
    <cellStyle name="Normal 52 21" xfId="26446" xr:uid="{521FBDFE-F890-47C9-BCC5-3B78BDCC06B6}"/>
    <cellStyle name="Normal 52 22" xfId="26447" xr:uid="{B295A02E-18F2-49E3-BBBF-DFBD1EEF95B6}"/>
    <cellStyle name="Normal 52 23" xfId="26448" xr:uid="{234154C5-EA6E-4627-B4B0-0834F3941BCE}"/>
    <cellStyle name="Normal 52 24" xfId="27045" xr:uid="{00CFFFFB-0A24-4208-8034-64D08BB1DC27}"/>
    <cellStyle name="Normal 52 3" xfId="5212" xr:uid="{940CED29-D0F9-4CE9-9F71-085F26CECBA1}"/>
    <cellStyle name="Normal 52 3 2" xfId="15607" xr:uid="{A13F1A93-0D96-4FAB-87BE-1D0D651A7D53}"/>
    <cellStyle name="Normal 52 3 2 2" xfId="37973" xr:uid="{68E9027D-AA82-4D6B-8E4B-803511DB8A26}"/>
    <cellStyle name="Normal 52 3 3" xfId="28979" xr:uid="{911C61EE-A3FE-4C18-BA7D-8B45E1CED113}"/>
    <cellStyle name="Normal 52 4" xfId="9759" xr:uid="{328356E6-7155-45AE-B725-E83D4AD7A09B}"/>
    <cellStyle name="Normal 52 4 2" xfId="19173" xr:uid="{27CF8FA5-CEBD-4BA5-8D10-AAAC5C784447}"/>
    <cellStyle name="Normal 52 4 2 2" xfId="41538" xr:uid="{D9A7AC04-646A-43F5-BB5E-2722C02A2D09}"/>
    <cellStyle name="Normal 52 4 3" xfId="32217" xr:uid="{74A25968-FEE2-4F68-B5E8-7F43D9F4BAEE}"/>
    <cellStyle name="Normal 52 5" xfId="11358" xr:uid="{330041B8-F3CA-4DB7-993F-64BBD72F1892}"/>
    <cellStyle name="Normal 52 5 2" xfId="20764" xr:uid="{D6AFE57B-8EC7-47AB-826D-01C9420254C6}"/>
    <cellStyle name="Normal 52 5 2 2" xfId="43060" xr:uid="{77C16B90-DD0C-49A8-9023-82550849099E}"/>
    <cellStyle name="Normal 52 5 3" xfId="33738" xr:uid="{4D414A0A-8477-412E-91B3-F519615589B8}"/>
    <cellStyle name="Normal 52 6" xfId="13113" xr:uid="{A0BB4AF3-D610-41E9-90A1-8D1EC4E8A894}"/>
    <cellStyle name="Normal 52 6 2" xfId="35484" xr:uid="{C615583C-BD5F-4B60-91D0-2905BFF7DC1F}"/>
    <cellStyle name="Normal 52 7" xfId="26449" xr:uid="{92381E42-42A7-4982-A850-9A6FF2E86C71}"/>
    <cellStyle name="Normal 52 8" xfId="26450" xr:uid="{E87FE6F7-1E6C-423F-B477-8F5B1C8448A3}"/>
    <cellStyle name="Normal 52 9" xfId="26451" xr:uid="{DCBDF7A8-1D91-45D0-9C30-5977777AB7B3}"/>
    <cellStyle name="Normal 52_change in summary tables" xfId="8624" xr:uid="{E4E903B2-6D79-400B-A8DE-47BEA5FCEA55}"/>
    <cellStyle name="Normal 53" xfId="1129" xr:uid="{3B37B2B2-7817-4B75-981B-FFC7A94CBDA0}"/>
    <cellStyle name="Normal 53 10" xfId="26452" xr:uid="{9F4B06E7-12B7-467C-A635-34145A5EA135}"/>
    <cellStyle name="Normal 53 11" xfId="26453" xr:uid="{4AB51DD7-9EAC-4E98-B953-B85A543591B7}"/>
    <cellStyle name="Normal 53 12" xfId="27046" xr:uid="{DCF7FF25-9DF5-490C-9560-8198A7AAF894}"/>
    <cellStyle name="Normal 53 2" xfId="3806" xr:uid="{7E626EB5-44D1-4AAB-9558-E144A40A3B96}"/>
    <cellStyle name="Normal 53 2 2" xfId="7082" xr:uid="{A3E2D500-0738-4477-9016-B90A1E51FAA4}"/>
    <cellStyle name="Normal 53 2 2 2" xfId="17093" xr:uid="{4F9946F3-10F3-4E99-8539-CC75B90546D5}"/>
    <cellStyle name="Normal 53 2 2 2 2" xfId="39458" xr:uid="{86E96504-A32C-441A-92F3-38DBA1F36416}"/>
    <cellStyle name="Normal 53 2 2 3" xfId="30342" xr:uid="{BC96B53E-22FE-4881-A9D9-648BF2BD76BE}"/>
    <cellStyle name="Normal 53 2 3" xfId="10600" xr:uid="{9D5F34AA-E925-4E0F-A5A5-4125923A82DC}"/>
    <cellStyle name="Normal 53 2 3 2" xfId="20014" xr:uid="{FAFD0828-7D05-4727-B3A2-0C2E5EF17C78}"/>
    <cellStyle name="Normal 53 2 3 2 2" xfId="42310" xr:uid="{41B7DD24-330F-4565-B1C2-78288F6698DF}"/>
    <cellStyle name="Normal 53 2 3 3" xfId="32989" xr:uid="{83231745-BF62-430C-98C2-1A6D38A0DAD3}"/>
    <cellStyle name="Normal 53 2 4" xfId="12131" xr:uid="{76B68270-0889-47EC-BE13-9BEA4435C1E1}"/>
    <cellStyle name="Normal 53 2 4 2" xfId="21537" xr:uid="{34795941-F69E-4420-A344-3A6522C51A6E}"/>
    <cellStyle name="Normal 53 2 4 2 2" xfId="43833" xr:uid="{F99A2B7D-0478-4465-9F10-D7894E3822D2}"/>
    <cellStyle name="Normal 53 2 4 3" xfId="34511" xr:uid="{C16E46D5-D84F-434E-8B75-9CF5A6A623AE}"/>
    <cellStyle name="Normal 53 2 5" xfId="14473" xr:uid="{60F791E8-2C7F-49FB-934C-DCDF1193B699}"/>
    <cellStyle name="Normal 53 2 5 2" xfId="36839" xr:uid="{6D7C31E8-33C0-4E11-BAEB-3B12BD561595}"/>
    <cellStyle name="Normal 53 2 6" xfId="27928" xr:uid="{0FE9D719-7F06-43FD-BFA1-FEF17EE2A413}"/>
    <cellStyle name="Normal 53 2_change in summary tables" xfId="9247" xr:uid="{19AF77C9-52E8-49FE-A666-644DB0802609}"/>
    <cellStyle name="Normal 53 3" xfId="5213" xr:uid="{F7B577E5-02E2-4B4D-9030-6151308C70F7}"/>
    <cellStyle name="Normal 53 3 2" xfId="15608" xr:uid="{3445A72C-3ED4-40AB-B4F5-19143E66770F}"/>
    <cellStyle name="Normal 53 3 2 2" xfId="37974" xr:uid="{81EF90A4-2394-40E7-8419-1F8BFCA5AADF}"/>
    <cellStyle name="Normal 53 3 3" xfId="28980" xr:uid="{9FF733BE-2201-418F-B001-58845085F817}"/>
    <cellStyle name="Normal 53 4" xfId="9760" xr:uid="{170E22C0-2931-4A90-870F-DAE5E1ACA3D2}"/>
    <cellStyle name="Normal 53 4 2" xfId="19174" xr:uid="{C31A737D-4079-400B-B367-477919D9E397}"/>
    <cellStyle name="Normal 53 4 2 2" xfId="41539" xr:uid="{F024C746-1155-40C7-B3D6-27711A2037CC}"/>
    <cellStyle name="Normal 53 4 3" xfId="32218" xr:uid="{7C144958-04B5-4799-B912-C56E762E40A3}"/>
    <cellStyle name="Normal 53 5" xfId="11359" xr:uid="{CA42B8C0-347C-4FCB-9240-01FB7EB21EA1}"/>
    <cellStyle name="Normal 53 5 2" xfId="20765" xr:uid="{F635375A-928D-488D-A5A8-2CF2F3DFE34A}"/>
    <cellStyle name="Normal 53 5 2 2" xfId="43061" xr:uid="{74135BCB-1F74-474E-997C-586473DF2657}"/>
    <cellStyle name="Normal 53 5 3" xfId="33739" xr:uid="{57AFE43E-9AC8-4B2F-8B63-0F31A6F8AF89}"/>
    <cellStyle name="Normal 53 6" xfId="13114" xr:uid="{9B24E303-CBC7-4E4B-A705-1E6DE72B335C}"/>
    <cellStyle name="Normal 53 6 2" xfId="35485" xr:uid="{4CFC95C8-2A0C-4A9E-8A20-F9D9D80744D4}"/>
    <cellStyle name="Normal 53 7" xfId="26454" xr:uid="{8835A53C-ED46-4873-9ED5-0945B297DD65}"/>
    <cellStyle name="Normal 53 8" xfId="26455" xr:uid="{9D7F4F37-E882-4700-8D74-DC63E48B17AC}"/>
    <cellStyle name="Normal 53 9" xfId="26456" xr:uid="{93949411-DE8A-4D63-8568-55EA95D883BD}"/>
    <cellStyle name="Normal 53_change in summary tables" xfId="9158" xr:uid="{9EEB733C-86B7-469B-BFD5-4B16328869CF}"/>
    <cellStyle name="Normal 54" xfId="1130" xr:uid="{D2FF843E-CE8D-431B-A41F-FE2933F8AE3A}"/>
    <cellStyle name="Normal 54 10" xfId="26457" xr:uid="{D0351CF3-01A6-4780-995B-49BAD9810906}"/>
    <cellStyle name="Normal 54 11" xfId="26458" xr:uid="{AB75150E-BD72-4234-85AF-7EFF2F325ABD}"/>
    <cellStyle name="Normal 54 12" xfId="27047" xr:uid="{70456599-0027-4716-B79D-627AF84020D1}"/>
    <cellStyle name="Normal 54 2" xfId="3807" xr:uid="{EF35C428-7E18-4AD6-BED1-D0D73D8EB84D}"/>
    <cellStyle name="Normal 54 2 2" xfId="7083" xr:uid="{DEF22346-B9A0-4EEB-8F5F-B6ECD30CFD6C}"/>
    <cellStyle name="Normal 54 2 2 2" xfId="17094" xr:uid="{369841F1-4598-40CD-B5E8-A73C4932C8AC}"/>
    <cellStyle name="Normal 54 2 2 2 2" xfId="39459" xr:uid="{851FF9EF-FB94-4A9B-8CBE-8761FB19DA15}"/>
    <cellStyle name="Normal 54 2 2 3" xfId="30343" xr:uid="{39ECF021-8A3A-416F-84C9-251CB20FA38C}"/>
    <cellStyle name="Normal 54 2 3" xfId="10601" xr:uid="{392744AF-2925-47A5-B4B0-B66D68E6A7E3}"/>
    <cellStyle name="Normal 54 2 3 2" xfId="20015" xr:uid="{3C67405F-B4F9-4CD1-9689-304DEF853276}"/>
    <cellStyle name="Normal 54 2 3 2 2" xfId="42311" xr:uid="{22855CDF-7A1A-4C5D-AD27-FFC0C0E3BB0D}"/>
    <cellStyle name="Normal 54 2 3 3" xfId="32990" xr:uid="{3351339E-6A35-4355-9684-12C28EB27583}"/>
    <cellStyle name="Normal 54 2 4" xfId="12132" xr:uid="{BB4AC7FB-FD71-4EDF-85AF-D230183BCEE4}"/>
    <cellStyle name="Normal 54 2 4 2" xfId="21538" xr:uid="{0731462F-F606-4FEB-8B6A-29AE60306F9F}"/>
    <cellStyle name="Normal 54 2 4 2 2" xfId="43834" xr:uid="{CF4E3F94-B53F-46BF-B9DF-4AD409C16743}"/>
    <cellStyle name="Normal 54 2 4 3" xfId="34512" xr:uid="{C61D575C-F174-4259-9123-EAA21CB7B3D0}"/>
    <cellStyle name="Normal 54 2 5" xfId="14474" xr:uid="{EBC82804-DC80-45E1-A77A-2C27C428DDFC}"/>
    <cellStyle name="Normal 54 2 5 2" xfId="36840" xr:uid="{DC5D6CEB-527D-44C2-A650-DA797AA0F4A5}"/>
    <cellStyle name="Normal 54 2 6" xfId="27929" xr:uid="{2FBBD620-E554-4073-AE41-AB2EDEF57284}"/>
    <cellStyle name="Normal 54 2_change in summary tables" xfId="9246" xr:uid="{9C9F7A2C-1286-477B-A93B-AF8843372DD1}"/>
    <cellStyle name="Normal 54 3" xfId="5214" xr:uid="{561EF905-F7E0-43F5-90DC-7C91F7746720}"/>
    <cellStyle name="Normal 54 3 2" xfId="15609" xr:uid="{EC2ABED5-24C2-412A-AB34-D2EE452CE4BD}"/>
    <cellStyle name="Normal 54 3 2 2" xfId="37975" xr:uid="{B55EE6B3-7555-4A18-972E-2EAB46B35870}"/>
    <cellStyle name="Normal 54 3 3" xfId="28981" xr:uid="{1F2D9491-B62E-404E-8566-FFE504744E5A}"/>
    <cellStyle name="Normal 54 4" xfId="9761" xr:uid="{6BBDB241-0903-4F80-B578-2775DB30479D}"/>
    <cellStyle name="Normal 54 4 2" xfId="19175" xr:uid="{30D4F39E-9307-42B4-8FFC-4D6446FB440A}"/>
    <cellStyle name="Normal 54 4 2 2" xfId="41540" xr:uid="{F17D9BAB-B47F-4F58-857F-3E70B4362769}"/>
    <cellStyle name="Normal 54 4 3" xfId="32219" xr:uid="{A708E8C9-F89E-4BCD-9552-18AD3AC3D5D5}"/>
    <cellStyle name="Normal 54 5" xfId="11360" xr:uid="{23A25282-412C-4288-BBB6-6B0E25010F57}"/>
    <cellStyle name="Normal 54 5 2" xfId="20766" xr:uid="{73A79B19-13C0-4C17-9625-749E15C7EC68}"/>
    <cellStyle name="Normal 54 5 2 2" xfId="43062" xr:uid="{C3C9B5ED-0E39-4824-BBF9-310DFA37D90D}"/>
    <cellStyle name="Normal 54 5 3" xfId="33740" xr:uid="{F50D98D8-A36D-4D07-985F-18EA2F1E1A9E}"/>
    <cellStyle name="Normal 54 6" xfId="13115" xr:uid="{9F220F46-7999-4CFA-89BE-524AF9570CB2}"/>
    <cellStyle name="Normal 54 6 2" xfId="35486" xr:uid="{ED8AFAA7-D9BE-4BBB-923F-1BA69E5D8D5B}"/>
    <cellStyle name="Normal 54 7" xfId="26459" xr:uid="{D07893E8-A0A5-47D1-BA88-F9FF319516AF}"/>
    <cellStyle name="Normal 54 8" xfId="26460" xr:uid="{9B5C8B8B-2A2A-4CC9-916C-1DFC57E57746}"/>
    <cellStyle name="Normal 54 9" xfId="26461" xr:uid="{EEE73911-E917-4932-9EA2-C4EFD57D1C57}"/>
    <cellStyle name="Normal 54_change in summary tables" xfId="8324" xr:uid="{C9510ACE-741D-4CBC-A4CD-60A920D53223}"/>
    <cellStyle name="Normal 55" xfId="1131" xr:uid="{6542B368-85DA-4449-B474-B366B5F1D273}"/>
    <cellStyle name="Normal 55 10" xfId="26462" xr:uid="{804247F4-C603-4547-9011-A33C88FB7017}"/>
    <cellStyle name="Normal 55 11" xfId="26463" xr:uid="{29ACFE45-BBA2-45A2-8DA4-C611D3F6AB0C}"/>
    <cellStyle name="Normal 55 12" xfId="27048" xr:uid="{156A2286-D452-4527-A873-D6ABF49ABD1A}"/>
    <cellStyle name="Normal 55 2" xfId="3808" xr:uid="{841BE25A-F26A-4337-86E3-DD372B68156B}"/>
    <cellStyle name="Normal 55 2 2" xfId="7084" xr:uid="{F7DE91DD-52EF-47EE-BBA5-9040E51C5354}"/>
    <cellStyle name="Normal 55 2 2 2" xfId="17095" xr:uid="{DA6EC514-F651-409A-B84F-E03C3DD80C3A}"/>
    <cellStyle name="Normal 55 2 2 2 2" xfId="39460" xr:uid="{4C88845F-4BB9-4B69-A6A5-75399267E577}"/>
    <cellStyle name="Normal 55 2 2 3" xfId="30344" xr:uid="{EE05697F-BCB0-4D57-B1AD-37704E7D1A93}"/>
    <cellStyle name="Normal 55 2 3" xfId="10602" xr:uid="{B362122B-FFB3-4A40-994F-0F912C396331}"/>
    <cellStyle name="Normal 55 2 3 2" xfId="20016" xr:uid="{78847D50-DD5A-4ACD-BEDE-2A28514AB94B}"/>
    <cellStyle name="Normal 55 2 3 2 2" xfId="42312" xr:uid="{A0B551F8-8B33-423E-9323-1DE102EF9C94}"/>
    <cellStyle name="Normal 55 2 3 3" xfId="32991" xr:uid="{B4341563-78E2-41A6-8250-C06F1702DACE}"/>
    <cellStyle name="Normal 55 2 4" xfId="12133" xr:uid="{542603DF-2D9A-4742-91AA-8EAE84167625}"/>
    <cellStyle name="Normal 55 2 4 2" xfId="21539" xr:uid="{4E56BC0C-FA65-400D-9C20-7152CB6AC2E5}"/>
    <cellStyle name="Normal 55 2 4 2 2" xfId="43835" xr:uid="{34EB0478-5A1C-4A69-9F9D-33AFB2A232C1}"/>
    <cellStyle name="Normal 55 2 4 3" xfId="34513" xr:uid="{5AF374B4-5806-40BB-8BF1-FAD41748DB73}"/>
    <cellStyle name="Normal 55 2 5" xfId="14475" xr:uid="{EA00B27F-97B1-49C6-8D31-F4B46A355DFE}"/>
    <cellStyle name="Normal 55 2 5 2" xfId="36841" xr:uid="{8756EC15-A7E8-45B5-BE91-187E87AFB646}"/>
    <cellStyle name="Normal 55 2 6" xfId="27930" xr:uid="{702C2D83-BC7F-4D87-9313-13696DA1FB7B}"/>
    <cellStyle name="Normal 55 2_change in summary tables" xfId="6733" xr:uid="{956AC52D-DE7A-4C7E-A602-D4B80A31D159}"/>
    <cellStyle name="Normal 55 3" xfId="5215" xr:uid="{8CD03F97-C195-47F5-9BD3-E222F5E15ED2}"/>
    <cellStyle name="Normal 55 3 2" xfId="15610" xr:uid="{85F06CB1-50A8-40A4-8A4B-63A2746BE37C}"/>
    <cellStyle name="Normal 55 3 2 2" xfId="37976" xr:uid="{DF2B7492-981B-477D-9EBF-C299D73427E2}"/>
    <cellStyle name="Normal 55 3 3" xfId="28982" xr:uid="{A338AC21-CF65-4B99-9025-5EDE8BBA0777}"/>
    <cellStyle name="Normal 55 4" xfId="9762" xr:uid="{34468E9F-59B9-49EC-9903-0073F89E8D92}"/>
    <cellStyle name="Normal 55 4 2" xfId="19176" xr:uid="{EB0F63D8-FB56-489F-872F-145700C04E4F}"/>
    <cellStyle name="Normal 55 4 2 2" xfId="41541" xr:uid="{51B02289-546E-4E6D-A5F0-7CD018F48A0D}"/>
    <cellStyle name="Normal 55 4 3" xfId="32220" xr:uid="{8BE86835-1B43-48A0-AB39-41B2103CC690}"/>
    <cellStyle name="Normal 55 5" xfId="11361" xr:uid="{4C1E50D5-DF22-4020-9ADD-8ECCAFA61B3E}"/>
    <cellStyle name="Normal 55 5 2" xfId="20767" xr:uid="{A91DEDC0-7D52-44AE-B358-02316E50A106}"/>
    <cellStyle name="Normal 55 5 2 2" xfId="43063" xr:uid="{74DD0454-9005-45EA-AFD0-FD07D7951A81}"/>
    <cellStyle name="Normal 55 5 3" xfId="33741" xr:uid="{8FD81CF3-A9A4-47AE-9A70-BD9D969DA692}"/>
    <cellStyle name="Normal 55 6" xfId="13116" xr:uid="{BA8C6958-4368-4FCF-A8F9-9875C41C8A0B}"/>
    <cellStyle name="Normal 55 6 2" xfId="35487" xr:uid="{7F1AD593-8AB1-4F52-A046-737E5C897B4F}"/>
    <cellStyle name="Normal 55 7" xfId="26464" xr:uid="{85628CAD-6518-4EBF-BE4C-29440CE9C6E7}"/>
    <cellStyle name="Normal 55 8" xfId="26465" xr:uid="{89EFFED0-EA8F-4AEE-8180-29B191B86BC0}"/>
    <cellStyle name="Normal 55 9" xfId="26466" xr:uid="{9D213356-81B0-4B47-B1F7-D2A8C6DBCAF4}"/>
    <cellStyle name="Normal 55_change in summary tables" xfId="7996" xr:uid="{F717B569-0E61-49E9-BC3F-C4E3AB00556B}"/>
    <cellStyle name="Normal 56" xfId="1132" xr:uid="{FE0FD6A2-60F7-4956-AE66-707FBEA92BD5}"/>
    <cellStyle name="Normal 56 10" xfId="26467" xr:uid="{AF878879-1337-4124-A50A-2A59B94675FF}"/>
    <cellStyle name="Normal 56 11" xfId="26468" xr:uid="{22724511-EB59-4F35-AA7F-7EF4D8CC5096}"/>
    <cellStyle name="Normal 56 2" xfId="26469" xr:uid="{465BD239-F80B-4E0C-9B57-B700719E8A3D}"/>
    <cellStyle name="Normal 56 3" xfId="26470" xr:uid="{F573A171-C89D-4B57-B2E2-35CE00DF63B1}"/>
    <cellStyle name="Normal 56 4" xfId="26471" xr:uid="{AF48030B-F8E2-4EF4-9121-6E93617665C6}"/>
    <cellStyle name="Normal 56 5" xfId="26472" xr:uid="{0EA05C22-C69F-4A04-AFB2-CFDEA6D24BA3}"/>
    <cellStyle name="Normal 56 6" xfId="26473" xr:uid="{CC8CE76C-C602-4909-A3EE-D9F0D4F64F05}"/>
    <cellStyle name="Normal 56 7" xfId="26474" xr:uid="{41E84CE5-F6FE-473E-AA37-B93DAEE3FA61}"/>
    <cellStyle name="Normal 56 8" xfId="26475" xr:uid="{55F16B86-BC61-4597-B039-4586352FD9B7}"/>
    <cellStyle name="Normal 56 9" xfId="26476" xr:uid="{C6110828-A713-4306-BD75-382E5CABFFFB}"/>
    <cellStyle name="Normal 57" xfId="1377" xr:uid="{289C8AFB-E79E-4ACB-A6BA-F3E6BBF2F178}"/>
    <cellStyle name="Normal 57 10" xfId="26477" xr:uid="{6081064F-F7A6-4957-8176-A4869D95AFF1}"/>
    <cellStyle name="Normal 57 11" xfId="26478" xr:uid="{431ACDE6-2C1A-421C-8A63-AC94B6A68070}"/>
    <cellStyle name="Normal 57 2" xfId="26479" xr:uid="{6C6A4705-285B-4DB9-B357-BE8D52D2E18F}"/>
    <cellStyle name="Normal 57 3" xfId="26480" xr:uid="{E2127B1C-E6B2-4E99-9193-9D64170F8FD9}"/>
    <cellStyle name="Normal 57 4" xfId="26481" xr:uid="{B67E35A0-6724-46CF-BEBD-2BE87F522C39}"/>
    <cellStyle name="Normal 57 5" xfId="26482" xr:uid="{618556B1-C494-46EB-AC35-438F6637EC6F}"/>
    <cellStyle name="Normal 57 6" xfId="26483" xr:uid="{A41B7C1A-2EA7-42C7-9068-FE1DC23088DB}"/>
    <cellStyle name="Normal 57 7" xfId="26484" xr:uid="{B9922D2F-26C4-4337-AA45-106AC92CB5ED}"/>
    <cellStyle name="Normal 57 8" xfId="26485" xr:uid="{5FB47E4B-6134-4946-BA7D-192F67847519}"/>
    <cellStyle name="Normal 57 9" xfId="26486" xr:uid="{B4A90B08-64C5-4E66-BEBF-604592E2D39F}"/>
    <cellStyle name="Normal 58" xfId="1404" xr:uid="{F2E65253-62B4-46FB-BA34-8FA148731ECF}"/>
    <cellStyle name="Normal 58 10" xfId="26487" xr:uid="{EF85F618-1B26-4721-8056-D717F1C4AB38}"/>
    <cellStyle name="Normal 58 11" xfId="26488" xr:uid="{C86D1827-1555-43D6-8D70-C5CF4BB024EF}"/>
    <cellStyle name="Normal 58 2" xfId="26489" xr:uid="{356609EF-E850-4719-9614-B84F45F12A2B}"/>
    <cellStyle name="Normal 58 3" xfId="26490" xr:uid="{8CBC5055-E3FC-4F4E-90B7-F147C25D1F13}"/>
    <cellStyle name="Normal 58 4" xfId="26491" xr:uid="{00E642DC-F446-4101-B9B6-E47C3D40C64F}"/>
    <cellStyle name="Normal 58 5" xfId="26492" xr:uid="{D0BC7A3D-BCE9-4ABB-88FE-C0CA31A7EEE3}"/>
    <cellStyle name="Normal 58 6" xfId="26493" xr:uid="{879B05D1-1346-4CE0-9CBD-01B279E4785B}"/>
    <cellStyle name="Normal 58 7" xfId="26494" xr:uid="{30A99EC3-5BA0-4193-8F85-48F161FD7B3D}"/>
    <cellStyle name="Normal 58 8" xfId="26495" xr:uid="{1BBDE564-660D-4188-9AC7-8F707B068DE6}"/>
    <cellStyle name="Normal 58 9" xfId="26496" xr:uid="{2B47BD83-7866-456B-9897-29A37B586DB0}"/>
    <cellStyle name="Normal 59" xfId="1407" xr:uid="{CFB81F83-473E-4A6E-8CF2-6130D4543D17}"/>
    <cellStyle name="Normal 59 10" xfId="26497" xr:uid="{531B6385-EEFA-4AED-AA67-62A60D34357A}"/>
    <cellStyle name="Normal 59 11" xfId="26498" xr:uid="{1516FDE0-3D85-474D-B4D1-8694DA9C5106}"/>
    <cellStyle name="Normal 59 2" xfId="26499" xr:uid="{D804036B-E332-402F-9658-D6A10E896E45}"/>
    <cellStyle name="Normal 59 3" xfId="26500" xr:uid="{C624579F-49F1-4D85-BB9E-8F5581C7B439}"/>
    <cellStyle name="Normal 59 4" xfId="26501" xr:uid="{15568435-3316-4DB5-A4BA-B3E856A6E431}"/>
    <cellStyle name="Normal 59 5" xfId="26502" xr:uid="{478848AC-CD35-42F7-82D8-D82CDE0FF278}"/>
    <cellStyle name="Normal 59 6" xfId="26503" xr:uid="{1306AEAF-0254-416C-AEAC-DA3A02CF71C7}"/>
    <cellStyle name="Normal 59 7" xfId="26504" xr:uid="{D067BCBB-89C2-4B42-84D0-75EB0115976D}"/>
    <cellStyle name="Normal 59 8" xfId="26505" xr:uid="{2ACDA546-3C2D-4DFB-8F42-7F3FF32B5B68}"/>
    <cellStyle name="Normal 59 9" xfId="26506" xr:uid="{D1029B52-320A-4276-BDB3-D8BCB0EE4A09}"/>
    <cellStyle name="Normal 6" xfId="77" xr:uid="{64858670-A5AF-4C89-B985-D0527E8C2BEB}"/>
    <cellStyle name="Normal 6 10" xfId="11150" xr:uid="{A29F2973-A01E-4356-8571-45E188942A4A}"/>
    <cellStyle name="Normal 6 10 2" xfId="20557" xr:uid="{7F704D52-93F5-49F5-853B-D80920DAB7EE}"/>
    <cellStyle name="Normal 6 10 2 2" xfId="42853" xr:uid="{EFD669D0-0AB0-4ABB-BB94-D6A13A073A9A}"/>
    <cellStyle name="Normal 6 10 3" xfId="33531" xr:uid="{AD6E7378-948A-4025-B01A-0B3956410BDA}"/>
    <cellStyle name="Normal 6 11" xfId="12687" xr:uid="{5C83BBE8-0A08-4C18-88D8-8D58B9D65585}"/>
    <cellStyle name="Normal 6 11 2" xfId="35063" xr:uid="{B03649C9-009C-43AF-94B0-82E8E006C6F1}"/>
    <cellStyle name="Normal 6 12" xfId="26507" xr:uid="{FDDE71DF-14D3-4B57-BF98-B352BB280BD3}"/>
    <cellStyle name="Normal 6 13" xfId="26508" xr:uid="{E0FEBB81-7850-44D3-84A4-358F2F870AAC}"/>
    <cellStyle name="Normal 6 14" xfId="26509" xr:uid="{7497C77A-ABC9-4CB0-9C7E-49A6DDAE9035}"/>
    <cellStyle name="Normal 6 15" xfId="26510" xr:uid="{912A729C-58CA-4C39-ABD0-D7CC87C39B96}"/>
    <cellStyle name="Normal 6 16" xfId="26511" xr:uid="{47477E1F-6611-4BE5-956D-6895C99AB93A}"/>
    <cellStyle name="Normal 6 17" xfId="26512" xr:uid="{A8C3EEF3-3CC2-4F2A-BA8E-026623C15587}"/>
    <cellStyle name="Normal 6 18" xfId="26513" xr:uid="{C999738F-2125-4F67-8DFC-20FD14242E61}"/>
    <cellStyle name="Normal 6 19" xfId="26514" xr:uid="{AF84C8C5-FF4C-430C-B86D-903A3A65E779}"/>
    <cellStyle name="Normal 6 2" xfId="123" xr:uid="{97A2E9C0-960B-45E8-A094-2C5D4BB07034}"/>
    <cellStyle name="Normal 6 2 10" xfId="48482" xr:uid="{1F26ACE0-B26F-41F8-8652-466885057071}"/>
    <cellStyle name="Normal 6 2 2" xfId="430" xr:uid="{93009E82-5D9D-4735-A9B1-2A89F01B1926}"/>
    <cellStyle name="Normal 6 2 2 2" xfId="1251" xr:uid="{B1100414-4FDE-4AAB-BB1E-2A07E1BCE42B}"/>
    <cellStyle name="Normal 6 2 2 2 2" xfId="3916" xr:uid="{94EC15C0-02BC-4DE6-88A3-52CC6B56525A}"/>
    <cellStyle name="Normal 6 2 2 2 2 2" xfId="7191" xr:uid="{AB029FBD-BD93-415F-952D-D2A60A023091}"/>
    <cellStyle name="Normal 6 2 2 2 2 2 2" xfId="17202" xr:uid="{77342CB2-9125-402D-8FCF-176993622354}"/>
    <cellStyle name="Normal 6 2 2 2 2 2 2 2" xfId="39567" xr:uid="{823F448A-A4B9-474D-8E55-6A55C05971DD}"/>
    <cellStyle name="Normal 6 2 2 2 2 2 3" xfId="30451" xr:uid="{33D0156B-C696-4521-8EE8-3ED166B132FB}"/>
    <cellStyle name="Normal 6 2 2 2 2 3" xfId="10705" xr:uid="{EFD97D15-A14A-4711-AAD5-04CDD336630A}"/>
    <cellStyle name="Normal 6 2 2 2 2 3 2" xfId="20119" xr:uid="{5755936B-CC36-40BC-B649-A1DE5501FB8F}"/>
    <cellStyle name="Normal 6 2 2 2 2 3 2 2" xfId="42415" xr:uid="{EA5438E5-E94F-4160-8068-6086A60CCF9C}"/>
    <cellStyle name="Normal 6 2 2 2 2 3 3" xfId="33094" xr:uid="{355596E8-8868-485B-BED2-C803632FCF1A}"/>
    <cellStyle name="Normal 6 2 2 2 2 4" xfId="12237" xr:uid="{39395CD2-CEDF-4F4A-B3B4-DEEA9374DCA6}"/>
    <cellStyle name="Normal 6 2 2 2 2 4 2" xfId="21643" xr:uid="{B8F4C949-EE5D-4AFE-9E35-2551FC638CE0}"/>
    <cellStyle name="Normal 6 2 2 2 2 4 2 2" xfId="43939" xr:uid="{D851FA14-2A92-4F2C-990B-1FEE8139B3FD}"/>
    <cellStyle name="Normal 6 2 2 2 2 4 3" xfId="34617" xr:uid="{ACDA56EC-40CE-484C-B666-395F24858191}"/>
    <cellStyle name="Normal 6 2 2 2 2 5" xfId="14579" xr:uid="{D85F5477-58F2-47FC-B6F9-F35DF11D09F8}"/>
    <cellStyle name="Normal 6 2 2 2 2 5 2" xfId="36945" xr:uid="{B9B0242D-3A5B-477A-96C8-40652BBAB339}"/>
    <cellStyle name="Normal 6 2 2 2 2 6" xfId="28034" xr:uid="{14C449B4-FA9D-49B9-9CC3-30ED09790E52}"/>
    <cellStyle name="Normal 6 2 2 2 2_change in summary tables" xfId="9280" xr:uid="{2D7BEE72-553C-4D71-AC3E-3D56B3004736}"/>
    <cellStyle name="Normal 6 2 2 2 3" xfId="5328" xr:uid="{18E7FEF6-1F26-4123-BD78-9B3D10375B23}"/>
    <cellStyle name="Normal 6 2 2 2 3 2" xfId="15723" xr:uid="{12F5EEC9-4DBB-4DB8-929D-589E8E62D25C}"/>
    <cellStyle name="Normal 6 2 2 2 3 2 2" xfId="38089" xr:uid="{D058D775-1A6E-4B93-9329-0B61813547ED}"/>
    <cellStyle name="Normal 6 2 2 2 3 3" xfId="29094" xr:uid="{707F716F-7519-4276-8701-2D9B1D0F0516}"/>
    <cellStyle name="Normal 6 2 2 2 4" xfId="9866" xr:uid="{E0A7BA28-4725-49B8-8443-FDE22713D663}"/>
    <cellStyle name="Normal 6 2 2 2 4 2" xfId="19280" xr:uid="{21CC852D-E499-4966-B1A1-8EF0FBAF1D76}"/>
    <cellStyle name="Normal 6 2 2 2 4 2 2" xfId="41645" xr:uid="{57FBA0C1-3D62-45DA-B7EC-64A707A63C1C}"/>
    <cellStyle name="Normal 6 2 2 2 4 3" xfId="32324" xr:uid="{7F5FF1C5-7769-4509-A8CE-C757BBCD9D17}"/>
    <cellStyle name="Normal 6 2 2 2 5" xfId="11462" xr:uid="{F84888A6-3F32-44ED-B148-5C48F9DB8AFF}"/>
    <cellStyle name="Normal 6 2 2 2 5 2" xfId="20868" xr:uid="{E3746BAD-A78E-4E75-B28E-CC8F207D3616}"/>
    <cellStyle name="Normal 6 2 2 2 5 2 2" xfId="43164" xr:uid="{04184A1F-9745-4E02-9F82-68A47537B2CD}"/>
    <cellStyle name="Normal 6 2 2 2 5 3" xfId="33842" xr:uid="{8DC20862-0B3D-4944-9597-0CD13563B22D}"/>
    <cellStyle name="Normal 6 2 2 2 6" xfId="13224" xr:uid="{6727A517-11F3-411C-85A3-375D7FC7D112}"/>
    <cellStyle name="Normal 6 2 2 2 6 2" xfId="35595" xr:uid="{8F802226-1394-4049-8556-AB9B2A9B806F}"/>
    <cellStyle name="Normal 6 2 2 2 7" xfId="27152" xr:uid="{A0E155FF-25D0-4CA8-9C5E-8BC436FC1555}"/>
    <cellStyle name="Normal 6 2 2 2_change in summary tables" xfId="7933" xr:uid="{2D7D2962-98F3-42B0-BC2B-1C15F0D9F75D}"/>
    <cellStyle name="Normal 6 2 2 3" xfId="3700" xr:uid="{A298F1A2-C0D8-488E-B46A-94E478BA93BC}"/>
    <cellStyle name="Normal 6 2 2 3 2" xfId="6976" xr:uid="{14DA7E93-2E76-4B1F-90B3-7188C147C948}"/>
    <cellStyle name="Normal 6 2 2 3 2 2" xfId="16988" xr:uid="{66A200DA-1FF5-4B69-9C54-7BBCCC5D3E05}"/>
    <cellStyle name="Normal 6 2 2 3 2 2 2" xfId="39353" xr:uid="{6E8A2C0E-E769-4DE5-BF15-38178D39F341}"/>
    <cellStyle name="Normal 6 2 2 3 2 3" xfId="30237" xr:uid="{46FA4CDB-641C-458B-9B88-9D36F587631E}"/>
    <cellStyle name="Normal 6 2 2 3 3" xfId="10497" xr:uid="{E95CA42F-12E0-4875-B3D6-CCE60D40B9F5}"/>
    <cellStyle name="Normal 6 2 2 3 3 2" xfId="19911" xr:uid="{677A50A3-7B60-4FD1-875F-6CE718093697}"/>
    <cellStyle name="Normal 6 2 2 3 3 2 2" xfId="42207" xr:uid="{425D4CAE-6404-4074-9572-4EA7EAC98EF3}"/>
    <cellStyle name="Normal 6 2 2 3 3 3" xfId="32886" xr:uid="{ED282C92-5D96-42EC-B1D8-90232C3F6D02}"/>
    <cellStyle name="Normal 6 2 2 3 4" xfId="12030" xr:uid="{8F511520-08BA-4277-97EB-B73045E6A9CA}"/>
    <cellStyle name="Normal 6 2 2 3 4 2" xfId="21436" xr:uid="{BFC97B4A-2A0D-41C7-9406-CB97C9FF49FC}"/>
    <cellStyle name="Normal 6 2 2 3 4 2 2" xfId="43732" xr:uid="{BD5BCC20-DF43-4024-9B02-72BB6D6EADCE}"/>
    <cellStyle name="Normal 6 2 2 3 4 3" xfId="34410" xr:uid="{04C1B2CF-17F0-46C7-B139-76BEC4A7D5F6}"/>
    <cellStyle name="Normal 6 2 2 3 5" xfId="14371" xr:uid="{E3783288-DFE2-48DA-86DD-74BD4C362533}"/>
    <cellStyle name="Normal 6 2 2 3 5 2" xfId="36737" xr:uid="{1FBD76AE-8CC1-4038-8323-9437F83A4B14}"/>
    <cellStyle name="Normal 6 2 2 3 6" xfId="27825" xr:uid="{C3FB37E7-FBFC-4AB0-B869-FE971557C4F2}"/>
    <cellStyle name="Normal 6 2 2 3_change in summary tables" xfId="6182" xr:uid="{C52203E4-6783-41A7-8629-5BEBA2267711}"/>
    <cellStyle name="Normal 6 2 2 4" xfId="4788" xr:uid="{FF7274FD-4E77-4B84-93C9-470E8117AB30}"/>
    <cellStyle name="Normal 6 2 2 4 2" xfId="15299" xr:uid="{6008B17E-C249-44D4-AEAE-B281B56EE1C5}"/>
    <cellStyle name="Normal 6 2 2 4 2 2" xfId="37665" xr:uid="{EE9E512F-EF7B-42CB-A565-F6D0180B0061}"/>
    <cellStyle name="Normal 6 2 2 4 3" xfId="28706" xr:uid="{C7061001-E35A-4824-99B2-59AF9E3C2640}"/>
    <cellStyle name="Normal 6 2 2 5" xfId="9659" xr:uid="{254D63DE-E7ED-4D9D-A9EE-275ACB7E81D3}"/>
    <cellStyle name="Normal 6 2 2 5 2" xfId="19073" xr:uid="{ADFCA275-5925-4670-BDE3-78DDC4503FE1}"/>
    <cellStyle name="Normal 6 2 2 5 2 2" xfId="41438" xr:uid="{0EF36A61-FDD4-461F-A8EF-063CE26F8AAF}"/>
    <cellStyle name="Normal 6 2 2 5 3" xfId="32117" xr:uid="{87C10E71-4C79-4A0D-ADEA-14F11CF3E0CF}"/>
    <cellStyle name="Normal 6 2 2 6" xfId="11251" xr:uid="{D80A2B3F-8616-45A6-91BA-4B1A26E25881}"/>
    <cellStyle name="Normal 6 2 2 6 2" xfId="20657" xr:uid="{9468F466-5499-4B6A-9A5E-0B74167180B2}"/>
    <cellStyle name="Normal 6 2 2 6 2 2" xfId="42953" xr:uid="{9CEA0F67-E6FA-43C7-AEE3-D4DC4429914D}"/>
    <cellStyle name="Normal 6 2 2 6 3" xfId="33631" xr:uid="{00303217-CA9F-4222-83D8-2430E98A07B2}"/>
    <cellStyle name="Normal 6 2 2 7" xfId="12852" xr:uid="{9CFBCA83-F553-48C4-8627-C741AF48CC54}"/>
    <cellStyle name="Normal 6 2 2 7 2" xfId="35225" xr:uid="{08E551CF-12FB-4CB5-BF77-EFAA4D54A348}"/>
    <cellStyle name="Normal 6 2 2 8" xfId="26938" xr:uid="{77DC27CE-3D9E-4F99-8ECD-AF4228510FAF}"/>
    <cellStyle name="Normal 6 2 2_change in summary tables" xfId="9245" xr:uid="{8DEECDBF-3578-40FE-8E37-B5125394881D}"/>
    <cellStyle name="Normal 6 2 3" xfId="1154" xr:uid="{29A8F985-3F80-4C48-AD24-B9EAE928EB5E}"/>
    <cellStyle name="Normal 6 2 3 2" xfId="3826" xr:uid="{4F0DE08B-C2F2-476B-A4EC-FA17065424E7}"/>
    <cellStyle name="Normal 6 2 3 2 2" xfId="7101" xr:uid="{3B436D20-A7FE-49D9-9A5C-235A6749EADC}"/>
    <cellStyle name="Normal 6 2 3 2 2 2" xfId="17112" xr:uid="{F9C72361-DC89-445D-9071-04DC8405335B}"/>
    <cellStyle name="Normal 6 2 3 2 2 2 2" xfId="39477" xr:uid="{800A63B2-07E9-4EB8-8C85-C4C61E7DC4CA}"/>
    <cellStyle name="Normal 6 2 3 2 2 3" xfId="30361" xr:uid="{9B3BD700-57A3-4F2D-B9E3-9C3F2C94E8CA}"/>
    <cellStyle name="Normal 6 2 3 2 3" xfId="10618" xr:uid="{5B4D007E-D126-47D1-8B7F-B50544E4FF3C}"/>
    <cellStyle name="Normal 6 2 3 2 3 2" xfId="20032" xr:uid="{333AF6C8-9A0B-45A8-AAB7-96426B7628F6}"/>
    <cellStyle name="Normal 6 2 3 2 3 2 2" xfId="42328" xr:uid="{DCB7B162-D55F-4C2E-85B5-F105D9DF3CA8}"/>
    <cellStyle name="Normal 6 2 3 2 3 3" xfId="33007" xr:uid="{A427C5DA-5EB0-414B-B4B5-067B0F5346EA}"/>
    <cellStyle name="Normal 6 2 3 2 4" xfId="12150" xr:uid="{102D7393-8797-47E3-B08D-5EDAEB52B844}"/>
    <cellStyle name="Normal 6 2 3 2 4 2" xfId="21556" xr:uid="{D9D62B79-A2C5-41D1-9D85-2CA70A14A59E}"/>
    <cellStyle name="Normal 6 2 3 2 4 2 2" xfId="43852" xr:uid="{00804B52-DEF0-4AB4-AC1C-66183F6F4A95}"/>
    <cellStyle name="Normal 6 2 3 2 4 3" xfId="34530" xr:uid="{86DAE60C-892D-40B8-AAF0-FF9FCDEF3D44}"/>
    <cellStyle name="Normal 6 2 3 2 5" xfId="14492" xr:uid="{BB87262F-E937-43F8-9597-FDC0EB1D9E8E}"/>
    <cellStyle name="Normal 6 2 3 2 5 2" xfId="36858" xr:uid="{B27BBB53-3F35-4F77-A3DF-638ADE266665}"/>
    <cellStyle name="Normal 6 2 3 2 6" xfId="27946" xr:uid="{98D1EF82-3F6C-4C5B-B3F3-CA94441D955B}"/>
    <cellStyle name="Normal 6 2 3 2_change in summary tables" xfId="5103" xr:uid="{00DDA0B6-EB68-4468-8170-A0EC85452195}"/>
    <cellStyle name="Normal 6 2 3 3" xfId="5236" xr:uid="{FD6E60CC-B805-47BA-A6CA-D1580A35C355}"/>
    <cellStyle name="Normal 6 2 3 3 2" xfId="15631" xr:uid="{FF215AC6-4A76-472A-8F96-4DFA7165CEA2}"/>
    <cellStyle name="Normal 6 2 3 3 2 2" xfId="37997" xr:uid="{32E2A9C2-57A8-46DA-B939-2E4A988C9597}"/>
    <cellStyle name="Normal 6 2 3 3 3" xfId="29002" xr:uid="{CCA87DA9-4E7E-4058-8BE1-9CCCD20184A8}"/>
    <cellStyle name="Normal 6 2 3 4" xfId="9779" xr:uid="{534E9709-A89B-4CD8-A24A-45D680C6A606}"/>
    <cellStyle name="Normal 6 2 3 4 2" xfId="19193" xr:uid="{6B8D1FFA-DD02-4354-B320-F84ECF212806}"/>
    <cellStyle name="Normal 6 2 3 4 2 2" xfId="41558" xr:uid="{E0F1459A-E61C-480F-A2AD-F197F665BE25}"/>
    <cellStyle name="Normal 6 2 3 4 3" xfId="32237" xr:uid="{E556808C-B4F8-4A93-A727-FC861A75FBD8}"/>
    <cellStyle name="Normal 6 2 3 5" xfId="11377" xr:uid="{8269D4AC-2032-46EB-B8A8-1B25DD9EE362}"/>
    <cellStyle name="Normal 6 2 3 5 2" xfId="20783" xr:uid="{652D6EBA-56F8-47EE-89CE-D67E22572436}"/>
    <cellStyle name="Normal 6 2 3 5 2 2" xfId="43079" xr:uid="{AEFE8F2E-DDB4-4EC2-8D7B-D8C060CDFB84}"/>
    <cellStyle name="Normal 6 2 3 5 3" xfId="33757" xr:uid="{C8B5048E-7B38-4BD8-AA0C-FAE6EA9E7BF2}"/>
    <cellStyle name="Normal 6 2 3 6" xfId="13134" xr:uid="{51E92FC5-3380-44CE-B0CC-8D04671C5735}"/>
    <cellStyle name="Normal 6 2 3 6 2" xfId="35505" xr:uid="{BB22530C-DC34-41B3-AB35-5E6139276A8F}"/>
    <cellStyle name="Normal 6 2 3 7" xfId="27065" xr:uid="{1546FAB8-137E-4465-B7DF-84DAE0F6EC84}"/>
    <cellStyle name="Normal 6 2 3_change in summary tables" xfId="9244" xr:uid="{EDA4A4AA-379F-4FAC-AFFD-2CDF4C0675C9}"/>
    <cellStyle name="Normal 6 2 4" xfId="3610" xr:uid="{AA4AEA19-4014-486E-B7C3-8AC0B7931E90}"/>
    <cellStyle name="Normal 6 2 4 2" xfId="6887" xr:uid="{95977C67-E053-4C16-A658-C624630D8381}"/>
    <cellStyle name="Normal 6 2 4 2 2" xfId="16900" xr:uid="{4A756FE3-25F3-4C83-BDFE-CDBCDDD4079B}"/>
    <cellStyle name="Normal 6 2 4 2 2 2" xfId="39265" xr:uid="{495535A5-6C7D-47DC-B1FD-0BF3906B2F4F}"/>
    <cellStyle name="Normal 6 2 4 2 3" xfId="30149" xr:uid="{48FBCB1A-971F-41B9-ADCD-97633B861180}"/>
    <cellStyle name="Normal 6 2 4 3" xfId="10410" xr:uid="{57C7494B-8331-4483-9CD9-C4032A1980FB}"/>
    <cellStyle name="Normal 6 2 4 3 2" xfId="19824" xr:uid="{32591EDA-024D-4483-9764-6157D66D9369}"/>
    <cellStyle name="Normal 6 2 4 3 2 2" xfId="42120" xr:uid="{404F220F-5029-45B6-B54C-E874955A3932}"/>
    <cellStyle name="Normal 6 2 4 3 3" xfId="32799" xr:uid="{09F725B1-52BC-4C13-953D-FD37C3E35DFC}"/>
    <cellStyle name="Normal 6 2 4 4" xfId="11943" xr:uid="{1E27676B-62EB-4AC8-883D-A9432DC1EAD5}"/>
    <cellStyle name="Normal 6 2 4 4 2" xfId="21349" xr:uid="{F65660B9-F628-4ECA-B3BF-ED1AF9BB8D36}"/>
    <cellStyle name="Normal 6 2 4 4 2 2" xfId="43645" xr:uid="{9646D4D3-C203-4B6C-8D31-66C0035F18B6}"/>
    <cellStyle name="Normal 6 2 4 4 3" xfId="34323" xr:uid="{F45644D3-B6D9-4D11-A90B-B399918A75D8}"/>
    <cellStyle name="Normal 6 2 4 5" xfId="14284" xr:uid="{67CA0080-2BB4-4794-93B1-B5059B44D419}"/>
    <cellStyle name="Normal 6 2 4 5 2" xfId="36650" xr:uid="{A5FB4764-819A-401A-8C21-D6E38316F671}"/>
    <cellStyle name="Normal 6 2 4 6" xfId="27738" xr:uid="{9F8E3610-E415-4BE4-B8AB-8CE5A7B99F71}"/>
    <cellStyle name="Normal 6 2 4_change in summary tables" xfId="6764" xr:uid="{1CDD4E0B-FFA6-4133-87CE-B5FA53CB57BF}"/>
    <cellStyle name="Normal 6 2 5" xfId="4557" xr:uid="{4EC7DFBE-7F29-4D5B-81BE-2B3B293A9C43}"/>
    <cellStyle name="Normal 6 2 5 2" xfId="15113" xr:uid="{87A62FD9-6747-41A6-A4CD-49B64DE69785}"/>
    <cellStyle name="Normal 6 2 5 2 2" xfId="37479" xr:uid="{702CF4AF-30C7-4F53-ADE6-256F44BE3B4D}"/>
    <cellStyle name="Normal 6 2 5 3" xfId="28539" xr:uid="{D2DC990F-9561-4992-9307-44CFC5EAEDA1}"/>
    <cellStyle name="Normal 6 2 6" xfId="9573" xr:uid="{569B69FE-66A6-44E5-8D59-DFDFC725BE34}"/>
    <cellStyle name="Normal 6 2 6 2" xfId="18988" xr:uid="{430CE47E-D2A0-488A-B1FA-D505C321EAD6}"/>
    <cellStyle name="Normal 6 2 6 2 2" xfId="41353" xr:uid="{A83C982A-DC88-45FD-8539-BF53CDC2549E}"/>
    <cellStyle name="Normal 6 2 6 3" xfId="32032" xr:uid="{B203C62B-766B-48B0-89CC-64C3E1ECDD6E}"/>
    <cellStyle name="Normal 6 2 7" xfId="11162" xr:uid="{87005A04-FC1F-4312-B671-8758F7428155}"/>
    <cellStyle name="Normal 6 2 7 2" xfId="20569" xr:uid="{947E29EB-8329-4B02-8BA4-67A6C676B830}"/>
    <cellStyle name="Normal 6 2 7 2 2" xfId="42865" xr:uid="{8110AE7D-909F-453B-ACF0-B67B02D90462}"/>
    <cellStyle name="Normal 6 2 7 3" xfId="33543" xr:uid="{93597251-0A2E-4852-A7AA-1E591EAE461E}"/>
    <cellStyle name="Normal 6 2 8" xfId="12705" xr:uid="{4EDE11D5-9A44-429D-B965-B3039FF517EE}"/>
    <cellStyle name="Normal 6 2 8 2" xfId="35081" xr:uid="{64D92785-A421-42B7-91A2-1BFB4BB7A43A}"/>
    <cellStyle name="Normal 6 2 9" xfId="26851" xr:uid="{DC1BC635-E9B2-4CB3-BEA5-761D528803B9}"/>
    <cellStyle name="Normal 6 2_change in summary tables" xfId="9169" xr:uid="{AC8C60A5-5129-46D1-8332-F0D3D719759D}"/>
    <cellStyle name="Normal 6 20" xfId="26515" xr:uid="{1B4EC9F2-F957-4807-BB67-873A581F0F6A}"/>
    <cellStyle name="Normal 6 21" xfId="26516" xr:uid="{61C7AEF4-FA68-4FD2-BF87-03C1AC7D1B02}"/>
    <cellStyle name="Normal 6 22" xfId="26517" xr:uid="{078A0647-4D3B-4D84-978D-F135B052E3AD}"/>
    <cellStyle name="Normal 6 23" xfId="26518" xr:uid="{7A030223-235C-48F4-94A3-4B4A8318F9F0}"/>
    <cellStyle name="Normal 6 24" xfId="26519" xr:uid="{28CC851F-6EB8-4E1C-97F0-EA24B0CA901D}"/>
    <cellStyle name="Normal 6 25" xfId="26520" xr:uid="{92BA9458-8FBB-437C-B919-B76F51BA7826}"/>
    <cellStyle name="Normal 6 26" xfId="26521" xr:uid="{3551F14A-C236-4412-B74E-304B2065A045}"/>
    <cellStyle name="Normal 6 27" xfId="26522" xr:uid="{144239EC-11D3-4954-A87F-DC44F0A4BF8E}"/>
    <cellStyle name="Normal 6 28" xfId="26523" xr:uid="{2CC68AA5-0EE5-4577-8C61-3C6A984D322D}"/>
    <cellStyle name="Normal 6 29" xfId="26524" xr:uid="{7B72D762-54EF-4166-A0E0-698F64900FB9}"/>
    <cellStyle name="Normal 6 3" xfId="151" xr:uid="{290C2FC1-E499-47F0-B431-40867B7FC59C}"/>
    <cellStyle name="Normal 6 3 2" xfId="442" xr:uid="{ADB2041E-C987-4D9E-8514-899250940A6D}"/>
    <cellStyle name="Normal 6 3 2 2" xfId="1263" xr:uid="{056F0F36-ABAA-45B7-B5B8-47EFF00E58B4}"/>
    <cellStyle name="Normal 6 3 2 2 2" xfId="3928" xr:uid="{90183997-F619-448A-B141-0A66FC63C732}"/>
    <cellStyle name="Normal 6 3 2 2 2 2" xfId="7203" xr:uid="{11FB4D7C-3867-4BF4-B9E3-B0029D2480BA}"/>
    <cellStyle name="Normal 6 3 2 2 2 2 2" xfId="17214" xr:uid="{35710533-55CF-4993-9B84-B831DA84EDCB}"/>
    <cellStyle name="Normal 6 3 2 2 2 2 2 2" xfId="39579" xr:uid="{7EFDFA13-C904-4859-87E0-D653824A68DF}"/>
    <cellStyle name="Normal 6 3 2 2 2 2 3" xfId="30463" xr:uid="{5146F681-4C91-4535-993B-5183507AE2FE}"/>
    <cellStyle name="Normal 6 3 2 2 2 3" xfId="10717" xr:uid="{17ECB997-90F1-4B7A-AD74-F0667B2A3DA2}"/>
    <cellStyle name="Normal 6 3 2 2 2 3 2" xfId="20131" xr:uid="{F4557977-07F6-4718-A6FD-031FDEE65BD9}"/>
    <cellStyle name="Normal 6 3 2 2 2 3 2 2" xfId="42427" xr:uid="{625E8060-C801-4E48-A260-A5AA3D920C38}"/>
    <cellStyle name="Normal 6 3 2 2 2 3 3" xfId="33106" xr:uid="{2D072234-F17D-48DE-AD40-80D596450B86}"/>
    <cellStyle name="Normal 6 3 2 2 2 4" xfId="12249" xr:uid="{505B3933-84DD-4AB4-BB98-D011DB422D74}"/>
    <cellStyle name="Normal 6 3 2 2 2 4 2" xfId="21655" xr:uid="{91F50FF7-F2CC-4C8D-A893-0A1BD36D1F7C}"/>
    <cellStyle name="Normal 6 3 2 2 2 4 2 2" xfId="43951" xr:uid="{2B2BB844-33F6-4BC7-9110-C29C9E060E9C}"/>
    <cellStyle name="Normal 6 3 2 2 2 4 3" xfId="34629" xr:uid="{AF78B89B-9101-41BF-A0CC-C7C2DD790F48}"/>
    <cellStyle name="Normal 6 3 2 2 2 5" xfId="14591" xr:uid="{ACC34527-E52A-49FE-A0C1-1A2E7B9963CF}"/>
    <cellStyle name="Normal 6 3 2 2 2 5 2" xfId="36957" xr:uid="{33C7EDA1-BC14-4F23-81D5-A54CCF28BC20}"/>
    <cellStyle name="Normal 6 3 2 2 2 6" xfId="28046" xr:uid="{111A3C75-429E-4D5D-9000-0E1BBCB7AE5D}"/>
    <cellStyle name="Normal 6 3 2 2 2_change in summary tables" xfId="8217" xr:uid="{6EE07F01-FBC8-4B05-BF43-A617882AA7EB}"/>
    <cellStyle name="Normal 6 3 2 2 3" xfId="5340" xr:uid="{FC20A38A-C916-4CFC-8DA1-2DE70475F381}"/>
    <cellStyle name="Normal 6 3 2 2 3 2" xfId="15735" xr:uid="{C96C6CA6-332C-41E6-9E98-3A2DB646D157}"/>
    <cellStyle name="Normal 6 3 2 2 3 2 2" xfId="38101" xr:uid="{692D7D62-12BD-4552-8CDC-6F83D9486997}"/>
    <cellStyle name="Normal 6 3 2 2 3 3" xfId="29106" xr:uid="{1A64F5FF-EE1A-43BA-9A89-F703D8C392DF}"/>
    <cellStyle name="Normal 6 3 2 2 4" xfId="9878" xr:uid="{526A8BB7-A70B-49C6-982F-92F9BF8D165B}"/>
    <cellStyle name="Normal 6 3 2 2 4 2" xfId="19292" xr:uid="{F22756DD-2722-4DC6-A937-6294CFADBF87}"/>
    <cellStyle name="Normal 6 3 2 2 4 2 2" xfId="41657" xr:uid="{1F6BC8AE-5BDB-4D9A-8E4B-02FA6F41A4E4}"/>
    <cellStyle name="Normal 6 3 2 2 4 3" xfId="32336" xr:uid="{1B08F7AD-456D-497D-B669-A8EB9F17F90C}"/>
    <cellStyle name="Normal 6 3 2 2 5" xfId="11474" xr:uid="{2A0D806A-418A-40FB-B1F3-9DE9D1263D16}"/>
    <cellStyle name="Normal 6 3 2 2 5 2" xfId="20880" xr:uid="{A8C84982-6785-45B4-8E73-CE89B97E4731}"/>
    <cellStyle name="Normal 6 3 2 2 5 2 2" xfId="43176" xr:uid="{CDD4D837-3372-425C-AD50-BF00325EBD84}"/>
    <cellStyle name="Normal 6 3 2 2 5 3" xfId="33854" xr:uid="{20835B18-1B5D-4B27-A549-BF3E8F2F6221}"/>
    <cellStyle name="Normal 6 3 2 2 6" xfId="13236" xr:uid="{6D88BAE7-F40F-4409-855C-BA65C6BD83B8}"/>
    <cellStyle name="Normal 6 3 2 2 6 2" xfId="35607" xr:uid="{FB58FE8B-5ED7-46A7-BE51-0CB442BD407B}"/>
    <cellStyle name="Normal 6 3 2 2 7" xfId="27164" xr:uid="{E7F200FB-DD96-4EEC-9765-C42BEF9E37A8}"/>
    <cellStyle name="Normal 6 3 2 2_change in summary tables" xfId="6712" xr:uid="{46190F51-F2DC-42FA-881D-181BA2FC450D}"/>
    <cellStyle name="Normal 6 3 2 3" xfId="3712" xr:uid="{145789B9-7613-4CCA-B1B6-A2E0CAFFE2D9}"/>
    <cellStyle name="Normal 6 3 2 3 2" xfId="6988" xr:uid="{8FAF60E0-8D47-476A-9E85-EDDAC64F54B7}"/>
    <cellStyle name="Normal 6 3 2 3 2 2" xfId="17000" xr:uid="{F46760D1-56EE-4D0A-B8C1-746032421FBD}"/>
    <cellStyle name="Normal 6 3 2 3 2 2 2" xfId="39365" xr:uid="{69C44A42-F92C-41D1-A743-32191A2787CD}"/>
    <cellStyle name="Normal 6 3 2 3 2 3" xfId="30249" xr:uid="{37C383FB-37BF-4FB8-B99A-49A78BC06294}"/>
    <cellStyle name="Normal 6 3 2 3 3" xfId="10509" xr:uid="{4A171CB2-3F83-408E-B993-69A1D3EE5D40}"/>
    <cellStyle name="Normal 6 3 2 3 3 2" xfId="19923" xr:uid="{EA8BBBC9-1401-4AA6-93A0-625BF33061EA}"/>
    <cellStyle name="Normal 6 3 2 3 3 2 2" xfId="42219" xr:uid="{6A9A90D5-412C-4357-939F-E4EDF031BBA0}"/>
    <cellStyle name="Normal 6 3 2 3 3 3" xfId="32898" xr:uid="{67B6D493-68FC-49C0-A148-B65094CBCC81}"/>
    <cellStyle name="Normal 6 3 2 3 4" xfId="12042" xr:uid="{EAB3430C-A841-4BCA-971D-52EBD94A3FFA}"/>
    <cellStyle name="Normal 6 3 2 3 4 2" xfId="21448" xr:uid="{79E6F06C-9F69-4CC6-9B2E-5104F6B2F682}"/>
    <cellStyle name="Normal 6 3 2 3 4 2 2" xfId="43744" xr:uid="{5BCB3691-6A97-4E7F-A971-B9B661B0C397}"/>
    <cellStyle name="Normal 6 3 2 3 4 3" xfId="34422" xr:uid="{326E9D87-0956-4E10-8A5E-FCF3C1277547}"/>
    <cellStyle name="Normal 6 3 2 3 5" xfId="14383" xr:uid="{8392937C-FDF0-4D35-AD52-50EA00BB4F51}"/>
    <cellStyle name="Normal 6 3 2 3 5 2" xfId="36749" xr:uid="{8866BE3E-7BFE-4EB4-9B30-52ABFBB1E77A}"/>
    <cellStyle name="Normal 6 3 2 3 6" xfId="27837" xr:uid="{5E37542B-2B08-4831-843C-FF20AC66433D}"/>
    <cellStyle name="Normal 6 3 2 3_change in summary tables" xfId="5787" xr:uid="{903B737E-0943-45ED-A648-30A2B264783E}"/>
    <cellStyle name="Normal 6 3 2 4" xfId="4800" xr:uid="{54D9B15D-C7DB-42F8-A742-3A0CE487CB65}"/>
    <cellStyle name="Normal 6 3 2 4 2" xfId="15311" xr:uid="{199E6AAB-5CCE-4655-B55C-964BC8E69D13}"/>
    <cellStyle name="Normal 6 3 2 4 2 2" xfId="37677" xr:uid="{29056C73-D0F8-4CB9-B7B9-849923500E42}"/>
    <cellStyle name="Normal 6 3 2 4 3" xfId="28718" xr:uid="{7CD550F2-14E8-46B6-BF37-C3AAA8270FEC}"/>
    <cellStyle name="Normal 6 3 2 5" xfId="9671" xr:uid="{28DFB87B-E4E9-4D3D-B0FE-10A89982D9E4}"/>
    <cellStyle name="Normal 6 3 2 5 2" xfId="19085" xr:uid="{8B8E15A5-F20E-4B1F-AE9C-3EFDEEADCCF4}"/>
    <cellStyle name="Normal 6 3 2 5 2 2" xfId="41450" xr:uid="{F575394B-C550-4647-A88A-3E8733F19FA3}"/>
    <cellStyle name="Normal 6 3 2 5 3" xfId="32129" xr:uid="{852099E2-87A6-43F1-B312-CD2CD6998E0F}"/>
    <cellStyle name="Normal 6 3 2 6" xfId="11263" xr:uid="{00529839-40A2-4A7D-B31F-51FC6747FD1E}"/>
    <cellStyle name="Normal 6 3 2 6 2" xfId="20669" xr:uid="{022CD4BE-363F-49D5-86EE-58BC85F6FE83}"/>
    <cellStyle name="Normal 6 3 2 6 2 2" xfId="42965" xr:uid="{C4F1BBE0-4632-43D4-91A5-E23FE381A556}"/>
    <cellStyle name="Normal 6 3 2 6 3" xfId="33643" xr:uid="{3CE1F0BB-AD7F-4E46-9E38-476EA756240E}"/>
    <cellStyle name="Normal 6 3 2 7" xfId="12864" xr:uid="{5E8B61B9-BB28-47DB-80CD-A144B1444F39}"/>
    <cellStyle name="Normal 6 3 2 7 2" xfId="35237" xr:uid="{DF87AC55-2629-42F6-B19E-772A6D114A7C}"/>
    <cellStyle name="Normal 6 3 2 8" xfId="26950" xr:uid="{1FF6BF00-B945-4AFF-B1C5-18937712C8E6}"/>
    <cellStyle name="Normal 6 3 2_change in summary tables" xfId="5730" xr:uid="{40D2CC80-10FD-4D49-8DC6-86E0CE51AD62}"/>
    <cellStyle name="Normal 6 3 3" xfId="1166" xr:uid="{A1EB8B07-954D-4032-A023-CB7A530A5111}"/>
    <cellStyle name="Normal 6 3 3 2" xfId="3838" xr:uid="{129F477B-01DC-46FE-A44A-302F9593CCD2}"/>
    <cellStyle name="Normal 6 3 3 2 2" xfId="7113" xr:uid="{2FA7AF9D-BA0C-4A61-A67E-2103ACF63DDF}"/>
    <cellStyle name="Normal 6 3 3 2 2 2" xfId="17124" xr:uid="{39410387-8279-4AEE-8FF8-574AD1A80F84}"/>
    <cellStyle name="Normal 6 3 3 2 2 2 2" xfId="39489" xr:uid="{C3BF56FB-6B98-4BC0-9BC2-1DB6EF81A63F}"/>
    <cellStyle name="Normal 6 3 3 2 2 3" xfId="30373" xr:uid="{2D2C45DC-A2CF-4D5C-8668-D2052074FC96}"/>
    <cellStyle name="Normal 6 3 3 2 3" xfId="10630" xr:uid="{A0E038F5-D614-4DCE-A033-D34B76E204EB}"/>
    <cellStyle name="Normal 6 3 3 2 3 2" xfId="20044" xr:uid="{5929ACA0-8C3A-481F-BFC9-75D20232D3E6}"/>
    <cellStyle name="Normal 6 3 3 2 3 2 2" xfId="42340" xr:uid="{AB788496-A82A-4926-AC10-8FC7005AF5FF}"/>
    <cellStyle name="Normal 6 3 3 2 3 3" xfId="33019" xr:uid="{7DB52BBC-3C75-49C1-AB94-902172A6E20F}"/>
    <cellStyle name="Normal 6 3 3 2 4" xfId="12162" xr:uid="{ACAD04BE-D023-4172-B027-284B6BDE17A4}"/>
    <cellStyle name="Normal 6 3 3 2 4 2" xfId="21568" xr:uid="{B99FFC4B-66E6-4151-8C4A-27937F81724C}"/>
    <cellStyle name="Normal 6 3 3 2 4 2 2" xfId="43864" xr:uid="{47F1EDEB-D4E3-4F2F-A427-4CAE996E96F6}"/>
    <cellStyle name="Normal 6 3 3 2 4 3" xfId="34542" xr:uid="{921E0827-59DC-459A-9DB0-18D100EA5C55}"/>
    <cellStyle name="Normal 6 3 3 2 5" xfId="14504" xr:uid="{69CF629B-76CF-4BBB-868B-111604153023}"/>
    <cellStyle name="Normal 6 3 3 2 5 2" xfId="36870" xr:uid="{E3DA787C-5678-44AB-B738-2FA762A8AE32}"/>
    <cellStyle name="Normal 6 3 3 2 6" xfId="27958" xr:uid="{AE8E3C17-2169-4163-B3C2-7B259EDB85EF}"/>
    <cellStyle name="Normal 6 3 3 2_change in summary tables" xfId="6665" xr:uid="{EF3818C9-58E1-40B9-B827-6416F48D39DF}"/>
    <cellStyle name="Normal 6 3 3 3" xfId="5248" xr:uid="{02105671-87D4-42F1-BBAB-B8C18B0EE132}"/>
    <cellStyle name="Normal 6 3 3 3 2" xfId="15643" xr:uid="{0190A16D-28B9-4A68-B3AE-55680016832E}"/>
    <cellStyle name="Normal 6 3 3 3 2 2" xfId="38009" xr:uid="{C721542D-71C6-4748-8348-E251DA077A5E}"/>
    <cellStyle name="Normal 6 3 3 3 3" xfId="29014" xr:uid="{94096392-A19C-40FD-AD5E-4A6C6A4BED3F}"/>
    <cellStyle name="Normal 6 3 3 4" xfId="9791" xr:uid="{3253201E-F60F-407C-B262-A372CC43B93D}"/>
    <cellStyle name="Normal 6 3 3 4 2" xfId="19205" xr:uid="{9011C4EA-1348-4E77-ADA7-85A66E053CF8}"/>
    <cellStyle name="Normal 6 3 3 4 2 2" xfId="41570" xr:uid="{A42BA12B-E675-49FF-9039-5B67B9B61287}"/>
    <cellStyle name="Normal 6 3 3 4 3" xfId="32249" xr:uid="{02B42440-62F1-41F2-A9E4-1EBDD1CA49E7}"/>
    <cellStyle name="Normal 6 3 3 5" xfId="11389" xr:uid="{AF2FB062-F9FB-444B-AA2B-5CDDB32B2D73}"/>
    <cellStyle name="Normal 6 3 3 5 2" xfId="20795" xr:uid="{755FD79E-A593-4117-95E5-0A2AF9B19A1A}"/>
    <cellStyle name="Normal 6 3 3 5 2 2" xfId="43091" xr:uid="{4C563229-91FF-454A-978C-AF68C7012295}"/>
    <cellStyle name="Normal 6 3 3 5 3" xfId="33769" xr:uid="{91DBDA84-7A01-4445-BA49-200036E92122}"/>
    <cellStyle name="Normal 6 3 3 6" xfId="13146" xr:uid="{2A7615E4-BBC2-47A7-9AFF-F308C7546828}"/>
    <cellStyle name="Normal 6 3 3 6 2" xfId="35517" xr:uid="{D44C3201-9E6A-4D83-BFD4-5BC20D85413D}"/>
    <cellStyle name="Normal 6 3 3 7" xfId="27077" xr:uid="{57FC59A8-6D36-4808-9B38-9A55FECD2F46}"/>
    <cellStyle name="Normal 6 3 3_change in summary tables" xfId="6398" xr:uid="{42951F14-A688-43BA-8B2F-7DBC007D8150}"/>
    <cellStyle name="Normal 6 3 4" xfId="3622" xr:uid="{F07B99E5-745C-4C58-927A-1B7A0323F00C}"/>
    <cellStyle name="Normal 6 3 4 2" xfId="6899" xr:uid="{F69531E2-659B-47C9-B007-00BEF42E531F}"/>
    <cellStyle name="Normal 6 3 4 2 2" xfId="16912" xr:uid="{A605EFA9-E919-4EE2-806E-9C4678468170}"/>
    <cellStyle name="Normal 6 3 4 2 2 2" xfId="39277" xr:uid="{3E80C098-F860-434F-BD4B-B35BDF8BCA19}"/>
    <cellStyle name="Normal 6 3 4 2 3" xfId="30161" xr:uid="{2DACC260-26AE-4ED5-BA55-42CEA28ECF2F}"/>
    <cellStyle name="Normal 6 3 4 3" xfId="10422" xr:uid="{FBB391CF-1B18-435B-9E16-EC18C9817982}"/>
    <cellStyle name="Normal 6 3 4 3 2" xfId="19836" xr:uid="{402E3322-1353-4BFF-94DB-CEF7323FD31A}"/>
    <cellStyle name="Normal 6 3 4 3 2 2" xfId="42132" xr:uid="{3EFB8B7F-50A3-4778-9B3C-C0B842F9C7C2}"/>
    <cellStyle name="Normal 6 3 4 3 3" xfId="32811" xr:uid="{6A9A2A24-607C-4560-8BB2-14C706C7DF8F}"/>
    <cellStyle name="Normal 6 3 4 4" xfId="11955" xr:uid="{726F9CD0-97F7-45C5-8371-5621E7344051}"/>
    <cellStyle name="Normal 6 3 4 4 2" xfId="21361" xr:uid="{8EF03059-AB17-48BF-AA8E-61AE0C72DF6B}"/>
    <cellStyle name="Normal 6 3 4 4 2 2" xfId="43657" xr:uid="{6828AE5D-BE48-4438-A517-59AF2D5BAF1B}"/>
    <cellStyle name="Normal 6 3 4 4 3" xfId="34335" xr:uid="{F3537611-3AC0-4089-BA1D-616BE1B67B22}"/>
    <cellStyle name="Normal 6 3 4 5" xfId="14296" xr:uid="{D1786BA9-55B7-4720-BD5C-F52D57EEC633}"/>
    <cellStyle name="Normal 6 3 4 5 2" xfId="36662" xr:uid="{394814D0-DCCC-4224-B701-AA7E2C40C492}"/>
    <cellStyle name="Normal 6 3 4 6" xfId="27750" xr:uid="{B4B4FE9D-2519-4F2D-9F53-4A959F2498F5}"/>
    <cellStyle name="Normal 6 3 4_change in summary tables" xfId="6092" xr:uid="{2032B610-2FE6-4DED-9DA6-DC5508D56346}"/>
    <cellStyle name="Normal 6 3 5" xfId="4578" xr:uid="{D74E9D3D-B07A-4229-BAEF-9D9C5893C59D}"/>
    <cellStyle name="Normal 6 3 5 2" xfId="15133" xr:uid="{F85AD520-8327-4E4A-ACF0-7E2354EE48F2}"/>
    <cellStyle name="Normal 6 3 5 2 2" xfId="37499" xr:uid="{658BB832-0EA1-4CB4-9A3E-00863D21D9DB}"/>
    <cellStyle name="Normal 6 3 5 3" xfId="28557" xr:uid="{3D4AE183-199B-4D06-8E3B-2C5C3BE0E0A4}"/>
    <cellStyle name="Normal 6 3 6" xfId="9585" xr:uid="{E2579572-85DE-4930-9831-B6A517F50D4A}"/>
    <cellStyle name="Normal 6 3 6 2" xfId="19000" xr:uid="{95E0C573-84CF-4192-AC8F-CE0750618E92}"/>
    <cellStyle name="Normal 6 3 6 2 2" xfId="41365" xr:uid="{5623DD8F-9B6F-4683-BE51-D083984D756C}"/>
    <cellStyle name="Normal 6 3 6 3" xfId="32044" xr:uid="{EE310EBF-ABE1-4A4E-9570-339BDDB0E6F2}"/>
    <cellStyle name="Normal 6 3 7" xfId="11174" xr:uid="{9CCEF556-B58C-4F34-B613-3C8DDBAAF97C}"/>
    <cellStyle name="Normal 6 3 7 2" xfId="20581" xr:uid="{752054AE-84AF-4E3F-9CFF-EF7013082CDF}"/>
    <cellStyle name="Normal 6 3 7 2 2" xfId="42877" xr:uid="{FA6C4D90-1D89-441A-AAA9-DAEAFDE71181}"/>
    <cellStyle name="Normal 6 3 7 3" xfId="33555" xr:uid="{F26CA4B2-8558-4ADB-8DAE-2E9705268B7E}"/>
    <cellStyle name="Normal 6 3 8" xfId="12718" xr:uid="{F31C2891-5D40-464E-A70D-69516A3BA510}"/>
    <cellStyle name="Normal 6 3 8 2" xfId="35094" xr:uid="{811B4219-D1C3-4519-A655-E0505C92FC49}"/>
    <cellStyle name="Normal 6 3 9" xfId="26863" xr:uid="{ADBDED4E-6AC6-445B-9E69-99979428834C}"/>
    <cellStyle name="Normal 6 3_change in summary tables" xfId="7412" xr:uid="{18B2245D-7601-43E7-9881-1A25AE79C9DB}"/>
    <cellStyle name="Normal 6 30" xfId="26525" xr:uid="{EAF9415E-ECF1-427E-A620-58BBB953A14A}"/>
    <cellStyle name="Normal 6 31" xfId="26526" xr:uid="{7ED464FC-915D-4C6B-8A89-399571E3ABC2}"/>
    <cellStyle name="Normal 6 32" xfId="26527" xr:uid="{E65D4EE1-6BEE-4E6E-9190-BCE9D82F653C}"/>
    <cellStyle name="Normal 6 33" xfId="26528" xr:uid="{78DB0436-607A-447D-BAB4-028566A02F2C}"/>
    <cellStyle name="Normal 6 34" xfId="26529" xr:uid="{3BA72484-6826-4370-A77B-D42841FB727D}"/>
    <cellStyle name="Normal 6 35" xfId="26530" xr:uid="{117A6D10-6379-4333-B24C-8D18F8BB0220}"/>
    <cellStyle name="Normal 6 36" xfId="26531" xr:uid="{327A099D-58AD-44BE-B449-BC2C27B4AFFE}"/>
    <cellStyle name="Normal 6 37" xfId="26532" xr:uid="{6C99CF09-A8FA-4EE5-BD61-615AE24E5AA7}"/>
    <cellStyle name="Normal 6 38" xfId="26533" xr:uid="{C30432A7-21D3-4D61-996D-39DAD34627C1}"/>
    <cellStyle name="Normal 6 39" xfId="26534" xr:uid="{496A9877-FFE5-4BC4-94FF-E227971EA845}"/>
    <cellStyle name="Normal 6 4" xfId="188" xr:uid="{FE4A7FAE-F645-4894-BD0C-A58A25F4BEB5}"/>
    <cellStyle name="Normal 6 4 2" xfId="461" xr:uid="{4FFD3198-C21E-4912-97A4-DFD652FC930B}"/>
    <cellStyle name="Normal 6 4 2 2" xfId="1282" xr:uid="{8BA1E195-1813-438C-B7E4-E3B751EA256A}"/>
    <cellStyle name="Normal 6 4 2 2 2" xfId="3947" xr:uid="{AB793AB3-AC16-40A3-878A-743791DCC55E}"/>
    <cellStyle name="Normal 6 4 2 2 2 2" xfId="7222" xr:uid="{C8FCD2B8-7596-42FE-85B3-5762B4997814}"/>
    <cellStyle name="Normal 6 4 2 2 2 2 2" xfId="17233" xr:uid="{663D3A9F-F7C4-44BC-AF9A-A0EFE33D47BB}"/>
    <cellStyle name="Normal 6 4 2 2 2 2 2 2" xfId="39598" xr:uid="{12977E96-1F9E-4847-A718-330C682CABD1}"/>
    <cellStyle name="Normal 6 4 2 2 2 2 3" xfId="30482" xr:uid="{9D58D239-52FC-4BD4-A388-4986C182C7E3}"/>
    <cellStyle name="Normal 6 4 2 2 2 3" xfId="10736" xr:uid="{70743D1D-46AE-4F0C-A11F-AA123CCF03AE}"/>
    <cellStyle name="Normal 6 4 2 2 2 3 2" xfId="20150" xr:uid="{F1F73D3D-EC50-4CBB-AA7C-5DA35D1EE745}"/>
    <cellStyle name="Normal 6 4 2 2 2 3 2 2" xfId="42446" xr:uid="{BAE46B5B-F3C3-4326-B68A-EBB88429EA19}"/>
    <cellStyle name="Normal 6 4 2 2 2 3 3" xfId="33125" xr:uid="{4EA03474-100E-42B4-BB19-AFA1315BDB6E}"/>
    <cellStyle name="Normal 6 4 2 2 2 4" xfId="12268" xr:uid="{91446B68-F781-41A6-80C7-C1C8B7931FE7}"/>
    <cellStyle name="Normal 6 4 2 2 2 4 2" xfId="21674" xr:uid="{09858090-CC45-4028-8343-E44D73522C1D}"/>
    <cellStyle name="Normal 6 4 2 2 2 4 2 2" xfId="43970" xr:uid="{6F81CF28-ADA9-4E8A-99AC-83CE62D6FD83}"/>
    <cellStyle name="Normal 6 4 2 2 2 4 3" xfId="34648" xr:uid="{B6A77A45-502D-4F49-871F-4336313D4521}"/>
    <cellStyle name="Normal 6 4 2 2 2 5" xfId="14610" xr:uid="{39AC7D1F-B4C5-435A-A932-AC9189CA858D}"/>
    <cellStyle name="Normal 6 4 2 2 2 5 2" xfId="36976" xr:uid="{BADB6AC2-A27F-46BF-A543-9272ED3AD419}"/>
    <cellStyle name="Normal 6 4 2 2 2 6" xfId="28065" xr:uid="{5379D7D4-68F7-44AA-BB9B-94C7F0C2C323}"/>
    <cellStyle name="Normal 6 4 2 2 2_change in summary tables" xfId="9183" xr:uid="{4AA337A8-D6C9-431B-BAB2-F4503E5C0394}"/>
    <cellStyle name="Normal 6 4 2 2 3" xfId="5359" xr:uid="{3A34A029-3731-44CD-8210-FDF00DA5D0EA}"/>
    <cellStyle name="Normal 6 4 2 2 3 2" xfId="15754" xr:uid="{F109171B-F355-4BC9-84E1-1AD8813B7D04}"/>
    <cellStyle name="Normal 6 4 2 2 3 2 2" xfId="38120" xr:uid="{98429FA0-CA55-47F7-B059-101DDCAF5058}"/>
    <cellStyle name="Normal 6 4 2 2 3 3" xfId="29125" xr:uid="{B8C4AF2B-15A4-4A74-B939-355344A0115D}"/>
    <cellStyle name="Normal 6 4 2 2 4" xfId="9897" xr:uid="{23F57EE2-81EB-460E-A857-1678D22DDD54}"/>
    <cellStyle name="Normal 6 4 2 2 4 2" xfId="19311" xr:uid="{9C23A824-2AE6-456D-B734-17800A691451}"/>
    <cellStyle name="Normal 6 4 2 2 4 2 2" xfId="41676" xr:uid="{64AD08E0-116E-4E21-B2A4-2E222870D201}"/>
    <cellStyle name="Normal 6 4 2 2 4 3" xfId="32355" xr:uid="{969A3217-FA7D-4972-938D-9744CD14C898}"/>
    <cellStyle name="Normal 6 4 2 2 5" xfId="11493" xr:uid="{74723D39-911D-4BB2-966F-6C5A09428F84}"/>
    <cellStyle name="Normal 6 4 2 2 5 2" xfId="20899" xr:uid="{1ECFA69D-8711-4C1A-ADAE-2AA8D53B1D16}"/>
    <cellStyle name="Normal 6 4 2 2 5 2 2" xfId="43195" xr:uid="{4EB123B3-B1C2-4F2B-BF1A-4F85663FD1D1}"/>
    <cellStyle name="Normal 6 4 2 2 5 3" xfId="33873" xr:uid="{AE241ED4-5EE3-4B62-B4B4-A68C2B36A380}"/>
    <cellStyle name="Normal 6 4 2 2 6" xfId="13255" xr:uid="{E967F74B-3C5B-4019-97EE-581060BB6B21}"/>
    <cellStyle name="Normal 6 4 2 2 6 2" xfId="35626" xr:uid="{A64B30E5-7C69-4551-B05F-B34856315E85}"/>
    <cellStyle name="Normal 6 4 2 2 7" xfId="27183" xr:uid="{0590CE4E-1187-4DD7-8D07-644D0270AEC6}"/>
    <cellStyle name="Normal 6 4 2 2_change in summary tables" xfId="5851" xr:uid="{866D4722-259D-408C-8BC6-6B4F7D3D2D14}"/>
    <cellStyle name="Normal 6 4 2 3" xfId="3731" xr:uid="{38662207-7AC7-4788-8BB6-42E5F0078885}"/>
    <cellStyle name="Normal 6 4 2 3 2" xfId="7007" xr:uid="{3DC9B160-EDB0-4562-9E94-F478D65152F0}"/>
    <cellStyle name="Normal 6 4 2 3 2 2" xfId="17019" xr:uid="{854675CC-7DF1-421A-AF83-0B6FA8CEB558}"/>
    <cellStyle name="Normal 6 4 2 3 2 2 2" xfId="39384" xr:uid="{3B9DA74C-B923-43F7-9DFC-78127026E6DB}"/>
    <cellStyle name="Normal 6 4 2 3 2 3" xfId="30268" xr:uid="{EB6DB553-065F-48DC-9015-9C9EA4AC80A9}"/>
    <cellStyle name="Normal 6 4 2 3 3" xfId="10528" xr:uid="{A71B3E25-1A83-4D87-910E-D804B262CBAB}"/>
    <cellStyle name="Normal 6 4 2 3 3 2" xfId="19942" xr:uid="{52401FF3-8A11-4429-9C45-E50E91C3089C}"/>
    <cellStyle name="Normal 6 4 2 3 3 2 2" xfId="42238" xr:uid="{62277869-0652-4725-B089-DED694741C8B}"/>
    <cellStyle name="Normal 6 4 2 3 3 3" xfId="32917" xr:uid="{A023AF5A-F8C8-454D-93B0-635AB7C331D8}"/>
    <cellStyle name="Normal 6 4 2 3 4" xfId="12061" xr:uid="{067F006C-FA99-46A0-9FD5-DFE0F5552782}"/>
    <cellStyle name="Normal 6 4 2 3 4 2" xfId="21467" xr:uid="{D28D7B36-F0A2-4866-A47D-F55D5A332EF0}"/>
    <cellStyle name="Normal 6 4 2 3 4 2 2" xfId="43763" xr:uid="{D4D2DC57-90EE-4646-95F5-2A11D1F7ED2E}"/>
    <cellStyle name="Normal 6 4 2 3 4 3" xfId="34441" xr:uid="{82DBD4B0-B5A2-4434-AAD0-66F3216067D4}"/>
    <cellStyle name="Normal 6 4 2 3 5" xfId="14402" xr:uid="{11ADEB4D-A8C1-4C06-926F-B221FCFAABA5}"/>
    <cellStyle name="Normal 6 4 2 3 5 2" xfId="36768" xr:uid="{16109FE1-BBC0-43A1-9F05-30101CD07520}"/>
    <cellStyle name="Normal 6 4 2 3 6" xfId="27856" xr:uid="{AF1BDAD6-9EF1-416A-9E3E-A1D6F4B40EED}"/>
    <cellStyle name="Normal 6 4 2 3_change in summary tables" xfId="5527" xr:uid="{E596FCD8-A00D-4304-8056-A2620E2BDA76}"/>
    <cellStyle name="Normal 6 4 2 4" xfId="4819" xr:uid="{B9664B92-636A-4B12-A478-853AE7536533}"/>
    <cellStyle name="Normal 6 4 2 4 2" xfId="15330" xr:uid="{543A8D8A-3927-4D2E-8578-CAC65067FF74}"/>
    <cellStyle name="Normal 6 4 2 4 2 2" xfId="37696" xr:uid="{ADC0A9E9-AF32-4F8A-A048-D410E37BE8B6}"/>
    <cellStyle name="Normal 6 4 2 4 3" xfId="28737" xr:uid="{92A0A774-6A30-4A3C-A677-3FFF77FAE50B}"/>
    <cellStyle name="Normal 6 4 2 5" xfId="9690" xr:uid="{B3EFB4A2-10AE-42A5-B0D9-2BA0B12928E7}"/>
    <cellStyle name="Normal 6 4 2 5 2" xfId="19104" xr:uid="{9818E4C2-74BB-43BF-9B14-A77B9BFEB6C5}"/>
    <cellStyle name="Normal 6 4 2 5 2 2" xfId="41469" xr:uid="{900BB241-E40B-43FA-B653-A940F23682C0}"/>
    <cellStyle name="Normal 6 4 2 5 3" xfId="32148" xr:uid="{D22754E5-D6A4-4343-B20D-4206D54B77E9}"/>
    <cellStyle name="Normal 6 4 2 6" xfId="11282" xr:uid="{B1FD9760-70A9-4F61-B0BB-4608F1721390}"/>
    <cellStyle name="Normal 6 4 2 6 2" xfId="20688" xr:uid="{288A4BDE-25C7-485D-A952-821E62564B84}"/>
    <cellStyle name="Normal 6 4 2 6 2 2" xfId="42984" xr:uid="{CEC56A47-4F04-491C-8FD5-54DBF211A8D3}"/>
    <cellStyle name="Normal 6 4 2 6 3" xfId="33662" xr:uid="{FC6D7F99-24E8-4876-A25B-4F44C89FFA4E}"/>
    <cellStyle name="Normal 6 4 2 7" xfId="12883" xr:uid="{7F382DE6-1858-4249-98E7-61BD910BF861}"/>
    <cellStyle name="Normal 6 4 2 7 2" xfId="35256" xr:uid="{17FB4DE1-378B-4DCF-A1E6-DC3A97DE4785}"/>
    <cellStyle name="Normal 6 4 2 8" xfId="26969" xr:uid="{03DA1920-B3D8-4600-A507-670569B0C1D4}"/>
    <cellStyle name="Normal 6 4 2_change in summary tables" xfId="8206" xr:uid="{5C9A3E39-DC94-4C16-BE4D-D9FADDD0EA3B}"/>
    <cellStyle name="Normal 6 4 3" xfId="1185" xr:uid="{F74FF5F6-1CCB-4EC4-942D-E7BBA6943D68}"/>
    <cellStyle name="Normal 6 4 3 2" xfId="3857" xr:uid="{82E907C9-9F50-48F5-A0C6-E7A2F0DBA476}"/>
    <cellStyle name="Normal 6 4 3 2 2" xfId="7132" xr:uid="{C620D79F-3BFB-43AB-B94C-46692A9CA30E}"/>
    <cellStyle name="Normal 6 4 3 2 2 2" xfId="17143" xr:uid="{720511CB-A205-4163-914F-EC4F26C480D1}"/>
    <cellStyle name="Normal 6 4 3 2 2 2 2" xfId="39508" xr:uid="{C809CA78-33CD-451C-9598-529597698BAB}"/>
    <cellStyle name="Normal 6 4 3 2 2 3" xfId="30392" xr:uid="{BE3C69EE-AD9A-40C2-A55B-552F998421F8}"/>
    <cellStyle name="Normal 6 4 3 2 3" xfId="10649" xr:uid="{9CF6845C-7C4A-4134-8C91-30A9D56F207B}"/>
    <cellStyle name="Normal 6 4 3 2 3 2" xfId="20063" xr:uid="{A60BAF49-99B3-4016-9BEA-068584106E29}"/>
    <cellStyle name="Normal 6 4 3 2 3 2 2" xfId="42359" xr:uid="{FB255E91-F609-47A7-B129-51F5C511D22C}"/>
    <cellStyle name="Normal 6 4 3 2 3 3" xfId="33038" xr:uid="{386FDB59-343C-40EF-89E5-02AC8F422867}"/>
    <cellStyle name="Normal 6 4 3 2 4" xfId="12181" xr:uid="{0648E98A-216D-4569-9319-C29AA2B26273}"/>
    <cellStyle name="Normal 6 4 3 2 4 2" xfId="21587" xr:uid="{88D7242B-5C5C-4549-BADD-99577E0F8EC6}"/>
    <cellStyle name="Normal 6 4 3 2 4 2 2" xfId="43883" xr:uid="{2CB6C553-4FA6-4CE9-9219-E9E69ABC8C03}"/>
    <cellStyle name="Normal 6 4 3 2 4 3" xfId="34561" xr:uid="{DF2060FE-917E-4995-B1C3-B6A5DF50FF36}"/>
    <cellStyle name="Normal 6 4 3 2 5" xfId="14523" xr:uid="{A7072E08-6336-4A4A-B774-02570A03F05D}"/>
    <cellStyle name="Normal 6 4 3 2 5 2" xfId="36889" xr:uid="{017802C3-8F92-45BE-942C-F8FE5B3EC74D}"/>
    <cellStyle name="Normal 6 4 3 2 6" xfId="27977" xr:uid="{CAFF00D0-8946-4866-AF60-4AD406F83883}"/>
    <cellStyle name="Normal 6 4 3 2_change in summary tables" xfId="9174" xr:uid="{C28F65CF-4294-43F1-9BB7-3D186F2CB634}"/>
    <cellStyle name="Normal 6 4 3 3" xfId="5267" xr:uid="{B3820D17-258A-4E38-98D2-FCCBA1F67361}"/>
    <cellStyle name="Normal 6 4 3 3 2" xfId="15662" xr:uid="{0078F671-0F1B-4BEF-BA1C-16D290EA09AA}"/>
    <cellStyle name="Normal 6 4 3 3 2 2" xfId="38028" xr:uid="{0CA2F946-6905-418B-B356-DA31F383B53D}"/>
    <cellStyle name="Normal 6 4 3 3 3" xfId="29033" xr:uid="{7F7E2234-F085-40C0-B284-44E15741C854}"/>
    <cellStyle name="Normal 6 4 3 4" xfId="9810" xr:uid="{F539EB58-286C-4393-BBD5-8A4F49040BC3}"/>
    <cellStyle name="Normal 6 4 3 4 2" xfId="19224" xr:uid="{2B4259D7-22DA-4DBB-AE32-92C999F71547}"/>
    <cellStyle name="Normal 6 4 3 4 2 2" xfId="41589" xr:uid="{BD212D2D-A599-43DF-968A-B4DF5617F752}"/>
    <cellStyle name="Normal 6 4 3 4 3" xfId="32268" xr:uid="{B5409E08-CFE7-47C1-8209-60BDBD41DB27}"/>
    <cellStyle name="Normal 6 4 3 5" xfId="11408" xr:uid="{0BBFD5FA-75F1-4891-8BCB-E0EEB7059A3F}"/>
    <cellStyle name="Normal 6 4 3 5 2" xfId="20814" xr:uid="{78366A7E-AF3C-4DAA-A5F1-B760C1C28E48}"/>
    <cellStyle name="Normal 6 4 3 5 2 2" xfId="43110" xr:uid="{145992FA-78D2-46C5-8BC5-296045312036}"/>
    <cellStyle name="Normal 6 4 3 5 3" xfId="33788" xr:uid="{F3F472D3-BD01-4E52-B961-65CDE7DDDDB5}"/>
    <cellStyle name="Normal 6 4 3 6" xfId="13165" xr:uid="{EB4031DE-EE1D-47FF-923E-4D6F0A30B653}"/>
    <cellStyle name="Normal 6 4 3 6 2" xfId="35536" xr:uid="{795A314F-57B7-490C-8154-6F2BBBA1CC98}"/>
    <cellStyle name="Normal 6 4 3 7" xfId="27096" xr:uid="{FD245E44-1F7D-4DDF-8263-B78F45203367}"/>
    <cellStyle name="Normal 6 4 3_change in summary tables" xfId="4541" xr:uid="{4BFD26B0-D1ED-4E61-A433-CD4436653B30}"/>
    <cellStyle name="Normal 6 4 4" xfId="3641" xr:uid="{0D7209D0-B538-4208-B838-F469B5B628BD}"/>
    <cellStyle name="Normal 6 4 4 2" xfId="6918" xr:uid="{BCF310B8-B1F4-4592-AEBD-933BFD91C85F}"/>
    <cellStyle name="Normal 6 4 4 2 2" xfId="16931" xr:uid="{30122035-4514-42DB-B813-834A5EBA3611}"/>
    <cellStyle name="Normal 6 4 4 2 2 2" xfId="39296" xr:uid="{5CA5C9FC-3510-4712-8605-94D11FE654FB}"/>
    <cellStyle name="Normal 6 4 4 2 3" xfId="30180" xr:uid="{5E3C5779-A738-45F2-8F08-A7C599CE66A4}"/>
    <cellStyle name="Normal 6 4 4 3" xfId="10441" xr:uid="{15E7AC0D-4BBE-4ECE-9D6F-3BD09134BCE4}"/>
    <cellStyle name="Normal 6 4 4 3 2" xfId="19855" xr:uid="{E5B53710-24C3-4C1F-B183-960990451F29}"/>
    <cellStyle name="Normal 6 4 4 3 2 2" xfId="42151" xr:uid="{3CB944F8-CB90-4A4D-BA10-D7D863EF917B}"/>
    <cellStyle name="Normal 6 4 4 3 3" xfId="32830" xr:uid="{FE303A95-19AF-4727-A9FC-FEA5CFB43540}"/>
    <cellStyle name="Normal 6 4 4 4" xfId="11974" xr:uid="{16EC5D9C-6647-435C-9052-F9F1B1A2E3CF}"/>
    <cellStyle name="Normal 6 4 4 4 2" xfId="21380" xr:uid="{252AE32A-9D1C-4F27-9B1F-8F4F8D6D477C}"/>
    <cellStyle name="Normal 6 4 4 4 2 2" xfId="43676" xr:uid="{CAC4DAB5-74AB-4375-ACB1-BBF7D802BE1A}"/>
    <cellStyle name="Normal 6 4 4 4 3" xfId="34354" xr:uid="{CB5C52D6-9865-4EA0-B12F-E728931A2760}"/>
    <cellStyle name="Normal 6 4 4 5" xfId="14315" xr:uid="{FB770FCE-1B70-4D31-953E-BB6C375F3F03}"/>
    <cellStyle name="Normal 6 4 4 5 2" xfId="36681" xr:uid="{6D49A910-331E-4A43-909B-4D0428ABEC91}"/>
    <cellStyle name="Normal 6 4 4 6" xfId="27769" xr:uid="{A82F3F8D-7E5B-4029-A294-7645416600D6}"/>
    <cellStyle name="Normal 6 4 4_change in summary tables" xfId="4986" xr:uid="{9CD5361A-FD5E-4083-A7CB-64A4875AB802}"/>
    <cellStyle name="Normal 6 4 5" xfId="4610" xr:uid="{2DD1186A-9CA1-4803-83C4-8D2B4AFB0210}"/>
    <cellStyle name="Normal 6 4 5 2" xfId="15161" xr:uid="{BF131C4C-F73A-4178-82F1-79E66DBA67AE}"/>
    <cellStyle name="Normal 6 4 5 2 2" xfId="37527" xr:uid="{A350FF79-86D3-449F-829F-B4B223E8F62B}"/>
    <cellStyle name="Normal 6 4 5 3" xfId="28584" xr:uid="{BFA181BC-1A81-43C5-99E6-5A907D3CA2D8}"/>
    <cellStyle name="Normal 6 4 6" xfId="9604" xr:uid="{F71624E2-4914-4031-BD09-A0C9F60B57E1}"/>
    <cellStyle name="Normal 6 4 6 2" xfId="19019" xr:uid="{2876EB6F-A25C-4FA6-8797-F7DFCBBB8755}"/>
    <cellStyle name="Normal 6 4 6 2 2" xfId="41384" xr:uid="{07377845-2D21-429B-92CD-39740CCA536D}"/>
    <cellStyle name="Normal 6 4 6 3" xfId="32063" xr:uid="{68ADE078-16AD-47D2-BF07-CC95706CF9F8}"/>
    <cellStyle name="Normal 6 4 7" xfId="11193" xr:uid="{3E9A7D0B-7D7F-42E2-B295-D9A05318223B}"/>
    <cellStyle name="Normal 6 4 7 2" xfId="20600" xr:uid="{F93C92D2-A509-4D10-BE81-5D77FADD6A17}"/>
    <cellStyle name="Normal 6 4 7 2 2" xfId="42896" xr:uid="{7A2BF99A-57EE-4D97-8F8D-DD7C8009F249}"/>
    <cellStyle name="Normal 6 4 7 3" xfId="33574" xr:uid="{26185264-96C9-4274-ABC8-0937BF7DC331}"/>
    <cellStyle name="Normal 6 4 8" xfId="12739" xr:uid="{C4D15451-B3A1-4E97-9683-F9803AF2DFAC}"/>
    <cellStyle name="Normal 6 4 8 2" xfId="35115" xr:uid="{4ED708EB-84BE-43E2-9F98-EC6B1A685C9A}"/>
    <cellStyle name="Normal 6 4 9" xfId="26882" xr:uid="{E84A8685-6574-4EEA-AAF6-33A28C970766}"/>
    <cellStyle name="Normal 6 4_change in summary tables" xfId="8451" xr:uid="{C2208A81-1B62-4BC6-94B3-0DD904F56DA3}"/>
    <cellStyle name="Normal 6 40" xfId="26535" xr:uid="{CFB96072-92D1-4D7F-B6B1-06B86D4444B9}"/>
    <cellStyle name="Normal 6 41" xfId="26536" xr:uid="{51D5E327-14D1-4A66-B70F-7B225815DC11}"/>
    <cellStyle name="Normal 6 42" xfId="26537" xr:uid="{81CF6018-7B24-4FB4-AF4D-7D675418F3C0}"/>
    <cellStyle name="Normal 6 43" xfId="26538" xr:uid="{9D911ADE-6D92-46BC-9BC2-6794F0417FE4}"/>
    <cellStyle name="Normal 6 44" xfId="26539" xr:uid="{BA88E6F3-D749-4DFE-A6F5-51AEBEB15934}"/>
    <cellStyle name="Normal 6 45" xfId="26540" xr:uid="{67DEF087-6ADA-466B-9596-86A803C4FF75}"/>
    <cellStyle name="Normal 6 46" xfId="26541" xr:uid="{C83A2C90-9BCE-4308-A48B-B68AAB2BBA77}"/>
    <cellStyle name="Normal 6 47" xfId="26839" xr:uid="{F620F3B2-B6C4-4D6D-B04E-42F9BEA98F80}"/>
    <cellStyle name="Normal 6 48" xfId="48439" xr:uid="{854FB119-BB0F-4B7F-BB25-37F2648E7A7B}"/>
    <cellStyle name="Normal 6 49" xfId="48509" xr:uid="{38ED3DFF-3EA0-4D82-9C79-86EE1195D485}"/>
    <cellStyle name="Normal 6 5" xfId="418" xr:uid="{EC9507DD-1F9A-4638-ABBF-53E95DB1BECA}"/>
    <cellStyle name="Normal 6 5 2" xfId="1239" xr:uid="{D685A7A5-5563-4AA8-B692-6A437F76C4CE}"/>
    <cellStyle name="Normal 6 5 2 2" xfId="3904" xr:uid="{0E2B9BBD-EB05-4CA7-BC8C-A4AE46FD2F04}"/>
    <cellStyle name="Normal 6 5 2 2 2" xfId="7179" xr:uid="{88764B0A-C3F7-4094-8919-D3267AFFBDCC}"/>
    <cellStyle name="Normal 6 5 2 2 2 2" xfId="17190" xr:uid="{335BC188-AC67-4A9C-BAAA-F21B990C8153}"/>
    <cellStyle name="Normal 6 5 2 2 2 2 2" xfId="39555" xr:uid="{CADD3091-E0B0-4FDB-8FFE-537DC24414AC}"/>
    <cellStyle name="Normal 6 5 2 2 2 3" xfId="30439" xr:uid="{419FABB8-0DDE-49D4-BD74-3940051DC31A}"/>
    <cellStyle name="Normal 6 5 2 2 3" xfId="10693" xr:uid="{541B18D9-6C2E-4B32-91EB-54791A426DD8}"/>
    <cellStyle name="Normal 6 5 2 2 3 2" xfId="20107" xr:uid="{7CF4D720-0ABA-4671-A21D-5E2AE3E550F8}"/>
    <cellStyle name="Normal 6 5 2 2 3 2 2" xfId="42403" xr:uid="{53202239-B8C5-4363-96F4-057C86B584DC}"/>
    <cellStyle name="Normal 6 5 2 2 3 3" xfId="33082" xr:uid="{EE4F244E-8AD5-4EB0-9C7B-059D7104B9BF}"/>
    <cellStyle name="Normal 6 5 2 2 4" xfId="12225" xr:uid="{3FDE7B8F-A038-4052-951A-7F86AE26A04E}"/>
    <cellStyle name="Normal 6 5 2 2 4 2" xfId="21631" xr:uid="{D3F53147-1DD9-4F0E-850D-0A36BDC03017}"/>
    <cellStyle name="Normal 6 5 2 2 4 2 2" xfId="43927" xr:uid="{77770973-F742-443B-873F-CDE220FB7467}"/>
    <cellStyle name="Normal 6 5 2 2 4 3" xfId="34605" xr:uid="{9D0649B3-B8EB-4DC2-A6E4-E6713BA81C89}"/>
    <cellStyle name="Normal 6 5 2 2 5" xfId="14567" xr:uid="{7156313D-86BE-400E-BC17-4934CA38B257}"/>
    <cellStyle name="Normal 6 5 2 2 5 2" xfId="36933" xr:uid="{F9102FAB-EEAB-485B-89B1-F524E7F65CF8}"/>
    <cellStyle name="Normal 6 5 2 2 6" xfId="28022" xr:uid="{87DCAF68-AC28-4BC6-9B09-4D73237EEDEA}"/>
    <cellStyle name="Normal 6 5 2 2_change in summary tables" xfId="7832" xr:uid="{C34B219F-44BD-47B3-849D-6F7D6B7AECFC}"/>
    <cellStyle name="Normal 6 5 2 3" xfId="5316" xr:uid="{2270DAC6-CE6C-4408-A8C7-4F9A771F4891}"/>
    <cellStyle name="Normal 6 5 2 3 2" xfId="15711" xr:uid="{B831DF13-EE94-4A52-A303-7E6237071ED1}"/>
    <cellStyle name="Normal 6 5 2 3 2 2" xfId="38077" xr:uid="{C6D06296-8C8B-4FAD-9584-2BC73B3D091F}"/>
    <cellStyle name="Normal 6 5 2 3 3" xfId="29082" xr:uid="{15F7E174-5332-4436-B41E-10FF657459FF}"/>
    <cellStyle name="Normal 6 5 2 4" xfId="9854" xr:uid="{2DC9143C-5F53-490E-BA50-8533DE94EE4E}"/>
    <cellStyle name="Normal 6 5 2 4 2" xfId="19268" xr:uid="{B2A5F4F7-84F6-42A0-8B26-A404E1ECFBCD}"/>
    <cellStyle name="Normal 6 5 2 4 2 2" xfId="41633" xr:uid="{4C5BB113-1E02-4564-8765-0E35ABD37B62}"/>
    <cellStyle name="Normal 6 5 2 4 3" xfId="32312" xr:uid="{F70ED010-DF5C-4D1A-8B70-DF426969F105}"/>
    <cellStyle name="Normal 6 5 2 5" xfId="11450" xr:uid="{EA74ABB4-8F4B-4FE2-AB81-27FEB7F43165}"/>
    <cellStyle name="Normal 6 5 2 5 2" xfId="20856" xr:uid="{F2D4D007-8540-46B9-84AC-BBC01B424291}"/>
    <cellStyle name="Normal 6 5 2 5 2 2" xfId="43152" xr:uid="{131D1E61-48AD-45BD-BEBF-D007DE0219BF}"/>
    <cellStyle name="Normal 6 5 2 5 3" xfId="33830" xr:uid="{40926D36-6663-4BCC-99DC-9F1B8494E293}"/>
    <cellStyle name="Normal 6 5 2 6" xfId="13212" xr:uid="{B856EB3A-D729-4CAA-8DDF-AFEF39FD394D}"/>
    <cellStyle name="Normal 6 5 2 6 2" xfId="35583" xr:uid="{3B201827-7CA7-4040-8B48-E78D2F885EA5}"/>
    <cellStyle name="Normal 6 5 2 7" xfId="27140" xr:uid="{819AFD46-E09F-49A0-9ABC-3AC37B26C547}"/>
    <cellStyle name="Normal 6 5 2_change in summary tables" xfId="9177" xr:uid="{845D3ED1-1864-4842-99D6-96DEE7915FDC}"/>
    <cellStyle name="Normal 6 5 3" xfId="3688" xr:uid="{B4D11F0E-B56E-4D21-AE52-7D56E32EB145}"/>
    <cellStyle name="Normal 6 5 3 2" xfId="6964" xr:uid="{EC32D47D-F711-4C36-AA08-5B267D2C3B3F}"/>
    <cellStyle name="Normal 6 5 3 2 2" xfId="16976" xr:uid="{D440B605-B80D-4123-A6A2-ADD1307ED0AD}"/>
    <cellStyle name="Normal 6 5 3 2 2 2" xfId="39341" xr:uid="{E850ED75-2531-4175-B48C-73DA7C7791CA}"/>
    <cellStyle name="Normal 6 5 3 2 3" xfId="30225" xr:uid="{8D91FA40-326E-4A87-A458-283FA8671DE4}"/>
    <cellStyle name="Normal 6 5 3 3" xfId="10485" xr:uid="{611D2E4B-E353-408F-8D9F-B1D7383C138C}"/>
    <cellStyle name="Normal 6 5 3 3 2" xfId="19899" xr:uid="{F18E17AE-2B98-4423-9967-551AD4DB7975}"/>
    <cellStyle name="Normal 6 5 3 3 2 2" xfId="42195" xr:uid="{BDCB6087-3ABA-4909-A06A-2E871789311F}"/>
    <cellStyle name="Normal 6 5 3 3 3" xfId="32874" xr:uid="{521788A2-B4FA-4F1F-A335-CC627E3C3C4F}"/>
    <cellStyle name="Normal 6 5 3 4" xfId="12018" xr:uid="{74420153-672D-4848-9BE3-088462B136F8}"/>
    <cellStyle name="Normal 6 5 3 4 2" xfId="21424" xr:uid="{82CA957B-2DD1-4975-83E7-E050EDBB75E4}"/>
    <cellStyle name="Normal 6 5 3 4 2 2" xfId="43720" xr:uid="{A1479052-EC7A-4274-995E-56271D91374D}"/>
    <cellStyle name="Normal 6 5 3 4 3" xfId="34398" xr:uid="{A15B2079-1798-4698-A554-79A358AEA046}"/>
    <cellStyle name="Normal 6 5 3 5" xfId="14359" xr:uid="{0CF76385-3062-4D15-AFE4-599CE87B53CB}"/>
    <cellStyle name="Normal 6 5 3 5 2" xfId="36725" xr:uid="{4F2D13E4-330A-4753-B18E-01AC310DF9F3}"/>
    <cellStyle name="Normal 6 5 3 6" xfId="27813" xr:uid="{7A594E51-4F9A-4411-8561-71BD80B3A811}"/>
    <cellStyle name="Normal 6 5 3_change in summary tables" xfId="8993" xr:uid="{7CD19E0A-A639-40A9-9080-A6E934FCE1EE}"/>
    <cellStyle name="Normal 6 5 4" xfId="4776" xr:uid="{A646B6BD-C0CA-4F70-B897-2FF49700A75E}"/>
    <cellStyle name="Normal 6 5 4 2" xfId="15287" xr:uid="{00668DC4-6D2C-45C4-BDED-3AF97C48EEDF}"/>
    <cellStyle name="Normal 6 5 4 2 2" xfId="37653" xr:uid="{AD7E16CA-F497-47D1-A1D9-4316D9EFC594}"/>
    <cellStyle name="Normal 6 5 4 3" xfId="28694" xr:uid="{5780A45E-8EF8-44A0-AAE3-2EB2C3819428}"/>
    <cellStyle name="Normal 6 5 5" xfId="9647" xr:uid="{1D130E2A-D13D-45E6-B5E1-A8F41FA1E902}"/>
    <cellStyle name="Normal 6 5 5 2" xfId="19061" xr:uid="{CB3E78E2-41DC-485D-A0D9-A9208C92545D}"/>
    <cellStyle name="Normal 6 5 5 2 2" xfId="41426" xr:uid="{FB81638B-E20E-4DF1-B5BF-49C2E9D9D3B0}"/>
    <cellStyle name="Normal 6 5 5 3" xfId="32105" xr:uid="{C39061A2-B4F6-4BCE-945C-A8BE3151F749}"/>
    <cellStyle name="Normal 6 5 6" xfId="11239" xr:uid="{0279B83C-3A70-4C4A-9358-79A6038E0745}"/>
    <cellStyle name="Normal 6 5 6 2" xfId="20645" xr:uid="{3FBD6022-3CF0-4874-8FAE-2DAD790F07A4}"/>
    <cellStyle name="Normal 6 5 6 2 2" xfId="42941" xr:uid="{2689CC87-0447-4DDF-9294-3E5031FA0550}"/>
    <cellStyle name="Normal 6 5 6 3" xfId="33619" xr:uid="{18CC54C9-01F5-4E53-8561-9260A9ACD2A1}"/>
    <cellStyle name="Normal 6 5 7" xfId="12840" xr:uid="{C0E8CE82-F09E-48D8-9291-BF5B7BFD6A9F}"/>
    <cellStyle name="Normal 6 5 7 2" xfId="35213" xr:uid="{6DC76CE7-6793-4CE5-85A8-7A3848813D29}"/>
    <cellStyle name="Normal 6 5 8" xfId="26926" xr:uid="{ADC5D841-6701-48D0-B7B5-B3CF52B7804E}"/>
    <cellStyle name="Normal 6 5_change in summary tables" xfId="9193" xr:uid="{16476685-96F9-43DF-A945-40342C9B8ACF}"/>
    <cellStyle name="Normal 6 50" xfId="48524" xr:uid="{0A3DDD6B-CC8A-4294-BADF-2384F22D5DB9}"/>
    <cellStyle name="Normal 6 6" xfId="1140" xr:uid="{AA8DB153-8683-4F2E-8CCB-69A85D470742}"/>
    <cellStyle name="Normal 6 6 2" xfId="3813" xr:uid="{67EB2EFC-B7A2-435D-97C4-EEC14B167E29}"/>
    <cellStyle name="Normal 6 6 2 2" xfId="7088" xr:uid="{2A7AF481-3FE5-4D2B-A34F-4DF91BD380E6}"/>
    <cellStyle name="Normal 6 6 2 2 2" xfId="17099" xr:uid="{E411A895-A024-4E52-95E0-C7AEFA4A61E2}"/>
    <cellStyle name="Normal 6 6 2 2 2 2" xfId="39464" xr:uid="{1623A906-8959-4960-BCE0-EB0F150489A0}"/>
    <cellStyle name="Normal 6 6 2 2 3" xfId="30348" xr:uid="{880EEC80-4F9C-43C1-8DDF-2FE47EC992C1}"/>
    <cellStyle name="Normal 6 6 2 3" xfId="10606" xr:uid="{9E95E27B-C963-4EC6-AFCD-705AA54F575F}"/>
    <cellStyle name="Normal 6 6 2 3 2" xfId="20020" xr:uid="{0E39D551-084B-4FCB-87A2-D9A7257CE02E}"/>
    <cellStyle name="Normal 6 6 2 3 2 2" xfId="42316" xr:uid="{9FFBBBCE-F176-4740-88E0-554D96D647B6}"/>
    <cellStyle name="Normal 6 6 2 3 3" xfId="32995" xr:uid="{707199CC-B071-49BC-9277-F62DAD5C2EAB}"/>
    <cellStyle name="Normal 6 6 2 4" xfId="12137" xr:uid="{5A38C7CF-6F1D-48CF-8670-E1D7FA9F5136}"/>
    <cellStyle name="Normal 6 6 2 4 2" xfId="21543" xr:uid="{648EABC1-0B2A-4C4A-B32F-263B622C482E}"/>
    <cellStyle name="Normal 6 6 2 4 2 2" xfId="43839" xr:uid="{8F800BE4-138F-4BE5-8E09-AB4B5DDA372C}"/>
    <cellStyle name="Normal 6 6 2 4 3" xfId="34517" xr:uid="{38EFC294-A651-4EC4-A77F-0F5535DEB96B}"/>
    <cellStyle name="Normal 6 6 2 5" xfId="14479" xr:uid="{E9D60C9F-7F77-4CFD-9331-E538FE2BD5B6}"/>
    <cellStyle name="Normal 6 6 2 5 2" xfId="36845" xr:uid="{7F42E0DD-933E-4B8F-89AB-B34782F48397}"/>
    <cellStyle name="Normal 6 6 2 6" xfId="27934" xr:uid="{D9787054-5562-4B6D-AD04-C0D1A9CB67D3}"/>
    <cellStyle name="Normal 6 6 2_change in summary tables" xfId="9156" xr:uid="{A486A02D-F814-485E-AF00-06D9F7E8437E}"/>
    <cellStyle name="Normal 6 6 3" xfId="5223" xr:uid="{26F6BA2F-19E3-4AFB-AB5C-87D7C3A59E1A}"/>
    <cellStyle name="Normal 6 6 3 2" xfId="15618" xr:uid="{6B9B9BD3-D1AC-46C8-B92A-F8F727ED7240}"/>
    <cellStyle name="Normal 6 6 3 2 2" xfId="37984" xr:uid="{6D0856A3-1407-4C72-B8A0-A4D79EC9BD6C}"/>
    <cellStyle name="Normal 6 6 3 3" xfId="28989" xr:uid="{2744B346-4B55-4022-A66E-671DFDA81413}"/>
    <cellStyle name="Normal 6 6 4" xfId="9766" xr:uid="{9AD5B0B0-E465-4EF8-AFDD-2D6DEF302297}"/>
    <cellStyle name="Normal 6 6 4 2" xfId="19180" xr:uid="{1B074EE2-E9F4-4C4A-B2C3-DD4A8AA899BE}"/>
    <cellStyle name="Normal 6 6 4 2 2" xfId="41545" xr:uid="{78CB75FB-916D-4AA5-9BE7-8DED5DC385CA}"/>
    <cellStyle name="Normal 6 6 4 3" xfId="32224" xr:uid="{2FE42ECF-99C0-4DBA-BA12-A536F9178306}"/>
    <cellStyle name="Normal 6 6 5" xfId="11365" xr:uid="{9D85E677-1344-4A48-A851-A845AAC76ADA}"/>
    <cellStyle name="Normal 6 6 5 2" xfId="20771" xr:uid="{7DBAB093-7185-42D0-B55C-47F2715C14EC}"/>
    <cellStyle name="Normal 6 6 5 2 2" xfId="43067" xr:uid="{43055B47-4EC7-463B-B218-11D32E24D1DF}"/>
    <cellStyle name="Normal 6 6 5 3" xfId="33745" xr:uid="{216BAFD0-50C3-4B27-92CD-EE724829378E}"/>
    <cellStyle name="Normal 6 6 6" xfId="13121" xr:uid="{F7597BB5-1A7A-44B3-99A7-81996AF599AA}"/>
    <cellStyle name="Normal 6 6 6 2" xfId="35492" xr:uid="{EB80DD86-A20A-4D47-82D9-FE6D05A80F62}"/>
    <cellStyle name="Normal 6 6 7" xfId="27052" xr:uid="{19EE34FD-5851-4477-863D-23FD3A3D3FDF}"/>
    <cellStyle name="Normal 6 6_change in summary tables" xfId="8274" xr:uid="{3CF51720-39CF-4C46-AF94-6899FDEACCE4}"/>
    <cellStyle name="Normal 6 7" xfId="3598" xr:uid="{D33AC62F-48FE-4060-BD08-52AE0F1AAB57}"/>
    <cellStyle name="Normal 6 7 2" xfId="6875" xr:uid="{9FF85BFB-45E4-4AF7-8141-D16D48DD4801}"/>
    <cellStyle name="Normal 6 7 2 2" xfId="16888" xr:uid="{419C57A1-6439-4F90-98B7-143792F39D34}"/>
    <cellStyle name="Normal 6 7 2 2 2" xfId="39253" xr:uid="{D01BC29E-C0CE-41F4-B787-02F7A4D496F9}"/>
    <cellStyle name="Normal 6 7 2 3" xfId="30137" xr:uid="{1F93B7FE-EA21-46C0-95EA-DCA841040511}"/>
    <cellStyle name="Normal 6 7 3" xfId="10398" xr:uid="{F4F01B08-6812-40DC-ACC1-8CCDF981A2DB}"/>
    <cellStyle name="Normal 6 7 3 2" xfId="19812" xr:uid="{03E9245C-BA72-4BE1-B087-1E6B6AD3B821}"/>
    <cellStyle name="Normal 6 7 3 2 2" xfId="42108" xr:uid="{2648A7C1-4D92-4E90-B979-4382627F4C91}"/>
    <cellStyle name="Normal 6 7 3 3" xfId="32787" xr:uid="{DFD6F632-6DC5-4D84-906D-88266DB38164}"/>
    <cellStyle name="Normal 6 7 4" xfId="11931" xr:uid="{41613190-D2C5-41D4-A955-5F6123AC7744}"/>
    <cellStyle name="Normal 6 7 4 2" xfId="21337" xr:uid="{20A45DDF-200B-4C5E-9527-3AD8536EA86B}"/>
    <cellStyle name="Normal 6 7 4 2 2" xfId="43633" xr:uid="{642F9333-7F02-447B-8457-1CBD8B8F299B}"/>
    <cellStyle name="Normal 6 7 4 3" xfId="34311" xr:uid="{71ADA363-1BBE-4AA7-B79C-1B48D59672D1}"/>
    <cellStyle name="Normal 6 7 5" xfId="14272" xr:uid="{73A00C33-368E-46D1-AE8F-F76A382045C7}"/>
    <cellStyle name="Normal 6 7 5 2" xfId="36638" xr:uid="{AE61D535-B90C-4EC3-82D7-D394223E6D10}"/>
    <cellStyle name="Normal 6 7 6" xfId="27726" xr:uid="{0B23A058-E57D-47AB-8A53-84BFD1EEE139}"/>
    <cellStyle name="Normal 6 7_change in summary tables" xfId="9182" xr:uid="{4EF9CA6E-00B5-47D6-A939-262D6987DAC3}"/>
    <cellStyle name="Normal 6 8" xfId="4522" xr:uid="{8CEEE06E-54D2-4309-B9A2-63F9D0833A68}"/>
    <cellStyle name="Normal 6 8 2" xfId="15088" xr:uid="{4B3176D4-BD7D-4534-84FA-C44693026F9E}"/>
    <cellStyle name="Normal 6 8 2 2" xfId="37454" xr:uid="{F0F56F77-7874-4538-B7D3-244F5A839A2B}"/>
    <cellStyle name="Normal 6 8 3" xfId="28516" xr:uid="{671349A3-DAA6-4B24-BF7C-9E7679160112}"/>
    <cellStyle name="Normal 6 9" xfId="9561" xr:uid="{8A507C7D-FA58-4177-92AF-A7AD7EC43EB8}"/>
    <cellStyle name="Normal 6 9 2" xfId="18976" xr:uid="{9EC31413-B81C-4A00-821D-2AFC31EEB107}"/>
    <cellStyle name="Normal 6 9 2 2" xfId="41341" xr:uid="{927AAD85-1F22-4C36-B392-D78205263708}"/>
    <cellStyle name="Normal 6 9 3" xfId="32020" xr:uid="{09D9319F-A04D-40FB-B893-296C905B3013}"/>
    <cellStyle name="Normal 6_change in summary tables" xfId="9281" xr:uid="{719CB9F9-08A9-4CF6-A697-AF181E721C41}"/>
    <cellStyle name="Normal 60" xfId="1504" xr:uid="{F344E87F-2B8D-4930-8989-0FBA197614A0}"/>
    <cellStyle name="Normal 60 2" xfId="4023" xr:uid="{3B775934-8E41-4F52-A300-FB71BAC98AFE}"/>
    <cellStyle name="Normal 60 2 2" xfId="7296" xr:uid="{615C5FE2-7827-4082-9688-38C9BA3D137E}"/>
    <cellStyle name="Normal 60 2 2 2" xfId="17305" xr:uid="{7A97785D-BA63-4DAB-9209-37C1ADC52D0F}"/>
    <cellStyle name="Normal 60 2 2 2 2" xfId="39670" xr:uid="{CF1DDAD9-60E6-4527-A081-0316CE5773BE}"/>
    <cellStyle name="Normal 60 2 2 3" xfId="30554" xr:uid="{3C5AB7A8-64A1-4407-B021-BC29C3ACE199}"/>
    <cellStyle name="Normal 60 2 3" xfId="10796" xr:uid="{018173E6-721C-41A7-B441-840838326BE2}"/>
    <cellStyle name="Normal 60 2 3 2" xfId="20210" xr:uid="{0C4647D1-01D8-424F-A904-18EAC01BA7B6}"/>
    <cellStyle name="Normal 60 2 3 2 2" xfId="42506" xr:uid="{4470552D-5387-46C2-96FB-7F5B9D96B756}"/>
    <cellStyle name="Normal 60 2 3 3" xfId="33185" xr:uid="{7D671473-36BC-4DC0-9BF3-B2EBAA1CDDC8}"/>
    <cellStyle name="Normal 60 2 4" xfId="12331" xr:uid="{FA02D1F5-E4A2-457F-AC1A-EB9F2510FF33}"/>
    <cellStyle name="Normal 60 2 4 2" xfId="21737" xr:uid="{2CA7BA45-FFBA-434B-A95F-00A1C194B6D0}"/>
    <cellStyle name="Normal 60 2 4 2 2" xfId="44033" xr:uid="{D3AF981F-DD08-4945-9003-E34E1B4F0218}"/>
    <cellStyle name="Normal 60 2 4 3" xfId="34711" xr:uid="{872310CE-8D46-4D9C-BEEC-6D489C7F786E}"/>
    <cellStyle name="Normal 60 2 5" xfId="14675" xr:uid="{A3FB8F85-DC45-4318-B6DE-D053E4B0082C}"/>
    <cellStyle name="Normal 60 2 5 2" xfId="37041" xr:uid="{FB9AAC98-9A6E-4FFF-BAA6-70C5361EF9E5}"/>
    <cellStyle name="Normal 60 2 6" xfId="28125" xr:uid="{6A133742-C0CF-4E13-84C4-A8F2853ABF43}"/>
    <cellStyle name="Normal 60 2_change in summary tables" xfId="9176" xr:uid="{B32750A7-1F78-4F74-B4A0-44699AEE40A9}"/>
    <cellStyle name="Normal 60 3" xfId="5529" xr:uid="{8EA1C60C-8053-4BAC-BF8F-77DCC9D2E98D}"/>
    <cellStyle name="Normal 60 3 2" xfId="15895" xr:uid="{0BF17A20-09A3-44EB-872C-04F90A6E0A66}"/>
    <cellStyle name="Normal 60 3 2 2" xfId="38261" xr:uid="{FED4484E-2005-49F1-A597-A1F133CEFEE5}"/>
    <cellStyle name="Normal 60 3 3" xfId="29249" xr:uid="{B0024AA1-8B04-4ACF-A682-94BA556EED11}"/>
    <cellStyle name="Normal 60 4" xfId="9962" xr:uid="{690B1FC3-F636-415D-AE47-CC447EB6281B}"/>
    <cellStyle name="Normal 60 4 2" xfId="19376" xr:uid="{BC186855-D1A2-4523-BA14-33A9D1C63F2C}"/>
    <cellStyle name="Normal 60 4 2 2" xfId="41741" xr:uid="{48D3C4E6-54C9-407D-AB04-EF9140F3B053}"/>
    <cellStyle name="Normal 60 4 3" xfId="32420" xr:uid="{B75982DE-834E-4E4C-B97D-010A087D2C36}"/>
    <cellStyle name="Normal 60 5" xfId="11561" xr:uid="{17A45983-9592-4093-A05D-DD77D86979E4}"/>
    <cellStyle name="Normal 60 5 2" xfId="20967" xr:uid="{FF43AFE1-3249-4503-9B0E-4B2E5111331E}"/>
    <cellStyle name="Normal 60 5 2 2" xfId="43263" xr:uid="{54AA86A8-4F06-42A1-BA9E-C5C8BD33D7FE}"/>
    <cellStyle name="Normal 60 5 3" xfId="33941" xr:uid="{E44DA4EB-7BD2-4A78-907A-2D8D1213504F}"/>
    <cellStyle name="Normal 60 6" xfId="13351" xr:uid="{8D2063C4-29F1-49E1-BA14-D4082DCD46F9}"/>
    <cellStyle name="Normal 60 6 2" xfId="35722" xr:uid="{49DC7795-95D1-4C73-A3E8-9F429FDB2024}"/>
    <cellStyle name="Normal 60 7" xfId="26542" xr:uid="{1B1DF5A8-1E15-4A90-951E-B31781C6CF27}"/>
    <cellStyle name="Normal 60 8" xfId="27256" xr:uid="{A19ADFEC-8A0D-498E-8F73-4B6E8B2E6755}"/>
    <cellStyle name="Normal 60_change in summary tables" xfId="5163" xr:uid="{DD8AB841-F5D1-45B4-B128-9D99EB6E2823}"/>
    <cellStyle name="Normal 61" xfId="1579" xr:uid="{97142D49-C668-47F8-8BCB-C7D0E6F9F228}"/>
    <cellStyle name="Normal 61 2" xfId="26543" xr:uid="{575BF82E-50AA-4DF8-A8B8-BB74269F7098}"/>
    <cellStyle name="Normal 61 3" xfId="26544" xr:uid="{5E8D2ACD-E194-4095-8BC8-AE94B9BA2315}"/>
    <cellStyle name="Normal 61 4" xfId="26545" xr:uid="{9E41FDDD-7FD3-46B0-A802-35157D1FD668}"/>
    <cellStyle name="Normal 61 5" xfId="26546" xr:uid="{B375AB1F-C164-4981-988B-EF9D6B685708}"/>
    <cellStyle name="Normal 61 6" xfId="26547" xr:uid="{BF2AB084-B109-42FA-8E96-056CF75E35D9}"/>
    <cellStyle name="Normal 61 7" xfId="26548" xr:uid="{B60F114B-AC9A-47DE-8401-46B30E4BFF1A}"/>
    <cellStyle name="Normal 62" xfId="1700" xr:uid="{4508EF5A-F1F9-4EB1-A635-12928A61F6B7}"/>
    <cellStyle name="Normal 62 2" xfId="4078" xr:uid="{8AA7D007-AE2A-42FD-B829-6318DB370F82}"/>
    <cellStyle name="Normal 62 2 2" xfId="7347" xr:uid="{058D8D43-9F75-4154-A381-92C39CDC50A9}"/>
    <cellStyle name="Normal 62 2 2 2" xfId="17355" xr:uid="{489EFFCA-5CC0-4A77-B0F3-6170C7865BDF}"/>
    <cellStyle name="Normal 62 2 2 2 2" xfId="39720" xr:uid="{883E6769-D7CE-4F7F-9951-315C9D63CB7F}"/>
    <cellStyle name="Normal 62 2 2 3" xfId="30604" xr:uid="{7E16BB53-B4EA-4C00-8DE9-B46A6C57A36C}"/>
    <cellStyle name="Normal 62 2 3" xfId="10835" xr:uid="{633FC4DB-0749-4100-AAF0-80478B80CFBB}"/>
    <cellStyle name="Normal 62 2 3 2" xfId="20249" xr:uid="{0494A690-5971-4562-A312-4AF4A0B04F0F}"/>
    <cellStyle name="Normal 62 2 3 2 2" xfId="42545" xr:uid="{B7595969-1A8C-4C27-995E-EE72D764E4FB}"/>
    <cellStyle name="Normal 62 2 3 3" xfId="33224" xr:uid="{724B89A5-16EF-4E76-8A82-59B84BAB1E99}"/>
    <cellStyle name="Normal 62 2 4" xfId="12362" xr:uid="{B915FF88-6C81-4A9F-A752-795D0FE9B9D4}"/>
    <cellStyle name="Normal 62 2 4 2" xfId="21768" xr:uid="{ADD5FA44-C176-413E-8752-9D1E1AE35AC3}"/>
    <cellStyle name="Normal 62 2 4 2 2" xfId="44064" xr:uid="{72B65B46-690E-4415-A6D4-D08368BA38B3}"/>
    <cellStyle name="Normal 62 2 4 3" xfId="34742" xr:uid="{15ADDB4F-5FA4-4E48-92C3-34156B2E5546}"/>
    <cellStyle name="Normal 62 2 5" xfId="14712" xr:uid="{0690BE51-A493-49D6-B27B-A9FC345789A9}"/>
    <cellStyle name="Normal 62 2 5 2" xfId="37078" xr:uid="{D7696245-64F1-4484-90B6-900B24F5B2E3}"/>
    <cellStyle name="Normal 62 2 6" xfId="28152" xr:uid="{570B0208-20DB-483B-A9C5-5357CC9BE013}"/>
    <cellStyle name="Normal 62 2_change in summary tables" xfId="4728" xr:uid="{6E8A839B-0925-4A71-A140-A00422AD03AE}"/>
    <cellStyle name="Normal 62 3" xfId="5671" xr:uid="{1B4AD642-2C6C-4E61-A25D-0CB49DFE36FA}"/>
    <cellStyle name="Normal 62 3 2" xfId="16020" xr:uid="{97502A98-C9C0-4868-BA02-57606E20590C}"/>
    <cellStyle name="Normal 62 3 2 2" xfId="38386" xr:uid="{8BCD7190-C066-412C-B758-AC21F3C93DCD}"/>
    <cellStyle name="Normal 62 3 3" xfId="29367" xr:uid="{EF2675E7-FA8E-469F-8D40-2687D311CE29}"/>
    <cellStyle name="Normal 62 4" xfId="10001" xr:uid="{FDC9B922-9B64-4C30-8936-571BCF90AA8F}"/>
    <cellStyle name="Normal 62 4 2" xfId="19415" xr:uid="{5D4024A4-875E-498D-9FAD-A2E517EA8FC0}"/>
    <cellStyle name="Normal 62 4 2 2" xfId="41780" xr:uid="{7FF59CCD-0AEF-4EDD-ACB1-81C4041DAF16}"/>
    <cellStyle name="Normal 62 4 3" xfId="32459" xr:uid="{722439C3-99E2-4A92-9DAC-397A7F31F28D}"/>
    <cellStyle name="Normal 62 5" xfId="11612" xr:uid="{7A6A2E31-260D-4F2E-B58B-82DB78E3916A}"/>
    <cellStyle name="Normal 62 5 2" xfId="21018" xr:uid="{8627404D-2EC4-444A-83C1-79CB60892112}"/>
    <cellStyle name="Normal 62 5 2 2" xfId="43314" xr:uid="{727B8BB4-C293-4C33-84D5-338B41AE4BAA}"/>
    <cellStyle name="Normal 62 5 3" xfId="33992" xr:uid="{AB75005C-7938-4545-9364-FD28F3F075EF}"/>
    <cellStyle name="Normal 62 6" xfId="13456" xr:uid="{AC5799FC-3DC6-40A2-A679-367709A4D4A9}"/>
    <cellStyle name="Normal 62 6 2" xfId="35827" xr:uid="{E729CEB6-EFB8-4F32-A4EA-A92E4D6FB54A}"/>
    <cellStyle name="Normal 62 7" xfId="27311" xr:uid="{09A538A2-926F-46EC-88D3-C65273DBBCA9}"/>
    <cellStyle name="Normal 62_change in summary tables" xfId="9168" xr:uid="{52AF1E2F-490A-4F76-8166-5D155F577F94}"/>
    <cellStyle name="Normal 63" xfId="1701" xr:uid="{E83FD2EF-E6D1-4A0B-97E0-52295925D747}"/>
    <cellStyle name="Normal 63 2" xfId="4079" xr:uid="{A143107C-6947-49A7-9C64-A666B92EBED4}"/>
    <cellStyle name="Normal 63 2 2" xfId="7348" xr:uid="{8BC3AA20-57A6-4D10-B527-CE670DCF4E07}"/>
    <cellStyle name="Normal 63 2 2 2" xfId="17356" xr:uid="{7398362F-507E-41A6-AD60-02092B701F65}"/>
    <cellStyle name="Normal 63 2 2 2 2" xfId="39721" xr:uid="{A538FB6E-9ABA-493D-A14A-67B9F29AD5E9}"/>
    <cellStyle name="Normal 63 2 2 3" xfId="30605" xr:uid="{CAF02312-54FF-485D-A705-1271C130B785}"/>
    <cellStyle name="Normal 63 2 3" xfId="10836" xr:uid="{AB41D6A3-2611-4924-B67D-7900739F6C82}"/>
    <cellStyle name="Normal 63 2 3 2" xfId="20250" xr:uid="{94CEFFAD-4969-4144-985D-18DFD2677B39}"/>
    <cellStyle name="Normal 63 2 3 2 2" xfId="42546" xr:uid="{9512D5D8-4671-497F-9360-3DB25AA39E72}"/>
    <cellStyle name="Normal 63 2 3 3" xfId="33225" xr:uid="{ABBBC85B-773F-4E6C-A4A3-FBA1AE5B6851}"/>
    <cellStyle name="Normal 63 2 4" xfId="12363" xr:uid="{32486861-B315-4E18-A036-548E6D693A54}"/>
    <cellStyle name="Normal 63 2 4 2" xfId="21769" xr:uid="{4A9FA8F5-832E-4B4C-A3CD-A19D3F0C03B7}"/>
    <cellStyle name="Normal 63 2 4 2 2" xfId="44065" xr:uid="{E1664BEB-3329-480C-8DD4-CF983612ED00}"/>
    <cellStyle name="Normal 63 2 4 3" xfId="34743" xr:uid="{09FB7114-77E9-4E7A-86E4-F36C1CC41C17}"/>
    <cellStyle name="Normal 63 2 5" xfId="14713" xr:uid="{34073013-1510-4416-8359-C491F5B0F419}"/>
    <cellStyle name="Normal 63 2 5 2" xfId="37079" xr:uid="{27086A90-15C5-46CE-9EBC-2FF69DEE251B}"/>
    <cellStyle name="Normal 63 2 6" xfId="28153" xr:uid="{E10F3E0F-DC04-496B-92F1-E8E0F7F75920}"/>
    <cellStyle name="Normal 63 2_change in summary tables" xfId="8708" xr:uid="{D7B969A1-99DC-4025-88B9-CF72C4383C76}"/>
    <cellStyle name="Normal 63 3" xfId="5672" xr:uid="{37685885-C584-418D-BA1C-C44AF6E92535}"/>
    <cellStyle name="Normal 63 3 2" xfId="16021" xr:uid="{1E8BC8C6-F1BD-4CB3-8B8B-6BB5484FADD2}"/>
    <cellStyle name="Normal 63 3 2 2" xfId="38387" xr:uid="{E7BEF722-7CCD-4A8B-A95E-59B97164D15E}"/>
    <cellStyle name="Normal 63 3 3" xfId="29368" xr:uid="{87C18E9F-10C8-47EF-8364-ADE6FB994742}"/>
    <cellStyle name="Normal 63 4" xfId="10002" xr:uid="{5CE673D3-C334-4F7E-9FE9-AAB86D262291}"/>
    <cellStyle name="Normal 63 4 2" xfId="19416" xr:uid="{FEB16864-09FA-43B4-A672-435D63A03243}"/>
    <cellStyle name="Normal 63 4 2 2" xfId="41781" xr:uid="{E1C81C51-F1A1-4752-ACBF-D4391BF37E64}"/>
    <cellStyle name="Normal 63 4 3" xfId="32460" xr:uid="{76D6A8BB-B5D0-475D-BDAB-4F3B8408EF11}"/>
    <cellStyle name="Normal 63 5" xfId="11613" xr:uid="{6EABDF98-F480-4583-AE7A-AA66357CA5B0}"/>
    <cellStyle name="Normal 63 5 2" xfId="21019" xr:uid="{086869FA-8B40-4406-9228-AD6BBA64F946}"/>
    <cellStyle name="Normal 63 5 2 2" xfId="43315" xr:uid="{45E04763-2F3C-415E-824A-61C6083567EF}"/>
    <cellStyle name="Normal 63 5 3" xfId="33993" xr:uid="{80E16582-0272-471C-9768-82DA1D01F7E8}"/>
    <cellStyle name="Normal 63 6" xfId="13457" xr:uid="{C7EA3330-7EBE-4D88-9053-D8CF75594E01}"/>
    <cellStyle name="Normal 63 6 2" xfId="35828" xr:uid="{FB68085B-6B43-405B-8CDD-EFB65DC1268F}"/>
    <cellStyle name="Normal 63 7" xfId="27312" xr:uid="{C74075D1-3C21-4F33-B292-931879B8215D}"/>
    <cellStyle name="Normal 63_change in summary tables" xfId="5901" xr:uid="{0A3ED3FF-B7D4-4DC2-B942-A6F5178607D7}"/>
    <cellStyle name="Normal 64" xfId="1702" xr:uid="{A5A47DAB-FFDC-4105-8439-94C68BB1F5B2}"/>
    <cellStyle name="Normal 64 2" xfId="4080" xr:uid="{DB0D9C1D-70FF-4883-996F-A45C9E53B95C}"/>
    <cellStyle name="Normal 64 2 2" xfId="7349" xr:uid="{27E3B745-77C9-4B45-AD2A-C1EC2616A36A}"/>
    <cellStyle name="Normal 64 2 2 2" xfId="17357" xr:uid="{D9A9072C-9955-4F73-93C8-AC3074E750FE}"/>
    <cellStyle name="Normal 64 2 2 2 2" xfId="39722" xr:uid="{DCF0744F-64D1-4E86-BB95-5B2CC9982F34}"/>
    <cellStyle name="Normal 64 2 2 3" xfId="30606" xr:uid="{3FC3E825-842C-4DAC-BD8E-3E438744209D}"/>
    <cellStyle name="Normal 64 2 3" xfId="10837" xr:uid="{FC40F4D3-873B-40AD-BDAE-9A76722DBBB2}"/>
    <cellStyle name="Normal 64 2 3 2" xfId="20251" xr:uid="{6C56CD01-0B38-454B-992A-6A7D1C5A783C}"/>
    <cellStyle name="Normal 64 2 3 2 2" xfId="42547" xr:uid="{C5BEC408-E5A8-45A4-B0D9-ECC58087881F}"/>
    <cellStyle name="Normal 64 2 3 3" xfId="33226" xr:uid="{AC9C130F-C74C-4ADC-83FB-22C490EBE70B}"/>
    <cellStyle name="Normal 64 2 4" xfId="12364" xr:uid="{C24B6BE3-6F46-489D-AFAA-90345B6181BF}"/>
    <cellStyle name="Normal 64 2 4 2" xfId="21770" xr:uid="{D10686AF-3E9A-4057-ADE2-B4765AAA9531}"/>
    <cellStyle name="Normal 64 2 4 2 2" xfId="44066" xr:uid="{BCA39538-A8EA-4375-B410-2540ACF64703}"/>
    <cellStyle name="Normal 64 2 4 3" xfId="34744" xr:uid="{E62D4381-0BEA-4501-8CBC-2CFA18C0A264}"/>
    <cellStyle name="Normal 64 2 5" xfId="14714" xr:uid="{8C505338-CCE0-43B8-B535-C17D8848BCBB}"/>
    <cellStyle name="Normal 64 2 5 2" xfId="37080" xr:uid="{F411A9FD-8D34-4DE3-A34A-E13E15AB53E6}"/>
    <cellStyle name="Normal 64 2 6" xfId="28154" xr:uid="{DAF5CA67-FF4B-4870-84AD-B6C6A61FA556}"/>
    <cellStyle name="Normal 64 2_change in summary tables" xfId="4702" xr:uid="{FF2A614D-A1D9-433A-8D8B-749886EEFBA4}"/>
    <cellStyle name="Normal 64 3" xfId="5673" xr:uid="{977318AA-8BF6-4EA6-91DA-86A0737039AE}"/>
    <cellStyle name="Normal 64 3 2" xfId="16022" xr:uid="{A0550C62-D83A-433D-BC28-D086410860EF}"/>
    <cellStyle name="Normal 64 3 2 2" xfId="38388" xr:uid="{03FE9225-8A96-4016-9288-42D52AD34DAB}"/>
    <cellStyle name="Normal 64 3 3" xfId="29369" xr:uid="{532AC9A6-9CF7-4CA5-8F94-5780E66F6B69}"/>
    <cellStyle name="Normal 64 4" xfId="10003" xr:uid="{E912374B-9FEA-46AC-930E-866A590ADC89}"/>
    <cellStyle name="Normal 64 4 2" xfId="19417" xr:uid="{A238C7E0-0876-41B6-960F-D20A13BC5E76}"/>
    <cellStyle name="Normal 64 4 2 2" xfId="41782" xr:uid="{7DCFF8D2-FBFC-4DB5-A85C-EBADDBCD4ADF}"/>
    <cellStyle name="Normal 64 4 3" xfId="32461" xr:uid="{F40AF26A-AC5E-4437-99A4-228665780DEE}"/>
    <cellStyle name="Normal 64 5" xfId="11614" xr:uid="{9B237099-960A-4F51-9BC8-F81ACF914CB7}"/>
    <cellStyle name="Normal 64 5 2" xfId="21020" xr:uid="{AF59068F-A3FE-48EB-9D90-9B9BBD628DE4}"/>
    <cellStyle name="Normal 64 5 2 2" xfId="43316" xr:uid="{925DD4F2-6526-4817-B86A-2F76C78345FA}"/>
    <cellStyle name="Normal 64 5 3" xfId="33994" xr:uid="{D2109F76-0A14-4E85-B98E-36AB3F445362}"/>
    <cellStyle name="Normal 64 6" xfId="13458" xr:uid="{8270A210-7B76-4239-892D-9F2607372D94}"/>
    <cellStyle name="Normal 64 6 2" xfId="35829" xr:uid="{CA1187A6-532E-488A-BD20-21B4C6E51976}"/>
    <cellStyle name="Normal 64 7" xfId="27313" xr:uid="{218D01E4-D6F2-4794-AA68-D2EF489E83AF}"/>
    <cellStyle name="Normal 64_change in summary tables" xfId="6002" xr:uid="{5C77FDC1-54E6-4BB4-BAF5-B2EF1D80C0EE}"/>
    <cellStyle name="Normal 65" xfId="1703" xr:uid="{625ADED3-9AD8-413E-8626-FFC1F9C2FA5E}"/>
    <cellStyle name="Normal 65 2" xfId="4081" xr:uid="{F9BF1635-43B9-48DB-9460-D09BB6F12510}"/>
    <cellStyle name="Normal 65 2 2" xfId="7350" xr:uid="{B168203F-1983-4E3E-8879-787FF4524EB5}"/>
    <cellStyle name="Normal 65 2 2 2" xfId="17358" xr:uid="{EDF73F88-EB51-4442-BBEF-C2FD1B269521}"/>
    <cellStyle name="Normal 65 2 2 2 2" xfId="39723" xr:uid="{F57C869E-B3B4-41A1-9DDC-E5E11BC4A812}"/>
    <cellStyle name="Normal 65 2 2 3" xfId="30607" xr:uid="{98C1580D-941C-42AD-90E5-71AE824A5FF0}"/>
    <cellStyle name="Normal 65 2 3" xfId="10838" xr:uid="{718A27C6-B55E-46A3-9FFD-181732982407}"/>
    <cellStyle name="Normal 65 2 3 2" xfId="20252" xr:uid="{B1DFEB88-106F-4420-BDE6-7D3E7F81BEF9}"/>
    <cellStyle name="Normal 65 2 3 2 2" xfId="42548" xr:uid="{1E9123FE-07BF-4E24-BCDA-C599E20AAEC0}"/>
    <cellStyle name="Normal 65 2 3 3" xfId="33227" xr:uid="{4B3AD507-36C8-4B97-AD0C-468606BDFE1F}"/>
    <cellStyle name="Normal 65 2 4" xfId="12365" xr:uid="{A8853F43-DD1C-492D-A6D4-23059DD6F911}"/>
    <cellStyle name="Normal 65 2 4 2" xfId="21771" xr:uid="{78D7635C-52FD-4B26-8969-EBD4E2542088}"/>
    <cellStyle name="Normal 65 2 4 2 2" xfId="44067" xr:uid="{E3E37511-A602-44BE-BF8A-B5C90EBA7AA9}"/>
    <cellStyle name="Normal 65 2 4 3" xfId="34745" xr:uid="{E068AE47-322D-4375-B015-6F08C3C69E5E}"/>
    <cellStyle name="Normal 65 2 5" xfId="14715" xr:uid="{97F1AFB0-0E73-45B4-A570-7C5EFC932341}"/>
    <cellStyle name="Normal 65 2 5 2" xfId="37081" xr:uid="{8A7D727D-B58E-4CC4-92C0-C44C1C2929DA}"/>
    <cellStyle name="Normal 65 2 6" xfId="28155" xr:uid="{643DDBD5-AA4E-4EEA-9735-B42AEAD08F7E}"/>
    <cellStyle name="Normal 65 2_change in summary tables" xfId="5990" xr:uid="{598271ED-7DD8-41CD-A1A2-087A5C32BE4D}"/>
    <cellStyle name="Normal 65 3" xfId="5674" xr:uid="{82D8FD74-5EAF-40A9-AACB-2A95AFA9B21C}"/>
    <cellStyle name="Normal 65 3 2" xfId="16023" xr:uid="{E5C3BA1C-F3AD-47C9-B834-B22AC21A1D88}"/>
    <cellStyle name="Normal 65 3 2 2" xfId="38389" xr:uid="{DD77E3D5-04F7-47F2-A3AA-38BB431C386C}"/>
    <cellStyle name="Normal 65 3 3" xfId="29370" xr:uid="{20579EF8-25E7-4459-A74C-A8DE7D9D04F0}"/>
    <cellStyle name="Normal 65 4" xfId="10004" xr:uid="{BA375E43-BFB8-4BB0-82F9-F7A2484019F8}"/>
    <cellStyle name="Normal 65 4 2" xfId="19418" xr:uid="{A10A4AC3-B32A-457D-A752-856F788FD6DE}"/>
    <cellStyle name="Normal 65 4 2 2" xfId="41783" xr:uid="{DA1B1345-F0EC-4F2C-972F-9918B95D32C1}"/>
    <cellStyle name="Normal 65 4 3" xfId="32462" xr:uid="{E1553F01-B235-47A2-BF35-53EBC40C5073}"/>
    <cellStyle name="Normal 65 5" xfId="11615" xr:uid="{1AD2B0AC-27B8-476C-8785-E57E6DA53E1C}"/>
    <cellStyle name="Normal 65 5 2" xfId="21021" xr:uid="{15CA604B-B123-4D18-B1FA-959C3244DAFD}"/>
    <cellStyle name="Normal 65 5 2 2" xfId="43317" xr:uid="{D35DF95B-9004-43D3-B272-97DC1AE6FB47}"/>
    <cellStyle name="Normal 65 5 3" xfId="33995" xr:uid="{737669CE-DFFA-4FD8-AE02-24068BAE7DEA}"/>
    <cellStyle name="Normal 65 6" xfId="13459" xr:uid="{00332945-F877-4411-AA63-277F5039C92D}"/>
    <cellStyle name="Normal 65 6 2" xfId="35830" xr:uid="{71C80B3C-5AE8-4BA6-A2FE-B10F46098AED}"/>
    <cellStyle name="Normal 65 7" xfId="27314" xr:uid="{0D79D3B4-23E9-4338-90CE-C6BE74178FA4}"/>
    <cellStyle name="Normal 65_change in summary tables" xfId="5552" xr:uid="{5B3D2DBB-89ED-4C6E-9B56-37861422584F}"/>
    <cellStyle name="Normal 66" xfId="1704" xr:uid="{9E6CE587-8322-42A5-A115-2778A9F7A6E1}"/>
    <cellStyle name="Normal 66 2" xfId="4082" xr:uid="{F9C9E025-7456-4496-AE90-5A45E246DB3A}"/>
    <cellStyle name="Normal 66 2 2" xfId="7351" xr:uid="{04F99A67-8C31-4E7F-A38C-C0FC6DFE90AA}"/>
    <cellStyle name="Normal 66 2 2 2" xfId="17359" xr:uid="{313B6D3A-E7ED-4FA1-BAE8-219DC3065D2E}"/>
    <cellStyle name="Normal 66 2 2 2 2" xfId="39724" xr:uid="{F6E05244-D2EB-4E4F-BFA5-47B69FAE7F7C}"/>
    <cellStyle name="Normal 66 2 2 3" xfId="30608" xr:uid="{D039E692-0BCE-4EE3-9D8B-039F1D8574A1}"/>
    <cellStyle name="Normal 66 2 3" xfId="10839" xr:uid="{F95CCAB5-009F-4DE8-AC1B-CE24B83CB262}"/>
    <cellStyle name="Normal 66 2 3 2" xfId="20253" xr:uid="{F14E6713-21ED-4A33-91EB-F0C56FBD320C}"/>
    <cellStyle name="Normal 66 2 3 2 2" xfId="42549" xr:uid="{63F9C90B-539B-4ECE-A77C-7CB5B14849DC}"/>
    <cellStyle name="Normal 66 2 3 3" xfId="33228" xr:uid="{AFC5C772-0B5A-42CF-8C3F-ED8A45E7AA12}"/>
    <cellStyle name="Normal 66 2 4" xfId="12366" xr:uid="{C0DF0ECB-A2EC-407B-B5BE-4A568F302309}"/>
    <cellStyle name="Normal 66 2 4 2" xfId="21772" xr:uid="{0C020ABC-7FB5-453F-A84D-D686EF2ECC3C}"/>
    <cellStyle name="Normal 66 2 4 2 2" xfId="44068" xr:uid="{F403EDB0-D14F-4256-BEFC-AD91C04FFF4F}"/>
    <cellStyle name="Normal 66 2 4 3" xfId="34746" xr:uid="{A9AE4A57-5A20-44CA-9B37-268DE6AEE251}"/>
    <cellStyle name="Normal 66 2 5" xfId="14716" xr:uid="{5DD7155A-D844-4DF3-982F-8956369C43C7}"/>
    <cellStyle name="Normal 66 2 5 2" xfId="37082" xr:uid="{93A09CED-04AF-4AA0-8CC4-D4B0937A9879}"/>
    <cellStyle name="Normal 66 2 6" xfId="28156" xr:uid="{22B4E6CA-5D41-4E5F-B0A3-F29B15592D0B}"/>
    <cellStyle name="Normal 66 2_change in summary tables" xfId="4692" xr:uid="{E96A6446-CFFD-42DC-992C-93A1820BC07A}"/>
    <cellStyle name="Normal 66 3" xfId="5675" xr:uid="{44C36D42-9D25-4DAC-9604-65758A249196}"/>
    <cellStyle name="Normal 66 3 2" xfId="16024" xr:uid="{B8CCA594-DB9C-44E0-9BCA-A24023DE1C13}"/>
    <cellStyle name="Normal 66 3 2 2" xfId="38390" xr:uid="{14135AE0-8EC6-4C22-BCEA-492843782DF1}"/>
    <cellStyle name="Normal 66 3 3" xfId="29371" xr:uid="{8165BE19-4C0D-4D80-B04C-3C1D8CB989BF}"/>
    <cellStyle name="Normal 66 4" xfId="10005" xr:uid="{CF653E2A-5832-4B7E-B4B7-0C905087B250}"/>
    <cellStyle name="Normal 66 4 2" xfId="19419" xr:uid="{850DAEEE-60A4-49AA-8175-02B47A045D76}"/>
    <cellStyle name="Normal 66 4 2 2" xfId="41784" xr:uid="{40198E96-6597-490A-B133-1CAE69EA84F6}"/>
    <cellStyle name="Normal 66 4 3" xfId="32463" xr:uid="{2F937692-2CBC-4883-8A7E-05BACD237F7A}"/>
    <cellStyle name="Normal 66 5" xfId="11616" xr:uid="{458CBF22-AB5C-4D97-9883-A5123ABE9B1E}"/>
    <cellStyle name="Normal 66 5 2" xfId="21022" xr:uid="{1D3C22A5-EF30-4BBE-AA58-088B771FA1D4}"/>
    <cellStyle name="Normal 66 5 2 2" xfId="43318" xr:uid="{6EA0AA6B-4EAE-4B0C-AB5B-3994B70CDED1}"/>
    <cellStyle name="Normal 66 5 3" xfId="33996" xr:uid="{150DE2F6-CB2E-4925-9051-B5E640996325}"/>
    <cellStyle name="Normal 66 6" xfId="13460" xr:uid="{A8FF76B2-CBA8-48F4-A6FD-130026AB5A4A}"/>
    <cellStyle name="Normal 66 6 2" xfId="35831" xr:uid="{247A390B-BD5F-4E1A-8E61-C6ED1A1AD73F}"/>
    <cellStyle name="Normal 66 7" xfId="27315" xr:uid="{3CB5D5FC-B1CF-4EF4-925F-8B638B69E868}"/>
    <cellStyle name="Normal 66_change in summary tables" xfId="8068" xr:uid="{B5FDAC92-A19B-4495-88ED-C21D6E6B5308}"/>
    <cellStyle name="Normal 67" xfId="1705" xr:uid="{E98AFBF3-9F55-4694-A9B6-E2420246D874}"/>
    <cellStyle name="Normal 67 2" xfId="4083" xr:uid="{D1A700C9-2766-4E25-A01D-5E1BA96C4170}"/>
    <cellStyle name="Normal 67 2 2" xfId="7352" xr:uid="{90A4B7FC-5032-4697-9F93-7362EB8A02BE}"/>
    <cellStyle name="Normal 67 2 2 2" xfId="17360" xr:uid="{4734C859-0677-4BA5-A45E-3DFF05853A4F}"/>
    <cellStyle name="Normal 67 2 2 2 2" xfId="39725" xr:uid="{05CB84E1-6A18-4CF1-9963-C1FBB66947B1}"/>
    <cellStyle name="Normal 67 2 2 3" xfId="30609" xr:uid="{035F23D7-17B5-4F0D-8A0D-9EFB6DD42B09}"/>
    <cellStyle name="Normal 67 2 3" xfId="10840" xr:uid="{24019E62-B90B-4BB4-8DE7-557B8AD32529}"/>
    <cellStyle name="Normal 67 2 3 2" xfId="20254" xr:uid="{D44A67BA-9EC4-4A86-A51D-07F706949C47}"/>
    <cellStyle name="Normal 67 2 3 2 2" xfId="42550" xr:uid="{A44CA930-B746-4534-9BBA-6C10EC48F4EA}"/>
    <cellStyle name="Normal 67 2 3 3" xfId="33229" xr:uid="{0B272724-D4DA-4B1F-8EFF-D6FEF2D53709}"/>
    <cellStyle name="Normal 67 2 4" xfId="12367" xr:uid="{1B2339E1-F0AA-46EB-BF93-E08184CAC5BF}"/>
    <cellStyle name="Normal 67 2 4 2" xfId="21773" xr:uid="{A4AB95E5-4D16-43AF-91DB-0689EAF65687}"/>
    <cellStyle name="Normal 67 2 4 2 2" xfId="44069" xr:uid="{824CB178-39AC-4AB1-B5E4-FE74618E4F7C}"/>
    <cellStyle name="Normal 67 2 4 3" xfId="34747" xr:uid="{B60657F3-E46E-4C7D-96B4-5368D5EF949D}"/>
    <cellStyle name="Normal 67 2 5" xfId="14717" xr:uid="{B3D4ECC5-E077-48A5-890F-B0A755990E78}"/>
    <cellStyle name="Normal 67 2 5 2" xfId="37083" xr:uid="{E45FB468-FFE6-49A4-A1EB-70379EE6BDCD}"/>
    <cellStyle name="Normal 67 2 6" xfId="28157" xr:uid="{88581370-9ECD-4245-A393-3931FDB8BB4F}"/>
    <cellStyle name="Normal 67 2_change in summary tables" xfId="8836" xr:uid="{F760F94B-BD99-4319-8565-F7B435ABF6B2}"/>
    <cellStyle name="Normal 67 3" xfId="5676" xr:uid="{800927CB-D4BC-4C11-9F1E-BE843E127717}"/>
    <cellStyle name="Normal 67 3 2" xfId="16025" xr:uid="{3FBD343C-F7C9-40A1-AF78-5EFF91F02642}"/>
    <cellStyle name="Normal 67 3 2 2" xfId="38391" xr:uid="{3B9332F3-D14D-41B4-9B5C-8163D9CC584A}"/>
    <cellStyle name="Normal 67 3 3" xfId="29372" xr:uid="{5D1F62B1-5961-446F-88DE-DF4A23F6BBBE}"/>
    <cellStyle name="Normal 67 4" xfId="10006" xr:uid="{C3932639-E68A-452A-A7C4-4980D94CE1B0}"/>
    <cellStyle name="Normal 67 4 2" xfId="19420" xr:uid="{8E0416EF-A107-4A91-B05C-38029118648B}"/>
    <cellStyle name="Normal 67 4 2 2" xfId="41785" xr:uid="{6CF5B885-E141-4FC9-B077-5C2B28FCCBDC}"/>
    <cellStyle name="Normal 67 4 3" xfId="32464" xr:uid="{48361119-3FBD-4BF0-B11E-191A56BA3694}"/>
    <cellStyle name="Normal 67 5" xfId="11617" xr:uid="{790A6357-B546-42E8-91AD-9594359A2156}"/>
    <cellStyle name="Normal 67 5 2" xfId="21023" xr:uid="{E71E9D0C-5CFB-43D7-8D14-E54E9A6F891D}"/>
    <cellStyle name="Normal 67 5 2 2" xfId="43319" xr:uid="{0B2599C0-8B39-477D-835C-CFD30C12E74E}"/>
    <cellStyle name="Normal 67 5 3" xfId="33997" xr:uid="{20961FC1-A8E5-4448-90E7-C7060AB023A7}"/>
    <cellStyle name="Normal 67 6" xfId="13461" xr:uid="{32F4C2B9-48C4-4B3C-8B2F-14AD601C0D3B}"/>
    <cellStyle name="Normal 67 6 2" xfId="35832" xr:uid="{2FC3EFAD-00F4-4065-86C5-64F3DEE11410}"/>
    <cellStyle name="Normal 67 7" xfId="27316" xr:uid="{038954F0-6DB4-42E5-8C5F-20A5E87BCB2A}"/>
    <cellStyle name="Normal 67_change in summary tables" xfId="8212" xr:uid="{71A489B8-E74C-421F-9A58-6140FF4332BF}"/>
    <cellStyle name="Normal 68" xfId="1706" xr:uid="{F995EB94-4347-4E97-98AE-B536BC392629}"/>
    <cellStyle name="Normal 68 2" xfId="4084" xr:uid="{B496F674-06CD-403A-A50D-84E7F22DAA10}"/>
    <cellStyle name="Normal 68 2 2" xfId="7353" xr:uid="{B00D7CAD-6BEE-47BD-9B4D-6AB15CE29860}"/>
    <cellStyle name="Normal 68 2 2 2" xfId="17361" xr:uid="{45E0664A-E8A4-4E3A-A0E2-029FFDB65339}"/>
    <cellStyle name="Normal 68 2 2 2 2" xfId="39726" xr:uid="{15C1FC39-5E3D-47CA-A26C-A3310768B8BF}"/>
    <cellStyle name="Normal 68 2 2 3" xfId="30610" xr:uid="{195E122E-2D03-4ABD-AAEE-413A869E3A1A}"/>
    <cellStyle name="Normal 68 2 3" xfId="10841" xr:uid="{4F798ACB-9BC0-428B-AF13-4A06A372AD19}"/>
    <cellStyle name="Normal 68 2 3 2" xfId="20255" xr:uid="{941395E0-5ACA-45A6-8BCC-F7895656DAC2}"/>
    <cellStyle name="Normal 68 2 3 2 2" xfId="42551" xr:uid="{F3D252DF-5852-4C0E-86D0-38388F917ECE}"/>
    <cellStyle name="Normal 68 2 3 3" xfId="33230" xr:uid="{891A5E16-7177-467F-93E9-BDE8C0790587}"/>
    <cellStyle name="Normal 68 2 4" xfId="12368" xr:uid="{30BE6EAF-879A-4429-8CC2-66C56461EE9D}"/>
    <cellStyle name="Normal 68 2 4 2" xfId="21774" xr:uid="{3722F431-B9A3-484B-83F8-126F1E4A0ADD}"/>
    <cellStyle name="Normal 68 2 4 2 2" xfId="44070" xr:uid="{D6BC3D2A-41FF-49C8-B446-6C4F9D213BAD}"/>
    <cellStyle name="Normal 68 2 4 3" xfId="34748" xr:uid="{3A9C2366-75AB-41EF-95EA-4AA11FB36051}"/>
    <cellStyle name="Normal 68 2 5" xfId="14718" xr:uid="{825B1A51-0A2B-4274-A663-9375878F6662}"/>
    <cellStyle name="Normal 68 2 5 2" xfId="37084" xr:uid="{25656549-6B5A-4282-ACB0-EB31F7AAB4F9}"/>
    <cellStyle name="Normal 68 2 6" xfId="28158" xr:uid="{686CC4DB-6C67-473E-AE33-F74522054FCA}"/>
    <cellStyle name="Normal 68 2_change in summary tables" xfId="9243" xr:uid="{361E5507-1D12-41DA-B0C1-E8714710A88F}"/>
    <cellStyle name="Normal 68 3" xfId="5677" xr:uid="{827A720A-E14D-4760-8BF8-810D446516FE}"/>
    <cellStyle name="Normal 68 3 2" xfId="16026" xr:uid="{B6F5FA58-1086-45EE-82A2-C56EA91630CA}"/>
    <cellStyle name="Normal 68 3 2 2" xfId="38392" xr:uid="{9A1300D1-E93F-4337-A415-64A67FBB9AE9}"/>
    <cellStyle name="Normal 68 3 3" xfId="29373" xr:uid="{2233B616-DBF2-4538-81B0-C73BF0031E3C}"/>
    <cellStyle name="Normal 68 4" xfId="10007" xr:uid="{8FA5E9DC-E4F6-45A6-9B12-EB13A16B1BC6}"/>
    <cellStyle name="Normal 68 4 2" xfId="19421" xr:uid="{53BEE6CE-534E-4097-BFBD-A185D321F7EE}"/>
    <cellStyle name="Normal 68 4 2 2" xfId="41786" xr:uid="{7C8E8788-408B-4EF1-B1B6-63F34420614E}"/>
    <cellStyle name="Normal 68 4 3" xfId="32465" xr:uid="{1812CEFF-C7D5-4A6B-AE84-E10D1F8847FC}"/>
    <cellStyle name="Normal 68 5" xfId="11618" xr:uid="{7806D3B6-B4B8-4E20-8EAF-B90098687BD1}"/>
    <cellStyle name="Normal 68 5 2" xfId="21024" xr:uid="{C92214E4-D7AD-4175-88D0-252930A464D9}"/>
    <cellStyle name="Normal 68 5 2 2" xfId="43320" xr:uid="{BF85C457-763A-4D08-B027-36992219D285}"/>
    <cellStyle name="Normal 68 5 3" xfId="33998" xr:uid="{692E1933-3303-4B34-B041-F0753798BE50}"/>
    <cellStyle name="Normal 68 6" xfId="13462" xr:uid="{DF3BE305-9873-4E6E-9AC0-6A11A599BD50}"/>
    <cellStyle name="Normal 68 6 2" xfId="35833" xr:uid="{4391DA67-A5C1-448A-94F4-1257918815D0}"/>
    <cellStyle name="Normal 68 7" xfId="27317" xr:uid="{74624D4B-FB98-4D0C-A755-1CD0E18C62E5}"/>
    <cellStyle name="Normal 68_change in summary tables" xfId="8199" xr:uid="{EAECE73E-375C-4FC7-8776-17CAC82E5B34}"/>
    <cellStyle name="Normal 69" xfId="1707" xr:uid="{E2B7F54A-6F01-4DD7-8244-F209335DC8BD}"/>
    <cellStyle name="Normal 69 2" xfId="3589" xr:uid="{593055DE-F9AD-4CDD-A55A-622040D13273}"/>
    <cellStyle name="Normal 69 2 2" xfId="4495" xr:uid="{84CC8F11-6E07-401C-B053-7C663DE71466}"/>
    <cellStyle name="Normal 69 2 2 2" xfId="7725" xr:uid="{DF0A38FF-7A69-4376-8124-0C26C2D12C16}"/>
    <cellStyle name="Normal 69 2 2 2 2" xfId="17715" xr:uid="{A297FD41-6374-424B-A179-27196F490BFF}"/>
    <cellStyle name="Normal 69 2 2 2 2 2" xfId="40080" xr:uid="{6245E76E-978C-4B74-867A-1F0985199B11}"/>
    <cellStyle name="Normal 69 2 2 2 3" xfId="30959" xr:uid="{6664F67D-CEA1-4CBC-9799-C35AAD4B23C3}"/>
    <cellStyle name="Normal 69 2 2 3" xfId="11137" xr:uid="{BEF64931-CE63-4F1F-94DC-44EB79AB082B}"/>
    <cellStyle name="Normal 69 2 2 3 2" xfId="20551" xr:uid="{28A10E80-17B3-4118-BBA6-28D557E2F68B}"/>
    <cellStyle name="Normal 69 2 2 3 2 2" xfId="42847" xr:uid="{49058881-AEAE-4454-9D53-02569C660FCC}"/>
    <cellStyle name="Normal 69 2 2 3 3" xfId="33526" xr:uid="{76317E59-8421-416E-A75A-624A1135B1B2}"/>
    <cellStyle name="Normal 69 2 2 4" xfId="12669" xr:uid="{107F2507-65AC-4988-A6F2-7173A43E4086}"/>
    <cellStyle name="Normal 69 2 2 4 2" xfId="22075" xr:uid="{5F6B704C-805C-49E8-822D-D4C35BFDDD5A}"/>
    <cellStyle name="Normal 69 2 2 4 2 2" xfId="44371" xr:uid="{1618CB22-B4D0-411F-BA04-235315D6A033}"/>
    <cellStyle name="Normal 69 2 2 4 3" xfId="35049" xr:uid="{6B2069F4-8B87-4205-ACBA-CAAC0D0FDF37}"/>
    <cellStyle name="Normal 69 2 2 5" xfId="15067" xr:uid="{BD250493-87A2-4032-81B7-EDF764401A6E}"/>
    <cellStyle name="Normal 69 2 2 5 2" xfId="37433" xr:uid="{4394916A-3820-4401-8A90-B2A45FD16832}"/>
    <cellStyle name="Normal 69 2 2 6" xfId="28500" xr:uid="{3F1620DB-95DC-4DEE-92CE-F2C7FAC42CFB}"/>
    <cellStyle name="Normal 69 2 2_change in summary tables" xfId="7925" xr:uid="{E81D1416-E2E1-421A-9F74-26DC382A2E86}"/>
    <cellStyle name="Normal 69 2 3" xfId="6867" xr:uid="{1354769F-19B7-4369-9146-08512E4EB666}"/>
    <cellStyle name="Normal 69 2 3 2" xfId="16881" xr:uid="{A9625CB8-D0E3-4C14-B844-292100DB16A8}"/>
    <cellStyle name="Normal 69 2 3 2 2" xfId="39246" xr:uid="{6261B7E5-01E7-46E1-A31A-04B16074F247}"/>
    <cellStyle name="Normal 69 2 3 3" xfId="30130" xr:uid="{10119843-D5DC-41B2-839B-47E306298F28}"/>
    <cellStyle name="Normal 69 2 4" xfId="10393" xr:uid="{A0B29B34-9B48-44DE-9FB9-4B3B5605E22A}"/>
    <cellStyle name="Normal 69 2 4 2" xfId="19807" xr:uid="{566EE544-EB24-40FD-8831-7B0548445D22}"/>
    <cellStyle name="Normal 69 2 4 2 2" xfId="42103" xr:uid="{60621FBB-CF9F-4F9A-BDC2-17644B046E64}"/>
    <cellStyle name="Normal 69 2 4 3" xfId="32782" xr:uid="{F0F4D1BC-71D5-4B53-8768-B0580821295E}"/>
    <cellStyle name="Normal 69 2 5" xfId="11926" xr:uid="{E5BBF77C-941E-4772-A6D2-9C082B893F3E}"/>
    <cellStyle name="Normal 69 2 5 2" xfId="21332" xr:uid="{E6D19F88-5FD5-45C5-B50D-0CF6520BAFE0}"/>
    <cellStyle name="Normal 69 2 5 2 2" xfId="43628" xr:uid="{CAA84FC8-9BF9-48C8-97AC-ED18394C93C4}"/>
    <cellStyle name="Normal 69 2 5 3" xfId="34306" xr:uid="{2FF27C17-E31A-4E38-B586-096C4AD37B55}"/>
    <cellStyle name="Normal 69 2 6" xfId="14267" xr:uid="{DC01E9E1-6364-414D-8B29-7F0255A5090C}"/>
    <cellStyle name="Normal 69 2 6 2" xfId="36633" xr:uid="{A97380A5-A969-4CDA-8FBD-E68626A6C754}"/>
    <cellStyle name="Normal 69 2 7" xfId="26647" xr:uid="{99375798-11B3-48CC-A26F-AF375F18DEA5}"/>
    <cellStyle name="Normal 69 2 7 2" xfId="48278" xr:uid="{ABE5E634-DCC5-40BB-8FEE-D4E8CB19712E}"/>
    <cellStyle name="Normal 69 2 8" xfId="27721" xr:uid="{759FDFC3-D05A-420E-9200-FD0E00906463}"/>
    <cellStyle name="Normal 69 2_change in summary tables" xfId="9242" xr:uid="{21927DDA-25D7-4797-9248-51D32D33ABD1}"/>
    <cellStyle name="Normal 69 3" xfId="4085" xr:uid="{9C33BC6A-3FC9-4E8F-93AC-9A39DAB3322C}"/>
    <cellStyle name="Normal 69 3 2" xfId="7354" xr:uid="{26A608C4-6003-4231-9935-683EF2916DDD}"/>
    <cellStyle name="Normal 69 3 2 2" xfId="17362" xr:uid="{5F6F8494-2AAC-4021-8A57-7E80C83A44A9}"/>
    <cellStyle name="Normal 69 3 2 2 2" xfId="39727" xr:uid="{E79AFB37-C677-4DAA-88F1-DA09CCEE6798}"/>
    <cellStyle name="Normal 69 3 2 3" xfId="30611" xr:uid="{4EA5BB59-2CCC-4D27-A33A-F917AC354E4C}"/>
    <cellStyle name="Normal 69 3 3" xfId="10842" xr:uid="{F2A5B378-3731-428A-A3FD-3DE27227136A}"/>
    <cellStyle name="Normal 69 3 3 2" xfId="20256" xr:uid="{5FA6B436-B77B-4009-A051-133A34BBF708}"/>
    <cellStyle name="Normal 69 3 3 2 2" xfId="42552" xr:uid="{D218C3FB-0344-4CB7-BC12-F7E81EB3F4A0}"/>
    <cellStyle name="Normal 69 3 3 3" xfId="33231" xr:uid="{8C279459-062D-4C7D-AD84-B3C3D30D47E5}"/>
    <cellStyle name="Normal 69 3 4" xfId="12369" xr:uid="{5B5D6CAD-EBAC-4E5C-9413-B8C66256C0FC}"/>
    <cellStyle name="Normal 69 3 4 2" xfId="21775" xr:uid="{457CC4E9-745D-4CDA-B075-6D0E7E0F52DF}"/>
    <cellStyle name="Normal 69 3 4 2 2" xfId="44071" xr:uid="{C28E7628-AEEA-466B-AD62-BA354EE69051}"/>
    <cellStyle name="Normal 69 3 4 3" xfId="34749" xr:uid="{EBE947A4-33C2-4457-9B6B-BFA88E5A2DD3}"/>
    <cellStyle name="Normal 69 3 5" xfId="14719" xr:uid="{3ECA882F-F54C-4AF4-8ABC-834C53FE5865}"/>
    <cellStyle name="Normal 69 3 5 2" xfId="37085" xr:uid="{A4D6AF0B-9724-4584-845C-920166EF6DE6}"/>
    <cellStyle name="Normal 69 3 6" xfId="28159" xr:uid="{DA613598-CF6F-4182-B4E0-8DD5083240F1}"/>
    <cellStyle name="Normal 69 3_change in summary tables" xfId="6166" xr:uid="{7D53BF4C-E28C-4144-9A37-D547AAC87C8E}"/>
    <cellStyle name="Normal 69 4" xfId="5678" xr:uid="{AB1214E4-E3F7-49F4-9B1E-ED303600A8BA}"/>
    <cellStyle name="Normal 69 4 2" xfId="16027" xr:uid="{CB0CC1FD-E2CC-4071-8A9C-431DD1EAA093}"/>
    <cellStyle name="Normal 69 4 2 2" xfId="38393" xr:uid="{62B5EEC4-EC58-4623-94BD-6BCE720C10FB}"/>
    <cellStyle name="Normal 69 4 3" xfId="29374" xr:uid="{A679E121-1057-4B71-9622-F937792AC287}"/>
    <cellStyle name="Normal 69 5" xfId="10008" xr:uid="{CC282361-08CB-45AB-BC49-58EC104DD7E0}"/>
    <cellStyle name="Normal 69 5 2" xfId="19422" xr:uid="{34CEFA8E-94D7-4308-8B99-00DC590427C6}"/>
    <cellStyle name="Normal 69 5 2 2" xfId="41787" xr:uid="{A7BBB766-F8DE-4176-BDF5-62211C1656BD}"/>
    <cellStyle name="Normal 69 5 3" xfId="32466" xr:uid="{891600E3-E99E-45AD-BCB1-AA791A1FFED8}"/>
    <cellStyle name="Normal 69 6" xfId="11619" xr:uid="{28AD3E85-66F4-4254-8C6F-52CD3F712E57}"/>
    <cellStyle name="Normal 69 6 2" xfId="21025" xr:uid="{943929EE-181D-422F-BD15-3D84229498F9}"/>
    <cellStyle name="Normal 69 6 2 2" xfId="43321" xr:uid="{B181D199-BC34-43C9-AB22-B30B4BEAB658}"/>
    <cellStyle name="Normal 69 6 3" xfId="33999" xr:uid="{C8D1F3FD-C2BB-413E-B279-984C540B7572}"/>
    <cellStyle name="Normal 69 7" xfId="13463" xr:uid="{5D145AEC-17EE-4BD1-B088-6D890E55B5C5}"/>
    <cellStyle name="Normal 69 7 2" xfId="35834" xr:uid="{BCF6B5CE-C0DF-4598-A2B1-C12179B14D91}"/>
    <cellStyle name="Normal 69 8" xfId="26644" xr:uid="{72A52188-40F1-4E96-A8E0-62CB651D4CDC}"/>
    <cellStyle name="Normal 69 8 2" xfId="48275" xr:uid="{42D07CC7-AACA-4435-9ADB-2FD884084089}"/>
    <cellStyle name="Normal 69 9" xfId="27318" xr:uid="{F0B3D7DD-6104-4BBB-B047-853211F7D859}"/>
    <cellStyle name="Normal 69_change in summary tables" xfId="8496" xr:uid="{9E9AE3FC-8337-4BB6-992A-B9C00702A169}"/>
    <cellStyle name="Normal 7" xfId="78" xr:uid="{8FD5AA0B-FBC9-4A6C-BF73-CA5BB4801AC2}"/>
    <cellStyle name="Normal 7 10" xfId="11151" xr:uid="{50332078-1DD4-4FB8-A717-AD6EB81BE571}"/>
    <cellStyle name="Normal 7 10 2" xfId="20558" xr:uid="{CB0870E6-2289-45DE-9D81-D7B01236639C}"/>
    <cellStyle name="Normal 7 10 2 2" xfId="42854" xr:uid="{4009BB66-F4CC-44AB-8DCD-0321408A9977}"/>
    <cellStyle name="Normal 7 10 3" xfId="33532" xr:uid="{8EF7E734-7227-4C79-9344-CC839D4BE9A8}"/>
    <cellStyle name="Normal 7 11" xfId="12688" xr:uid="{51B0E153-35BF-4AF3-8BAE-3EA728D60945}"/>
    <cellStyle name="Normal 7 11 2" xfId="35064" xr:uid="{06BD5295-FE86-4FD2-8C41-751A65412CC6}"/>
    <cellStyle name="Normal 7 12" xfId="26840" xr:uid="{8270C8B1-9026-40E1-BDC2-0EC3BA7335B2}"/>
    <cellStyle name="Normal 7 13" xfId="48333" xr:uid="{8EFC29E1-425D-4882-AC03-668C4285F17E}"/>
    <cellStyle name="Normal 7 14" xfId="48531" xr:uid="{39CEEB1B-29BB-4FF1-8741-410BAF7371EA}"/>
    <cellStyle name="Normal 7 2" xfId="124" xr:uid="{DEB5AEC8-C47D-4BE3-8A51-4864FD12A28E}"/>
    <cellStyle name="Normal 7 2 10" xfId="48456" xr:uid="{F703A06B-26A9-489A-8A1D-8AC1763D36DE}"/>
    <cellStyle name="Normal 7 2 11" xfId="48484" xr:uid="{3C383535-0D50-4E77-8AB6-8E1694674D74}"/>
    <cellStyle name="Normal 7 2 2" xfId="431" xr:uid="{389AADF8-104B-48AF-987D-AAC7D34D8672}"/>
    <cellStyle name="Normal 7 2 2 2" xfId="1252" xr:uid="{DA597BB0-09F2-4864-8B8A-86BAC7345696}"/>
    <cellStyle name="Normal 7 2 2 2 2" xfId="3917" xr:uid="{278DFEC8-1988-4CAA-ACEE-E7F4742FE5F5}"/>
    <cellStyle name="Normal 7 2 2 2 2 2" xfId="7192" xr:uid="{ED781C40-F40F-4174-A78D-0471DA4ED633}"/>
    <cellStyle name="Normal 7 2 2 2 2 2 2" xfId="17203" xr:uid="{6FDC0B70-6189-498D-B746-867912788659}"/>
    <cellStyle name="Normal 7 2 2 2 2 2 2 2" xfId="39568" xr:uid="{6478075A-6B06-4ED3-A03E-08BDDC2B2B28}"/>
    <cellStyle name="Normal 7 2 2 2 2 2 3" xfId="30452" xr:uid="{4B09B304-1B77-4BA6-AAB7-839E07384FDB}"/>
    <cellStyle name="Normal 7 2 2 2 2 3" xfId="10706" xr:uid="{CC9BCA05-A4FB-4827-9B47-37B291846518}"/>
    <cellStyle name="Normal 7 2 2 2 2 3 2" xfId="20120" xr:uid="{889966A4-BE8A-4DE8-98EC-C600A37F773D}"/>
    <cellStyle name="Normal 7 2 2 2 2 3 2 2" xfId="42416" xr:uid="{04275999-1B1E-4551-9AA9-D2B1E030D679}"/>
    <cellStyle name="Normal 7 2 2 2 2 3 3" xfId="33095" xr:uid="{D8275AB8-D872-4A66-BD64-7BDB8FBC3AD7}"/>
    <cellStyle name="Normal 7 2 2 2 2 4" xfId="12238" xr:uid="{D96AFDAA-54DD-44B0-B623-2CB10E9CB3E0}"/>
    <cellStyle name="Normal 7 2 2 2 2 4 2" xfId="21644" xr:uid="{931EA384-A480-4138-B006-DBAEB151A55F}"/>
    <cellStyle name="Normal 7 2 2 2 2 4 2 2" xfId="43940" xr:uid="{63B9294A-001A-4A52-B3AF-CEF70D6EA64D}"/>
    <cellStyle name="Normal 7 2 2 2 2 4 3" xfId="34618" xr:uid="{F582C6EC-A769-49E7-99B6-A76AE9D3B74D}"/>
    <cellStyle name="Normal 7 2 2 2 2 5" xfId="14580" xr:uid="{37E8824D-0220-4C72-B037-3989D8711A67}"/>
    <cellStyle name="Normal 7 2 2 2 2 5 2" xfId="36946" xr:uid="{31F20B80-2334-460D-B4B1-89ABEFCAD9E5}"/>
    <cellStyle name="Normal 7 2 2 2 2 6" xfId="28035" xr:uid="{F2D3FAE1-ED65-4A91-9E15-A4EE5E28E0B9}"/>
    <cellStyle name="Normal 7 2 2 2 2_change in summary tables" xfId="8452" xr:uid="{FD75D420-C541-4F20-A3B5-37D611AE7695}"/>
    <cellStyle name="Normal 7 2 2 2 3" xfId="5329" xr:uid="{43F90E36-1C94-48B6-BC10-95DD3593FD10}"/>
    <cellStyle name="Normal 7 2 2 2 3 2" xfId="15724" xr:uid="{16AFA683-7A8C-4334-A53A-B68A98122AD2}"/>
    <cellStyle name="Normal 7 2 2 2 3 2 2" xfId="38090" xr:uid="{62ECBC49-89D7-4514-8BF8-9A210F9EA76E}"/>
    <cellStyle name="Normal 7 2 2 2 3 3" xfId="29095" xr:uid="{E443DA09-FAB0-47B8-8B6D-1690BDC96156}"/>
    <cellStyle name="Normal 7 2 2 2 4" xfId="9867" xr:uid="{80CA7038-2369-4F14-8229-64FD90E1CF3C}"/>
    <cellStyle name="Normal 7 2 2 2 4 2" xfId="19281" xr:uid="{E99548D3-FEFF-466D-9788-87FCC68475D4}"/>
    <cellStyle name="Normal 7 2 2 2 4 2 2" xfId="41646" xr:uid="{FC89FED9-7047-49E7-851D-5C79202926B9}"/>
    <cellStyle name="Normal 7 2 2 2 4 3" xfId="32325" xr:uid="{AF319679-ACED-4E9B-8F3C-2506C5B49AB0}"/>
    <cellStyle name="Normal 7 2 2 2 5" xfId="11463" xr:uid="{5728CB3B-2C25-41E0-BDD5-F34392825D83}"/>
    <cellStyle name="Normal 7 2 2 2 5 2" xfId="20869" xr:uid="{82536724-B940-4065-B36D-3C1F871069CD}"/>
    <cellStyle name="Normal 7 2 2 2 5 2 2" xfId="43165" xr:uid="{43292FB5-B6B6-4432-B99B-4B35D211CAAC}"/>
    <cellStyle name="Normal 7 2 2 2 5 3" xfId="33843" xr:uid="{229B6A0D-83DF-47D6-82B3-0DE8D4473EBD}"/>
    <cellStyle name="Normal 7 2 2 2 6" xfId="13225" xr:uid="{C6A9AD5E-F842-4698-99A2-162E12879A2D}"/>
    <cellStyle name="Normal 7 2 2 2 6 2" xfId="35596" xr:uid="{CC75FB1F-B7F3-459E-80CA-4D4371EB65AA}"/>
    <cellStyle name="Normal 7 2 2 2 7" xfId="27153" xr:uid="{88B5A3B1-92AD-41F5-A48D-2FEF604B6BC3}"/>
    <cellStyle name="Normal 7 2 2 2_change in summary tables" xfId="8772" xr:uid="{C1FFCBCC-5489-41B3-BD24-D1EE8720F465}"/>
    <cellStyle name="Normal 7 2 2 3" xfId="3701" xr:uid="{0DC8942F-A84C-422E-95E7-935E97025CE5}"/>
    <cellStyle name="Normal 7 2 2 3 2" xfId="6977" xr:uid="{0F92A6D9-3313-4892-B6B2-A4466FC084D8}"/>
    <cellStyle name="Normal 7 2 2 3 2 2" xfId="16989" xr:uid="{06F47ECF-C649-40E9-90AA-164454A4E2BF}"/>
    <cellStyle name="Normal 7 2 2 3 2 2 2" xfId="39354" xr:uid="{0367D51E-00D1-4F2E-82B0-07FDB3A5E614}"/>
    <cellStyle name="Normal 7 2 2 3 2 3" xfId="30238" xr:uid="{F59B0415-5743-432F-860B-5D60123E5323}"/>
    <cellStyle name="Normal 7 2 2 3 3" xfId="10498" xr:uid="{9D6F178F-5C50-472F-BF39-F77C3CE3D506}"/>
    <cellStyle name="Normal 7 2 2 3 3 2" xfId="19912" xr:uid="{7DD11F7C-0B82-4DEA-B132-84DF6424D91E}"/>
    <cellStyle name="Normal 7 2 2 3 3 2 2" xfId="42208" xr:uid="{889634BB-F1AF-4492-A2BA-806F4B96FED4}"/>
    <cellStyle name="Normal 7 2 2 3 3 3" xfId="32887" xr:uid="{736F91A2-B23D-46B3-AB83-6BD5AF46A9AC}"/>
    <cellStyle name="Normal 7 2 2 3 4" xfId="12031" xr:uid="{BBEF693B-E159-4251-AE23-DC8618D7CEE5}"/>
    <cellStyle name="Normal 7 2 2 3 4 2" xfId="21437" xr:uid="{1B2307C0-9CD0-4CF5-A14B-96F23E9C50C1}"/>
    <cellStyle name="Normal 7 2 2 3 4 2 2" xfId="43733" xr:uid="{580EC951-CCFB-42B5-85E5-E6B249CAE7FE}"/>
    <cellStyle name="Normal 7 2 2 3 4 3" xfId="34411" xr:uid="{FBB81E7D-7AB4-4ED9-BDF4-49138D98DA8B}"/>
    <cellStyle name="Normal 7 2 2 3 5" xfId="14372" xr:uid="{7B74BD85-3EE1-495C-8764-D643861AF625}"/>
    <cellStyle name="Normal 7 2 2 3 5 2" xfId="36738" xr:uid="{2F1036F8-4E8D-469E-B6D8-5224A3ABF7D7}"/>
    <cellStyle name="Normal 7 2 2 3 6" xfId="27826" xr:uid="{849C7429-C4BD-41FA-B0A4-959C1B2348EE}"/>
    <cellStyle name="Normal 7 2 2 3_change in summary tables" xfId="8831" xr:uid="{F2855D2E-E256-42D6-95AA-1A0CC97BB590}"/>
    <cellStyle name="Normal 7 2 2 4" xfId="4789" xr:uid="{DD3F7856-1EF8-4B8D-BBA4-84711C052561}"/>
    <cellStyle name="Normal 7 2 2 4 2" xfId="15300" xr:uid="{F23FDED0-11FF-44F0-B36A-E71E00B3520E}"/>
    <cellStyle name="Normal 7 2 2 4 2 2" xfId="37666" xr:uid="{3E8AB728-E0CA-4FB4-B456-B701108E3C9A}"/>
    <cellStyle name="Normal 7 2 2 4 3" xfId="28707" xr:uid="{B078B418-059A-4147-AC3F-8966A347CE23}"/>
    <cellStyle name="Normal 7 2 2 5" xfId="9660" xr:uid="{D7A0AE0C-401D-436C-9546-129056A973FC}"/>
    <cellStyle name="Normal 7 2 2 5 2" xfId="19074" xr:uid="{225AA7F3-2401-40AF-998E-6F7493472556}"/>
    <cellStyle name="Normal 7 2 2 5 2 2" xfId="41439" xr:uid="{4A98D5C5-80A8-4FF7-A7E5-E02D5D596D4C}"/>
    <cellStyle name="Normal 7 2 2 5 3" xfId="32118" xr:uid="{7194A04B-CDAA-41B2-A5DE-4E4039C90C2A}"/>
    <cellStyle name="Normal 7 2 2 6" xfId="11252" xr:uid="{C1116965-EA12-4266-8769-2F8A08EF15B6}"/>
    <cellStyle name="Normal 7 2 2 6 2" xfId="20658" xr:uid="{C19B708F-F659-4695-828E-AEA3C0ABF67E}"/>
    <cellStyle name="Normal 7 2 2 6 2 2" xfId="42954" xr:uid="{45B21D05-0FB9-494F-B50E-F2B0FB1B06D7}"/>
    <cellStyle name="Normal 7 2 2 6 3" xfId="33632" xr:uid="{BB63A43D-13C6-4327-96D9-ECCC4B76C016}"/>
    <cellStyle name="Normal 7 2 2 7" xfId="12853" xr:uid="{01DB0BCC-7614-4AF4-8D62-3DD5A12F27F4}"/>
    <cellStyle name="Normal 7 2 2 7 2" xfId="35226" xr:uid="{BE82F343-6448-4FDE-AC73-304DC3151E21}"/>
    <cellStyle name="Normal 7 2 2 8" xfId="26939" xr:uid="{9F9D898E-35FF-4FFD-BEAF-98C196E878EB}"/>
    <cellStyle name="Normal 7 2 2 9" xfId="48485" xr:uid="{D2EA788A-4294-4F24-99EB-B88BF25DB68F}"/>
    <cellStyle name="Normal 7 2 2_change in summary tables" xfId="6137" xr:uid="{30DB6423-8DFC-48A9-AB80-F64E9FFEB438}"/>
    <cellStyle name="Normal 7 2 3" xfId="1155" xr:uid="{35DF0C7F-AE15-49FA-94A7-2BC8B769E376}"/>
    <cellStyle name="Normal 7 2 3 2" xfId="3827" xr:uid="{DE21EC21-6416-4B12-9558-3AD15D461308}"/>
    <cellStyle name="Normal 7 2 3 2 2" xfId="7102" xr:uid="{3C9C54A9-69D2-46D0-BF3E-E8CC98B288FD}"/>
    <cellStyle name="Normal 7 2 3 2 2 2" xfId="17113" xr:uid="{98C5FD96-FD37-43CC-B9C6-F7DAC83643F4}"/>
    <cellStyle name="Normal 7 2 3 2 2 2 2" xfId="39478" xr:uid="{D343DC04-0A4D-4488-A0CF-431C3B26A0B4}"/>
    <cellStyle name="Normal 7 2 3 2 2 3" xfId="30362" xr:uid="{06A36757-020A-488A-BA37-435A9927A84C}"/>
    <cellStyle name="Normal 7 2 3 2 3" xfId="10619" xr:uid="{61E06361-5748-4B2F-AFE0-3A64C81C4288}"/>
    <cellStyle name="Normal 7 2 3 2 3 2" xfId="20033" xr:uid="{2184B2AF-8FE4-492E-937C-7E27FD9E9BFA}"/>
    <cellStyle name="Normal 7 2 3 2 3 2 2" xfId="42329" xr:uid="{632B84C0-059E-4433-8097-A6C3498230FC}"/>
    <cellStyle name="Normal 7 2 3 2 3 3" xfId="33008" xr:uid="{89479CB3-97F6-4540-BB53-875C751CE187}"/>
    <cellStyle name="Normal 7 2 3 2 4" xfId="12151" xr:uid="{C23B60A6-EAF7-4820-9628-4AA42D99E43F}"/>
    <cellStyle name="Normal 7 2 3 2 4 2" xfId="21557" xr:uid="{5EC78F5B-39ED-4B78-9CF1-02BDD97E45F6}"/>
    <cellStyle name="Normal 7 2 3 2 4 2 2" xfId="43853" xr:uid="{B3B6B978-C4A0-4FC8-A8D9-726CBD4FCE8F}"/>
    <cellStyle name="Normal 7 2 3 2 4 3" xfId="34531" xr:uid="{68202837-44FE-4D1F-ABEB-09F4489B86B9}"/>
    <cellStyle name="Normal 7 2 3 2 5" xfId="14493" xr:uid="{E7743B96-3CA1-4411-B4D2-BE799C58AB30}"/>
    <cellStyle name="Normal 7 2 3 2 5 2" xfId="36859" xr:uid="{8FE186A8-CB68-49BF-BA88-420A54F8450B}"/>
    <cellStyle name="Normal 7 2 3 2 6" xfId="27947" xr:uid="{006A743C-44FB-4DE6-8A52-524C5FC38D81}"/>
    <cellStyle name="Normal 7 2 3 2_change in summary tables" xfId="8842" xr:uid="{FB093BDE-B89D-49ED-BAC9-416FDF59DA4E}"/>
    <cellStyle name="Normal 7 2 3 3" xfId="5237" xr:uid="{CC70FDE9-258D-4FCC-8CE6-55AE7B65A6F8}"/>
    <cellStyle name="Normal 7 2 3 3 2" xfId="15632" xr:uid="{9D5AACCF-7637-466B-8489-3788F49FF528}"/>
    <cellStyle name="Normal 7 2 3 3 2 2" xfId="37998" xr:uid="{52E91768-30C1-44BF-AF5F-1732A65E053C}"/>
    <cellStyle name="Normal 7 2 3 3 3" xfId="29003" xr:uid="{5201CB7A-6415-42F1-A1D4-00CB16286FD2}"/>
    <cellStyle name="Normal 7 2 3 4" xfId="9780" xr:uid="{513E2C6E-83F3-4DC3-A025-E21CE9B4C527}"/>
    <cellStyle name="Normal 7 2 3 4 2" xfId="19194" xr:uid="{80ECCD5E-8E65-4865-8D74-6776733223C7}"/>
    <cellStyle name="Normal 7 2 3 4 2 2" xfId="41559" xr:uid="{EA0F58B2-B043-468D-9425-E3F4D84D23B4}"/>
    <cellStyle name="Normal 7 2 3 4 3" xfId="32238" xr:uid="{ECA0E533-A25B-4BC9-8DA6-616900E19490}"/>
    <cellStyle name="Normal 7 2 3 5" xfId="11378" xr:uid="{370DB1E7-3B67-496A-B9A9-120E4D6158BF}"/>
    <cellStyle name="Normal 7 2 3 5 2" xfId="20784" xr:uid="{4AFAE95B-54A6-4994-B8E6-CF9F3D8C7A5E}"/>
    <cellStyle name="Normal 7 2 3 5 2 2" xfId="43080" xr:uid="{6CB90D65-86B1-4804-9DAB-890F62BF42D7}"/>
    <cellStyle name="Normal 7 2 3 5 3" xfId="33758" xr:uid="{485A57F3-15B2-4A51-8EAB-9E261D177E39}"/>
    <cellStyle name="Normal 7 2 3 6" xfId="13135" xr:uid="{2E2412B9-45A4-491C-BA57-3B14EA2643E3}"/>
    <cellStyle name="Normal 7 2 3 6 2" xfId="35506" xr:uid="{5ED63C62-6742-4695-B749-98B59AB39DA2}"/>
    <cellStyle name="Normal 7 2 3 7" xfId="27066" xr:uid="{DF1F5AEE-5326-48F5-B513-82E8DD4E4AD3}"/>
    <cellStyle name="Normal 7 2 3_change in summary tables" xfId="8331" xr:uid="{5E7E089B-506A-45F5-8EF5-76702C5A9FF0}"/>
    <cellStyle name="Normal 7 2 4" xfId="3611" xr:uid="{CD21C3A7-2DFF-4B3A-9125-56EAA956BA93}"/>
    <cellStyle name="Normal 7 2 4 2" xfId="6888" xr:uid="{4EDDAE1E-99BF-42B5-B159-33D69160D4C8}"/>
    <cellStyle name="Normal 7 2 4 2 2" xfId="16901" xr:uid="{81813711-FC7B-443C-BE31-342B1188098F}"/>
    <cellStyle name="Normal 7 2 4 2 2 2" xfId="39266" xr:uid="{FA913135-E6D4-46D9-A2D3-7647A5331CD8}"/>
    <cellStyle name="Normal 7 2 4 2 3" xfId="30150" xr:uid="{86B99D47-D47C-400A-8F84-9DCFAF909D48}"/>
    <cellStyle name="Normal 7 2 4 3" xfId="10411" xr:uid="{68BBC129-D84A-4D47-8F88-9682E7097230}"/>
    <cellStyle name="Normal 7 2 4 3 2" xfId="19825" xr:uid="{347D5CB5-E7B7-4818-9A8C-1D2C152FF800}"/>
    <cellStyle name="Normal 7 2 4 3 2 2" xfId="42121" xr:uid="{00ECD1A8-A5AF-4C37-BA76-3884F895733F}"/>
    <cellStyle name="Normal 7 2 4 3 3" xfId="32800" xr:uid="{EA2E1AE5-C3FC-4DE8-B02C-2271FEF28450}"/>
    <cellStyle name="Normal 7 2 4 4" xfId="11944" xr:uid="{09C10C26-7C60-47B7-A9A5-123BE0A170F9}"/>
    <cellStyle name="Normal 7 2 4 4 2" xfId="21350" xr:uid="{77C76E7A-D3F6-4B03-A6B6-B477A2C33589}"/>
    <cellStyle name="Normal 7 2 4 4 2 2" xfId="43646" xr:uid="{B2EE0F38-99FB-48B3-884F-5B4FE914016F}"/>
    <cellStyle name="Normal 7 2 4 4 3" xfId="34324" xr:uid="{6576B25D-051B-4447-BCA6-6D831B7139C1}"/>
    <cellStyle name="Normal 7 2 4 5" xfId="14285" xr:uid="{580190A6-2034-4F20-9B44-2B3FF7900383}"/>
    <cellStyle name="Normal 7 2 4 5 2" xfId="36651" xr:uid="{AD5A1204-2C3E-4635-84CB-250FFB336F51}"/>
    <cellStyle name="Normal 7 2 4 6" xfId="27739" xr:uid="{72AD4165-CC18-457B-A4FB-61FAA6958A49}"/>
    <cellStyle name="Normal 7 2 4_change in summary tables" xfId="6624" xr:uid="{35FF0B67-1740-4CFC-A80B-830577E3CD6B}"/>
    <cellStyle name="Normal 7 2 5" xfId="4558" xr:uid="{A2B3902E-CA92-4144-97BB-F303A8D2C17B}"/>
    <cellStyle name="Normal 7 2 5 2" xfId="15114" xr:uid="{F570EC10-F049-4A4C-9E3A-1ACF86F303A9}"/>
    <cellStyle name="Normal 7 2 5 2 2" xfId="37480" xr:uid="{F871550B-34BA-4C82-9FB5-AE3010BB9AE1}"/>
    <cellStyle name="Normal 7 2 5 3" xfId="28540" xr:uid="{32D3A537-6560-4069-8D39-B14EF0AE89A6}"/>
    <cellStyle name="Normal 7 2 6" xfId="9574" xr:uid="{FAAED307-E6E3-4EF8-AE60-1522F3DF7864}"/>
    <cellStyle name="Normal 7 2 6 2" xfId="18989" xr:uid="{A093D660-20AB-489F-8193-0BF25730F7A4}"/>
    <cellStyle name="Normal 7 2 6 2 2" xfId="41354" xr:uid="{E5570AB8-ECFF-4E35-82A6-1AC59D605BC3}"/>
    <cellStyle name="Normal 7 2 6 3" xfId="32033" xr:uid="{1C4F29DC-82AE-4564-B81F-8CE62537631F}"/>
    <cellStyle name="Normal 7 2 7" xfId="11163" xr:uid="{3F61374E-B729-421B-8932-48D3D539D28E}"/>
    <cellStyle name="Normal 7 2 7 2" xfId="20570" xr:uid="{B3DF45AF-9938-46AB-9EEA-02F931A4F357}"/>
    <cellStyle name="Normal 7 2 7 2 2" xfId="42866" xr:uid="{B7146C19-A19C-46FA-9ADF-BDB586DEB8A3}"/>
    <cellStyle name="Normal 7 2 7 3" xfId="33544" xr:uid="{A5807FE2-2487-465A-A9E5-DD2753A994C9}"/>
    <cellStyle name="Normal 7 2 8" xfId="12706" xr:uid="{660CD0D6-2F44-45CA-9144-EF004F50A3AE}"/>
    <cellStyle name="Normal 7 2 8 2" xfId="35082" xr:uid="{4AE23012-F16F-40A3-B2BC-5095E55B23CC}"/>
    <cellStyle name="Normal 7 2 9" xfId="26852" xr:uid="{56AE828F-AF03-467F-8E79-93AF9FE3EBB8}"/>
    <cellStyle name="Normal 7 2_change in summary tables" xfId="5138" xr:uid="{6C055370-0780-4C6F-99D0-D1B300C2939D}"/>
    <cellStyle name="Normal 7 3" xfId="152" xr:uid="{7636197D-7554-4517-B756-52A2D52D496A}"/>
    <cellStyle name="Normal 7 3 2" xfId="443" xr:uid="{941E12D7-9A0B-44AC-816A-AAC73FBCB7C9}"/>
    <cellStyle name="Normal 7 3 2 2" xfId="1264" xr:uid="{F7E90604-E0DE-4901-85FE-963EFFDF7E4C}"/>
    <cellStyle name="Normal 7 3 2 2 2" xfId="3929" xr:uid="{74CC58A4-AEED-447C-A6EC-8C9F9EA8E974}"/>
    <cellStyle name="Normal 7 3 2 2 2 2" xfId="7204" xr:uid="{049ADAC1-987B-42CF-90C0-D1C2A85824CB}"/>
    <cellStyle name="Normal 7 3 2 2 2 2 2" xfId="17215" xr:uid="{296EDA4F-FB09-4247-A277-65975363B0B3}"/>
    <cellStyle name="Normal 7 3 2 2 2 2 2 2" xfId="39580" xr:uid="{F4BE6D57-8CE5-48BD-A07A-C232EB6D5D8E}"/>
    <cellStyle name="Normal 7 3 2 2 2 2 3" xfId="30464" xr:uid="{2E076A85-6052-4B0E-938E-F87B77130D3C}"/>
    <cellStyle name="Normal 7 3 2 2 2 3" xfId="10718" xr:uid="{4957DD80-A9A3-4996-BD69-25AA25122A70}"/>
    <cellStyle name="Normal 7 3 2 2 2 3 2" xfId="20132" xr:uid="{8B141010-CD38-44D1-93C4-A7DAF2890AC0}"/>
    <cellStyle name="Normal 7 3 2 2 2 3 2 2" xfId="42428" xr:uid="{21D6BD49-BB81-4C13-A3D3-30622E08781A}"/>
    <cellStyle name="Normal 7 3 2 2 2 3 3" xfId="33107" xr:uid="{C298BB96-F59B-48A0-9501-0341E0F8C6FD}"/>
    <cellStyle name="Normal 7 3 2 2 2 4" xfId="12250" xr:uid="{3CFFA03A-CF76-4894-9A76-5A334CA1C806}"/>
    <cellStyle name="Normal 7 3 2 2 2 4 2" xfId="21656" xr:uid="{3C80BAA5-4F05-4782-A1D0-A21263964B0E}"/>
    <cellStyle name="Normal 7 3 2 2 2 4 2 2" xfId="43952" xr:uid="{B17C0FAD-660A-4BE7-B409-3C90EFCDEF11}"/>
    <cellStyle name="Normal 7 3 2 2 2 4 3" xfId="34630" xr:uid="{796996A8-04F9-4FDE-A5F9-A2D256C72A9A}"/>
    <cellStyle name="Normal 7 3 2 2 2 5" xfId="14592" xr:uid="{9B30D4A8-5F5C-477A-B707-F878B32544F9}"/>
    <cellStyle name="Normal 7 3 2 2 2 5 2" xfId="36958" xr:uid="{7B80B9E9-BF67-444F-A3A8-7FA1C67662A6}"/>
    <cellStyle name="Normal 7 3 2 2 2 6" xfId="28047" xr:uid="{2628CCFC-9A65-4878-9D3B-B7FCA84D33D1}"/>
    <cellStyle name="Normal 7 3 2 2 2_change in summary tables" xfId="8194" xr:uid="{1D23ED7C-6D4C-4BC5-8302-3C93B6421F56}"/>
    <cellStyle name="Normal 7 3 2 2 3" xfId="5341" xr:uid="{AF76F36D-C971-4C18-82A5-97147096AEE1}"/>
    <cellStyle name="Normal 7 3 2 2 3 2" xfId="15736" xr:uid="{3052BB0E-5F2B-49B6-AA07-B896D1C31C70}"/>
    <cellStyle name="Normal 7 3 2 2 3 2 2" xfId="38102" xr:uid="{0312206F-9E3D-46EB-8C8B-230DAC799BC3}"/>
    <cellStyle name="Normal 7 3 2 2 3 3" xfId="29107" xr:uid="{48DC2584-8C24-442E-9E91-93F4D2AFC53D}"/>
    <cellStyle name="Normal 7 3 2 2 4" xfId="9879" xr:uid="{080DE645-06DA-40F1-97F2-8539250F7CA8}"/>
    <cellStyle name="Normal 7 3 2 2 4 2" xfId="19293" xr:uid="{4A0A5761-DADE-4141-BB0B-E6C554D54108}"/>
    <cellStyle name="Normal 7 3 2 2 4 2 2" xfId="41658" xr:uid="{EFBA28EE-FDD9-4F18-AF02-5795CE9CA2D8}"/>
    <cellStyle name="Normal 7 3 2 2 4 3" xfId="32337" xr:uid="{41AB7A53-2E87-4740-94F1-55488769CCE1}"/>
    <cellStyle name="Normal 7 3 2 2 5" xfId="11475" xr:uid="{ECE71AB9-6180-4866-B361-05CCC0B4A312}"/>
    <cellStyle name="Normal 7 3 2 2 5 2" xfId="20881" xr:uid="{3D0E3D3D-E45B-4F8B-BA7C-B43FB16F01C2}"/>
    <cellStyle name="Normal 7 3 2 2 5 2 2" xfId="43177" xr:uid="{90DD5EE5-F6F7-453B-B6AF-DD47B6FD6062}"/>
    <cellStyle name="Normal 7 3 2 2 5 3" xfId="33855" xr:uid="{64E3CBCB-6DD4-4D1F-B553-F3B29350FDD5}"/>
    <cellStyle name="Normal 7 3 2 2 6" xfId="13237" xr:uid="{14996A2A-1227-48AE-BB3F-5BC0194FF24E}"/>
    <cellStyle name="Normal 7 3 2 2 6 2" xfId="35608" xr:uid="{BA9DF6DB-0E32-4E02-B743-B70DB68AF48A}"/>
    <cellStyle name="Normal 7 3 2 2 7" xfId="27165" xr:uid="{E24F55B7-C990-41B1-9DE7-54815F0191E6}"/>
    <cellStyle name="Normal 7 3 2 2_change in summary tables" xfId="9240" xr:uid="{63EA4D39-3722-49B5-AFC3-46DDC38BB18F}"/>
    <cellStyle name="Normal 7 3 2 3" xfId="3713" xr:uid="{B1AEA8D8-E5F9-40E0-B914-FC8F0BD0E9B9}"/>
    <cellStyle name="Normal 7 3 2 3 2" xfId="6989" xr:uid="{54E6AD12-0B13-486A-BAF1-CB613CD78774}"/>
    <cellStyle name="Normal 7 3 2 3 2 2" xfId="17001" xr:uid="{FDA645F8-94C3-4773-9A75-1D3F8AD2DEFB}"/>
    <cellStyle name="Normal 7 3 2 3 2 2 2" xfId="39366" xr:uid="{12E6936D-41CA-41EB-91BF-9468238FAF08}"/>
    <cellStyle name="Normal 7 3 2 3 2 3" xfId="30250" xr:uid="{CE2E45B3-F930-4741-A48A-E43BAF416254}"/>
    <cellStyle name="Normal 7 3 2 3 3" xfId="10510" xr:uid="{131C46B2-1F68-46D1-8CFB-39FD80D6FABE}"/>
    <cellStyle name="Normal 7 3 2 3 3 2" xfId="19924" xr:uid="{C0CDCEDE-8F3E-49B5-9DAD-3DBB0AF88770}"/>
    <cellStyle name="Normal 7 3 2 3 3 2 2" xfId="42220" xr:uid="{4C95B82E-6070-4E1B-921C-E7F991538661}"/>
    <cellStyle name="Normal 7 3 2 3 3 3" xfId="32899" xr:uid="{BD7708C4-F348-4D29-83E6-21DFC830A8FB}"/>
    <cellStyle name="Normal 7 3 2 3 4" xfId="12043" xr:uid="{1C329A0C-7266-4A2B-849A-627F1B035EE3}"/>
    <cellStyle name="Normal 7 3 2 3 4 2" xfId="21449" xr:uid="{B415DB2D-35E1-4D20-AE0B-854339D6D217}"/>
    <cellStyle name="Normal 7 3 2 3 4 2 2" xfId="43745" xr:uid="{E75536EF-4017-4FE1-B885-A56E3D5042E8}"/>
    <cellStyle name="Normal 7 3 2 3 4 3" xfId="34423" xr:uid="{87D9824E-3BA8-4ABD-9DB1-391931F5570E}"/>
    <cellStyle name="Normal 7 3 2 3 5" xfId="14384" xr:uid="{30C86684-9354-4442-B2B0-4FB445FB86F8}"/>
    <cellStyle name="Normal 7 3 2 3 5 2" xfId="36750" xr:uid="{2C08A149-EAB0-4CE4-A077-3AAFB69A88C3}"/>
    <cellStyle name="Normal 7 3 2 3 6" xfId="27838" xr:uid="{B3DC3C13-7826-4CBF-A8F9-4E2F7DC7BA22}"/>
    <cellStyle name="Normal 7 3 2 3_change in summary tables" xfId="9239" xr:uid="{CAE1D9BA-49EC-4858-BB26-3BA94C6B1AF1}"/>
    <cellStyle name="Normal 7 3 2 4" xfId="4801" xr:uid="{5E369E83-AC7F-40FA-B653-C1FA4E764773}"/>
    <cellStyle name="Normal 7 3 2 4 2" xfId="15312" xr:uid="{14F82336-3CDC-4545-BC72-57A893BFC478}"/>
    <cellStyle name="Normal 7 3 2 4 2 2" xfId="37678" xr:uid="{161F3772-DBAD-47C4-8F45-9CB3B08FBAE2}"/>
    <cellStyle name="Normal 7 3 2 4 3" xfId="28719" xr:uid="{B4AC3388-6F65-42E6-95D1-95C4CE954985}"/>
    <cellStyle name="Normal 7 3 2 5" xfId="9672" xr:uid="{74DDB02F-05B9-45C4-8D66-8A5E96BFF21F}"/>
    <cellStyle name="Normal 7 3 2 5 2" xfId="19086" xr:uid="{37C8663B-E540-49C3-AA0F-BF4CD629686A}"/>
    <cellStyle name="Normal 7 3 2 5 2 2" xfId="41451" xr:uid="{95A7310F-3794-46BE-A0F6-6D760CE5BB11}"/>
    <cellStyle name="Normal 7 3 2 5 3" xfId="32130" xr:uid="{9BBBB7A4-2C7D-481C-93A4-6BB10D47924D}"/>
    <cellStyle name="Normal 7 3 2 6" xfId="11264" xr:uid="{47DC12BE-C88B-4F45-919E-F8A7D039C7B8}"/>
    <cellStyle name="Normal 7 3 2 6 2" xfId="20670" xr:uid="{C1BCC80D-0EC6-4E2F-BE87-DDE7A3DFD84B}"/>
    <cellStyle name="Normal 7 3 2 6 2 2" xfId="42966" xr:uid="{5E112074-0209-4145-94EB-6FFFF3A365B4}"/>
    <cellStyle name="Normal 7 3 2 6 3" xfId="33644" xr:uid="{31FFBDEE-104C-4A7C-955D-FA9FE51C3A7B}"/>
    <cellStyle name="Normal 7 3 2 7" xfId="12865" xr:uid="{B002BE24-658C-4ED5-B82E-3805E0D1990E}"/>
    <cellStyle name="Normal 7 3 2 7 2" xfId="35238" xr:uid="{C5D248BD-C560-4C02-8AD9-0036912600FF}"/>
    <cellStyle name="Normal 7 3 2 8" xfId="26951" xr:uid="{892AFAC4-AB8E-4178-9362-747E54BFDD79}"/>
    <cellStyle name="Normal 7 3 2_change in summary tables" xfId="5627" xr:uid="{C39CB908-ED9E-4C18-85DE-EA4EFAD077D1}"/>
    <cellStyle name="Normal 7 3 3" xfId="1167" xr:uid="{A1C67C42-5083-4DBB-B381-9C3F0AFBF9CE}"/>
    <cellStyle name="Normal 7 3 3 2" xfId="3839" xr:uid="{3B716D96-5CBE-4198-B148-836C6304A3F0}"/>
    <cellStyle name="Normal 7 3 3 2 2" xfId="7114" xr:uid="{684197F6-F458-463D-A086-2BD57221FD4C}"/>
    <cellStyle name="Normal 7 3 3 2 2 2" xfId="17125" xr:uid="{D5266198-31C5-4AF1-BF9C-E772342CBC19}"/>
    <cellStyle name="Normal 7 3 3 2 2 2 2" xfId="39490" xr:uid="{E5502C9D-8C53-49E8-BF92-4B5507D0A3F0}"/>
    <cellStyle name="Normal 7 3 3 2 2 3" xfId="30374" xr:uid="{0142A618-D6B9-4D86-AC3C-463B35B32E56}"/>
    <cellStyle name="Normal 7 3 3 2 3" xfId="10631" xr:uid="{3D837F0E-95A3-4099-B2AE-7CA4E1F83204}"/>
    <cellStyle name="Normal 7 3 3 2 3 2" xfId="20045" xr:uid="{63308F1B-7998-4975-8D07-D52DDC0A3489}"/>
    <cellStyle name="Normal 7 3 3 2 3 2 2" xfId="42341" xr:uid="{C3DF8537-883A-4B4D-B891-22B4AF0FA370}"/>
    <cellStyle name="Normal 7 3 3 2 3 3" xfId="33020" xr:uid="{0006658C-18A5-4C7D-A358-02941E4DF5CB}"/>
    <cellStyle name="Normal 7 3 3 2 4" xfId="12163" xr:uid="{4BE1FC4F-57A8-4670-8C36-3126E326F327}"/>
    <cellStyle name="Normal 7 3 3 2 4 2" xfId="21569" xr:uid="{25574D40-82B7-426A-94F1-A24852BB8227}"/>
    <cellStyle name="Normal 7 3 3 2 4 2 2" xfId="43865" xr:uid="{014AE25E-858F-436B-8731-27E9AF47BDFD}"/>
    <cellStyle name="Normal 7 3 3 2 4 3" xfId="34543" xr:uid="{06CA90B8-2493-4CF5-AB90-AB58EAC47915}"/>
    <cellStyle name="Normal 7 3 3 2 5" xfId="14505" xr:uid="{7C1F12B5-DBB9-4A2B-8189-C57FEDA325AE}"/>
    <cellStyle name="Normal 7 3 3 2 5 2" xfId="36871" xr:uid="{E1238063-0577-43FA-98DB-0633F7108FFA}"/>
    <cellStyle name="Normal 7 3 3 2 6" xfId="27959" xr:uid="{48978FA2-D7CB-46DB-BCB7-2DD08B3B3999}"/>
    <cellStyle name="Normal 7 3 3 2_change in summary tables" xfId="5822" xr:uid="{5C96A765-1A35-4785-9C70-E7ADC2B22CD9}"/>
    <cellStyle name="Normal 7 3 3 3" xfId="5249" xr:uid="{8BC16F1F-BA00-4BD8-9463-C8E3C45F174A}"/>
    <cellStyle name="Normal 7 3 3 3 2" xfId="15644" xr:uid="{BF5F15A2-005A-472D-B6F8-E2238A207578}"/>
    <cellStyle name="Normal 7 3 3 3 2 2" xfId="38010" xr:uid="{432FAE3A-22EE-4615-A0AC-535D48E8B1B3}"/>
    <cellStyle name="Normal 7 3 3 3 3" xfId="29015" xr:uid="{DAAC0481-0830-44A5-8948-59E065B1F96C}"/>
    <cellStyle name="Normal 7 3 3 4" xfId="9792" xr:uid="{96FDB5B1-6CF7-4C43-B1C3-EE9FD1CFFFBC}"/>
    <cellStyle name="Normal 7 3 3 4 2" xfId="19206" xr:uid="{21C4F171-4AE3-40B3-90C3-E2CAF04230C5}"/>
    <cellStyle name="Normal 7 3 3 4 2 2" xfId="41571" xr:uid="{EBB4706A-9863-416D-956E-20D737197AA1}"/>
    <cellStyle name="Normal 7 3 3 4 3" xfId="32250" xr:uid="{598CAAA5-D56A-4303-AF3F-0587CF6F3AFC}"/>
    <cellStyle name="Normal 7 3 3 5" xfId="11390" xr:uid="{F245BADD-F163-4292-841C-BB7A2EC49937}"/>
    <cellStyle name="Normal 7 3 3 5 2" xfId="20796" xr:uid="{C28AA745-F1CB-4871-8A70-1A8EB7332417}"/>
    <cellStyle name="Normal 7 3 3 5 2 2" xfId="43092" xr:uid="{97BFE518-C0EA-4ED1-A7A8-0EF166E0FF42}"/>
    <cellStyle name="Normal 7 3 3 5 3" xfId="33770" xr:uid="{258940C2-C1CC-4265-AEA9-B616EC4C9C7A}"/>
    <cellStyle name="Normal 7 3 3 6" xfId="13147" xr:uid="{D3B5BC7A-08EB-4377-AD6C-ADA913C81743}"/>
    <cellStyle name="Normal 7 3 3 6 2" xfId="35518" xr:uid="{B5619959-3AC3-4C6F-A7E1-4B173464D0CD}"/>
    <cellStyle name="Normal 7 3 3 7" xfId="27078" xr:uid="{FFA4D919-6971-4FB6-A40C-8DE64C773D68}"/>
    <cellStyle name="Normal 7 3 3_change in summary tables" xfId="5929" xr:uid="{3ACC4D5A-3686-4975-AF92-186C7D70B428}"/>
    <cellStyle name="Normal 7 3 4" xfId="3623" xr:uid="{73F3021E-CD33-4375-AA9C-168213BC18F6}"/>
    <cellStyle name="Normal 7 3 4 2" xfId="6900" xr:uid="{D3451EF1-1EF5-483C-A0AA-64A6D8AA0FEC}"/>
    <cellStyle name="Normal 7 3 4 2 2" xfId="16913" xr:uid="{BE89B13B-3F36-45FA-8C9A-95207F513416}"/>
    <cellStyle name="Normal 7 3 4 2 2 2" xfId="39278" xr:uid="{60528D01-E8A4-4C9C-880E-AA4521BE69D6}"/>
    <cellStyle name="Normal 7 3 4 2 3" xfId="30162" xr:uid="{8C8D5F55-7B1B-4060-B61A-AB5C3E86ABB9}"/>
    <cellStyle name="Normal 7 3 4 3" xfId="10423" xr:uid="{C429E503-648F-48F9-B3DB-691A83F612B5}"/>
    <cellStyle name="Normal 7 3 4 3 2" xfId="19837" xr:uid="{EEE2BA51-6EBF-44BB-B3DA-34C3E8C4038A}"/>
    <cellStyle name="Normal 7 3 4 3 2 2" xfId="42133" xr:uid="{BD40AE7B-7501-47D3-8E65-B20487B75234}"/>
    <cellStyle name="Normal 7 3 4 3 3" xfId="32812" xr:uid="{8F746725-A702-493D-877D-327A30BCC1D2}"/>
    <cellStyle name="Normal 7 3 4 4" xfId="11956" xr:uid="{55B37AC7-ABE2-49A6-8C01-9B63AE2B1EF8}"/>
    <cellStyle name="Normal 7 3 4 4 2" xfId="21362" xr:uid="{C20E6053-BCE2-4120-B566-80374020F790}"/>
    <cellStyle name="Normal 7 3 4 4 2 2" xfId="43658" xr:uid="{559C2381-EB7B-4E2C-A1E0-19A162CF55E5}"/>
    <cellStyle name="Normal 7 3 4 4 3" xfId="34336" xr:uid="{04FB3444-3DA1-46D3-8AAC-703583F0B957}"/>
    <cellStyle name="Normal 7 3 4 5" xfId="14297" xr:uid="{8C3126E0-2434-4026-933A-ABB099B4C5F9}"/>
    <cellStyle name="Normal 7 3 4 5 2" xfId="36663" xr:uid="{68D74EE5-891C-49FE-AC91-85C62BED4D4D}"/>
    <cellStyle name="Normal 7 3 4 6" xfId="27751" xr:uid="{D61804A1-3B34-4EF9-857F-20729B7DA1DF}"/>
    <cellStyle name="Normal 7 3 4_change in summary tables" xfId="4733" xr:uid="{BB726476-B3A8-4CAA-9674-D0B8566C8233}"/>
    <cellStyle name="Normal 7 3 5" xfId="4579" xr:uid="{B4E63E4A-9D66-441F-B5C3-563F11221F1D}"/>
    <cellStyle name="Normal 7 3 5 2" xfId="15134" xr:uid="{98DDCE46-11C0-4DD8-A373-BF7C906F43F8}"/>
    <cellStyle name="Normal 7 3 5 2 2" xfId="37500" xr:uid="{CE0F5C44-525A-4FD9-AEF1-D670B894B4B8}"/>
    <cellStyle name="Normal 7 3 5 3" xfId="28558" xr:uid="{D667028F-EAF5-4906-8DBE-617D0A50CD50}"/>
    <cellStyle name="Normal 7 3 6" xfId="9586" xr:uid="{7B197EC1-2EBD-4284-B6A0-C026E8EFECEB}"/>
    <cellStyle name="Normal 7 3 6 2" xfId="19001" xr:uid="{78ADF75B-990B-4499-B196-ABB7AAAD587A}"/>
    <cellStyle name="Normal 7 3 6 2 2" xfId="41366" xr:uid="{D003DA06-25FB-4447-94F1-983C92471BC3}"/>
    <cellStyle name="Normal 7 3 6 3" xfId="32045" xr:uid="{B3663C84-017D-4FCA-B82A-DA6E6ECCF701}"/>
    <cellStyle name="Normal 7 3 7" xfId="11175" xr:uid="{0DDCB2F3-89B4-46C4-8FE3-757CD2AF815D}"/>
    <cellStyle name="Normal 7 3 7 2" xfId="20582" xr:uid="{B4948FE7-F1CD-46E0-8AA0-84071266F7DE}"/>
    <cellStyle name="Normal 7 3 7 2 2" xfId="42878" xr:uid="{06142DAD-8127-461A-8C8F-F1FC97955A55}"/>
    <cellStyle name="Normal 7 3 7 3" xfId="33556" xr:uid="{30C17556-AF91-4BBD-A8C1-D1A5324D1FEC}"/>
    <cellStyle name="Normal 7 3 8" xfId="12719" xr:uid="{3C4E5EBB-A40E-4912-A0C7-5089A72FF439}"/>
    <cellStyle name="Normal 7 3 8 2" xfId="35095" xr:uid="{4DA585E9-949A-4B70-B559-ACBCF41600E1}"/>
    <cellStyle name="Normal 7 3 9" xfId="26864" xr:uid="{09711D21-3F08-4D27-BB41-691EFA03BD79}"/>
    <cellStyle name="Normal 7 3_change in summary tables" xfId="9241" xr:uid="{249A7930-D910-4F0B-86BC-0E73FFE82762}"/>
    <cellStyle name="Normal 7 4" xfId="189" xr:uid="{1B8F73E3-14F1-4254-BA27-B8320C98A164}"/>
    <cellStyle name="Normal 7 4 2" xfId="462" xr:uid="{5A6818C4-142F-420B-8329-B73D58745232}"/>
    <cellStyle name="Normal 7 4 2 2" xfId="1283" xr:uid="{3BF2C1EB-4C5C-48C9-A6F8-83B303BE5692}"/>
    <cellStyle name="Normal 7 4 2 2 2" xfId="3948" xr:uid="{BA451C00-C5D8-438F-BF9F-11E47166C829}"/>
    <cellStyle name="Normal 7 4 2 2 2 2" xfId="7223" xr:uid="{0C2C2D1C-C916-456D-A26E-1AE6D7A5FC0C}"/>
    <cellStyle name="Normal 7 4 2 2 2 2 2" xfId="17234" xr:uid="{A4F7E116-27F5-49EA-8478-2C20C7964985}"/>
    <cellStyle name="Normal 7 4 2 2 2 2 2 2" xfId="39599" xr:uid="{40AC91A5-19C8-4B99-94B7-2CE3BB6122D8}"/>
    <cellStyle name="Normal 7 4 2 2 2 2 3" xfId="30483" xr:uid="{18B76E7B-22F3-4EDE-8219-57202546FA14}"/>
    <cellStyle name="Normal 7 4 2 2 2 3" xfId="10737" xr:uid="{0D3B7A30-F505-4E2A-B347-7D86B83EE05D}"/>
    <cellStyle name="Normal 7 4 2 2 2 3 2" xfId="20151" xr:uid="{2906E26F-57D5-4E72-80E0-802656930DA0}"/>
    <cellStyle name="Normal 7 4 2 2 2 3 2 2" xfId="42447" xr:uid="{8F2D8380-1A25-4A19-A3AE-5382D702520B}"/>
    <cellStyle name="Normal 7 4 2 2 2 3 3" xfId="33126" xr:uid="{FD09D79C-3E01-46CC-BC8D-4A528B057021}"/>
    <cellStyle name="Normal 7 4 2 2 2 4" xfId="12269" xr:uid="{5AE890CD-4DB6-45AC-84DB-429E23EE0F1B}"/>
    <cellStyle name="Normal 7 4 2 2 2 4 2" xfId="21675" xr:uid="{23441BE6-0A81-48B9-BEC3-4381FEEC72B0}"/>
    <cellStyle name="Normal 7 4 2 2 2 4 2 2" xfId="43971" xr:uid="{F0E3507B-A56B-4DEF-B2D4-1A256C8FCE69}"/>
    <cellStyle name="Normal 7 4 2 2 2 4 3" xfId="34649" xr:uid="{04694857-A9CB-43C8-A5D4-EC2BF58FD462}"/>
    <cellStyle name="Normal 7 4 2 2 2 5" xfId="14611" xr:uid="{634DB09D-3FE8-46FD-A2F8-B74F5A32EC83}"/>
    <cellStyle name="Normal 7 4 2 2 2 5 2" xfId="36977" xr:uid="{C8622114-65D0-4A65-8AB8-C2632C3D8BC9}"/>
    <cellStyle name="Normal 7 4 2 2 2 6" xfId="28066" xr:uid="{79ACFEEF-5397-49E6-8C3C-F7D25480B100}"/>
    <cellStyle name="Normal 7 4 2 2 2_change in summary tables" xfId="7992" xr:uid="{6CB3837E-9F17-4D17-B70C-DC59551EA2CF}"/>
    <cellStyle name="Normal 7 4 2 2 3" xfId="5360" xr:uid="{8A015C17-E105-4C3F-BFF4-A733E110CE11}"/>
    <cellStyle name="Normal 7 4 2 2 3 2" xfId="15755" xr:uid="{2775002A-7A83-48A1-8B70-2F0D06F5F268}"/>
    <cellStyle name="Normal 7 4 2 2 3 2 2" xfId="38121" xr:uid="{7D904C18-5A58-4BB9-853D-AA5EE9FBB689}"/>
    <cellStyle name="Normal 7 4 2 2 3 3" xfId="29126" xr:uid="{CEFE2F76-6638-4245-9FC1-0F95C4093891}"/>
    <cellStyle name="Normal 7 4 2 2 4" xfId="9898" xr:uid="{0A680AA0-E0BF-4094-9DFB-AFCFEF294E33}"/>
    <cellStyle name="Normal 7 4 2 2 4 2" xfId="19312" xr:uid="{7A6FFF8D-E3B4-47AA-8361-BCE7D9D0B15F}"/>
    <cellStyle name="Normal 7 4 2 2 4 2 2" xfId="41677" xr:uid="{A0166AF0-D28B-4530-BC65-D24B2FDCC8D4}"/>
    <cellStyle name="Normal 7 4 2 2 4 3" xfId="32356" xr:uid="{2B30FC3E-8433-4B3C-AB7E-A040EE27E880}"/>
    <cellStyle name="Normal 7 4 2 2 5" xfId="11494" xr:uid="{3374E2E3-C476-42CA-ADD5-6B97C1F400AE}"/>
    <cellStyle name="Normal 7 4 2 2 5 2" xfId="20900" xr:uid="{435FD9D6-8406-467F-812D-280C82E9BA09}"/>
    <cellStyle name="Normal 7 4 2 2 5 2 2" xfId="43196" xr:uid="{4484622A-7213-495A-AE38-8B3B7E9FCCAB}"/>
    <cellStyle name="Normal 7 4 2 2 5 3" xfId="33874" xr:uid="{731DCAE6-5763-409F-9BDB-2297AA9587F3}"/>
    <cellStyle name="Normal 7 4 2 2 6" xfId="13256" xr:uid="{60754B1F-CADE-4707-9A7E-93D64C428813}"/>
    <cellStyle name="Normal 7 4 2 2 6 2" xfId="35627" xr:uid="{6FF37783-5062-447E-9468-3FDEBB759533}"/>
    <cellStyle name="Normal 7 4 2 2 7" xfId="27184" xr:uid="{31408C77-4621-4C13-8BD9-F55C67539A47}"/>
    <cellStyle name="Normal 7 4 2 2_change in summary tables" xfId="8096" xr:uid="{A57E46D6-49A2-4F60-9DA4-13A8FF5D06A3}"/>
    <cellStyle name="Normal 7 4 2 3" xfId="3732" xr:uid="{DFF89617-850C-478D-9E12-1942E121E077}"/>
    <cellStyle name="Normal 7 4 2 3 2" xfId="7008" xr:uid="{262DFCAA-2B5B-44C2-B2D9-9CFA90650E61}"/>
    <cellStyle name="Normal 7 4 2 3 2 2" xfId="17020" xr:uid="{3F9CD16F-E1EB-497E-990C-CEB05E74A2BF}"/>
    <cellStyle name="Normal 7 4 2 3 2 2 2" xfId="39385" xr:uid="{3431F20F-E7DB-4B82-A0DD-AFE82D361EA2}"/>
    <cellStyle name="Normal 7 4 2 3 2 3" xfId="30269" xr:uid="{32B8CF7D-C8FE-48A9-8253-C2E026CDF5B6}"/>
    <cellStyle name="Normal 7 4 2 3 3" xfId="10529" xr:uid="{68831F0B-5A90-46FE-ACFD-1D7098227025}"/>
    <cellStyle name="Normal 7 4 2 3 3 2" xfId="19943" xr:uid="{95CA696B-F089-4BB5-8A20-90917C67404E}"/>
    <cellStyle name="Normal 7 4 2 3 3 2 2" xfId="42239" xr:uid="{6AB0F6E3-929E-4CAB-B457-A2EA986A1B24}"/>
    <cellStyle name="Normal 7 4 2 3 3 3" xfId="32918" xr:uid="{B690B043-C2E9-42A0-9D8B-EA259D5345F1}"/>
    <cellStyle name="Normal 7 4 2 3 4" xfId="12062" xr:uid="{A67E4C46-1AF4-4A79-A5E7-865086530949}"/>
    <cellStyle name="Normal 7 4 2 3 4 2" xfId="21468" xr:uid="{16025823-61B1-4D24-9BF8-A8C0978DE6B1}"/>
    <cellStyle name="Normal 7 4 2 3 4 2 2" xfId="43764" xr:uid="{70E79A64-35F5-4555-B294-6BEFBD1A7687}"/>
    <cellStyle name="Normal 7 4 2 3 4 3" xfId="34442" xr:uid="{D2654288-114B-4264-AF4B-C5E2152D0590}"/>
    <cellStyle name="Normal 7 4 2 3 5" xfId="14403" xr:uid="{F9CE8CA9-2FC3-44D7-91F6-FF6E4716FC45}"/>
    <cellStyle name="Normal 7 4 2 3 5 2" xfId="36769" xr:uid="{CC62E20F-EE8C-42B6-89B9-B900E53DB5E8}"/>
    <cellStyle name="Normal 7 4 2 3 6" xfId="27857" xr:uid="{0805EACC-0642-4D35-BE73-5AF98B23AFC7}"/>
    <cellStyle name="Normal 7 4 2 3_change in summary tables" xfId="9238" xr:uid="{4C789641-A0A0-473D-A17A-C79338D1783C}"/>
    <cellStyle name="Normal 7 4 2 4" xfId="4820" xr:uid="{3A84B25C-EE2E-4C0F-8581-B812C10A0F46}"/>
    <cellStyle name="Normal 7 4 2 4 2" xfId="15331" xr:uid="{DFD9995C-6839-4521-BFD4-AE6B528A7BB4}"/>
    <cellStyle name="Normal 7 4 2 4 2 2" xfId="37697" xr:uid="{8A56C97B-9BBA-432D-BE51-40938CA81E37}"/>
    <cellStyle name="Normal 7 4 2 4 3" xfId="28738" xr:uid="{FC49F258-4406-4F79-A3E6-3C26AE8492E2}"/>
    <cellStyle name="Normal 7 4 2 5" xfId="9691" xr:uid="{C4D5EFEB-9C73-4A16-8EB8-F1EC7111ABB5}"/>
    <cellStyle name="Normal 7 4 2 5 2" xfId="19105" xr:uid="{99653BF5-C7C2-4933-B038-56B95878CF22}"/>
    <cellStyle name="Normal 7 4 2 5 2 2" xfId="41470" xr:uid="{5734A3B7-BCB9-4979-AF0A-D2B46E5832ED}"/>
    <cellStyle name="Normal 7 4 2 5 3" xfId="32149" xr:uid="{BF1AFC22-CD1A-4239-96FC-3B5F1A67B909}"/>
    <cellStyle name="Normal 7 4 2 6" xfId="11283" xr:uid="{F1DD117A-8BD6-4C82-87B5-699C5429A085}"/>
    <cellStyle name="Normal 7 4 2 6 2" xfId="20689" xr:uid="{8CA23728-88AB-4A0E-8F9C-E9BB29776851}"/>
    <cellStyle name="Normal 7 4 2 6 2 2" xfId="42985" xr:uid="{36897D40-00DD-413A-B5C8-A332784B7168}"/>
    <cellStyle name="Normal 7 4 2 6 3" xfId="33663" xr:uid="{93D94742-AB94-4CB1-8A4B-A40EB03DD0A8}"/>
    <cellStyle name="Normal 7 4 2 7" xfId="12884" xr:uid="{08B2E5C3-C81C-4802-9014-BC09033CA613}"/>
    <cellStyle name="Normal 7 4 2 7 2" xfId="35257" xr:uid="{C2A02CCC-2A5E-4B1B-B5C1-37CAF2B6CD80}"/>
    <cellStyle name="Normal 7 4 2 8" xfId="26970" xr:uid="{843E1C80-1533-4B25-BB5A-A1672DF458A3}"/>
    <cellStyle name="Normal 7 4 2_change in summary tables" xfId="7621" xr:uid="{96C8EE3B-43F1-409D-BCE1-145E856FBEE6}"/>
    <cellStyle name="Normal 7 4 3" xfId="1186" xr:uid="{7916C091-2556-42CF-9E6B-0B67BBB0A9EB}"/>
    <cellStyle name="Normal 7 4 3 2" xfId="3858" xr:uid="{DA0E0869-F94F-4D1B-8A69-70828FC83DE6}"/>
    <cellStyle name="Normal 7 4 3 2 2" xfId="7133" xr:uid="{880AD81A-F7C3-4FDE-913D-96DBA5FC7FB0}"/>
    <cellStyle name="Normal 7 4 3 2 2 2" xfId="17144" xr:uid="{690141A1-24E2-4A56-A047-103BADFE2D34}"/>
    <cellStyle name="Normal 7 4 3 2 2 2 2" xfId="39509" xr:uid="{1D49DF87-5E2B-4349-A491-04ECD3995EBF}"/>
    <cellStyle name="Normal 7 4 3 2 2 3" xfId="30393" xr:uid="{9F3C259F-DBE1-4BD7-BE11-B07BF76EBE56}"/>
    <cellStyle name="Normal 7 4 3 2 3" xfId="10650" xr:uid="{8C84A79E-AB6A-48AA-A69C-6715AC2D1DA3}"/>
    <cellStyle name="Normal 7 4 3 2 3 2" xfId="20064" xr:uid="{D3EDEE37-A7CC-4361-919B-EC75CABE34B0}"/>
    <cellStyle name="Normal 7 4 3 2 3 2 2" xfId="42360" xr:uid="{2C14F38A-46E5-4E1E-9D6D-2F73C0396882}"/>
    <cellStyle name="Normal 7 4 3 2 3 3" xfId="33039" xr:uid="{AA5A00B3-680E-44F2-B550-DD64E3C4DEEF}"/>
    <cellStyle name="Normal 7 4 3 2 4" xfId="12182" xr:uid="{02DC9D9F-BDE7-47CF-B8A3-E86B5F41C085}"/>
    <cellStyle name="Normal 7 4 3 2 4 2" xfId="21588" xr:uid="{1020EA22-7BDF-456E-8CDD-7DF95F8EE84B}"/>
    <cellStyle name="Normal 7 4 3 2 4 2 2" xfId="43884" xr:uid="{62A1AC5A-F6FD-4FD2-9BE2-320C5587084C}"/>
    <cellStyle name="Normal 7 4 3 2 4 3" xfId="34562" xr:uid="{5EBECBBB-2D20-4AE4-B511-DD94C6861BDF}"/>
    <cellStyle name="Normal 7 4 3 2 5" xfId="14524" xr:uid="{D3F7589A-4A7A-4879-9BAA-A8FC230D8BA9}"/>
    <cellStyle name="Normal 7 4 3 2 5 2" xfId="36890" xr:uid="{B4DF83F9-CA2E-41B7-9B35-3037AE0AB52D}"/>
    <cellStyle name="Normal 7 4 3 2 6" xfId="27978" xr:uid="{C3D5A848-58D4-4C7D-AB68-E77D0FEA6BA6}"/>
    <cellStyle name="Normal 7 4 3 2_change in summary tables" xfId="9237" xr:uid="{DD951656-35CA-47FA-BA48-EE477D3F440A}"/>
    <cellStyle name="Normal 7 4 3 3" xfId="5268" xr:uid="{75D53284-1358-45C9-87D2-7BFBD6E79929}"/>
    <cellStyle name="Normal 7 4 3 3 2" xfId="15663" xr:uid="{16E349F8-0F96-465C-8BE5-1DDDDD8314F1}"/>
    <cellStyle name="Normal 7 4 3 3 2 2" xfId="38029" xr:uid="{111F8B07-B7F1-4E5D-861B-F92F1D533499}"/>
    <cellStyle name="Normal 7 4 3 3 3" xfId="29034" xr:uid="{228A4D6D-797C-4284-A661-9F713E5A5DEC}"/>
    <cellStyle name="Normal 7 4 3 4" xfId="9811" xr:uid="{3A9B3FBC-EF41-4750-A17B-C3BA08561374}"/>
    <cellStyle name="Normal 7 4 3 4 2" xfId="19225" xr:uid="{E32E6371-DDDC-46C8-A837-D1C0A048047E}"/>
    <cellStyle name="Normal 7 4 3 4 2 2" xfId="41590" xr:uid="{976450AE-2872-4366-86C7-461D40DD0FFE}"/>
    <cellStyle name="Normal 7 4 3 4 3" xfId="32269" xr:uid="{5D550BC0-7E25-411D-82DB-06DCD69CD5D2}"/>
    <cellStyle name="Normal 7 4 3 5" xfId="11409" xr:uid="{EFBB4719-2192-4513-AD51-803B4D4D4076}"/>
    <cellStyle name="Normal 7 4 3 5 2" xfId="20815" xr:uid="{6BD59E81-1547-434A-950B-1DA11BAB9AF7}"/>
    <cellStyle name="Normal 7 4 3 5 2 2" xfId="43111" xr:uid="{AF6489E0-DB74-4ED6-A038-8F4BAA1F4955}"/>
    <cellStyle name="Normal 7 4 3 5 3" xfId="33789" xr:uid="{90D3D412-2DC4-4276-89C4-16C7F00C2B99}"/>
    <cellStyle name="Normal 7 4 3 6" xfId="13166" xr:uid="{B5D144E3-956F-4CE9-B654-5398863DC808}"/>
    <cellStyle name="Normal 7 4 3 6 2" xfId="35537" xr:uid="{0E5C054A-A8E7-4C46-BE22-9371605DF6FF}"/>
    <cellStyle name="Normal 7 4 3 7" xfId="27097" xr:uid="{1E4E5316-45DA-4F79-87F3-2A7A6560C0A8}"/>
    <cellStyle name="Normal 7 4 3_change in summary tables" xfId="5107" xr:uid="{6E37A2B2-D9DB-4057-A858-64CC90228295}"/>
    <cellStyle name="Normal 7 4 4" xfId="3642" xr:uid="{7CA244CD-1196-4E80-A981-D7A4177A3190}"/>
    <cellStyle name="Normal 7 4 4 2" xfId="6919" xr:uid="{D331123C-251F-4B3A-824E-46C60DF4371D}"/>
    <cellStyle name="Normal 7 4 4 2 2" xfId="16932" xr:uid="{CDA37DD4-393C-4539-943A-BA517BE987C6}"/>
    <cellStyle name="Normal 7 4 4 2 2 2" xfId="39297" xr:uid="{434F32CB-32CB-4EBA-8FBF-AF24D30A5901}"/>
    <cellStyle name="Normal 7 4 4 2 3" xfId="30181" xr:uid="{E56A5E4C-8EA2-42DF-9866-8E1ABBC679A3}"/>
    <cellStyle name="Normal 7 4 4 3" xfId="10442" xr:uid="{BEDB73F7-E366-47DD-A6D3-31754F983315}"/>
    <cellStyle name="Normal 7 4 4 3 2" xfId="19856" xr:uid="{27E06A46-7313-4C67-A498-52CFBA2C9534}"/>
    <cellStyle name="Normal 7 4 4 3 2 2" xfId="42152" xr:uid="{68F8064D-DE58-45E8-8AE8-2F8D2F12F812}"/>
    <cellStyle name="Normal 7 4 4 3 3" xfId="32831" xr:uid="{36FDE595-0B30-4E19-94C0-CCB56FFEADF7}"/>
    <cellStyle name="Normal 7 4 4 4" xfId="11975" xr:uid="{748717EE-7F7F-45D3-AC14-A28520DCD4E3}"/>
    <cellStyle name="Normal 7 4 4 4 2" xfId="21381" xr:uid="{A90A9624-C903-421B-9589-4DDF7A1BAA69}"/>
    <cellStyle name="Normal 7 4 4 4 2 2" xfId="43677" xr:uid="{0188304D-6874-4776-A836-5911D90026BF}"/>
    <cellStyle name="Normal 7 4 4 4 3" xfId="34355" xr:uid="{98A3B8C4-13D9-4F44-BEF8-B3737D2E2EFF}"/>
    <cellStyle name="Normal 7 4 4 5" xfId="14316" xr:uid="{C3007056-E876-482F-A004-A2899B486C65}"/>
    <cellStyle name="Normal 7 4 4 5 2" xfId="36682" xr:uid="{B4F0B6FA-2C47-40A9-A07E-3C303003DBFB}"/>
    <cellStyle name="Normal 7 4 4 6" xfId="27770" xr:uid="{558C7776-F690-4296-952B-ECED3838EEC0}"/>
    <cellStyle name="Normal 7 4 4_change in summary tables" xfId="6067" xr:uid="{4AB92FE2-243D-4675-BC51-35DE4C4CCBEF}"/>
    <cellStyle name="Normal 7 4 5" xfId="4611" xr:uid="{E562B17D-D865-4DD1-8497-CC8B47F94DA5}"/>
    <cellStyle name="Normal 7 4 5 2" xfId="15162" xr:uid="{A9FDF88C-1E91-4C79-AEE7-1A30B2A81E91}"/>
    <cellStyle name="Normal 7 4 5 2 2" xfId="37528" xr:uid="{DB2083DB-A0F7-4DFB-81FC-EF99612517E1}"/>
    <cellStyle name="Normal 7 4 5 3" xfId="28585" xr:uid="{FDC3F261-5B96-4844-B615-103D2670AD3E}"/>
    <cellStyle name="Normal 7 4 6" xfId="9605" xr:uid="{EC806C67-EBCF-47FD-973D-20D22F079A8A}"/>
    <cellStyle name="Normal 7 4 6 2" xfId="19020" xr:uid="{ED1569D7-EBD8-41E5-A673-68C3A4D04EF8}"/>
    <cellStyle name="Normal 7 4 6 2 2" xfId="41385" xr:uid="{56F83D19-D75E-4D30-99C2-33352AE8C3E6}"/>
    <cellStyle name="Normal 7 4 6 3" xfId="32064" xr:uid="{8DCEF6EB-1A43-4B7C-AF84-0502158B925B}"/>
    <cellStyle name="Normal 7 4 7" xfId="11194" xr:uid="{CFFC3330-4CDA-4F8B-9B42-A0AC5F543185}"/>
    <cellStyle name="Normal 7 4 7 2" xfId="20601" xr:uid="{EE64DD5F-F3C6-4A70-84E2-4B23CCEDAB56}"/>
    <cellStyle name="Normal 7 4 7 2 2" xfId="42897" xr:uid="{9C65DC83-D713-4825-AD9B-5BC7B85E8B14}"/>
    <cellStyle name="Normal 7 4 7 3" xfId="33575" xr:uid="{C81922E5-C165-4FA7-85DB-E2686DE3FDF5}"/>
    <cellStyle name="Normal 7 4 8" xfId="12740" xr:uid="{5E8EFEC1-A5F5-4113-907E-CFA086CBE4BE}"/>
    <cellStyle name="Normal 7 4 8 2" xfId="35116" xr:uid="{56AC06FB-7453-4DEC-9E26-6766AB32CAB2}"/>
    <cellStyle name="Normal 7 4 9" xfId="26883" xr:uid="{A8390103-AD48-4EAB-81FD-99309D678673}"/>
    <cellStyle name="Normal 7 4_change in summary tables" xfId="8153" xr:uid="{B1E845DB-2636-4975-9380-8B380787D6E2}"/>
    <cellStyle name="Normal 7 5" xfId="419" xr:uid="{6BB428F5-3EEF-4F9F-891C-E81CE64D50B0}"/>
    <cellStyle name="Normal 7 5 2" xfId="1240" xr:uid="{463EF450-FAA6-41FF-BE94-445C4834473F}"/>
    <cellStyle name="Normal 7 5 2 2" xfId="3905" xr:uid="{4E2CA6D3-3045-44BE-8333-89A1487509C4}"/>
    <cellStyle name="Normal 7 5 2 2 2" xfId="7180" xr:uid="{D31BA24F-8013-43E0-ACB7-12180C875000}"/>
    <cellStyle name="Normal 7 5 2 2 2 2" xfId="17191" xr:uid="{DBE57371-E16B-41D4-9578-EDF2AA909FEB}"/>
    <cellStyle name="Normal 7 5 2 2 2 2 2" xfId="39556" xr:uid="{A3B7E132-261B-481C-B08B-E22CE3E2C949}"/>
    <cellStyle name="Normal 7 5 2 2 2 3" xfId="30440" xr:uid="{1428D6A4-E054-4613-88F8-3F1FB36BE6C5}"/>
    <cellStyle name="Normal 7 5 2 2 3" xfId="10694" xr:uid="{6329EB8D-335C-4824-B3BD-7E0C3EBA7FAE}"/>
    <cellStyle name="Normal 7 5 2 2 3 2" xfId="20108" xr:uid="{5A3245FA-889C-46E6-8C27-6232F3436649}"/>
    <cellStyle name="Normal 7 5 2 2 3 2 2" xfId="42404" xr:uid="{6E4F884C-479B-40BE-9E27-622F893A299C}"/>
    <cellStyle name="Normal 7 5 2 2 3 3" xfId="33083" xr:uid="{46D4169E-994F-40FC-8768-E37766E33FF8}"/>
    <cellStyle name="Normal 7 5 2 2 4" xfId="12226" xr:uid="{EFF8E13B-6FD9-4A5E-887E-68FA34E1F602}"/>
    <cellStyle name="Normal 7 5 2 2 4 2" xfId="21632" xr:uid="{014E6ABA-F1D8-43A1-B671-8EB270D6196C}"/>
    <cellStyle name="Normal 7 5 2 2 4 2 2" xfId="43928" xr:uid="{191B4C05-F312-4F77-B10C-490853EFA8BB}"/>
    <cellStyle name="Normal 7 5 2 2 4 3" xfId="34606" xr:uid="{4BB4862F-2D63-4FB2-86E9-330DF3E5B754}"/>
    <cellStyle name="Normal 7 5 2 2 5" xfId="14568" xr:uid="{5C4A0F7B-E04B-4D3A-AFC8-B89D1A6214A9}"/>
    <cellStyle name="Normal 7 5 2 2 5 2" xfId="36934" xr:uid="{25C5C1A9-D274-4349-B7AF-C9D5B8817F3B}"/>
    <cellStyle name="Normal 7 5 2 2 6" xfId="28023" xr:uid="{13CAC944-676B-4D69-AE9A-CE86BA7C3BBF}"/>
    <cellStyle name="Normal 7 5 2 2_change in summary tables" xfId="8731" xr:uid="{7B56664B-E63E-4C80-8F96-C5E8CABCF90A}"/>
    <cellStyle name="Normal 7 5 2 3" xfId="5317" xr:uid="{FFDACEA0-555A-4442-BE33-7DECC1C12210}"/>
    <cellStyle name="Normal 7 5 2 3 2" xfId="15712" xr:uid="{53317CC4-7D86-4ED2-A1E1-55362A1C4F29}"/>
    <cellStyle name="Normal 7 5 2 3 2 2" xfId="38078" xr:uid="{9C7E2DEA-DC03-4717-A0B4-E254C78E4A19}"/>
    <cellStyle name="Normal 7 5 2 3 3" xfId="29083" xr:uid="{1C0EC705-EBC1-4886-A161-1A730E4F9CCB}"/>
    <cellStyle name="Normal 7 5 2 4" xfId="9855" xr:uid="{486B5352-AA45-4422-89E5-7BFF5B2AA9F2}"/>
    <cellStyle name="Normal 7 5 2 4 2" xfId="19269" xr:uid="{63B4705A-EF28-4A66-A0FA-7B546D22EC88}"/>
    <cellStyle name="Normal 7 5 2 4 2 2" xfId="41634" xr:uid="{479F4D1A-512E-4C11-81E0-0FA01DB04081}"/>
    <cellStyle name="Normal 7 5 2 4 3" xfId="32313" xr:uid="{36B369AF-3271-4ABC-B4D0-EE8A6FE38610}"/>
    <cellStyle name="Normal 7 5 2 5" xfId="11451" xr:uid="{2CE82A90-BA81-4DDC-B526-ADC5EC82CC95}"/>
    <cellStyle name="Normal 7 5 2 5 2" xfId="20857" xr:uid="{9B05E256-E861-4CDB-B3EE-2C3AD933B6B4}"/>
    <cellStyle name="Normal 7 5 2 5 2 2" xfId="43153" xr:uid="{DDAEB30C-D621-4323-AFA4-39060AD48983}"/>
    <cellStyle name="Normal 7 5 2 5 3" xfId="33831" xr:uid="{0C096E39-6B8E-4A21-8C05-BEA06B1DA8B1}"/>
    <cellStyle name="Normal 7 5 2 6" xfId="13213" xr:uid="{30B7F192-DA5A-48FE-B865-654860EF44C4}"/>
    <cellStyle name="Normal 7 5 2 6 2" xfId="35584" xr:uid="{A507F2F4-7AFF-4537-9144-16AD2D1ECCDA}"/>
    <cellStyle name="Normal 7 5 2 7" xfId="27141" xr:uid="{1F1DC35A-6484-4F16-8722-AA1C5750CA05}"/>
    <cellStyle name="Normal 7 5 2_change in summary tables" xfId="8282" xr:uid="{7FA955B3-F602-455E-B158-E0D786EC6096}"/>
    <cellStyle name="Normal 7 5 3" xfId="3689" xr:uid="{1D11440E-02E9-4628-B319-0507F18432B9}"/>
    <cellStyle name="Normal 7 5 3 2" xfId="6965" xr:uid="{DAEA1290-AC5A-4FFD-92DB-33ED05D99F64}"/>
    <cellStyle name="Normal 7 5 3 2 2" xfId="16977" xr:uid="{05D3A4B8-B79E-4BEF-8366-538967B79086}"/>
    <cellStyle name="Normal 7 5 3 2 2 2" xfId="39342" xr:uid="{C099A1E3-3EF6-4FB5-9404-D01ABD99B23B}"/>
    <cellStyle name="Normal 7 5 3 2 3" xfId="30226" xr:uid="{522130E5-9787-49AA-BF2E-99D129666B91}"/>
    <cellStyle name="Normal 7 5 3 3" xfId="10486" xr:uid="{0F6149B5-BD05-42C5-BEBA-21B76F61309C}"/>
    <cellStyle name="Normal 7 5 3 3 2" xfId="19900" xr:uid="{C73B26EA-0B14-40FB-94ED-EC3ACD74CFFC}"/>
    <cellStyle name="Normal 7 5 3 3 2 2" xfId="42196" xr:uid="{51E0A34F-D214-4617-AA9C-454BA79B1689}"/>
    <cellStyle name="Normal 7 5 3 3 3" xfId="32875" xr:uid="{56BD8DBD-7AC9-488B-B335-DD0B20521E05}"/>
    <cellStyle name="Normal 7 5 3 4" xfId="12019" xr:uid="{34A64B97-189B-4BFA-92E6-4289E2D6C051}"/>
    <cellStyle name="Normal 7 5 3 4 2" xfId="21425" xr:uid="{CC5508D8-ADB5-4BDB-8881-122F533E31D2}"/>
    <cellStyle name="Normal 7 5 3 4 2 2" xfId="43721" xr:uid="{83BBE029-8941-48EE-9D77-93475B0216A1}"/>
    <cellStyle name="Normal 7 5 3 4 3" xfId="34399" xr:uid="{93A73DEB-630C-42F9-8ABF-278A6DD36FC5}"/>
    <cellStyle name="Normal 7 5 3 5" xfId="14360" xr:uid="{1E4623B1-46E3-4858-A6C5-361362160EC8}"/>
    <cellStyle name="Normal 7 5 3 5 2" xfId="36726" xr:uid="{03522C7E-243F-46C4-8EB1-F6914C7DFE2A}"/>
    <cellStyle name="Normal 7 5 3 6" xfId="27814" xr:uid="{60283C28-662E-4E91-BE6C-77C0C584C14D}"/>
    <cellStyle name="Normal 7 5 3_change in summary tables" xfId="7887" xr:uid="{DB08A22E-AB35-4C0D-9D57-6876B489FE30}"/>
    <cellStyle name="Normal 7 5 4" xfId="4777" xr:uid="{3688C9E5-3ACB-4042-92D9-AB5B036ED5B3}"/>
    <cellStyle name="Normal 7 5 4 2" xfId="15288" xr:uid="{7D8FB1ED-CCB3-4A3B-9BE5-38607D18BBD5}"/>
    <cellStyle name="Normal 7 5 4 2 2" xfId="37654" xr:uid="{B11FADA0-0E89-4DCD-A653-0A846ED50DC5}"/>
    <cellStyle name="Normal 7 5 4 3" xfId="28695" xr:uid="{850E229A-9832-4B1B-9143-5973A8BF7ED4}"/>
    <cellStyle name="Normal 7 5 5" xfId="9648" xr:uid="{E0E1D633-84F6-4C9D-BF38-04DB1CC46C4E}"/>
    <cellStyle name="Normal 7 5 5 2" xfId="19062" xr:uid="{5F0DB857-35F8-4D56-A330-5E9BE5F48078}"/>
    <cellStyle name="Normal 7 5 5 2 2" xfId="41427" xr:uid="{F64B9C8C-FC49-40B6-AC7D-2B38F8C9ADDC}"/>
    <cellStyle name="Normal 7 5 5 3" xfId="32106" xr:uid="{E8A20932-B89D-4935-9DBB-137FAE90791B}"/>
    <cellStyle name="Normal 7 5 6" xfId="11240" xr:uid="{C4AC62D2-EAA3-4A03-B007-3C39ECD9184A}"/>
    <cellStyle name="Normal 7 5 6 2" xfId="20646" xr:uid="{836A07FF-76E0-4796-A44F-C2C5BED0AF7A}"/>
    <cellStyle name="Normal 7 5 6 2 2" xfId="42942" xr:uid="{864DE800-2D4A-48EF-AB13-1DC55789373F}"/>
    <cellStyle name="Normal 7 5 6 3" xfId="33620" xr:uid="{9E9A81D8-0B63-4B95-A0CC-8F6917FFAB3B}"/>
    <cellStyle name="Normal 7 5 7" xfId="12841" xr:uid="{DC45D206-3BF3-4CB0-8348-25001718F440}"/>
    <cellStyle name="Normal 7 5 7 2" xfId="35214" xr:uid="{8684C07C-7331-418D-80C1-BEBF992A4568}"/>
    <cellStyle name="Normal 7 5 8" xfId="26927" xr:uid="{13D718EC-95B0-4AFA-98DB-4A873843DEF9}"/>
    <cellStyle name="Normal 7 5_change in summary tables" xfId="5962" xr:uid="{415061DA-2033-4749-BF06-37F53D2E85C9}"/>
    <cellStyle name="Normal 7 6" xfId="1141" xr:uid="{37C33C1F-B957-433A-ADE4-C4D94DD96664}"/>
    <cellStyle name="Normal 7 6 2" xfId="3814" xr:uid="{2D28AA39-E036-419E-8BD8-0435496C3526}"/>
    <cellStyle name="Normal 7 6 2 2" xfId="7089" xr:uid="{A140FBFC-DE9C-4248-9836-24DD504EF455}"/>
    <cellStyle name="Normal 7 6 2 2 2" xfId="17100" xr:uid="{E57122CC-C65B-43AA-81F8-F536855946ED}"/>
    <cellStyle name="Normal 7 6 2 2 2 2" xfId="39465" xr:uid="{C91159E5-D97F-44A5-9482-CF29E10185E7}"/>
    <cellStyle name="Normal 7 6 2 2 3" xfId="30349" xr:uid="{EF910322-CC77-4D9B-ADDE-1D4E73111F8F}"/>
    <cellStyle name="Normal 7 6 2 3" xfId="10607" xr:uid="{DDAF4E73-8998-4A8A-9561-D5F16B717BB6}"/>
    <cellStyle name="Normal 7 6 2 3 2" xfId="20021" xr:uid="{FCECAD4C-B43D-4182-B693-810CB31072E1}"/>
    <cellStyle name="Normal 7 6 2 3 2 2" xfId="42317" xr:uid="{3495645C-D8CD-44B7-835F-3F924B26854E}"/>
    <cellStyle name="Normal 7 6 2 3 3" xfId="32996" xr:uid="{B2C23F70-9F34-4B37-A2C3-B35299C2225B}"/>
    <cellStyle name="Normal 7 6 2 4" xfId="12138" xr:uid="{809952CB-AA7C-4294-9D37-CFF8AD12312B}"/>
    <cellStyle name="Normal 7 6 2 4 2" xfId="21544" xr:uid="{9F0486DC-8A33-4287-B240-FFF2506257E1}"/>
    <cellStyle name="Normal 7 6 2 4 2 2" xfId="43840" xr:uid="{4C931634-8555-4D9F-BE99-9848F6FF3FD0}"/>
    <cellStyle name="Normal 7 6 2 4 3" xfId="34518" xr:uid="{D1F3D6D6-1103-4E79-9595-3F817E61A0F0}"/>
    <cellStyle name="Normal 7 6 2 5" xfId="14480" xr:uid="{20525482-DB6B-477C-BBE2-06C875AE9790}"/>
    <cellStyle name="Normal 7 6 2 5 2" xfId="36846" xr:uid="{285D1386-5654-49A0-9B40-3535C0E1BA93}"/>
    <cellStyle name="Normal 7 6 2 6" xfId="27935" xr:uid="{07C92B66-DE27-4F15-A678-0C1E1E6C8B0C}"/>
    <cellStyle name="Normal 7 6 2_change in summary tables" xfId="8150" xr:uid="{FF96DC42-C430-4324-8F52-5EDF4BD0933A}"/>
    <cellStyle name="Normal 7 6 3" xfId="5224" xr:uid="{AE5666BD-0286-4043-90B4-EC49F06ED565}"/>
    <cellStyle name="Normal 7 6 3 2" xfId="15619" xr:uid="{ABE517FD-9696-4B1F-8283-2838FBE3DBAC}"/>
    <cellStyle name="Normal 7 6 3 2 2" xfId="37985" xr:uid="{5F359775-9677-4EA1-B6C6-DF03C65FCB68}"/>
    <cellStyle name="Normal 7 6 3 3" xfId="28990" xr:uid="{7D35BB0C-43CE-4DAD-A0CC-E25052C1CC43}"/>
    <cellStyle name="Normal 7 6 4" xfId="9767" xr:uid="{3BB1B329-C181-43B2-80C1-AB57A04AA19B}"/>
    <cellStyle name="Normal 7 6 4 2" xfId="19181" xr:uid="{5B8C23C9-816A-423B-8930-31C8D81EBBFB}"/>
    <cellStyle name="Normal 7 6 4 2 2" xfId="41546" xr:uid="{42F428BF-41C9-4D28-82AD-CBB4C4D9DA84}"/>
    <cellStyle name="Normal 7 6 4 3" xfId="32225" xr:uid="{2F50F772-EEFD-4AE7-8A4A-1BB88A9D71B9}"/>
    <cellStyle name="Normal 7 6 5" xfId="11366" xr:uid="{221752F3-739B-4DD1-A381-7C8FDABB8742}"/>
    <cellStyle name="Normal 7 6 5 2" xfId="20772" xr:uid="{33D90B2E-8EFF-4974-991D-84E3C32265B4}"/>
    <cellStyle name="Normal 7 6 5 2 2" xfId="43068" xr:uid="{013436E1-14BD-4897-87D1-BF352739C2CE}"/>
    <cellStyle name="Normal 7 6 5 3" xfId="33746" xr:uid="{1AACDA9D-FE64-463F-B443-9C36E65E08FF}"/>
    <cellStyle name="Normal 7 6 6" xfId="13122" xr:uid="{DED459DA-891A-4898-9B27-2A9EB394494F}"/>
    <cellStyle name="Normal 7 6 6 2" xfId="35493" xr:uid="{8CD0034E-B4C5-4E5D-A18F-6ED649D6CB9C}"/>
    <cellStyle name="Normal 7 6 7" xfId="27053" xr:uid="{02277BEC-FB9D-4E00-A807-C5FD4FAA3924}"/>
    <cellStyle name="Normal 7 6_change in summary tables" xfId="4601" xr:uid="{9B91398B-7D87-464E-B829-01BAD2E1D5FF}"/>
    <cellStyle name="Normal 7 7" xfId="3599" xr:uid="{976C6321-E13B-4537-AF4B-718143AEF8B8}"/>
    <cellStyle name="Normal 7 7 2" xfId="6876" xr:uid="{9466A259-EFB6-4590-BBED-1C6CE839B132}"/>
    <cellStyle name="Normal 7 7 2 2" xfId="16889" xr:uid="{860E761E-6606-4302-82F0-9545A0C0D3AE}"/>
    <cellStyle name="Normal 7 7 2 2 2" xfId="39254" xr:uid="{2A34FA6F-9CF1-468F-B0B5-AFC9572586A6}"/>
    <cellStyle name="Normal 7 7 2 3" xfId="30138" xr:uid="{C0D36CB9-6092-471F-8676-E98628DC9636}"/>
    <cellStyle name="Normal 7 7 3" xfId="10399" xr:uid="{CEB8A30F-F54F-4A4A-8CF2-6A707D936CD1}"/>
    <cellStyle name="Normal 7 7 3 2" xfId="19813" xr:uid="{FAF38FE3-9D11-4526-8410-8C7FD70059CB}"/>
    <cellStyle name="Normal 7 7 3 2 2" xfId="42109" xr:uid="{2F66B6E0-0475-4721-B6DD-835EEA78DEBD}"/>
    <cellStyle name="Normal 7 7 3 3" xfId="32788" xr:uid="{11C9D83B-557F-4447-9B57-0463067BD641}"/>
    <cellStyle name="Normal 7 7 4" xfId="11932" xr:uid="{F3151DF9-CFA7-4A8C-AAE5-5608968B09B8}"/>
    <cellStyle name="Normal 7 7 4 2" xfId="21338" xr:uid="{4A14FDC0-A56A-4EDE-84E2-E4185C793370}"/>
    <cellStyle name="Normal 7 7 4 2 2" xfId="43634" xr:uid="{3EBA00AE-C075-4DC2-B2C5-5E6DD1EFF91D}"/>
    <cellStyle name="Normal 7 7 4 3" xfId="34312" xr:uid="{8CCB4CD8-1978-4FA2-A576-FD5EB9440AAA}"/>
    <cellStyle name="Normal 7 7 5" xfId="14273" xr:uid="{C97267C3-5099-43F9-90D5-35FE89551210}"/>
    <cellStyle name="Normal 7 7 5 2" xfId="36639" xr:uid="{D9119B04-7234-45F3-86E9-8BAE5B7340EA}"/>
    <cellStyle name="Normal 7 7 6" xfId="27727" xr:uid="{8814B512-3795-473C-BD20-3EB6C455C15D}"/>
    <cellStyle name="Normal 7 7_change in summary tables" xfId="6117" xr:uid="{87F64C14-0FAE-488D-84F8-6EF3DF53CF7F}"/>
    <cellStyle name="Normal 7 8" xfId="4523" xr:uid="{4DB41271-D98E-4499-B2A8-945A6D51B8F8}"/>
    <cellStyle name="Normal 7 8 2" xfId="15089" xr:uid="{A29127EA-B547-4895-B42B-6C03707B6CEA}"/>
    <cellStyle name="Normal 7 8 2 2" xfId="37455" xr:uid="{D655A314-C4D1-4F3A-AD95-FE43F6A61CD7}"/>
    <cellStyle name="Normal 7 8 3" xfId="28517" xr:uid="{EDBAB462-6881-4312-BCAD-F0D333E34E61}"/>
    <cellStyle name="Normal 7 9" xfId="9562" xr:uid="{DD7CABE4-759D-4788-80F5-5EA5F6C4B5ED}"/>
    <cellStyle name="Normal 7 9 2" xfId="18977" xr:uid="{BEC17A32-3B34-4D3E-9827-C25006CB2AC8}"/>
    <cellStyle name="Normal 7 9 2 2" xfId="41342" xr:uid="{D10952E8-D1C3-49C8-95EA-49A8CC0BC394}"/>
    <cellStyle name="Normal 7 9 3" xfId="32021" xr:uid="{931FA9FE-5686-4AE4-835D-8A22DFEE8273}"/>
    <cellStyle name="Normal 7_change in summary tables" xfId="6515" xr:uid="{C8BE25B5-3006-48C7-93F9-1CFBF0B56C3F}"/>
    <cellStyle name="Normal 70" xfId="1708" xr:uid="{3F2A84C6-C8A1-4A42-83F5-4AB2EF0B6D90}"/>
    <cellStyle name="Normal 70 2" xfId="4086" xr:uid="{4E9E12BE-F376-4098-8599-127813E751D3}"/>
    <cellStyle name="Normal 70 2 2" xfId="7355" xr:uid="{284012AD-434A-49B6-B18D-BCE11DDD2581}"/>
    <cellStyle name="Normal 70 2 2 2" xfId="17363" xr:uid="{0EEBB535-18FE-405D-9F4F-32A6A2A0D4C0}"/>
    <cellStyle name="Normal 70 2 2 2 2" xfId="39728" xr:uid="{9FFA1EB8-C5C4-459F-A0CB-92CBF5D3BF79}"/>
    <cellStyle name="Normal 70 2 2 3" xfId="30612" xr:uid="{865C6550-08E6-413D-BC30-0BA7F32804B0}"/>
    <cellStyle name="Normal 70 2 3" xfId="10843" xr:uid="{170AF070-DB70-47C7-8D98-77DADA736244}"/>
    <cellStyle name="Normal 70 2 3 2" xfId="20257" xr:uid="{1A5F4205-B1BA-4A8E-91F2-67C15E49F00D}"/>
    <cellStyle name="Normal 70 2 3 2 2" xfId="42553" xr:uid="{B5F61281-A52C-405C-900F-7FD0BFAD702B}"/>
    <cellStyle name="Normal 70 2 3 3" xfId="33232" xr:uid="{DF530353-C104-4D25-A204-2B3D590FAE5B}"/>
    <cellStyle name="Normal 70 2 4" xfId="12370" xr:uid="{814B8607-4485-4AB8-9F57-B38EE4CC7378}"/>
    <cellStyle name="Normal 70 2 4 2" xfId="21776" xr:uid="{CAA84863-2ECA-4FB6-B9E4-C00EE4EA63C1}"/>
    <cellStyle name="Normal 70 2 4 2 2" xfId="44072" xr:uid="{EB39148C-D1BD-456C-B1C7-00BDEF5BDD98}"/>
    <cellStyle name="Normal 70 2 4 3" xfId="34750" xr:uid="{7340E646-5720-40AE-BA1B-60B5B8C294A0}"/>
    <cellStyle name="Normal 70 2 5" xfId="14720" xr:uid="{E38DD4F5-0771-44CC-B4C6-737CB27C3628}"/>
    <cellStyle name="Normal 70 2 5 2" xfId="37086" xr:uid="{16F1407F-9D5D-4310-BB8A-06B494E91CC1}"/>
    <cellStyle name="Normal 70 2 6" xfId="28160" xr:uid="{54351415-8614-4802-958C-0644360F01EB}"/>
    <cellStyle name="Normal 70 2_change in summary tables" xfId="9236" xr:uid="{9C17AE78-0959-4918-B13B-E215CBE5ECD4}"/>
    <cellStyle name="Normal 70 3" xfId="5679" xr:uid="{C62FFCCF-CE73-4406-9302-41E41A1C3B29}"/>
    <cellStyle name="Normal 70 3 2" xfId="16028" xr:uid="{ED6BDA54-1267-4787-BA0C-3030D9E14D2E}"/>
    <cellStyle name="Normal 70 3 2 2" xfId="38394" xr:uid="{B75F8B51-995F-42C3-9000-57AA83858631}"/>
    <cellStyle name="Normal 70 3 3" xfId="29375" xr:uid="{60FF00E7-472B-43CA-9406-2FC2FDC60467}"/>
    <cellStyle name="Normal 70 4" xfId="10009" xr:uid="{3615A7DA-C200-46C3-A24C-6FA41E1069A8}"/>
    <cellStyle name="Normal 70 4 2" xfId="19423" xr:uid="{ED643C45-2BD3-4092-B87A-D86F988F0ADA}"/>
    <cellStyle name="Normal 70 4 2 2" xfId="41788" xr:uid="{5E0078CA-F16D-4FE8-A2DE-1F667C6519F1}"/>
    <cellStyle name="Normal 70 4 3" xfId="32467" xr:uid="{D0CBF13E-64CD-4F9D-BCEC-EDE4922C22B1}"/>
    <cellStyle name="Normal 70 5" xfId="11620" xr:uid="{6E53ABA8-5123-4E5B-AE8B-185A7E1C0DE2}"/>
    <cellStyle name="Normal 70 5 2" xfId="21026" xr:uid="{6387ECF5-2181-4320-84A5-66F790D0968F}"/>
    <cellStyle name="Normal 70 5 2 2" xfId="43322" xr:uid="{C3D10686-B6B2-4F6D-B96F-8DDD8863D765}"/>
    <cellStyle name="Normal 70 5 3" xfId="34000" xr:uid="{E244D33A-BCE2-4C7C-BF09-6CBEA79768D2}"/>
    <cellStyle name="Normal 70 6" xfId="13464" xr:uid="{107DB607-3666-4000-8080-598CE17CB5E8}"/>
    <cellStyle name="Normal 70 6 2" xfId="35835" xr:uid="{64D63F42-3C84-4220-AEC5-BEA422C7BFFD}"/>
    <cellStyle name="Normal 70 7" xfId="27319" xr:uid="{6480BBEA-3164-44FC-AC9A-252B6EF44FE6}"/>
    <cellStyle name="Normal 70_change in summary tables" xfId="9235" xr:uid="{2C871B4C-1CC6-4512-952A-C4897E3B807A}"/>
    <cellStyle name="Normal 71" xfId="1709" xr:uid="{10008248-5AF3-4B5F-BA96-9FA30FD9FC09}"/>
    <cellStyle name="Normal 71 2" xfId="4087" xr:uid="{3A7E2CC2-5929-413C-BFEE-FF5902B73A19}"/>
    <cellStyle name="Normal 71 2 2" xfId="7356" xr:uid="{1A4215AF-6E54-4DC3-82B9-307F0DDA5270}"/>
    <cellStyle name="Normal 71 2 2 2" xfId="17364" xr:uid="{92281620-9F0F-4EAB-9E69-DDEFCD518DCE}"/>
    <cellStyle name="Normal 71 2 2 2 2" xfId="39729" xr:uid="{5E1432DF-B1AB-45D2-B457-670AA31B3AD4}"/>
    <cellStyle name="Normal 71 2 2 3" xfId="30613" xr:uid="{BD3A382D-9855-49D2-929D-60EE538E7BD4}"/>
    <cellStyle name="Normal 71 2 3" xfId="10844" xr:uid="{E1C03F3A-3D9E-4BF0-9E1E-6D08BCCDBBCF}"/>
    <cellStyle name="Normal 71 2 3 2" xfId="20258" xr:uid="{0CABA5A0-50AD-40ED-9055-E6C5322DE881}"/>
    <cellStyle name="Normal 71 2 3 2 2" xfId="42554" xr:uid="{51F61DB4-904C-4A63-97FB-A310AF8C28B5}"/>
    <cellStyle name="Normal 71 2 3 3" xfId="33233" xr:uid="{87A73F5A-A8C1-493B-A242-705550FDBB25}"/>
    <cellStyle name="Normal 71 2 4" xfId="12371" xr:uid="{F6C82C01-4A36-4693-B704-DF7D6F2C9F53}"/>
    <cellStyle name="Normal 71 2 4 2" xfId="21777" xr:uid="{9E8F3062-C2EE-4093-8F2A-FDE69C86027D}"/>
    <cellStyle name="Normal 71 2 4 2 2" xfId="44073" xr:uid="{ABF68A3E-2BB3-4296-ABE0-C26122F98969}"/>
    <cellStyle name="Normal 71 2 4 3" xfId="34751" xr:uid="{EE880D67-4887-4226-BD64-AFE2629FFC6A}"/>
    <cellStyle name="Normal 71 2 5" xfId="14721" xr:uid="{6DB7988B-A099-4517-B9EE-0C74BF6E6347}"/>
    <cellStyle name="Normal 71 2 5 2" xfId="37087" xr:uid="{2A354BD5-AF90-41C1-AAB3-6BFCD0E4B10D}"/>
    <cellStyle name="Normal 71 2 6" xfId="28161" xr:uid="{74DF8C88-9148-4BD7-BF52-6A0BF106E9C9}"/>
    <cellStyle name="Normal 71 2_change in summary tables" xfId="4638" xr:uid="{2D7FF335-7AB2-4055-9847-B8FB6B155FF6}"/>
    <cellStyle name="Normal 71 3" xfId="5680" xr:uid="{4970DF93-D792-4585-B305-99910ADCF5FA}"/>
    <cellStyle name="Normal 71 3 2" xfId="16029" xr:uid="{05A692CD-0170-473F-BE40-43B25C8AA4C9}"/>
    <cellStyle name="Normal 71 3 2 2" xfId="38395" xr:uid="{07FEEAFF-2A60-46C3-B8FB-9ECC19D88D54}"/>
    <cellStyle name="Normal 71 3 3" xfId="29376" xr:uid="{50A318B3-11F8-4D73-B281-044C4B4A2319}"/>
    <cellStyle name="Normal 71 4" xfId="10010" xr:uid="{FFB98494-13F1-46BB-86C1-BD56EEFE4352}"/>
    <cellStyle name="Normal 71 4 2" xfId="19424" xr:uid="{286E1206-2BD7-4E20-BBE0-A2EC16D1CE39}"/>
    <cellStyle name="Normal 71 4 2 2" xfId="41789" xr:uid="{71E431F0-E626-402B-9F58-E4FF8031797D}"/>
    <cellStyle name="Normal 71 4 3" xfId="32468" xr:uid="{9DCCD62B-B019-4ED9-B5FC-47F7DAA6B72C}"/>
    <cellStyle name="Normal 71 5" xfId="11621" xr:uid="{450A26BA-EB80-49A1-8412-813D4EA139EE}"/>
    <cellStyle name="Normal 71 5 2" xfId="21027" xr:uid="{46877744-88DD-4CD3-A8D7-B0C1FE7DD47E}"/>
    <cellStyle name="Normal 71 5 2 2" xfId="43323" xr:uid="{DEAE8B2F-18C2-4D41-B935-8FB625631104}"/>
    <cellStyle name="Normal 71 5 3" xfId="34001" xr:uid="{A272D551-D772-4170-9539-DA81E301CA02}"/>
    <cellStyle name="Normal 71 6" xfId="13465" xr:uid="{F660AB17-A4B2-416A-B95A-0609F5EF8D94}"/>
    <cellStyle name="Normal 71 6 2" xfId="35836" xr:uid="{FFC5A266-06C2-4A75-B1B6-FE2523BE4AAB}"/>
    <cellStyle name="Normal 71 7" xfId="27320" xr:uid="{4627C22A-9B4F-4391-BCD2-A5E549BCE140}"/>
    <cellStyle name="Normal 71_change in summary tables" xfId="5765" xr:uid="{3B62F476-BA8C-4F1E-9CC3-C086B2BAA422}"/>
    <cellStyle name="Normal 72" xfId="1710" xr:uid="{9DB6C8A4-67CD-4FF3-ABDE-3588BCB2E385}"/>
    <cellStyle name="Normal 72 2" xfId="4088" xr:uid="{497EB07F-E401-4569-9B20-28C1FD6CCB0E}"/>
    <cellStyle name="Normal 72 2 2" xfId="7357" xr:uid="{B01E15B2-79AB-4C45-B27E-C92579260E93}"/>
    <cellStyle name="Normal 72 2 2 2" xfId="17365" xr:uid="{14B6C10A-4D96-4ED4-9506-0B78395C90BA}"/>
    <cellStyle name="Normal 72 2 2 2 2" xfId="39730" xr:uid="{07DEF7B4-1524-4F99-8AE2-D6CABBEDA278}"/>
    <cellStyle name="Normal 72 2 2 3" xfId="30614" xr:uid="{E1CA4A76-2B88-4C2F-A74F-9130B95B3912}"/>
    <cellStyle name="Normal 72 2 3" xfId="10845" xr:uid="{A101A8C9-E33E-40AD-8924-EC8AD1159C6C}"/>
    <cellStyle name="Normal 72 2 3 2" xfId="20259" xr:uid="{93B225F3-F5DD-49E2-9825-F50EFCFA3B7A}"/>
    <cellStyle name="Normal 72 2 3 2 2" xfId="42555" xr:uid="{5742E747-1313-4301-91B6-FF33B07BF8EF}"/>
    <cellStyle name="Normal 72 2 3 3" xfId="33234" xr:uid="{B2349ACF-9029-4F1F-8DD4-DF8111FB96DB}"/>
    <cellStyle name="Normal 72 2 4" xfId="12372" xr:uid="{AB9851C6-8185-407A-AF8B-8DC82AA0A509}"/>
    <cellStyle name="Normal 72 2 4 2" xfId="21778" xr:uid="{A8E6EE69-A544-4A3F-96A1-26133A460FCA}"/>
    <cellStyle name="Normal 72 2 4 2 2" xfId="44074" xr:uid="{03895E93-75EC-4F5F-AA98-0186C76C18E1}"/>
    <cellStyle name="Normal 72 2 4 3" xfId="34752" xr:uid="{26130E99-28F6-4EDF-A858-625B727E02D6}"/>
    <cellStyle name="Normal 72 2 5" xfId="14722" xr:uid="{CBD389BF-4F25-4422-8F4E-4F11A5302DF6}"/>
    <cellStyle name="Normal 72 2 5 2" xfId="37088" xr:uid="{C0FAF41F-8B6F-4682-BEF7-3BC08DD251CE}"/>
    <cellStyle name="Normal 72 2 6" xfId="28162" xr:uid="{F609D2F3-3A8E-4725-8591-0E065BA557FB}"/>
    <cellStyle name="Normal 72 2_change in summary tables" xfId="8677" xr:uid="{D3E165F6-E9E8-4479-A9A1-B313AF9165BA}"/>
    <cellStyle name="Normal 72 3" xfId="5681" xr:uid="{FAB8126A-4538-406B-820B-76F2C67CA0C6}"/>
    <cellStyle name="Normal 72 3 2" xfId="16030" xr:uid="{5D9B0E12-AA9E-4083-AA33-4397B9C63691}"/>
    <cellStyle name="Normal 72 3 2 2" xfId="38396" xr:uid="{FE8FCAB8-804C-4B86-A075-A245EFB46FE4}"/>
    <cellStyle name="Normal 72 3 3" xfId="29377" xr:uid="{EA16F296-A0B1-42F7-A12F-9B3309425B18}"/>
    <cellStyle name="Normal 72 4" xfId="10011" xr:uid="{9BB70CDB-F884-4D9A-9C4F-4D16CF43CC46}"/>
    <cellStyle name="Normal 72 4 2" xfId="19425" xr:uid="{87676A53-53A2-4591-9C08-82420F0CA9AE}"/>
    <cellStyle name="Normal 72 4 2 2" xfId="41790" xr:uid="{85DBB66F-C62B-4E7C-9248-43832A450149}"/>
    <cellStyle name="Normal 72 4 3" xfId="32469" xr:uid="{6F74A1E8-AF82-4F26-9D41-C1C0D263869E}"/>
    <cellStyle name="Normal 72 5" xfId="11622" xr:uid="{3271A131-5238-418D-80CA-13B445609562}"/>
    <cellStyle name="Normal 72 5 2" xfId="21028" xr:uid="{B2DB03EF-20E0-4BA0-995C-4E76B188CE23}"/>
    <cellStyle name="Normal 72 5 2 2" xfId="43324" xr:uid="{E7A1280F-CD97-416C-8380-1C6E7AB83DEB}"/>
    <cellStyle name="Normal 72 5 3" xfId="34002" xr:uid="{6BBBC63A-4ADC-4FF5-BFB1-AD251966D54F}"/>
    <cellStyle name="Normal 72 6" xfId="13466" xr:uid="{24D489A6-0A72-4FC9-A9B2-E0A04EF4ED88}"/>
    <cellStyle name="Normal 72 6 2" xfId="35837" xr:uid="{E1877BEA-1F90-4AFB-BAA4-2A9D4DA57E67}"/>
    <cellStyle name="Normal 72 7" xfId="27321" xr:uid="{1CA6208F-DE0A-46A1-8C19-00EFB0883A05}"/>
    <cellStyle name="Normal 72_change in summary tables" xfId="8112" xr:uid="{0EA66071-5388-4BF8-8FDC-E6F42B4617E2}"/>
    <cellStyle name="Normal 73" xfId="1711" xr:uid="{00DF8B12-9E0D-4986-8498-551CBD39532F}"/>
    <cellStyle name="Normal 73 2" xfId="4089" xr:uid="{C38C8290-C0DF-4798-AF3E-BD6D84C25DAC}"/>
    <cellStyle name="Normal 73 2 2" xfId="7358" xr:uid="{05678605-528F-495D-80FA-53D6D76DD332}"/>
    <cellStyle name="Normal 73 2 2 2" xfId="17366" xr:uid="{7FE5822A-DF95-4677-A27C-08E38BB8B2ED}"/>
    <cellStyle name="Normal 73 2 2 2 2" xfId="39731" xr:uid="{DF5E4087-1324-4226-A311-25A6FA40E684}"/>
    <cellStyle name="Normal 73 2 2 3" xfId="30615" xr:uid="{5E2F92E3-9B67-4A1B-8F96-F39599D900AD}"/>
    <cellStyle name="Normal 73 2 3" xfId="10846" xr:uid="{27777394-E805-446E-BDF4-748895A21AEE}"/>
    <cellStyle name="Normal 73 2 3 2" xfId="20260" xr:uid="{05C847D4-81CC-45CE-AA25-8EA8B3305BF3}"/>
    <cellStyle name="Normal 73 2 3 2 2" xfId="42556" xr:uid="{4E72F864-7E28-4B08-8813-8035F8167B70}"/>
    <cellStyle name="Normal 73 2 3 3" xfId="33235" xr:uid="{3C5946F6-629A-4F88-A0EC-F6CD2B6D6016}"/>
    <cellStyle name="Normal 73 2 4" xfId="12373" xr:uid="{3E51AB2E-3957-4EC6-87BC-1BD5FFB2EF7C}"/>
    <cellStyle name="Normal 73 2 4 2" xfId="21779" xr:uid="{5F606B30-DB3D-4A4F-8BA7-2F0DD7E16B97}"/>
    <cellStyle name="Normal 73 2 4 2 2" xfId="44075" xr:uid="{BA4C5419-2F81-4C35-BB8F-4144A32C7DA3}"/>
    <cellStyle name="Normal 73 2 4 3" xfId="34753" xr:uid="{EE59BE1E-766C-47D7-9CB1-1937B8A0D018}"/>
    <cellStyle name="Normal 73 2 5" xfId="14723" xr:uid="{29E16438-3094-4188-B666-3CD3F7E370EE}"/>
    <cellStyle name="Normal 73 2 5 2" xfId="37089" xr:uid="{CBF60A17-E71B-496F-A4A2-7A7C93E141FC}"/>
    <cellStyle name="Normal 73 2 6" xfId="28163" xr:uid="{26646486-0944-4D43-B20A-6DA7AC9CCF9D}"/>
    <cellStyle name="Normal 73 2_change in summary tables" xfId="7988" xr:uid="{1FA40C53-2AB6-4680-80E7-9CCA40C844C0}"/>
    <cellStyle name="Normal 73 3" xfId="5682" xr:uid="{2C7F2140-9A45-44B8-90B8-17679F2B22F1}"/>
    <cellStyle name="Normal 73 3 2" xfId="16031" xr:uid="{60B4992D-5577-40CC-AE51-C0DE1C0B61B7}"/>
    <cellStyle name="Normal 73 3 2 2" xfId="38397" xr:uid="{6EA175C1-58C4-40CC-A58F-4F924E6D7F08}"/>
    <cellStyle name="Normal 73 3 3" xfId="29378" xr:uid="{AEE8B8EF-B43F-4F71-B7C5-05DBAB2F35E0}"/>
    <cellStyle name="Normal 73 4" xfId="10012" xr:uid="{38B05CB2-AFA6-4FC8-940C-5A4A811CBB18}"/>
    <cellStyle name="Normal 73 4 2" xfId="19426" xr:uid="{B1A059B3-0B4C-462D-A6E1-BA0FBC545DF3}"/>
    <cellStyle name="Normal 73 4 2 2" xfId="41791" xr:uid="{FBDB2805-372D-4503-BAF5-11E3D15A1BD9}"/>
    <cellStyle name="Normal 73 4 3" xfId="32470" xr:uid="{77B42794-AA02-4BE2-89FF-22ADFAD9FC66}"/>
    <cellStyle name="Normal 73 5" xfId="11623" xr:uid="{31FB2A21-5EF8-4EAB-9E6E-4B6C74756CED}"/>
    <cellStyle name="Normal 73 5 2" xfId="21029" xr:uid="{08ABDAE1-F958-42D0-B89B-03DFF2FF35A8}"/>
    <cellStyle name="Normal 73 5 2 2" xfId="43325" xr:uid="{3EE67F55-0626-4199-912B-707943026E78}"/>
    <cellStyle name="Normal 73 5 3" xfId="34003" xr:uid="{1F27C670-40F2-4E4C-91A3-EDA952F7D843}"/>
    <cellStyle name="Normal 73 6" xfId="13467" xr:uid="{CA49A66B-95F2-420C-B745-7236BB54D77E}"/>
    <cellStyle name="Normal 73 6 2" xfId="35838" xr:uid="{9D28A6DE-554D-44DF-8317-3B4AA0C486EA}"/>
    <cellStyle name="Normal 73 7" xfId="27322" xr:uid="{0679AA33-2465-46D3-8FE8-ADC96718FB64}"/>
    <cellStyle name="Normal 73_change in summary tables" xfId="8117" xr:uid="{FBBA4449-75B7-41CE-A13A-983FA16FB4A8}"/>
    <cellStyle name="Normal 74" xfId="1712" xr:uid="{8CE414A6-093C-4BBB-B5F4-972D7CD77F47}"/>
    <cellStyle name="Normal 74 2" xfId="4090" xr:uid="{6A7219B1-6EDB-4D7D-93BA-2694415A8BB6}"/>
    <cellStyle name="Normal 74 2 2" xfId="7359" xr:uid="{5520443D-0E6C-448F-9667-1181D3E340A6}"/>
    <cellStyle name="Normal 74 2 2 2" xfId="17367" xr:uid="{87C13DCA-59F9-44EA-8BCE-677EC418F849}"/>
    <cellStyle name="Normal 74 2 2 2 2" xfId="39732" xr:uid="{D3411351-FE53-492A-A3AF-AC4CEE3E3089}"/>
    <cellStyle name="Normal 74 2 2 3" xfId="30616" xr:uid="{BCE48674-97EA-4F8E-8D96-E0743F508648}"/>
    <cellStyle name="Normal 74 2 3" xfId="10847" xr:uid="{E57B91B9-1DE3-4A2D-8412-DB402AECA1AC}"/>
    <cellStyle name="Normal 74 2 3 2" xfId="20261" xr:uid="{7058F976-5B1D-461C-B79E-A143C28E2427}"/>
    <cellStyle name="Normal 74 2 3 2 2" xfId="42557" xr:uid="{99932A08-7852-473B-AC6C-E45A8693869C}"/>
    <cellStyle name="Normal 74 2 3 3" xfId="33236" xr:uid="{CA8B19DE-6429-4142-892F-E0BA481BCA7C}"/>
    <cellStyle name="Normal 74 2 4" xfId="12374" xr:uid="{F3353B3C-0567-4A72-B685-098A905DCEA4}"/>
    <cellStyle name="Normal 74 2 4 2" xfId="21780" xr:uid="{B266E1A3-D800-4A09-9AB7-F9A82F3FA19C}"/>
    <cellStyle name="Normal 74 2 4 2 2" xfId="44076" xr:uid="{DC5BD4A5-B442-4FA2-9363-8848F8C72AAC}"/>
    <cellStyle name="Normal 74 2 4 3" xfId="34754" xr:uid="{414C3FDD-0CB6-455F-97A9-BB2EA5B82372}"/>
    <cellStyle name="Normal 74 2 5" xfId="14724" xr:uid="{CFB665C1-E506-4F45-B3BA-EF6DF98D50A7}"/>
    <cellStyle name="Normal 74 2 5 2" xfId="37090" xr:uid="{8DF86421-2230-4902-94E7-B7203D3F232B}"/>
    <cellStyle name="Normal 74 2 6" xfId="28164" xr:uid="{A36E7212-8ECF-49B7-A460-F0CB42A43BB9}"/>
    <cellStyle name="Normal 74 2_change in summary tables" xfId="7981" xr:uid="{3F2473A5-59D6-41DF-997A-314F14B23F03}"/>
    <cellStyle name="Normal 74 3" xfId="5683" xr:uid="{76D41087-94DF-45F0-BD54-20ADA3698109}"/>
    <cellStyle name="Normal 74 3 2" xfId="16032" xr:uid="{97514608-D243-43EF-9FA0-927AEE185246}"/>
    <cellStyle name="Normal 74 3 2 2" xfId="38398" xr:uid="{C303878A-324D-4DF9-A557-A68567269E27}"/>
    <cellStyle name="Normal 74 3 3" xfId="29379" xr:uid="{5C3A0FD3-EEBA-4D96-A14C-BE0DF3371399}"/>
    <cellStyle name="Normal 74 4" xfId="10013" xr:uid="{631BB7D1-E228-436B-AA6A-F55BEE7A36D7}"/>
    <cellStyle name="Normal 74 4 2" xfId="19427" xr:uid="{3CD64C82-423A-47AF-98D2-95EB1E48EB8F}"/>
    <cellStyle name="Normal 74 4 2 2" xfId="41792" xr:uid="{16D36D1A-390D-4B73-9994-E475BC0AE183}"/>
    <cellStyle name="Normal 74 4 3" xfId="32471" xr:uid="{08E00BE3-E52B-468A-9082-A9DA9A0D2916}"/>
    <cellStyle name="Normal 74 5" xfId="11624" xr:uid="{49467ED0-0C99-4843-A63E-0B7823EC71B8}"/>
    <cellStyle name="Normal 74 5 2" xfId="21030" xr:uid="{58C8B43F-B7EA-44F3-9BEF-2C9B71B714C8}"/>
    <cellStyle name="Normal 74 5 2 2" xfId="43326" xr:uid="{A67C78A1-5B3E-404F-AF37-FB76F1C9E161}"/>
    <cellStyle name="Normal 74 5 3" xfId="34004" xr:uid="{CDD00A1B-D53D-4D09-842C-25A45C78D013}"/>
    <cellStyle name="Normal 74 6" xfId="13468" xr:uid="{AADA1BEE-CA3D-4596-BBC3-25E162BD9F44}"/>
    <cellStyle name="Normal 74 6 2" xfId="35839" xr:uid="{E3227C57-CE70-45EB-913A-C74C833DED67}"/>
    <cellStyle name="Normal 74 7" xfId="27323" xr:uid="{B1842D86-9CDF-4EA5-9ECB-AAE4C6E19D3F}"/>
    <cellStyle name="Normal 74_change in summary tables" xfId="9307" xr:uid="{D3F15FCD-708F-464C-BE87-6B09A5D52F16}"/>
    <cellStyle name="Normal 75" xfId="1713" xr:uid="{3FFA61A9-AB7A-42E5-9750-7E8EDF741F44}"/>
    <cellStyle name="Normal 75 2" xfId="4091" xr:uid="{EDF2180E-ABBE-4FF2-8159-B0D1FEDC9C96}"/>
    <cellStyle name="Normal 75 2 2" xfId="7360" xr:uid="{FB610E42-333D-4F6B-85CB-CCA4EC88F494}"/>
    <cellStyle name="Normal 75 2 2 2" xfId="17368" xr:uid="{3C6C1133-F59E-4733-8341-3D6BD54DD78A}"/>
    <cellStyle name="Normal 75 2 2 2 2" xfId="39733" xr:uid="{7E378D0A-A23E-464A-831B-8941FB6149C3}"/>
    <cellStyle name="Normal 75 2 2 3" xfId="30617" xr:uid="{2B9512AA-F03B-4FCF-8D79-047DE25F52F2}"/>
    <cellStyle name="Normal 75 2 3" xfId="10848" xr:uid="{656F32B6-837D-473D-9F7D-8B30DE9A2F87}"/>
    <cellStyle name="Normal 75 2 3 2" xfId="20262" xr:uid="{710C0A16-EE1E-45AC-892E-E6FCABEE6489}"/>
    <cellStyle name="Normal 75 2 3 2 2" xfId="42558" xr:uid="{241404B2-C5F5-4FA9-8A9A-6212FFF7894A}"/>
    <cellStyle name="Normal 75 2 3 3" xfId="33237" xr:uid="{93966025-1838-440A-9627-C669F49885DC}"/>
    <cellStyle name="Normal 75 2 4" xfId="12375" xr:uid="{CC16032C-1C6E-49C2-B7B3-5693E9F9DA55}"/>
    <cellStyle name="Normal 75 2 4 2" xfId="21781" xr:uid="{E0906C6C-93B0-4EA3-AFC8-389731068E49}"/>
    <cellStyle name="Normal 75 2 4 2 2" xfId="44077" xr:uid="{CE45095E-CC4B-4AAB-A9A3-42A776CCC11C}"/>
    <cellStyle name="Normal 75 2 4 3" xfId="34755" xr:uid="{43EE089A-8F1B-4CCB-8751-49EB1315DE8D}"/>
    <cellStyle name="Normal 75 2 5" xfId="14725" xr:uid="{90868166-61A8-4EC0-BBCE-98828A9BD5C7}"/>
    <cellStyle name="Normal 75 2 5 2" xfId="37091" xr:uid="{A8A457A0-8137-47EB-BB66-C810F0CC3472}"/>
    <cellStyle name="Normal 75 2 6" xfId="28165" xr:uid="{1C2DC763-9143-4E16-8605-D1BC06D083DF}"/>
    <cellStyle name="Normal 75 2_change in summary tables" xfId="9190" xr:uid="{9521E965-D65E-4011-8745-318E402DBD12}"/>
    <cellStyle name="Normal 75 3" xfId="5684" xr:uid="{999ABAAA-4B78-40B7-846F-3439AE74DD86}"/>
    <cellStyle name="Normal 75 3 2" xfId="16033" xr:uid="{2CB0F6DC-19EB-498D-834D-6A4DF56DA8EA}"/>
    <cellStyle name="Normal 75 3 2 2" xfId="38399" xr:uid="{2105D630-4A63-4AE6-A71E-B10195393DD6}"/>
    <cellStyle name="Normal 75 3 3" xfId="29380" xr:uid="{4801D800-935A-478F-A6B9-0C8A7C92B149}"/>
    <cellStyle name="Normal 75 4" xfId="10014" xr:uid="{29C6FBF2-92FC-4702-AC81-30AA8CB6C2FA}"/>
    <cellStyle name="Normal 75 4 2" xfId="19428" xr:uid="{18A591D3-8C83-40BC-B954-BE3EAA5C1F25}"/>
    <cellStyle name="Normal 75 4 2 2" xfId="41793" xr:uid="{93779485-7AC4-4338-B1BF-34462CFB1F9E}"/>
    <cellStyle name="Normal 75 4 3" xfId="32472" xr:uid="{07E0100E-D646-46BF-9397-79BB7F9580F8}"/>
    <cellStyle name="Normal 75 5" xfId="11625" xr:uid="{A2591FB1-1F73-432C-8F3C-4264A50E5CA4}"/>
    <cellStyle name="Normal 75 5 2" xfId="21031" xr:uid="{295598D1-9034-45B8-A68A-4557A952C316}"/>
    <cellStyle name="Normal 75 5 2 2" xfId="43327" xr:uid="{A3CE06D2-50A7-4225-BFC0-7C0AE2EF5C3A}"/>
    <cellStyle name="Normal 75 5 3" xfId="34005" xr:uid="{11EF96BD-3C87-4A49-B16D-04B0E5F9D0E2}"/>
    <cellStyle name="Normal 75 6" xfId="13469" xr:uid="{C8CC2804-FD4E-4DAF-8EBA-6CD9F3C86505}"/>
    <cellStyle name="Normal 75 6 2" xfId="35840" xr:uid="{49F7E204-13E5-4B29-B843-EB2A6D5495E3}"/>
    <cellStyle name="Normal 75 7" xfId="27324" xr:uid="{A7B9FE36-C5FC-4E7C-B65F-5441E1D441D6}"/>
    <cellStyle name="Normal 75_change in summary tables" xfId="9305" xr:uid="{9B042E29-B720-4BC2-8AF3-1BD567DCB124}"/>
    <cellStyle name="Normal 76" xfId="1714" xr:uid="{0E16F804-2B0F-4890-87B4-4095F27AB00E}"/>
    <cellStyle name="Normal 76 2" xfId="4092" xr:uid="{15FB77EB-1D54-4F6D-A470-053075245AD5}"/>
    <cellStyle name="Normal 76 2 2" xfId="7361" xr:uid="{2D2C4D6A-248D-4620-94A8-A62EC9AFD5F1}"/>
    <cellStyle name="Normal 76 2 2 2" xfId="17369" xr:uid="{BC51ED69-DEE4-4B85-B63B-FE8AFB0943A5}"/>
    <cellStyle name="Normal 76 2 2 2 2" xfId="39734" xr:uid="{ECE96CBE-6811-477C-BA66-4B6B95F9753B}"/>
    <cellStyle name="Normal 76 2 2 3" xfId="30618" xr:uid="{C99CE7B5-F80D-4C7C-A809-91A673D11908}"/>
    <cellStyle name="Normal 76 2 3" xfId="10849" xr:uid="{DA86F495-5825-4B8A-BE6A-4E47A0C659BC}"/>
    <cellStyle name="Normal 76 2 3 2" xfId="20263" xr:uid="{41F3E075-2FFA-408F-89AC-72C1D362ADD2}"/>
    <cellStyle name="Normal 76 2 3 2 2" xfId="42559" xr:uid="{007C2B1C-7DCF-4E6C-9414-4F77F82470B0}"/>
    <cellStyle name="Normal 76 2 3 3" xfId="33238" xr:uid="{B2B63FA1-5739-434D-A6C7-652EC5003DCE}"/>
    <cellStyle name="Normal 76 2 4" xfId="12376" xr:uid="{3E77DA6D-9916-4169-8459-1C451A66321B}"/>
    <cellStyle name="Normal 76 2 4 2" xfId="21782" xr:uid="{2A225AB4-0F7D-4509-A57A-460BE1EA1038}"/>
    <cellStyle name="Normal 76 2 4 2 2" xfId="44078" xr:uid="{C6CCFD37-75E0-4A11-81C5-8F4AFF649AB1}"/>
    <cellStyle name="Normal 76 2 4 3" xfId="34756" xr:uid="{48B69E70-9578-4985-93AC-8D654B445787}"/>
    <cellStyle name="Normal 76 2 5" xfId="14726" xr:uid="{BE6AF3A4-006F-4E13-9487-07983D0D065C}"/>
    <cellStyle name="Normal 76 2 5 2" xfId="37092" xr:uid="{E2666DA0-2F44-4791-9359-74611DF6CD58}"/>
    <cellStyle name="Normal 76 2 6" xfId="28166" xr:uid="{0050186D-BECE-426B-B25B-7B42BC2CF67D}"/>
    <cellStyle name="Normal 76 2_change in summary tables" xfId="6404" xr:uid="{FD573433-4345-48EA-A2DD-9AB0BBB9709C}"/>
    <cellStyle name="Normal 76 3" xfId="5685" xr:uid="{1D3C746F-4128-42F5-982E-911653B3BE8A}"/>
    <cellStyle name="Normal 76 3 2" xfId="16034" xr:uid="{5C59BDFF-B144-4EB6-A0B5-0BE02469298E}"/>
    <cellStyle name="Normal 76 3 2 2" xfId="38400" xr:uid="{B0872D0B-A28A-4862-9D38-2B2CA2353CD8}"/>
    <cellStyle name="Normal 76 3 3" xfId="29381" xr:uid="{3E7F197D-B402-4F9C-A9D3-9C198FF12B06}"/>
    <cellStyle name="Normal 76 4" xfId="10015" xr:uid="{6A00AE2A-34D5-4994-81A6-09992A0BDF27}"/>
    <cellStyle name="Normal 76 4 2" xfId="19429" xr:uid="{38798C92-6344-48A0-91C6-CC9460EB04A5}"/>
    <cellStyle name="Normal 76 4 2 2" xfId="41794" xr:uid="{B6090172-E189-4A7C-91F2-1596259E4B42}"/>
    <cellStyle name="Normal 76 4 3" xfId="32473" xr:uid="{3872C2C7-01ED-4B9D-B81B-41BFF5EBF860}"/>
    <cellStyle name="Normal 76 5" xfId="11626" xr:uid="{F2201CE4-964F-4C47-B6A8-8E55ADC168C2}"/>
    <cellStyle name="Normal 76 5 2" xfId="21032" xr:uid="{5AA1E54C-C53B-41B6-841C-F1A621A12B61}"/>
    <cellStyle name="Normal 76 5 2 2" xfId="43328" xr:uid="{6FE15A28-37ED-44A7-9B56-DEADFECA178B}"/>
    <cellStyle name="Normal 76 5 3" xfId="34006" xr:uid="{B4CD16AD-3833-4366-8C64-5F29A08980E4}"/>
    <cellStyle name="Normal 76 6" xfId="13470" xr:uid="{E68AAF09-31D4-433C-8AED-78626D3DCFBB}"/>
    <cellStyle name="Normal 76 6 2" xfId="35841" xr:uid="{187ACE4F-4F8B-4F1A-9662-B582D36C6184}"/>
    <cellStyle name="Normal 76 7" xfId="27325" xr:uid="{9C1CA39B-428C-46A1-8ED1-F7B006E56E24}"/>
    <cellStyle name="Normal 76_change in summary tables" xfId="9301" xr:uid="{4FD23D80-29B3-44EA-B27F-9111B455BE98}"/>
    <cellStyle name="Normal 77" xfId="1715" xr:uid="{3F12F591-20B8-4D94-8BD2-6762D730F0DA}"/>
    <cellStyle name="Normal 77 2" xfId="4093" xr:uid="{42F74B3B-1A80-4E1B-A2FB-8E23EE236716}"/>
    <cellStyle name="Normal 77 2 2" xfId="7362" xr:uid="{86DC07B4-CAEB-4CEE-87B9-EC31B462398F}"/>
    <cellStyle name="Normal 77 2 2 2" xfId="17370" xr:uid="{BC997C51-DF4A-4F71-BB0E-38435B3F0012}"/>
    <cellStyle name="Normal 77 2 2 2 2" xfId="39735" xr:uid="{3BA43407-3DE8-41A1-BDA1-7B7AA6C7B4D2}"/>
    <cellStyle name="Normal 77 2 2 3" xfId="30619" xr:uid="{552E8FBE-501C-41C0-9A88-64126A0E06A6}"/>
    <cellStyle name="Normal 77 2 3" xfId="10850" xr:uid="{D2701CD8-698E-4DFA-83E2-162E7B4C3686}"/>
    <cellStyle name="Normal 77 2 3 2" xfId="20264" xr:uid="{86BE106F-8263-4A8B-8DCB-0B2C8136D155}"/>
    <cellStyle name="Normal 77 2 3 2 2" xfId="42560" xr:uid="{B73BE343-36FF-4491-8F81-847014CE56D5}"/>
    <cellStyle name="Normal 77 2 3 3" xfId="33239" xr:uid="{B23C70B5-3B2F-4F6B-8A04-4CBD3BF1504E}"/>
    <cellStyle name="Normal 77 2 4" xfId="12377" xr:uid="{6B1E55A3-F910-454C-92D3-D5EA83595943}"/>
    <cellStyle name="Normal 77 2 4 2" xfId="21783" xr:uid="{F48E051F-A735-49DD-A2FB-41CE8A5EB6BC}"/>
    <cellStyle name="Normal 77 2 4 2 2" xfId="44079" xr:uid="{F33334C7-8FB2-4B94-A4F0-4E17DE4C0C79}"/>
    <cellStyle name="Normal 77 2 4 3" xfId="34757" xr:uid="{0072F32D-2172-4E90-8D64-9671951D420A}"/>
    <cellStyle name="Normal 77 2 5" xfId="14727" xr:uid="{7616D196-DDCD-4D7B-BAEB-FE7DA738608E}"/>
    <cellStyle name="Normal 77 2 5 2" xfId="37093" xr:uid="{C65A5C23-2EA1-4D47-AB07-3CFF611F0EFE}"/>
    <cellStyle name="Normal 77 2 6" xfId="28167" xr:uid="{7F1FF525-7409-4CDB-919B-07A7569034C4}"/>
    <cellStyle name="Normal 77 2_change in summary tables" xfId="6044" xr:uid="{64546373-2494-4801-97FA-C078D3D6C758}"/>
    <cellStyle name="Normal 77 3" xfId="5686" xr:uid="{A5F9D61C-FA4A-4793-AC8E-7EF3A8DA712A}"/>
    <cellStyle name="Normal 77 3 2" xfId="16035" xr:uid="{C0E40435-7821-4EE4-A8C7-EB6F3731FECC}"/>
    <cellStyle name="Normal 77 3 2 2" xfId="38401" xr:uid="{4C4D24B0-B8E9-477D-AF2A-408A5A2B2672}"/>
    <cellStyle name="Normal 77 3 3" xfId="29382" xr:uid="{44CFF2B6-F721-4FDA-991B-CEEF554623E6}"/>
    <cellStyle name="Normal 77 4" xfId="10016" xr:uid="{8745EC86-718B-40CD-A138-891B5DF28512}"/>
    <cellStyle name="Normal 77 4 2" xfId="19430" xr:uid="{A6F9C435-6014-4071-8DB6-E6B7C06DAA65}"/>
    <cellStyle name="Normal 77 4 2 2" xfId="41795" xr:uid="{550F79A2-B222-45AD-9343-52B084547747}"/>
    <cellStyle name="Normal 77 4 3" xfId="32474" xr:uid="{FDC730B6-DAE4-48E9-8D53-112E16F7EBB3}"/>
    <cellStyle name="Normal 77 5" xfId="11627" xr:uid="{F84D3F4B-63D8-4B55-A130-628B61B1E823}"/>
    <cellStyle name="Normal 77 5 2" xfId="21033" xr:uid="{09100B5C-A7AE-4848-A279-140625E16ADB}"/>
    <cellStyle name="Normal 77 5 2 2" xfId="43329" xr:uid="{B3474D64-1290-499E-8389-13719550012E}"/>
    <cellStyle name="Normal 77 5 3" xfId="34007" xr:uid="{81EFC8E8-0BE0-480B-BD11-71533E75E50C}"/>
    <cellStyle name="Normal 77 6" xfId="13471" xr:uid="{E01BE370-AB83-419D-B6EC-020322325375}"/>
    <cellStyle name="Normal 77 6 2" xfId="35842" xr:uid="{4D87BAD6-12D0-4F1E-8182-1069F59C3BA2}"/>
    <cellStyle name="Normal 77 7" xfId="27326" xr:uid="{F1EA7C1D-C070-4AAF-81C3-9FECEB748D8C}"/>
    <cellStyle name="Normal 77_change in summary tables" xfId="9296" xr:uid="{32ADA8AF-9911-4C0F-8CA2-F180935C995C}"/>
    <cellStyle name="Normal 78" xfId="1716" xr:uid="{DC842BDE-ECB8-4B26-AF5D-198B118B825E}"/>
    <cellStyle name="Normal 78 2" xfId="4094" xr:uid="{D45B4DC2-B37E-4082-8815-B39F29267239}"/>
    <cellStyle name="Normal 78 2 2" xfId="7363" xr:uid="{2E005C5B-B2E7-4269-9DF9-05211ACD34F2}"/>
    <cellStyle name="Normal 78 2 2 2" xfId="17371" xr:uid="{CFA87D5A-D8F5-4CC0-BB3F-352F3AB28317}"/>
    <cellStyle name="Normal 78 2 2 2 2" xfId="39736" xr:uid="{2C1164F2-22F8-4A45-B11A-2CFD6FE97AA1}"/>
    <cellStyle name="Normal 78 2 2 3" xfId="30620" xr:uid="{1A1C4075-568D-4D58-9A50-E19DF0D54046}"/>
    <cellStyle name="Normal 78 2 3" xfId="10851" xr:uid="{2F871CBF-A556-4F0A-92E5-BC866992AC09}"/>
    <cellStyle name="Normal 78 2 3 2" xfId="20265" xr:uid="{BBF6AF21-9C1B-4105-93BD-0AB9B1191A50}"/>
    <cellStyle name="Normal 78 2 3 2 2" xfId="42561" xr:uid="{B549DF34-3EED-4A8D-B079-A4D72353DB73}"/>
    <cellStyle name="Normal 78 2 3 3" xfId="33240" xr:uid="{882CCC5F-A476-4411-B71C-B5F0DE35D801}"/>
    <cellStyle name="Normal 78 2 4" xfId="12378" xr:uid="{E24B8A29-9F0C-43C1-BD6D-F023CB30361D}"/>
    <cellStyle name="Normal 78 2 4 2" xfId="21784" xr:uid="{1917A3FA-DAB7-42D8-A463-1FEBFC3D43B4}"/>
    <cellStyle name="Normal 78 2 4 2 2" xfId="44080" xr:uid="{2A1CF7A8-7066-4CAD-A387-4AD904304289}"/>
    <cellStyle name="Normal 78 2 4 3" xfId="34758" xr:uid="{63478EDC-B124-4991-BE84-D88F8AED19CC}"/>
    <cellStyle name="Normal 78 2 5" xfId="14728" xr:uid="{A5327948-FF16-462D-8B60-B42D56CF5C46}"/>
    <cellStyle name="Normal 78 2 5 2" xfId="37094" xr:uid="{A553DB19-216E-43B7-B6FE-6A03F71F6633}"/>
    <cellStyle name="Normal 78 2 6" xfId="28168" xr:uid="{2DB81245-7F28-47B7-8BA6-56FDBC76AE7C}"/>
    <cellStyle name="Normal 78 2_change in summary tables" xfId="8007" xr:uid="{C9C93218-EC84-44D1-B641-30437A5D0976}"/>
    <cellStyle name="Normal 78 3" xfId="5687" xr:uid="{281B8B2F-B6B2-4F02-B4FA-D8B3069A5729}"/>
    <cellStyle name="Normal 78 3 2" xfId="16036" xr:uid="{08EE6BFB-95A7-4143-A599-E00B0196FC6C}"/>
    <cellStyle name="Normal 78 3 2 2" xfId="38402" xr:uid="{C3FF2E09-BB08-40AB-AF1D-DF82BE2A8A35}"/>
    <cellStyle name="Normal 78 3 3" xfId="29383" xr:uid="{A01D93EE-FACA-4A79-98F1-560FE8739E7D}"/>
    <cellStyle name="Normal 78 4" xfId="10017" xr:uid="{5FAD8D4B-070A-4708-93A8-00B3B6AE9F4D}"/>
    <cellStyle name="Normal 78 4 2" xfId="19431" xr:uid="{342DA3A8-880A-4FDE-91C9-4394734C0667}"/>
    <cellStyle name="Normal 78 4 2 2" xfId="41796" xr:uid="{CA067934-DE04-4471-A00E-9741C0EC4A09}"/>
    <cellStyle name="Normal 78 4 3" xfId="32475" xr:uid="{962149F5-BFC0-4609-9E6D-227E21A10AC1}"/>
    <cellStyle name="Normal 78 5" xfId="11628" xr:uid="{4AA53A55-5959-467A-8544-D269084BE5E4}"/>
    <cellStyle name="Normal 78 5 2" xfId="21034" xr:uid="{76927608-DFB1-464F-ACB8-B4175DED0EB3}"/>
    <cellStyle name="Normal 78 5 2 2" xfId="43330" xr:uid="{784C2A45-DE16-4D4F-ADED-4566634FBC09}"/>
    <cellStyle name="Normal 78 5 3" xfId="34008" xr:uid="{7F012533-9E17-410B-831F-11D6ADD7966B}"/>
    <cellStyle name="Normal 78 6" xfId="13472" xr:uid="{0E60D15E-D77A-44D3-B57C-3AE4500247E3}"/>
    <cellStyle name="Normal 78 6 2" xfId="35843" xr:uid="{35B08F38-8E47-47A5-9D49-489885F31F2E}"/>
    <cellStyle name="Normal 78 7" xfId="27327" xr:uid="{4097B015-E7C7-489A-B5CA-1E84B56B4D90}"/>
    <cellStyle name="Normal 78_change in summary tables" xfId="9293" xr:uid="{6F73F22B-A3B4-4D3C-872A-1EE29AEC5455}"/>
    <cellStyle name="Normal 79" xfId="1717" xr:uid="{0FEE619A-A078-4CF0-995D-A963703B0EC4}"/>
    <cellStyle name="Normal 79 2" xfId="4095" xr:uid="{4AE254CB-7FCF-4727-A2C9-B3E61610CFD7}"/>
    <cellStyle name="Normal 79 2 2" xfId="7364" xr:uid="{DB3A0B42-5F18-4E8B-98D7-AF37D26941DD}"/>
    <cellStyle name="Normal 79 2 2 2" xfId="17372" xr:uid="{7AC75291-B994-4173-8C5B-AA7FFEB2365E}"/>
    <cellStyle name="Normal 79 2 2 2 2" xfId="39737" xr:uid="{B3A5AE96-20F2-4D24-94B9-D2A2A139E84F}"/>
    <cellStyle name="Normal 79 2 2 3" xfId="30621" xr:uid="{5D6B8F1D-27BA-461A-9FFD-359D41FC73A9}"/>
    <cellStyle name="Normal 79 2 3" xfId="10852" xr:uid="{29402E47-A14F-4E41-8826-3E1CD90DDFCC}"/>
    <cellStyle name="Normal 79 2 3 2" xfId="20266" xr:uid="{B2F19739-62DD-40B0-8195-A57AB052B89C}"/>
    <cellStyle name="Normal 79 2 3 2 2" xfId="42562" xr:uid="{4480B7D9-EAEA-4CEF-AABE-EF92A18B2D20}"/>
    <cellStyle name="Normal 79 2 3 3" xfId="33241" xr:uid="{7D537965-F394-4651-A2A2-37370ECDB883}"/>
    <cellStyle name="Normal 79 2 4" xfId="12379" xr:uid="{F954910E-FBB8-491B-BA2B-594CA06D3FE4}"/>
    <cellStyle name="Normal 79 2 4 2" xfId="21785" xr:uid="{322408F6-C8AA-469D-9E9A-F2CDFA010E55}"/>
    <cellStyle name="Normal 79 2 4 2 2" xfId="44081" xr:uid="{94DB47BB-F0FF-4BC9-88CC-0C2E60ECA9C4}"/>
    <cellStyle name="Normal 79 2 4 3" xfId="34759" xr:uid="{A03ADAD4-F741-46AC-B2BF-C4A78B6D94AE}"/>
    <cellStyle name="Normal 79 2 5" xfId="14729" xr:uid="{5D1075B6-29C7-42CF-9FF5-D7BB5DF68103}"/>
    <cellStyle name="Normal 79 2 5 2" xfId="37095" xr:uid="{FE73D250-E289-4A18-A199-AE244640BE02}"/>
    <cellStyle name="Normal 79 2 6" xfId="28169" xr:uid="{FFD35A4C-338D-4104-86F2-F99233F845B7}"/>
    <cellStyle name="Normal 79 2_change in summary tables" xfId="7403" xr:uid="{EEDC742E-9589-4E07-AA0A-CC20A741BEF5}"/>
    <cellStyle name="Normal 79 3" xfId="5688" xr:uid="{75926FE4-0F10-4D1E-875F-97A83094C226}"/>
    <cellStyle name="Normal 79 3 2" xfId="16037" xr:uid="{5738CD6C-EDC3-4DBB-9237-7B5980D1C3C1}"/>
    <cellStyle name="Normal 79 3 2 2" xfId="38403" xr:uid="{2B34F58E-CD5B-4876-AC14-3C8D4EA11746}"/>
    <cellStyle name="Normal 79 3 3" xfId="29384" xr:uid="{44E0B5FC-4431-44D0-A407-A0446D0A2DEE}"/>
    <cellStyle name="Normal 79 4" xfId="10018" xr:uid="{7BA875CE-BBE4-42A5-964D-D9619C78E243}"/>
    <cellStyle name="Normal 79 4 2" xfId="19432" xr:uid="{7EB5FC7F-3CE0-4495-9FEA-E641B7759969}"/>
    <cellStyle name="Normal 79 4 2 2" xfId="41797" xr:uid="{6CCDE970-67FB-4153-867A-76395FDCBDCA}"/>
    <cellStyle name="Normal 79 4 3" xfId="32476" xr:uid="{5845621E-FF17-46A7-BB0C-2967E3314BDA}"/>
    <cellStyle name="Normal 79 5" xfId="11629" xr:uid="{8DABA50A-2D49-4BAC-AF5A-6429C83FDAB5}"/>
    <cellStyle name="Normal 79 5 2" xfId="21035" xr:uid="{6E5D47A2-93D0-42E1-AF65-9CDA96560D2E}"/>
    <cellStyle name="Normal 79 5 2 2" xfId="43331" xr:uid="{02BDCBE2-5878-4329-831F-CEA487FB245F}"/>
    <cellStyle name="Normal 79 5 3" xfId="34009" xr:uid="{BBFEA46B-8978-41B7-8299-B28D9908C4E6}"/>
    <cellStyle name="Normal 79 6" xfId="13473" xr:uid="{9341BE22-E1EB-456D-B776-60A909577BB8}"/>
    <cellStyle name="Normal 79 6 2" xfId="35844" xr:uid="{B5FDC29E-A660-4B0C-8EB0-583F2CFA442F}"/>
    <cellStyle name="Normal 79 7" xfId="27328" xr:uid="{51F91DE4-1F20-49FB-9FD6-FAB597E41338}"/>
    <cellStyle name="Normal 79_change in summary tables" xfId="9291" xr:uid="{911CBDDA-5A0B-412A-A5C3-500DAE029101}"/>
    <cellStyle name="Normal 8" xfId="80" xr:uid="{4088E09F-CA8F-49F1-A16D-E2342F83D930}"/>
    <cellStyle name="Normal 8 10" xfId="11153" xr:uid="{D5FC239A-51BD-45EF-BBC0-00A276F9F56B}"/>
    <cellStyle name="Normal 8 10 2" xfId="20560" xr:uid="{FF4FCE96-7733-472C-9B2E-B62D0FDAD793}"/>
    <cellStyle name="Normal 8 10 2 2" xfId="42856" xr:uid="{6FCD4EEE-051D-479D-B3A6-03DA16E2068C}"/>
    <cellStyle name="Normal 8 10 3" xfId="33534" xr:uid="{613AA5BB-19F3-4D8D-B6F6-DE1EA12F978D}"/>
    <cellStyle name="Normal 8 11" xfId="12690" xr:uid="{B6D1AB60-37CB-4E65-98A3-B66821B5DFA8}"/>
    <cellStyle name="Normal 8 11 2" xfId="35066" xr:uid="{58E9090D-0FFB-4E5A-BA61-C75485D0BCF6}"/>
    <cellStyle name="Normal 8 12" xfId="26842" xr:uid="{98176449-C6E2-404A-AD4C-D793581D3026}"/>
    <cellStyle name="Normal 8 13" xfId="48429" xr:uid="{4EB5EAC6-96E4-40CF-97E1-6B7E68DDE06B}"/>
    <cellStyle name="Normal 8 2" xfId="126" xr:uid="{A3761A3A-ED3E-4997-AABE-FBBB28569D11}"/>
    <cellStyle name="Normal 8 2 10" xfId="48486" xr:uid="{3E6983C7-50CB-4886-B16D-BF45CCEB4E5A}"/>
    <cellStyle name="Normal 8 2 2" xfId="433" xr:uid="{FB0491D5-82F9-490D-A8B2-1284E0602207}"/>
    <cellStyle name="Normal 8 2 2 2" xfId="1254" xr:uid="{2F5D1E27-8B5D-4C0B-96B1-46FBD55607DD}"/>
    <cellStyle name="Normal 8 2 2 2 2" xfId="3919" xr:uid="{A523BDD0-B7ED-46CE-AB15-173AFA30211D}"/>
    <cellStyle name="Normal 8 2 2 2 2 2" xfId="7194" xr:uid="{FDFA4680-97AF-4C92-8F50-79B0FA927C49}"/>
    <cellStyle name="Normal 8 2 2 2 2 2 2" xfId="17205" xr:uid="{09711D7D-6F8A-4ACC-9D6F-43026B19F4CA}"/>
    <cellStyle name="Normal 8 2 2 2 2 2 2 2" xfId="39570" xr:uid="{7FEE36C8-CD90-4C45-8A72-CA43A128F569}"/>
    <cellStyle name="Normal 8 2 2 2 2 2 3" xfId="30454" xr:uid="{5E2CCDD0-5067-4407-9085-FC95E26AACBE}"/>
    <cellStyle name="Normal 8 2 2 2 2 3" xfId="10708" xr:uid="{CDE70AEA-D1C0-4149-91A4-109FCA2A0DBE}"/>
    <cellStyle name="Normal 8 2 2 2 2 3 2" xfId="20122" xr:uid="{8BCD9631-62BF-46E1-ABCD-6AC3745787C3}"/>
    <cellStyle name="Normal 8 2 2 2 2 3 2 2" xfId="42418" xr:uid="{A67B8DC0-4DD3-4468-8443-FCA522A1A8E7}"/>
    <cellStyle name="Normal 8 2 2 2 2 3 3" xfId="33097" xr:uid="{CC7A0A15-A8FB-4653-9F03-E0A4B8DE42FB}"/>
    <cellStyle name="Normal 8 2 2 2 2 4" xfId="12240" xr:uid="{2C22938A-9BA6-4706-89E9-47C03DB36B78}"/>
    <cellStyle name="Normal 8 2 2 2 2 4 2" xfId="21646" xr:uid="{41329A94-7C54-486A-97DA-E7426F293812}"/>
    <cellStyle name="Normal 8 2 2 2 2 4 2 2" xfId="43942" xr:uid="{3D04E9D1-D0A3-4786-A987-7BF1346C1E84}"/>
    <cellStyle name="Normal 8 2 2 2 2 4 3" xfId="34620" xr:uid="{A5A4E26F-A0D4-4213-AE51-B033EA0D8D28}"/>
    <cellStyle name="Normal 8 2 2 2 2 5" xfId="14582" xr:uid="{BCA60F27-BBF1-4804-9AF7-49453B2B1037}"/>
    <cellStyle name="Normal 8 2 2 2 2 5 2" xfId="36948" xr:uid="{D6240164-9ECC-416C-ADDC-0DB7F6029E86}"/>
    <cellStyle name="Normal 8 2 2 2 2 6" xfId="28037" xr:uid="{7197B12C-2030-427A-A5A0-93AD24D570F1}"/>
    <cellStyle name="Normal 8 2 2 2 2_change in summary tables" xfId="4942" xr:uid="{A3A944E1-D747-461E-92B3-37570E3A3B4E}"/>
    <cellStyle name="Normal 8 2 2 2 3" xfId="5331" xr:uid="{D09E6750-0C4F-43C2-A2E3-A2130166A3CD}"/>
    <cellStyle name="Normal 8 2 2 2 3 2" xfId="15726" xr:uid="{7482AA1C-2D59-46D2-BD69-5EC6A994EB08}"/>
    <cellStyle name="Normal 8 2 2 2 3 2 2" xfId="38092" xr:uid="{C1F78CFC-D228-414A-B65F-2A9177A779F2}"/>
    <cellStyle name="Normal 8 2 2 2 3 3" xfId="29097" xr:uid="{797E32BA-B284-44F4-96E4-346EC7A1915C}"/>
    <cellStyle name="Normal 8 2 2 2 4" xfId="9869" xr:uid="{E08AA055-880F-44B1-8F13-252EBED17E6F}"/>
    <cellStyle name="Normal 8 2 2 2 4 2" xfId="19283" xr:uid="{E6C960F6-865F-49E7-9738-7ABB21623DA1}"/>
    <cellStyle name="Normal 8 2 2 2 4 2 2" xfId="41648" xr:uid="{51643908-3A78-4038-AEB6-D5FCFE1447DA}"/>
    <cellStyle name="Normal 8 2 2 2 4 3" xfId="32327" xr:uid="{0596C174-2F7D-4A6F-8420-B107BBE3A00E}"/>
    <cellStyle name="Normal 8 2 2 2 5" xfId="11465" xr:uid="{ECC4543A-DD07-43D8-8702-4B068E895E1E}"/>
    <cellStyle name="Normal 8 2 2 2 5 2" xfId="20871" xr:uid="{2918BE73-C2FC-4DA3-B5E2-9FDAFFD940B5}"/>
    <cellStyle name="Normal 8 2 2 2 5 2 2" xfId="43167" xr:uid="{5F17AB8B-4613-4E77-BFC2-2A083476E414}"/>
    <cellStyle name="Normal 8 2 2 2 5 3" xfId="33845" xr:uid="{0482CECE-D3CF-4306-B6A9-AFCE58D86E7C}"/>
    <cellStyle name="Normal 8 2 2 2 6" xfId="13227" xr:uid="{895B02DD-D5CE-445A-BCE7-94D1ED8ED0ED}"/>
    <cellStyle name="Normal 8 2 2 2 6 2" xfId="35598" xr:uid="{647BDC5D-95E7-458F-9BE5-B455F220D939}"/>
    <cellStyle name="Normal 8 2 2 2 7" xfId="27155" xr:uid="{8AFBD6BF-5AD4-4573-8AEA-F120D96785F9}"/>
    <cellStyle name="Normal 8 2 2 2_change in summary tables" xfId="5887" xr:uid="{326ECA3E-5C84-49A8-95F5-6E3EF8EAD465}"/>
    <cellStyle name="Normal 8 2 2 3" xfId="3703" xr:uid="{DB815F0F-3F8E-430A-969C-F4BF3CF4BCD1}"/>
    <cellStyle name="Normal 8 2 2 3 2" xfId="6979" xr:uid="{85D5E08F-51DD-4EA2-BD4B-AD2DDFA287CC}"/>
    <cellStyle name="Normal 8 2 2 3 2 2" xfId="16991" xr:uid="{93C2D989-01EF-498B-9340-D565A342C449}"/>
    <cellStyle name="Normal 8 2 2 3 2 2 2" xfId="39356" xr:uid="{FF3FF97C-C4CC-47F0-A220-275B7A622288}"/>
    <cellStyle name="Normal 8 2 2 3 2 3" xfId="30240" xr:uid="{77B675D9-4F3A-49BE-8759-5DFF6C640913}"/>
    <cellStyle name="Normal 8 2 2 3 3" xfId="10500" xr:uid="{655A599E-65E6-4F72-BF9A-B8C233553F01}"/>
    <cellStyle name="Normal 8 2 2 3 3 2" xfId="19914" xr:uid="{843C1672-8708-458A-99BE-BA88046E6FA0}"/>
    <cellStyle name="Normal 8 2 2 3 3 2 2" xfId="42210" xr:uid="{A2938DAD-A8CF-4236-B528-B97C297DD50B}"/>
    <cellStyle name="Normal 8 2 2 3 3 3" xfId="32889" xr:uid="{F8B8582B-DECB-4619-A759-7A101F1C1DDC}"/>
    <cellStyle name="Normal 8 2 2 3 4" xfId="12033" xr:uid="{8006412B-FA59-47EA-8592-E183F5DE7F95}"/>
    <cellStyle name="Normal 8 2 2 3 4 2" xfId="21439" xr:uid="{8681057B-897A-4BA8-B51D-8A1B48A10773}"/>
    <cellStyle name="Normal 8 2 2 3 4 2 2" xfId="43735" xr:uid="{14F0C9B7-3115-45FE-A05E-A80FF0586ABB}"/>
    <cellStyle name="Normal 8 2 2 3 4 3" xfId="34413" xr:uid="{21DC0282-544F-4F15-B8D9-B5827BBC3D49}"/>
    <cellStyle name="Normal 8 2 2 3 5" xfId="14374" xr:uid="{5CB80E9A-BD87-4132-8CB4-097D1CCDEDC1}"/>
    <cellStyle name="Normal 8 2 2 3 5 2" xfId="36740" xr:uid="{F31D30B6-04D7-49A4-BDDC-95BA68179C8A}"/>
    <cellStyle name="Normal 8 2 2 3 6" xfId="27828" xr:uid="{46D679FB-98A3-4780-9ECD-D46C594C8175}"/>
    <cellStyle name="Normal 8 2 2 3_change in summary tables" xfId="6148" xr:uid="{0F7309F2-1D80-412D-AEC1-AE089F10483E}"/>
    <cellStyle name="Normal 8 2 2 4" xfId="4791" xr:uid="{5D215556-043B-4E7E-A4AC-2CBD07B6E138}"/>
    <cellStyle name="Normal 8 2 2 4 2" xfId="15302" xr:uid="{606FD4D5-4351-4441-B597-3CA83E2C27F4}"/>
    <cellStyle name="Normal 8 2 2 4 2 2" xfId="37668" xr:uid="{609E717A-BC66-43BF-934D-04FD515B431B}"/>
    <cellStyle name="Normal 8 2 2 4 3" xfId="28709" xr:uid="{879E8C7D-87DD-43E6-92C6-6A92E3CE4889}"/>
    <cellStyle name="Normal 8 2 2 5" xfId="9662" xr:uid="{8159DDC3-02C8-47BD-B215-CC8BC382A7A8}"/>
    <cellStyle name="Normal 8 2 2 5 2" xfId="19076" xr:uid="{B1C88F97-02DC-42AD-819F-81BD30760642}"/>
    <cellStyle name="Normal 8 2 2 5 2 2" xfId="41441" xr:uid="{C07025E2-56AA-4C1F-A00B-F5C80B987372}"/>
    <cellStyle name="Normal 8 2 2 5 3" xfId="32120" xr:uid="{92950D8B-5054-478A-B361-12C1EB413578}"/>
    <cellStyle name="Normal 8 2 2 6" xfId="11254" xr:uid="{7FF8AC5A-3FF9-46D5-925F-C6B572BEE724}"/>
    <cellStyle name="Normal 8 2 2 6 2" xfId="20660" xr:uid="{D502AF91-A49D-498E-B933-FAFB9C9704E2}"/>
    <cellStyle name="Normal 8 2 2 6 2 2" xfId="42956" xr:uid="{4FD1C038-153E-46D7-BE88-5BDBEB8E1436}"/>
    <cellStyle name="Normal 8 2 2 6 3" xfId="33634" xr:uid="{7CEB70F3-26F4-47D4-B249-6A8511187D40}"/>
    <cellStyle name="Normal 8 2 2 7" xfId="12855" xr:uid="{A5196A78-8807-4802-98E5-7E69BF39A7D1}"/>
    <cellStyle name="Normal 8 2 2 7 2" xfId="35228" xr:uid="{76881EC1-BA1A-4575-8700-B3EB938ECD54}"/>
    <cellStyle name="Normal 8 2 2 8" xfId="26941" xr:uid="{53479F31-55CE-4412-816A-968F72C7C958}"/>
    <cellStyle name="Normal 8 2 2_change in summary tables" xfId="8998" xr:uid="{5508EE18-B3CA-4D5A-AC88-5BB5380645CE}"/>
    <cellStyle name="Normal 8 2 3" xfId="1157" xr:uid="{C62BD7A0-7505-4081-8F78-71EAA810ADAC}"/>
    <cellStyle name="Normal 8 2 3 2" xfId="3829" xr:uid="{E0A2E6B5-ACE4-4C51-BD0A-E79146E5853E}"/>
    <cellStyle name="Normal 8 2 3 2 2" xfId="7104" xr:uid="{FDC298C7-0BFB-4349-9720-13BA0DF48DE6}"/>
    <cellStyle name="Normal 8 2 3 2 2 2" xfId="17115" xr:uid="{C52FAA74-F8ED-44D2-BD36-6EE64463D49B}"/>
    <cellStyle name="Normal 8 2 3 2 2 2 2" xfId="39480" xr:uid="{1789EF0C-9EE3-4BF9-B211-5456A052F075}"/>
    <cellStyle name="Normal 8 2 3 2 2 3" xfId="30364" xr:uid="{58BA69F3-27A1-43A9-9229-A12C9AFA24DE}"/>
    <cellStyle name="Normal 8 2 3 2 3" xfId="10621" xr:uid="{D7EF1E72-415D-4CF6-B54E-7ECD47E0826E}"/>
    <cellStyle name="Normal 8 2 3 2 3 2" xfId="20035" xr:uid="{3FC4410E-7EBE-449F-AD06-43ABD2BB072C}"/>
    <cellStyle name="Normal 8 2 3 2 3 2 2" xfId="42331" xr:uid="{1FC42DDB-22AE-4DA2-892A-48DD297F3D53}"/>
    <cellStyle name="Normal 8 2 3 2 3 3" xfId="33010" xr:uid="{78179C8D-D608-4C3B-9759-FDEB08E7A47D}"/>
    <cellStyle name="Normal 8 2 3 2 4" xfId="12153" xr:uid="{B3A96418-24E3-4B3A-8173-0E86CE431A0F}"/>
    <cellStyle name="Normal 8 2 3 2 4 2" xfId="21559" xr:uid="{659239A4-2B43-49AD-A4FC-04D264D8268B}"/>
    <cellStyle name="Normal 8 2 3 2 4 2 2" xfId="43855" xr:uid="{DC1AE21D-BD4E-47DA-9A13-90DF67904742}"/>
    <cellStyle name="Normal 8 2 3 2 4 3" xfId="34533" xr:uid="{A020421E-630B-426C-B186-153808B31359}"/>
    <cellStyle name="Normal 8 2 3 2 5" xfId="14495" xr:uid="{8CC8838B-20B8-4F6C-B2BA-0056A650F3A2}"/>
    <cellStyle name="Normal 8 2 3 2 5 2" xfId="36861" xr:uid="{7E8848A6-0223-44F5-AE08-ACE0BB13267C}"/>
    <cellStyle name="Normal 8 2 3 2 6" xfId="27949" xr:uid="{1210FAC7-39F1-4F7E-B63F-64273DDF6994}"/>
    <cellStyle name="Normal 8 2 3 2_change in summary tables" xfId="4669" xr:uid="{A2BFFB3F-700F-48A9-9F79-30095B113063}"/>
    <cellStyle name="Normal 8 2 3 3" xfId="5239" xr:uid="{1CBA7CFC-CC00-41EE-BEBF-9013F11AB222}"/>
    <cellStyle name="Normal 8 2 3 3 2" xfId="15634" xr:uid="{B623F505-A786-42D1-B20B-953CAEE3628A}"/>
    <cellStyle name="Normal 8 2 3 3 2 2" xfId="38000" xr:uid="{D7CE97C5-A4B0-450F-AD87-2E293A6FAF75}"/>
    <cellStyle name="Normal 8 2 3 3 3" xfId="29005" xr:uid="{CC172C54-3E05-40FE-9C3E-83659D05B2C1}"/>
    <cellStyle name="Normal 8 2 3 4" xfId="9782" xr:uid="{969AF188-4D12-4166-B875-F72915B72B07}"/>
    <cellStyle name="Normal 8 2 3 4 2" xfId="19196" xr:uid="{C9855A7B-8E5D-4B74-8676-2AF03347BE04}"/>
    <cellStyle name="Normal 8 2 3 4 2 2" xfId="41561" xr:uid="{4438C4C9-1504-45D7-AD85-1F324D1DD897}"/>
    <cellStyle name="Normal 8 2 3 4 3" xfId="32240" xr:uid="{286AFDD5-8218-4918-B593-7A485F61E94A}"/>
    <cellStyle name="Normal 8 2 3 5" xfId="11380" xr:uid="{1E2723D1-967A-4994-854B-7E3FA38CD76A}"/>
    <cellStyle name="Normal 8 2 3 5 2" xfId="20786" xr:uid="{4B03D8FE-2EF8-4107-8824-5FD8305E4795}"/>
    <cellStyle name="Normal 8 2 3 5 2 2" xfId="43082" xr:uid="{BC77A748-B515-496B-A1E5-AD63DBD0C7DB}"/>
    <cellStyle name="Normal 8 2 3 5 3" xfId="33760" xr:uid="{9DDDB150-26A5-4280-AB38-C2A10A026FF0}"/>
    <cellStyle name="Normal 8 2 3 6" xfId="13137" xr:uid="{BE7A7F85-1D31-4845-AE1A-E695BBD07085}"/>
    <cellStyle name="Normal 8 2 3 6 2" xfId="35508" xr:uid="{5506B3ED-4386-428B-A53D-6BBBAA8AF569}"/>
    <cellStyle name="Normal 8 2 3 7" xfId="27068" xr:uid="{B2240EB8-7DC5-4035-9549-039C0C52ABB5}"/>
    <cellStyle name="Normal 8 2 3_change in summary tables" xfId="5549" xr:uid="{F11B0821-B147-4B78-94A9-05B8BC4D053D}"/>
    <cellStyle name="Normal 8 2 4" xfId="3613" xr:uid="{DAE3E7BB-21FF-4F35-8D7B-EDBEA3B047F7}"/>
    <cellStyle name="Normal 8 2 4 2" xfId="6890" xr:uid="{162E2EE0-87E5-4845-9152-A97244BDDBF8}"/>
    <cellStyle name="Normal 8 2 4 2 2" xfId="16903" xr:uid="{C8C3B1D9-9545-42C3-9029-170F36289A34}"/>
    <cellStyle name="Normal 8 2 4 2 2 2" xfId="39268" xr:uid="{490FD026-0BA7-4283-960B-985D097DE717}"/>
    <cellStyle name="Normal 8 2 4 2 3" xfId="30152" xr:uid="{7E901A45-102C-44C6-BDA3-CF6D48ED91A4}"/>
    <cellStyle name="Normal 8 2 4 3" xfId="10413" xr:uid="{40FFED8C-0E5C-4D57-AEE0-5D336FDF5454}"/>
    <cellStyle name="Normal 8 2 4 3 2" xfId="19827" xr:uid="{429D39AC-DE5C-4D32-94CC-9386B5439AB9}"/>
    <cellStyle name="Normal 8 2 4 3 2 2" xfId="42123" xr:uid="{FC307965-AE53-400C-B42C-C1C93D687257}"/>
    <cellStyle name="Normal 8 2 4 3 3" xfId="32802" xr:uid="{14516307-E221-4E98-84B5-EE50B9AB9339}"/>
    <cellStyle name="Normal 8 2 4 4" xfId="11946" xr:uid="{46E46DCE-2CF8-4B1B-9208-4E505A43BA4E}"/>
    <cellStyle name="Normal 8 2 4 4 2" xfId="21352" xr:uid="{B20D5243-0EFA-493C-8A3C-A66CF32C8240}"/>
    <cellStyle name="Normal 8 2 4 4 2 2" xfId="43648" xr:uid="{801FEAF1-0ED2-43F6-8B59-BB929BFECF2D}"/>
    <cellStyle name="Normal 8 2 4 4 3" xfId="34326" xr:uid="{C1489A8A-4354-4CBB-9ADA-B4FF21AB1A68}"/>
    <cellStyle name="Normal 8 2 4 5" xfId="14287" xr:uid="{ACA7CDA6-8A6C-4634-B178-CB1227420B28}"/>
    <cellStyle name="Normal 8 2 4 5 2" xfId="36653" xr:uid="{236C69E8-81A5-4AFD-A387-9D5397C631DC}"/>
    <cellStyle name="Normal 8 2 4 6" xfId="27741" xr:uid="{0B1E019C-BA42-4676-AC9C-F8FE673396CF}"/>
    <cellStyle name="Normal 8 2 4_change in summary tables" xfId="8871" xr:uid="{FAC22CEF-1182-46F9-A402-607C3BFAF436}"/>
    <cellStyle name="Normal 8 2 5" xfId="4560" xr:uid="{ED98A5D2-20F5-4908-946F-4AD29B4AB7B8}"/>
    <cellStyle name="Normal 8 2 5 2" xfId="15116" xr:uid="{15BE8B77-01E0-4037-B662-26D880083EA5}"/>
    <cellStyle name="Normal 8 2 5 2 2" xfId="37482" xr:uid="{1FEE2149-A055-471F-BC52-77554475382B}"/>
    <cellStyle name="Normal 8 2 5 3" xfId="28542" xr:uid="{23E47171-9473-456C-9F2A-E61411ECD97A}"/>
    <cellStyle name="Normal 8 2 6" xfId="9576" xr:uid="{9BB8A449-48E3-44EC-B9AF-821CE555812E}"/>
    <cellStyle name="Normal 8 2 6 2" xfId="18991" xr:uid="{575013D9-B858-4EEF-97CF-686ADB5D11C2}"/>
    <cellStyle name="Normal 8 2 6 2 2" xfId="41356" xr:uid="{ED2E21AB-3057-480E-9C31-23482DF52A7D}"/>
    <cellStyle name="Normal 8 2 6 3" xfId="32035" xr:uid="{8E86FB3B-BE04-48C1-9BD1-D7868686B9F0}"/>
    <cellStyle name="Normal 8 2 7" xfId="11165" xr:uid="{F64D2DFB-0401-4A6C-BB2F-1C8B49A27ABB}"/>
    <cellStyle name="Normal 8 2 7 2" xfId="20572" xr:uid="{ADC266FC-AA78-4E8B-A928-798EB08733E2}"/>
    <cellStyle name="Normal 8 2 7 2 2" xfId="42868" xr:uid="{5182BC95-501F-43BB-A179-904AC52DB7E1}"/>
    <cellStyle name="Normal 8 2 7 3" xfId="33546" xr:uid="{06F06386-BF76-452A-9F72-06E984FD8397}"/>
    <cellStyle name="Normal 8 2 8" xfId="12708" xr:uid="{2E2B02E5-5405-4BC2-8EE9-01D54F74B713}"/>
    <cellStyle name="Normal 8 2 8 2" xfId="35084" xr:uid="{7DD123AB-50E9-4876-B183-B5E1691DB841}"/>
    <cellStyle name="Normal 8 2 9" xfId="26854" xr:uid="{1CBC712F-0820-4AC5-8E61-530E06C38983}"/>
    <cellStyle name="Normal 8 2_change in summary tables" xfId="6857" xr:uid="{43918FF1-2FE2-4991-91E2-C76B194501BD}"/>
    <cellStyle name="Normal 8 3" xfId="154" xr:uid="{B4A919BA-8F0E-46C1-AC77-96F66E3E09CF}"/>
    <cellStyle name="Normal 8 3 2" xfId="445" xr:uid="{580AD376-913D-49C9-B65D-AC759448BC6F}"/>
    <cellStyle name="Normal 8 3 2 2" xfId="1266" xr:uid="{64328054-7063-43D0-B15D-E06B6CAA5F28}"/>
    <cellStyle name="Normal 8 3 2 2 2" xfId="3931" xr:uid="{856ED5E9-D737-4EFC-9640-AA84ACE81A1A}"/>
    <cellStyle name="Normal 8 3 2 2 2 2" xfId="7206" xr:uid="{A90D320C-DA91-47AB-A2DF-91E0151A00F3}"/>
    <cellStyle name="Normal 8 3 2 2 2 2 2" xfId="17217" xr:uid="{B9C2CD1B-F8FB-4D41-A46B-A9022B56B0D7}"/>
    <cellStyle name="Normal 8 3 2 2 2 2 2 2" xfId="39582" xr:uid="{951B1240-855C-44B2-8D7C-E7252E4CAB8F}"/>
    <cellStyle name="Normal 8 3 2 2 2 2 3" xfId="30466" xr:uid="{8909486B-6430-4901-8D7F-51D1E5DACAEB}"/>
    <cellStyle name="Normal 8 3 2 2 2 3" xfId="10720" xr:uid="{CD87CF68-6632-424B-A38A-495719F473E0}"/>
    <cellStyle name="Normal 8 3 2 2 2 3 2" xfId="20134" xr:uid="{32CDF218-20F0-4B8B-B2AB-79E2F82A8744}"/>
    <cellStyle name="Normal 8 3 2 2 2 3 2 2" xfId="42430" xr:uid="{416D5446-DD9D-4907-9D31-2B0EF499BB4D}"/>
    <cellStyle name="Normal 8 3 2 2 2 3 3" xfId="33109" xr:uid="{623595CF-1ECE-4D63-825B-A53965AFDD61}"/>
    <cellStyle name="Normal 8 3 2 2 2 4" xfId="12252" xr:uid="{EC346592-3D96-4726-A3E6-D76224B16F91}"/>
    <cellStyle name="Normal 8 3 2 2 2 4 2" xfId="21658" xr:uid="{716100D0-C44B-401B-A9DF-A69195B961CB}"/>
    <cellStyle name="Normal 8 3 2 2 2 4 2 2" xfId="43954" xr:uid="{2BBF97AB-6E7E-4AEB-984E-F68F85395DBF}"/>
    <cellStyle name="Normal 8 3 2 2 2 4 3" xfId="34632" xr:uid="{7CBDBD26-DF7D-4CEB-9B2F-343FD3E550D6}"/>
    <cellStyle name="Normal 8 3 2 2 2 5" xfId="14594" xr:uid="{77E1C2D3-9663-45A8-BD46-772CD24DA1F2}"/>
    <cellStyle name="Normal 8 3 2 2 2 5 2" xfId="36960" xr:uid="{5C1E71B8-2294-4B6B-BC30-8D8DA5EB39AC}"/>
    <cellStyle name="Normal 8 3 2 2 2 6" xfId="28049" xr:uid="{7410B4D8-4F7A-4D48-87C6-667B23D56366}"/>
    <cellStyle name="Normal 8 3 2 2 2_change in summary tables" xfId="8291" xr:uid="{BC6897C8-8F9D-490A-BB8E-824D5742A86A}"/>
    <cellStyle name="Normal 8 3 2 2 3" xfId="5343" xr:uid="{6DC3463B-B93F-4DD9-BABB-8944DAAC62CD}"/>
    <cellStyle name="Normal 8 3 2 2 3 2" xfId="15738" xr:uid="{946D704B-E349-4BFC-B942-408A5D1B9287}"/>
    <cellStyle name="Normal 8 3 2 2 3 2 2" xfId="38104" xr:uid="{F07A5526-3086-41E9-9270-600DA2E4A515}"/>
    <cellStyle name="Normal 8 3 2 2 3 3" xfId="29109" xr:uid="{48969BA2-9FC6-4B67-B904-22B8454BE66F}"/>
    <cellStyle name="Normal 8 3 2 2 4" xfId="9881" xr:uid="{66C79DBF-2D63-40B9-850B-93D70688000F}"/>
    <cellStyle name="Normal 8 3 2 2 4 2" xfId="19295" xr:uid="{76B0A090-9951-4990-9629-000DAC2F640E}"/>
    <cellStyle name="Normal 8 3 2 2 4 2 2" xfId="41660" xr:uid="{611E3882-1283-4826-A4B5-63DDBE70E352}"/>
    <cellStyle name="Normal 8 3 2 2 4 3" xfId="32339" xr:uid="{97E783CA-319A-4C97-8616-85993635AE49}"/>
    <cellStyle name="Normal 8 3 2 2 5" xfId="11477" xr:uid="{200C9D9F-3D42-4057-8C2F-68C97553035D}"/>
    <cellStyle name="Normal 8 3 2 2 5 2" xfId="20883" xr:uid="{8F7AE050-EFB5-4574-81C4-86B2C87400FE}"/>
    <cellStyle name="Normal 8 3 2 2 5 2 2" xfId="43179" xr:uid="{F00561EF-E896-4CF5-B937-D9D9CC56C45A}"/>
    <cellStyle name="Normal 8 3 2 2 5 3" xfId="33857" xr:uid="{8756536C-718D-4A34-8C64-6426A63854DD}"/>
    <cellStyle name="Normal 8 3 2 2 6" xfId="13239" xr:uid="{558FB002-FA2A-4907-8198-A55E80340F8F}"/>
    <cellStyle name="Normal 8 3 2 2 6 2" xfId="35610" xr:uid="{5833C1A3-EE83-4504-A112-DDEE78D6FC13}"/>
    <cellStyle name="Normal 8 3 2 2 7" xfId="27167" xr:uid="{08C3A84B-2CF5-4B4F-8197-1A040CFA58D7}"/>
    <cellStyle name="Normal 8 3 2 2_change in summary tables" xfId="9189" xr:uid="{0147D8A3-48AC-46CC-A39A-DEBD0B9D2D24}"/>
    <cellStyle name="Normal 8 3 2 3" xfId="3715" xr:uid="{1FB5CB36-3E42-4606-B731-107713E7B2C1}"/>
    <cellStyle name="Normal 8 3 2 3 2" xfId="6991" xr:uid="{07E43626-D2DB-48F3-9727-9C89696EEA97}"/>
    <cellStyle name="Normal 8 3 2 3 2 2" xfId="17003" xr:uid="{68450FB8-562A-4BE1-9EF2-6CCF6BA3DFCC}"/>
    <cellStyle name="Normal 8 3 2 3 2 2 2" xfId="39368" xr:uid="{D952AEA1-415A-4512-BA7D-AB55FC25B148}"/>
    <cellStyle name="Normal 8 3 2 3 2 3" xfId="30252" xr:uid="{63692A1E-39DD-497E-85EB-5C05D3124D65}"/>
    <cellStyle name="Normal 8 3 2 3 3" xfId="10512" xr:uid="{F7D2560F-CD4E-4D38-AC47-5660C33E9544}"/>
    <cellStyle name="Normal 8 3 2 3 3 2" xfId="19926" xr:uid="{FCFDC88C-8B85-4E87-91EC-A5C34EDB4518}"/>
    <cellStyle name="Normal 8 3 2 3 3 2 2" xfId="42222" xr:uid="{DCE98F86-7DC4-4117-8CC9-28FB78DE2C0F}"/>
    <cellStyle name="Normal 8 3 2 3 3 3" xfId="32901" xr:uid="{63E18EF3-BF25-453F-A5BB-5A0D8DEC63B8}"/>
    <cellStyle name="Normal 8 3 2 3 4" xfId="12045" xr:uid="{DC8FD6A7-C1EA-466F-A310-0446935D7ADA}"/>
    <cellStyle name="Normal 8 3 2 3 4 2" xfId="21451" xr:uid="{BEBAB47B-2FCC-44AE-8552-CB13EA0CABB1}"/>
    <cellStyle name="Normal 8 3 2 3 4 2 2" xfId="43747" xr:uid="{44ECCA5E-268B-4835-8D81-074EE2CA51AC}"/>
    <cellStyle name="Normal 8 3 2 3 4 3" xfId="34425" xr:uid="{CB171D8E-77C0-4D0C-A992-DEB7F8C39CEA}"/>
    <cellStyle name="Normal 8 3 2 3 5" xfId="14386" xr:uid="{A1155348-9820-4BF1-AE88-9E7C853C373C}"/>
    <cellStyle name="Normal 8 3 2 3 5 2" xfId="36752" xr:uid="{0AE6CA07-96E2-45E6-A05F-9B1423907EAA}"/>
    <cellStyle name="Normal 8 3 2 3 6" xfId="27840" xr:uid="{AB6E8EA8-7352-4FB3-8EA5-2E265EF7DF1D}"/>
    <cellStyle name="Normal 8 3 2 3_change in summary tables" xfId="5858" xr:uid="{B3517699-D83F-4E39-A545-72F3B1CE5869}"/>
    <cellStyle name="Normal 8 3 2 4" xfId="4803" xr:uid="{A9EAAFB4-9432-4784-86AD-C7BED14476D9}"/>
    <cellStyle name="Normal 8 3 2 4 2" xfId="15314" xr:uid="{1D280A4E-0612-496C-A0E6-A555F28D0BDF}"/>
    <cellStyle name="Normal 8 3 2 4 2 2" xfId="37680" xr:uid="{B13C54B0-D063-489A-B39F-17722A1B60F6}"/>
    <cellStyle name="Normal 8 3 2 4 3" xfId="28721" xr:uid="{2D5441DB-6B5D-49CF-B3C8-F85AEB1EAC4E}"/>
    <cellStyle name="Normal 8 3 2 5" xfId="9674" xr:uid="{3150821A-198A-4910-BA28-67951F0F89C1}"/>
    <cellStyle name="Normal 8 3 2 5 2" xfId="19088" xr:uid="{E745F6DC-7DBB-40A7-A659-631F18E5FD8D}"/>
    <cellStyle name="Normal 8 3 2 5 2 2" xfId="41453" xr:uid="{2CF3A564-A1DF-49C4-B508-8DD87D883A35}"/>
    <cellStyle name="Normal 8 3 2 5 3" xfId="32132" xr:uid="{FB8BC485-3421-48A5-9989-C90EE792814C}"/>
    <cellStyle name="Normal 8 3 2 6" xfId="11266" xr:uid="{4E3BB7E6-C69A-4729-AEF3-B7E23FDF1D33}"/>
    <cellStyle name="Normal 8 3 2 6 2" xfId="20672" xr:uid="{64826652-643C-45E6-A31D-E1B068D5E22B}"/>
    <cellStyle name="Normal 8 3 2 6 2 2" xfId="42968" xr:uid="{A4B29392-6723-4B90-A5B1-F65CA5232A96}"/>
    <cellStyle name="Normal 8 3 2 6 3" xfId="33646" xr:uid="{31FF13A9-A3AB-4B0C-965A-69B47955141D}"/>
    <cellStyle name="Normal 8 3 2 7" xfId="12867" xr:uid="{0AC9724F-2F84-4C1A-B3D5-EB9BA6D0CAF4}"/>
    <cellStyle name="Normal 8 3 2 7 2" xfId="35240" xr:uid="{014DB6C1-8405-434D-8F5F-A8335A72F2DC}"/>
    <cellStyle name="Normal 8 3 2 8" xfId="26953" xr:uid="{9FFC9E8D-1D5C-4052-BB85-5F07BC782BA3}"/>
    <cellStyle name="Normal 8 3 2_change in summary tables" xfId="9311" xr:uid="{F320F9BE-8646-4239-AC49-CFA0607AFD5B}"/>
    <cellStyle name="Normal 8 3 3" xfId="1169" xr:uid="{6C6537CE-54C9-4AEF-BEB8-A25A3427C24D}"/>
    <cellStyle name="Normal 8 3 3 2" xfId="3841" xr:uid="{2E6E3A73-9FBC-41F1-90B3-888DFCE2BC81}"/>
    <cellStyle name="Normal 8 3 3 2 2" xfId="7116" xr:uid="{EAD5145B-280F-4E0A-ABF9-A15CC4A3F716}"/>
    <cellStyle name="Normal 8 3 3 2 2 2" xfId="17127" xr:uid="{730F94D3-1863-4CC5-B06F-AE26E61B9B2C}"/>
    <cellStyle name="Normal 8 3 3 2 2 2 2" xfId="39492" xr:uid="{CFAE97F2-D4BD-44F5-A6B0-7A9EE2CAFA4F}"/>
    <cellStyle name="Normal 8 3 3 2 2 3" xfId="30376" xr:uid="{121827C7-11B7-4193-B5D7-9395D274AEA1}"/>
    <cellStyle name="Normal 8 3 3 2 3" xfId="10633" xr:uid="{DF2DC813-0C62-4A61-9A9E-F0ADF37E4A66}"/>
    <cellStyle name="Normal 8 3 3 2 3 2" xfId="20047" xr:uid="{DCED1A57-9A5D-406A-84B2-69D529EECA48}"/>
    <cellStyle name="Normal 8 3 3 2 3 2 2" xfId="42343" xr:uid="{F780FD8D-B70E-437D-869A-4F7C987AD0D1}"/>
    <cellStyle name="Normal 8 3 3 2 3 3" xfId="33022" xr:uid="{1EFEB865-B3DA-4F6C-B584-A49B8D9BC91D}"/>
    <cellStyle name="Normal 8 3 3 2 4" xfId="12165" xr:uid="{780552AF-5360-4FC9-B916-A77F04EB312D}"/>
    <cellStyle name="Normal 8 3 3 2 4 2" xfId="21571" xr:uid="{499936B2-AB06-406D-8D78-317F206D74E5}"/>
    <cellStyle name="Normal 8 3 3 2 4 2 2" xfId="43867" xr:uid="{63A6A3E9-971C-4B7C-BB88-2056CAD9C608}"/>
    <cellStyle name="Normal 8 3 3 2 4 3" xfId="34545" xr:uid="{5156956A-943F-4D8A-94AF-2FCF313117F2}"/>
    <cellStyle name="Normal 8 3 3 2 5" xfId="14507" xr:uid="{20EF6E44-EC54-4288-80AB-4FBF765619CE}"/>
    <cellStyle name="Normal 8 3 3 2 5 2" xfId="36873" xr:uid="{D38F0F71-E142-4BE1-A5CE-D6B5653E2566}"/>
    <cellStyle name="Normal 8 3 3 2 6" xfId="27961" xr:uid="{9D095105-8BF2-438D-B0ED-BC4D0A893F28}"/>
    <cellStyle name="Normal 8 3 3 2_change in summary tables" xfId="6331" xr:uid="{9A951D88-D2F8-4998-8676-C0294CB4DF1F}"/>
    <cellStyle name="Normal 8 3 3 3" xfId="5251" xr:uid="{2181FBD0-9F02-4EBD-B559-B71E3CFC6AB5}"/>
    <cellStyle name="Normal 8 3 3 3 2" xfId="15646" xr:uid="{6340C04F-1153-4861-A51C-B2EAF460F8B4}"/>
    <cellStyle name="Normal 8 3 3 3 2 2" xfId="38012" xr:uid="{92F84214-3F36-4700-A67F-C0DEBF1AEEA2}"/>
    <cellStyle name="Normal 8 3 3 3 3" xfId="29017" xr:uid="{E29B8468-4FC2-4582-81E8-67801FD5BB1E}"/>
    <cellStyle name="Normal 8 3 3 4" xfId="9794" xr:uid="{9407DFC3-1496-4452-B570-FE91FB5D700D}"/>
    <cellStyle name="Normal 8 3 3 4 2" xfId="19208" xr:uid="{E08AE8B3-8233-4FF6-9029-1AC802A6C7B7}"/>
    <cellStyle name="Normal 8 3 3 4 2 2" xfId="41573" xr:uid="{00288A62-189A-45C0-A855-CAF24C7D1681}"/>
    <cellStyle name="Normal 8 3 3 4 3" xfId="32252" xr:uid="{D552139D-6114-45F5-AE96-E0C7DA051CB8}"/>
    <cellStyle name="Normal 8 3 3 5" xfId="11392" xr:uid="{4535FFF3-3507-43B3-8977-F2BB85A67358}"/>
    <cellStyle name="Normal 8 3 3 5 2" xfId="20798" xr:uid="{D5998EFB-5863-41A9-8D64-D8E32030CAA6}"/>
    <cellStyle name="Normal 8 3 3 5 2 2" xfId="43094" xr:uid="{6661DE22-5DA0-4A46-BDCF-5F8FE9EE371D}"/>
    <cellStyle name="Normal 8 3 3 5 3" xfId="33772" xr:uid="{04B7BAF9-1566-4A0A-BC3C-50BA45E9A187}"/>
    <cellStyle name="Normal 8 3 3 6" xfId="13149" xr:uid="{67034180-711E-4AF6-84FD-9B13A8A4DB40}"/>
    <cellStyle name="Normal 8 3 3 6 2" xfId="35520" xr:uid="{BCA8B8D6-F31C-4349-BA24-D27144FC83F1}"/>
    <cellStyle name="Normal 8 3 3 7" xfId="27080" xr:uid="{B889435D-F574-4BE3-AE15-2D6E9D3795DE}"/>
    <cellStyle name="Normal 8 3 3_change in summary tables" xfId="4910" xr:uid="{BC7FD1BA-AB14-4866-8C60-0C4CC77C9765}"/>
    <cellStyle name="Normal 8 3 4" xfId="3625" xr:uid="{8335F4EF-397A-4CA8-8128-6653E55D4A35}"/>
    <cellStyle name="Normal 8 3 4 2" xfId="6902" xr:uid="{50BD0FDC-2A79-4482-BE92-D6128B4DE732}"/>
    <cellStyle name="Normal 8 3 4 2 2" xfId="16915" xr:uid="{AC176EE5-BF65-4EE9-9822-DE6B8B80E1AE}"/>
    <cellStyle name="Normal 8 3 4 2 2 2" xfId="39280" xr:uid="{EC0272F0-053C-490C-92B7-0A13D9E464D0}"/>
    <cellStyle name="Normal 8 3 4 2 3" xfId="30164" xr:uid="{E0D9BDA9-9110-4387-8A40-46E03E80CF0F}"/>
    <cellStyle name="Normal 8 3 4 3" xfId="10425" xr:uid="{8B3287D1-CC05-474A-A756-357897B9BDAB}"/>
    <cellStyle name="Normal 8 3 4 3 2" xfId="19839" xr:uid="{F00BA930-FA7C-4400-A7B3-5477DDBF0C1E}"/>
    <cellStyle name="Normal 8 3 4 3 2 2" xfId="42135" xr:uid="{B3CAF189-89B9-480E-9F0B-4C7AFC3120B3}"/>
    <cellStyle name="Normal 8 3 4 3 3" xfId="32814" xr:uid="{0BD3E7A2-0476-44EE-903D-F7916E8DAF14}"/>
    <cellStyle name="Normal 8 3 4 4" xfId="11958" xr:uid="{202B953C-E896-4B1B-9EF4-9CFA49702867}"/>
    <cellStyle name="Normal 8 3 4 4 2" xfId="21364" xr:uid="{55C740B1-2312-42B8-804E-A68342DFE73B}"/>
    <cellStyle name="Normal 8 3 4 4 2 2" xfId="43660" xr:uid="{B1FCE481-29E3-4C23-924B-A6FB00F44BC1}"/>
    <cellStyle name="Normal 8 3 4 4 3" xfId="34338" xr:uid="{6B0AAF64-3BA2-4FCC-BA7C-3F94B77D3F1D}"/>
    <cellStyle name="Normal 8 3 4 5" xfId="14299" xr:uid="{AF5F496B-3AA9-42D1-9C0A-EC89471D77DD}"/>
    <cellStyle name="Normal 8 3 4 5 2" xfId="36665" xr:uid="{0352A885-C1C6-4593-90D5-12A98BFE60C0}"/>
    <cellStyle name="Normal 8 3 4 6" xfId="27753" xr:uid="{91300EF2-A912-4456-84F4-FA8E602DED54}"/>
    <cellStyle name="Normal 8 3 4_change in summary tables" xfId="8575" xr:uid="{280FF23D-EC5B-4DA6-9FFA-914482E0EB74}"/>
    <cellStyle name="Normal 8 3 5" xfId="4581" xr:uid="{D164FA5D-BA44-43BE-B042-6964D86D80BB}"/>
    <cellStyle name="Normal 8 3 5 2" xfId="15136" xr:uid="{642B5FBF-8AD5-4A8E-8884-732BD4738423}"/>
    <cellStyle name="Normal 8 3 5 2 2" xfId="37502" xr:uid="{876FA55B-3170-4B9B-BF0C-38EA2C4EFEDC}"/>
    <cellStyle name="Normal 8 3 5 3" xfId="28560" xr:uid="{4CB05D4E-4FB0-45C9-A32F-9C79B8C0DD93}"/>
    <cellStyle name="Normal 8 3 6" xfId="9588" xr:uid="{4CA45F26-7B27-4512-A336-CB8A98FF8BBC}"/>
    <cellStyle name="Normal 8 3 6 2" xfId="19003" xr:uid="{CFC9C9C1-84E9-440F-9811-A5E5334848D4}"/>
    <cellStyle name="Normal 8 3 6 2 2" xfId="41368" xr:uid="{673D859E-03FB-4662-82F2-F6F63D00869D}"/>
    <cellStyle name="Normal 8 3 6 3" xfId="32047" xr:uid="{08DFDF89-382C-4CA9-BCEA-D63ABA3EF2D3}"/>
    <cellStyle name="Normal 8 3 7" xfId="11177" xr:uid="{7C9EE353-483A-483A-80C3-C732567B5665}"/>
    <cellStyle name="Normal 8 3 7 2" xfId="20584" xr:uid="{6CB10044-AA03-4C65-912A-9A817C7F4C89}"/>
    <cellStyle name="Normal 8 3 7 2 2" xfId="42880" xr:uid="{27077C89-5DE2-491A-8A4F-EFB008927995}"/>
    <cellStyle name="Normal 8 3 7 3" xfId="33558" xr:uid="{97CC83A6-E372-4D54-8367-8ED78C3835E9}"/>
    <cellStyle name="Normal 8 3 8" xfId="12721" xr:uid="{1A264464-C425-488C-8E16-63584F50A191}"/>
    <cellStyle name="Normal 8 3 8 2" xfId="35097" xr:uid="{DF518682-338B-4AF6-94CC-340455FB36A8}"/>
    <cellStyle name="Normal 8 3 9" xfId="26866" xr:uid="{28C3BE3B-EBFC-4AAE-9EA1-9B3270BF4843}"/>
    <cellStyle name="Normal 8 3_change in summary tables" xfId="8137" xr:uid="{B8BF5371-B937-4625-8959-4DE568749175}"/>
    <cellStyle name="Normal 8 4" xfId="190" xr:uid="{84243F76-7641-4A1E-AE73-749599C23ECD}"/>
    <cellStyle name="Normal 8 4 2" xfId="463" xr:uid="{C75BBC78-4FFE-44CC-8E77-A3F6FCD30EEA}"/>
    <cellStyle name="Normal 8 4 2 2" xfId="1284" xr:uid="{6BFEE487-1A94-4AAC-ADEC-5BED00F4E182}"/>
    <cellStyle name="Normal 8 4 2 2 2" xfId="3949" xr:uid="{0B634AC6-C012-4F05-B0AF-FE62F36BA01F}"/>
    <cellStyle name="Normal 8 4 2 2 2 2" xfId="7224" xr:uid="{D5FD596C-E2F4-47D2-BC6C-A54425BFC1DB}"/>
    <cellStyle name="Normal 8 4 2 2 2 2 2" xfId="17235" xr:uid="{9B1F7FCD-A7DD-423B-9E96-5C88654FBAB1}"/>
    <cellStyle name="Normal 8 4 2 2 2 2 2 2" xfId="39600" xr:uid="{711ECF67-EDAB-447D-8548-C082A6950014}"/>
    <cellStyle name="Normal 8 4 2 2 2 2 3" xfId="30484" xr:uid="{B733A2C9-7CD7-4230-AD51-503F74D6626E}"/>
    <cellStyle name="Normal 8 4 2 2 2 3" xfId="10738" xr:uid="{5C663FA2-C724-4A30-A1F0-AC2129A3F83C}"/>
    <cellStyle name="Normal 8 4 2 2 2 3 2" xfId="20152" xr:uid="{FE8A1D40-3CD7-4C1F-A339-22ED1A21D4B6}"/>
    <cellStyle name="Normal 8 4 2 2 2 3 2 2" xfId="42448" xr:uid="{30F4B9CD-5006-41BB-BCDF-6F9ACC015706}"/>
    <cellStyle name="Normal 8 4 2 2 2 3 3" xfId="33127" xr:uid="{2A1F617E-2B33-4F24-A845-A8FFEED0926F}"/>
    <cellStyle name="Normal 8 4 2 2 2 4" xfId="12270" xr:uid="{63DB5049-7EF9-4838-A56E-D43A858E75B8}"/>
    <cellStyle name="Normal 8 4 2 2 2 4 2" xfId="21676" xr:uid="{80532E51-A52E-4314-A7C9-6E4C1E24C217}"/>
    <cellStyle name="Normal 8 4 2 2 2 4 2 2" xfId="43972" xr:uid="{61A9F08A-7646-4E03-98BB-08F867C3DCED}"/>
    <cellStyle name="Normal 8 4 2 2 2 4 3" xfId="34650" xr:uid="{1CB58F50-679D-46ED-8959-4DDCEB5A4151}"/>
    <cellStyle name="Normal 8 4 2 2 2 5" xfId="14612" xr:uid="{4C682C81-D2DF-4493-B0B6-4E821A690F8A}"/>
    <cellStyle name="Normal 8 4 2 2 2 5 2" xfId="36978" xr:uid="{08A1D6AF-4F69-4645-AD6F-8EB3FE73E5D7}"/>
    <cellStyle name="Normal 8 4 2 2 2 6" xfId="28067" xr:uid="{6B2243AE-CE1C-4FF7-BCE2-4DF0079AE007}"/>
    <cellStyle name="Normal 8 4 2 2 2_change in summary tables" xfId="5771" xr:uid="{DF240555-A6F7-4C2C-8848-C562E1F4CA5A}"/>
    <cellStyle name="Normal 8 4 2 2 3" xfId="5361" xr:uid="{D5F7542D-CFE9-4F93-88C4-150DCDC5D425}"/>
    <cellStyle name="Normal 8 4 2 2 3 2" xfId="15756" xr:uid="{0A692CE8-171B-4CB1-9D44-B0B09F673E19}"/>
    <cellStyle name="Normal 8 4 2 2 3 2 2" xfId="38122" xr:uid="{47EFC7BC-7337-4C1C-9C7C-48A9E5B79890}"/>
    <cellStyle name="Normal 8 4 2 2 3 3" xfId="29127" xr:uid="{4DAD0041-FBD8-4834-BBC6-E4E511561065}"/>
    <cellStyle name="Normal 8 4 2 2 4" xfId="9899" xr:uid="{3F70FF1D-B524-40D1-B97E-F00A39579696}"/>
    <cellStyle name="Normal 8 4 2 2 4 2" xfId="19313" xr:uid="{BFB7478E-1763-468A-9B84-8EE74D61BA65}"/>
    <cellStyle name="Normal 8 4 2 2 4 2 2" xfId="41678" xr:uid="{9148E2BD-E031-446F-9FB3-D80E0A96D061}"/>
    <cellStyle name="Normal 8 4 2 2 4 3" xfId="32357" xr:uid="{7BE62D8B-9F77-4A70-9AAF-23A111BD697F}"/>
    <cellStyle name="Normal 8 4 2 2 5" xfId="11495" xr:uid="{A235E88B-141F-490F-9C7F-0123217C658F}"/>
    <cellStyle name="Normal 8 4 2 2 5 2" xfId="20901" xr:uid="{EB1AA0A8-9995-4A3F-96AA-95BF14FE0787}"/>
    <cellStyle name="Normal 8 4 2 2 5 2 2" xfId="43197" xr:uid="{5F28CBBE-8061-4F92-93B6-3CAA296D6721}"/>
    <cellStyle name="Normal 8 4 2 2 5 3" xfId="33875" xr:uid="{513D6627-902D-4423-A404-AB30F5537C32}"/>
    <cellStyle name="Normal 8 4 2 2 6" xfId="13257" xr:uid="{72ECBC9E-9E80-41CF-8F69-7F11F8901EEE}"/>
    <cellStyle name="Normal 8 4 2 2 6 2" xfId="35628" xr:uid="{52D4DDB0-BF95-4CDC-9EA8-E7EF7F06D0A0}"/>
    <cellStyle name="Normal 8 4 2 2 7" xfId="27185" xr:uid="{2C344063-3A2C-4DF8-ABC8-60B1EC77F077}"/>
    <cellStyle name="Normal 8 4 2 2_change in summary tables" xfId="7054" xr:uid="{24FC12FD-D26C-41B5-82C9-15DB200C4754}"/>
    <cellStyle name="Normal 8 4 2 3" xfId="3733" xr:uid="{E1C13D11-670E-407F-8607-8D2B21FB594E}"/>
    <cellStyle name="Normal 8 4 2 3 2" xfId="7009" xr:uid="{41367AF9-BF8A-4690-927C-7CD5FC9D1141}"/>
    <cellStyle name="Normal 8 4 2 3 2 2" xfId="17021" xr:uid="{43974BB4-CB2A-4744-9770-B664F2DE55BA}"/>
    <cellStyle name="Normal 8 4 2 3 2 2 2" xfId="39386" xr:uid="{1B5F1CD4-A687-4177-BD5E-243C8E05CFD5}"/>
    <cellStyle name="Normal 8 4 2 3 2 3" xfId="30270" xr:uid="{11F40B16-6BE5-470B-B5E5-65C67B5BC2B6}"/>
    <cellStyle name="Normal 8 4 2 3 3" xfId="10530" xr:uid="{DA457314-97EA-4969-A120-E6D77AEC12BF}"/>
    <cellStyle name="Normal 8 4 2 3 3 2" xfId="19944" xr:uid="{9A15FCEB-AA0C-4499-9F6B-5EE16099467E}"/>
    <cellStyle name="Normal 8 4 2 3 3 2 2" xfId="42240" xr:uid="{E0E23732-9582-42B8-835C-4F5F012747F3}"/>
    <cellStyle name="Normal 8 4 2 3 3 3" xfId="32919" xr:uid="{200E99D7-40DB-4942-A1CE-10ADA3CADA34}"/>
    <cellStyle name="Normal 8 4 2 3 4" xfId="12063" xr:uid="{C128D373-C418-48D5-AF67-98F082E3841A}"/>
    <cellStyle name="Normal 8 4 2 3 4 2" xfId="21469" xr:uid="{EDA7363F-392B-4BF0-8AE8-ECB59E37DE26}"/>
    <cellStyle name="Normal 8 4 2 3 4 2 2" xfId="43765" xr:uid="{F25B7C1F-0BD5-4751-80EE-C8C5EA0F5A9F}"/>
    <cellStyle name="Normal 8 4 2 3 4 3" xfId="34443" xr:uid="{273B7A47-A9E5-4456-91B9-142C9691AB51}"/>
    <cellStyle name="Normal 8 4 2 3 5" xfId="14404" xr:uid="{F296CBAE-D094-4E96-9363-E02F6F25652B}"/>
    <cellStyle name="Normal 8 4 2 3 5 2" xfId="36770" xr:uid="{5F12BAF8-AADD-48D4-A0A4-3A306477E325}"/>
    <cellStyle name="Normal 8 4 2 3 6" xfId="27858" xr:uid="{F5738779-0084-4742-AF1B-D38BE33D0B3A}"/>
    <cellStyle name="Normal 8 4 2 3_change in summary tables" xfId="6724" xr:uid="{9A08AC77-95B1-4D80-ABB7-9919E674A332}"/>
    <cellStyle name="Normal 8 4 2 4" xfId="4821" xr:uid="{9DC7AE56-5FD0-427D-8983-1DD9736FE3CE}"/>
    <cellStyle name="Normal 8 4 2 4 2" xfId="15332" xr:uid="{3AFC9FD5-186D-4C0A-BC9B-D8A06C5B2C7E}"/>
    <cellStyle name="Normal 8 4 2 4 2 2" xfId="37698" xr:uid="{7601A25A-E91B-478A-9385-21A96BC9A106}"/>
    <cellStyle name="Normal 8 4 2 4 3" xfId="28739" xr:uid="{2A9BE93D-0057-4154-8CB3-0A2B8CEBE468}"/>
    <cellStyle name="Normal 8 4 2 5" xfId="9692" xr:uid="{A0DB26BC-2C63-4A08-9137-9B0CE3E8A3E9}"/>
    <cellStyle name="Normal 8 4 2 5 2" xfId="19106" xr:uid="{3489D9EC-FECC-4CA2-A78A-D8AC0DD03C2B}"/>
    <cellStyle name="Normal 8 4 2 5 2 2" xfId="41471" xr:uid="{DD70DC2C-896F-47B6-BD1E-39D4776129B3}"/>
    <cellStyle name="Normal 8 4 2 5 3" xfId="32150" xr:uid="{467045BA-3CC4-44BD-81A1-D9C139DD759E}"/>
    <cellStyle name="Normal 8 4 2 6" xfId="11284" xr:uid="{6D7D14F3-35F5-4090-B84F-0AB1FEB16D91}"/>
    <cellStyle name="Normal 8 4 2 6 2" xfId="20690" xr:uid="{36DE9D83-E8F2-44E4-ACC3-17CEFEC410B3}"/>
    <cellStyle name="Normal 8 4 2 6 2 2" xfId="42986" xr:uid="{2E87EE73-C5A4-4512-9C5D-0C726D8872A0}"/>
    <cellStyle name="Normal 8 4 2 6 3" xfId="33664" xr:uid="{FBC1E34E-CFDC-4812-AB42-CAB95CC4FDF3}"/>
    <cellStyle name="Normal 8 4 2 7" xfId="12885" xr:uid="{959E8C4D-E76F-4D19-834F-121D8A518511}"/>
    <cellStyle name="Normal 8 4 2 7 2" xfId="35258" xr:uid="{E28814C4-6B74-4C33-B221-C2F3AB4B5037}"/>
    <cellStyle name="Normal 8 4 2 8" xfId="26971" xr:uid="{7628387B-4B03-4D9B-B443-E133AFF2253E}"/>
    <cellStyle name="Normal 8 4 2_change in summary tables" xfId="6040" xr:uid="{7606837D-982E-4F52-8CF1-83BF432EAAAA}"/>
    <cellStyle name="Normal 8 4 3" xfId="1187" xr:uid="{29BB2F27-71E7-4E7D-875A-A986539E3906}"/>
    <cellStyle name="Normal 8 4 3 2" xfId="3859" xr:uid="{A81B7125-E18A-4710-9D79-BD8ED4B22682}"/>
    <cellStyle name="Normal 8 4 3 2 2" xfId="7134" xr:uid="{91CC8A44-2278-48CA-9E42-A8F75BE0AF48}"/>
    <cellStyle name="Normal 8 4 3 2 2 2" xfId="17145" xr:uid="{67B85FD9-917A-4863-A753-DCB699F4005A}"/>
    <cellStyle name="Normal 8 4 3 2 2 2 2" xfId="39510" xr:uid="{20151ECB-3225-4296-A9AE-419FC98EFA9F}"/>
    <cellStyle name="Normal 8 4 3 2 2 3" xfId="30394" xr:uid="{78F54C72-0E80-4B88-95D7-046F5D2D464A}"/>
    <cellStyle name="Normal 8 4 3 2 3" xfId="10651" xr:uid="{054A9D8E-5DDC-448C-9157-F1C0C8243605}"/>
    <cellStyle name="Normal 8 4 3 2 3 2" xfId="20065" xr:uid="{D555A0A1-7BF6-4D22-A713-76CB22EF9565}"/>
    <cellStyle name="Normal 8 4 3 2 3 2 2" xfId="42361" xr:uid="{5AAD5449-2F2E-42D8-88DE-A0795D447882}"/>
    <cellStyle name="Normal 8 4 3 2 3 3" xfId="33040" xr:uid="{035978F8-E9E4-4866-A5DB-4F85F858B2FD}"/>
    <cellStyle name="Normal 8 4 3 2 4" xfId="12183" xr:uid="{BD953046-F47D-447B-A611-56CDFBE6D787}"/>
    <cellStyle name="Normal 8 4 3 2 4 2" xfId="21589" xr:uid="{BCCF83CA-5CD9-42E0-9E1F-F6565C5D9851}"/>
    <cellStyle name="Normal 8 4 3 2 4 2 2" xfId="43885" xr:uid="{3C0A6FEB-EFBE-4B84-896E-993EADFACE14}"/>
    <cellStyle name="Normal 8 4 3 2 4 3" xfId="34563" xr:uid="{49533F40-5AF9-4986-9996-9931FD361B91}"/>
    <cellStyle name="Normal 8 4 3 2 5" xfId="14525" xr:uid="{F892AD49-99D3-47E4-A9FB-C6C1007A433F}"/>
    <cellStyle name="Normal 8 4 3 2 5 2" xfId="36891" xr:uid="{58B23DD4-3C79-4BD7-9FCB-963953FAEDA3}"/>
    <cellStyle name="Normal 8 4 3 2 6" xfId="27979" xr:uid="{35BA85E6-F3C1-4953-BC28-D907F26A8537}"/>
    <cellStyle name="Normal 8 4 3 2_change in summary tables" xfId="5923" xr:uid="{58932A60-3ECD-43EC-9AB4-1D1C178AD068}"/>
    <cellStyle name="Normal 8 4 3 3" xfId="5269" xr:uid="{E4E86A2A-160D-4AE2-9A1F-CB350B51AE24}"/>
    <cellStyle name="Normal 8 4 3 3 2" xfId="15664" xr:uid="{9B12D521-FD73-4242-B192-0039C3B18539}"/>
    <cellStyle name="Normal 8 4 3 3 2 2" xfId="38030" xr:uid="{6DA3529B-99FE-4D46-9D2E-488089430CBB}"/>
    <cellStyle name="Normal 8 4 3 3 3" xfId="29035" xr:uid="{8EE70C59-619E-47DA-B45F-6DB96B5DDCD6}"/>
    <cellStyle name="Normal 8 4 3 4" xfId="9812" xr:uid="{C3DC0309-5E98-42B9-900A-3D5BAD49493F}"/>
    <cellStyle name="Normal 8 4 3 4 2" xfId="19226" xr:uid="{2ACFF5AB-AB9A-419F-AC0E-8037FA52D40C}"/>
    <cellStyle name="Normal 8 4 3 4 2 2" xfId="41591" xr:uid="{565464EF-CF48-4B0C-8870-36409072F645}"/>
    <cellStyle name="Normal 8 4 3 4 3" xfId="32270" xr:uid="{7C6117C7-A132-4FFD-8AA1-757528640F5E}"/>
    <cellStyle name="Normal 8 4 3 5" xfId="11410" xr:uid="{E06F221D-8629-47BE-98C7-F25E384CF30D}"/>
    <cellStyle name="Normal 8 4 3 5 2" xfId="20816" xr:uid="{CFE79DC9-7709-4099-AA4E-98D1B61FFB6E}"/>
    <cellStyle name="Normal 8 4 3 5 2 2" xfId="43112" xr:uid="{6AB33FF9-E001-4338-A2FD-32BD3C7F70FF}"/>
    <cellStyle name="Normal 8 4 3 5 3" xfId="33790" xr:uid="{549F66BD-123C-4639-AB8A-87AED8867CA9}"/>
    <cellStyle name="Normal 8 4 3 6" xfId="13167" xr:uid="{D07BE75E-9CEA-4E24-9F5A-D1B07CB6FED2}"/>
    <cellStyle name="Normal 8 4 3 6 2" xfId="35538" xr:uid="{3FFECE78-7D8B-4BB5-AC9A-FADC9F4ADE1E}"/>
    <cellStyle name="Normal 8 4 3 7" xfId="27098" xr:uid="{A6FA93C5-40D9-4AE0-B897-FDB6A452D66D}"/>
    <cellStyle name="Normal 8 4 3_change in summary tables" xfId="5876" xr:uid="{2F7DC22C-215C-4644-BC3A-3B957298421E}"/>
    <cellStyle name="Normal 8 4 4" xfId="3643" xr:uid="{6EC92B9F-35BA-453A-AB57-35F734626CAF}"/>
    <cellStyle name="Normal 8 4 4 2" xfId="6920" xr:uid="{CEE9F6CF-2E96-40B8-BB78-834D83DD2C7F}"/>
    <cellStyle name="Normal 8 4 4 2 2" xfId="16933" xr:uid="{819A2D12-0A05-4C1F-AD43-8B4C93133B70}"/>
    <cellStyle name="Normal 8 4 4 2 2 2" xfId="39298" xr:uid="{ECDED7F6-FBA6-4CA8-A10D-517850576407}"/>
    <cellStyle name="Normal 8 4 4 2 3" xfId="30182" xr:uid="{741F14D3-C5D3-4B98-9552-496C15C792ED}"/>
    <cellStyle name="Normal 8 4 4 3" xfId="10443" xr:uid="{3ABD2A31-00B2-4E6F-A1B0-B8E412720223}"/>
    <cellStyle name="Normal 8 4 4 3 2" xfId="19857" xr:uid="{A64F0E06-0E68-4222-A004-9D1C3C45490D}"/>
    <cellStyle name="Normal 8 4 4 3 2 2" xfId="42153" xr:uid="{8C98E7EE-B719-4441-8C2E-01C2C94C8DBC}"/>
    <cellStyle name="Normal 8 4 4 3 3" xfId="32832" xr:uid="{FB3AA855-3799-4C68-AD62-17BF1AE7D758}"/>
    <cellStyle name="Normal 8 4 4 4" xfId="11976" xr:uid="{443C6CA9-4894-43DE-8047-D25FDD386B00}"/>
    <cellStyle name="Normal 8 4 4 4 2" xfId="21382" xr:uid="{7D87EA43-12C9-407F-8F7E-29A053DC9664}"/>
    <cellStyle name="Normal 8 4 4 4 2 2" xfId="43678" xr:uid="{9E473B3D-9A70-47C4-A856-6DD919BF929D}"/>
    <cellStyle name="Normal 8 4 4 4 3" xfId="34356" xr:uid="{76DC5BCE-F046-42AB-907F-26FF30F2156A}"/>
    <cellStyle name="Normal 8 4 4 5" xfId="14317" xr:uid="{A216DBF3-8815-494F-AB57-A10C351D33AF}"/>
    <cellStyle name="Normal 8 4 4 5 2" xfId="36683" xr:uid="{CDBB0EFE-DF03-4782-8CA9-168053489F09}"/>
    <cellStyle name="Normal 8 4 4 6" xfId="27771" xr:uid="{8DD3DE90-7C60-4A17-80D0-1E2437E4DBDC}"/>
    <cellStyle name="Normal 8 4 4_change in summary tables" xfId="8016" xr:uid="{BBFAB591-441E-4214-A84D-0ECDFA2188B8}"/>
    <cellStyle name="Normal 8 4 5" xfId="4612" xr:uid="{3436CD11-17EC-47FF-A8F7-F7BA84EFC80B}"/>
    <cellStyle name="Normal 8 4 5 2" xfId="15163" xr:uid="{2C23CE80-6623-432D-8D0E-41361CEAEE84}"/>
    <cellStyle name="Normal 8 4 5 2 2" xfId="37529" xr:uid="{B30002D1-9DF9-45D8-80B0-123ABA99630F}"/>
    <cellStyle name="Normal 8 4 5 3" xfId="28586" xr:uid="{FABBCE28-36C5-4BC9-8726-6E1F96440E44}"/>
    <cellStyle name="Normal 8 4 6" xfId="9606" xr:uid="{27657E92-6A2C-4C9C-8D53-DF4F506B6762}"/>
    <cellStyle name="Normal 8 4 6 2" xfId="19021" xr:uid="{D2FCA5C3-3533-4947-8AAC-6F008548A5F2}"/>
    <cellStyle name="Normal 8 4 6 2 2" xfId="41386" xr:uid="{53AE1A62-0683-4A53-8991-FD5D6D0DAF68}"/>
    <cellStyle name="Normal 8 4 6 3" xfId="32065" xr:uid="{F421358B-394B-4B42-9231-0CD28A48D92E}"/>
    <cellStyle name="Normal 8 4 7" xfId="11195" xr:uid="{EE0C1F34-FCAB-453F-B0D8-D5F4B62B184F}"/>
    <cellStyle name="Normal 8 4 7 2" xfId="20602" xr:uid="{B4029FBA-65B2-49B9-A7BE-3425C6969635}"/>
    <cellStyle name="Normal 8 4 7 2 2" xfId="42898" xr:uid="{D8166C38-2A27-4368-9426-12BF4BC60B20}"/>
    <cellStyle name="Normal 8 4 7 3" xfId="33576" xr:uid="{23949FDC-7263-41B1-8774-25E58292B05E}"/>
    <cellStyle name="Normal 8 4 8" xfId="12741" xr:uid="{57A64FB5-C9E8-43FB-B816-D1CA1AE63612}"/>
    <cellStyle name="Normal 8 4 8 2" xfId="35117" xr:uid="{D401F62F-86EC-4900-9B04-B386355B7FD3}"/>
    <cellStyle name="Normal 8 4 9" xfId="26884" xr:uid="{371BBE58-CEA4-4A6C-8656-143EE377204C}"/>
    <cellStyle name="Normal 8 4_change in summary tables" xfId="6403" xr:uid="{FA550F73-F0BA-4088-AB42-41FEF71F0748}"/>
    <cellStyle name="Normal 8 5" xfId="421" xr:uid="{67EAC1D4-EAEC-4D05-9BD6-592D6C417E1D}"/>
    <cellStyle name="Normal 8 5 2" xfId="1242" xr:uid="{4E3E3C93-767E-4B23-820C-5074B173373F}"/>
    <cellStyle name="Normal 8 5 2 2" xfId="3907" xr:uid="{95FA3691-7E64-4646-A9CE-BD1A2FF642B9}"/>
    <cellStyle name="Normal 8 5 2 2 2" xfId="7182" xr:uid="{44FBE32F-AD37-4FC0-B8A4-9F99235CF746}"/>
    <cellStyle name="Normal 8 5 2 2 2 2" xfId="17193" xr:uid="{D636F0F2-5DFB-4C72-ABBD-BE2F636D8BB9}"/>
    <cellStyle name="Normal 8 5 2 2 2 2 2" xfId="39558" xr:uid="{FEAA9B4F-B9C9-4E9B-A101-5E1AAA5C161D}"/>
    <cellStyle name="Normal 8 5 2 2 2 3" xfId="30442" xr:uid="{23C2268E-A07F-40A4-88E3-62CD32BD74D9}"/>
    <cellStyle name="Normal 8 5 2 2 3" xfId="10696" xr:uid="{D1E20DEB-D648-410A-9A98-CA9940A991F4}"/>
    <cellStyle name="Normal 8 5 2 2 3 2" xfId="20110" xr:uid="{7BF452D2-267D-4B61-B77A-470373E2E3C8}"/>
    <cellStyle name="Normal 8 5 2 2 3 2 2" xfId="42406" xr:uid="{85E5C7AA-A154-4847-8BE3-7E1625A6FCB4}"/>
    <cellStyle name="Normal 8 5 2 2 3 3" xfId="33085" xr:uid="{48597C67-6744-4960-9AA9-86C5F3A2718B}"/>
    <cellStyle name="Normal 8 5 2 2 4" xfId="12228" xr:uid="{C5B3481C-30DA-45E1-AC1F-B6D33AF7E059}"/>
    <cellStyle name="Normal 8 5 2 2 4 2" xfId="21634" xr:uid="{E9C6DCB2-698C-486C-A02B-AAD58626C0BC}"/>
    <cellStyle name="Normal 8 5 2 2 4 2 2" xfId="43930" xr:uid="{A87192E8-B4F5-4B8C-938B-7BD9CE99B500}"/>
    <cellStyle name="Normal 8 5 2 2 4 3" xfId="34608" xr:uid="{44AB45E5-7F6F-479F-B1A1-5C1D82210965}"/>
    <cellStyle name="Normal 8 5 2 2 5" xfId="14570" xr:uid="{6A7A2A52-B4B2-45AB-83AB-49AC30FA35F7}"/>
    <cellStyle name="Normal 8 5 2 2 5 2" xfId="36936" xr:uid="{EE6E821B-28DD-4B08-B3C7-C3223EF40525}"/>
    <cellStyle name="Normal 8 5 2 2 6" xfId="28025" xr:uid="{FC588AB1-13B0-45FD-82B3-7D7B7236D927}"/>
    <cellStyle name="Normal 8 5 2 2_change in summary tables" xfId="8690" xr:uid="{D12A9910-27FA-49BD-9E14-D59E89E187F2}"/>
    <cellStyle name="Normal 8 5 2 3" xfId="5319" xr:uid="{BD9ABDD6-89EC-4A9A-849F-F33BD64A29EB}"/>
    <cellStyle name="Normal 8 5 2 3 2" xfId="15714" xr:uid="{306BDA4C-B738-404F-BBD5-14E8B6A07373}"/>
    <cellStyle name="Normal 8 5 2 3 2 2" xfId="38080" xr:uid="{518D67A0-5B58-4C01-AB3F-92C48C92C23A}"/>
    <cellStyle name="Normal 8 5 2 3 3" xfId="29085" xr:uid="{A996DEB8-ECBA-4227-A171-7638D02A3E81}"/>
    <cellStyle name="Normal 8 5 2 4" xfId="9857" xr:uid="{FEC94E59-D952-4FC5-B51A-C6CA6328C528}"/>
    <cellStyle name="Normal 8 5 2 4 2" xfId="19271" xr:uid="{077A1A60-445C-442B-8E75-C1941B95AF5A}"/>
    <cellStyle name="Normal 8 5 2 4 2 2" xfId="41636" xr:uid="{4A1A140C-0BA5-4351-BD3A-AE1AECAC5374}"/>
    <cellStyle name="Normal 8 5 2 4 3" xfId="32315" xr:uid="{20D17384-88FD-4E1B-9A59-1521948BB687}"/>
    <cellStyle name="Normal 8 5 2 5" xfId="11453" xr:uid="{24B818DD-8C91-47DB-8146-D58309E1DB3E}"/>
    <cellStyle name="Normal 8 5 2 5 2" xfId="20859" xr:uid="{E3836CE7-6EAF-400B-BA8F-688C51652606}"/>
    <cellStyle name="Normal 8 5 2 5 2 2" xfId="43155" xr:uid="{926EC52A-C82A-460A-97D0-5DFF78F870DE}"/>
    <cellStyle name="Normal 8 5 2 5 3" xfId="33833" xr:uid="{83582FD7-D64E-4570-9A88-4C89A52B029F}"/>
    <cellStyle name="Normal 8 5 2 6" xfId="13215" xr:uid="{DECE233C-4B47-47EF-A1F4-C532FD6550E6}"/>
    <cellStyle name="Normal 8 5 2 6 2" xfId="35586" xr:uid="{61553B3D-2FF3-47E1-A45F-A750F55D96A6}"/>
    <cellStyle name="Normal 8 5 2 7" xfId="27143" xr:uid="{F5017498-28A6-41B4-B7F9-FF35A49C8E33}"/>
    <cellStyle name="Normal 8 5 2_change in summary tables" xfId="7865" xr:uid="{E7975EE7-39BF-448D-983B-63D282911502}"/>
    <cellStyle name="Normal 8 5 3" xfId="3691" xr:uid="{E72ADE0E-1F77-4619-AD46-C70BD4597B26}"/>
    <cellStyle name="Normal 8 5 3 2" xfId="6967" xr:uid="{C3034F45-393F-466D-80A7-855084CB6B9B}"/>
    <cellStyle name="Normal 8 5 3 2 2" xfId="16979" xr:uid="{660D1BC0-0E9F-47BF-AC3B-0F5E3ACCFC75}"/>
    <cellStyle name="Normal 8 5 3 2 2 2" xfId="39344" xr:uid="{67FE80C0-D002-4CA4-BE17-2A31968816F6}"/>
    <cellStyle name="Normal 8 5 3 2 3" xfId="30228" xr:uid="{B3F07163-0AA6-42F7-B99A-5364D6AB99A7}"/>
    <cellStyle name="Normal 8 5 3 3" xfId="10488" xr:uid="{7E5624E6-4A3F-4C8A-B5A7-8040986D09C8}"/>
    <cellStyle name="Normal 8 5 3 3 2" xfId="19902" xr:uid="{6FDEF681-E1F2-4E6C-A6FA-AD8CBBB9913E}"/>
    <cellStyle name="Normal 8 5 3 3 2 2" xfId="42198" xr:uid="{48F60B1F-4A1A-4C9E-91CF-11C7D0D7D64F}"/>
    <cellStyle name="Normal 8 5 3 3 3" xfId="32877" xr:uid="{9004862F-61BB-4056-9A3A-E02F14E5AC44}"/>
    <cellStyle name="Normal 8 5 3 4" xfId="12021" xr:uid="{AE22A3C0-A211-444F-8AAD-A80D50F14B3F}"/>
    <cellStyle name="Normal 8 5 3 4 2" xfId="21427" xr:uid="{A8B39738-F067-4ABE-A052-9976E92BF8C6}"/>
    <cellStyle name="Normal 8 5 3 4 2 2" xfId="43723" xr:uid="{702593CC-E247-402C-9702-3DAB33B07BCD}"/>
    <cellStyle name="Normal 8 5 3 4 3" xfId="34401" xr:uid="{069273C1-FB81-429C-B5A0-480C07FF78E5}"/>
    <cellStyle name="Normal 8 5 3 5" xfId="14362" xr:uid="{16FFB1BA-846C-4BE4-A427-4BFAC7508B4C}"/>
    <cellStyle name="Normal 8 5 3 5 2" xfId="36728" xr:uid="{B25FCB22-3B80-4F24-9777-9883CD025043}"/>
    <cellStyle name="Normal 8 5 3 6" xfId="27816" xr:uid="{B614C69F-3866-4250-BC19-F939992EA09C}"/>
    <cellStyle name="Normal 8 5 3_change in summary tables" xfId="5073" xr:uid="{EA77F28C-2FD1-4CC5-9321-79ABDF8DA8F7}"/>
    <cellStyle name="Normal 8 5 4" xfId="4779" xr:uid="{525472C0-266E-43FE-87B7-627F1557287F}"/>
    <cellStyle name="Normal 8 5 4 2" xfId="15290" xr:uid="{047CB429-141A-4866-A42D-5622A3997C5C}"/>
    <cellStyle name="Normal 8 5 4 2 2" xfId="37656" xr:uid="{94E61204-6F8B-4118-9ACD-694D2051AA02}"/>
    <cellStyle name="Normal 8 5 4 3" xfId="28697" xr:uid="{10239E5E-D74B-49C7-8E56-2CC249AF4707}"/>
    <cellStyle name="Normal 8 5 5" xfId="9650" xr:uid="{8C46AE46-1771-4447-8B97-EB1ADD9A01C0}"/>
    <cellStyle name="Normal 8 5 5 2" xfId="19064" xr:uid="{51303235-6289-4397-A69C-547F87F2095E}"/>
    <cellStyle name="Normal 8 5 5 2 2" xfId="41429" xr:uid="{2C108938-19CB-40FC-A103-3F225F068D6F}"/>
    <cellStyle name="Normal 8 5 5 3" xfId="32108" xr:uid="{EBF5CEBF-4866-48D8-BA5C-60100DD32DC4}"/>
    <cellStyle name="Normal 8 5 6" xfId="11242" xr:uid="{2EAB6EC8-E4A6-4A9A-A5D9-F46CEE1F8090}"/>
    <cellStyle name="Normal 8 5 6 2" xfId="20648" xr:uid="{6B120F83-FC48-4FE6-BED0-0940DDE1F57B}"/>
    <cellStyle name="Normal 8 5 6 2 2" xfId="42944" xr:uid="{BCD88810-8757-4553-9E25-C90B9072DDEF}"/>
    <cellStyle name="Normal 8 5 6 3" xfId="33622" xr:uid="{9CF45678-7057-4086-8195-000A4E979036}"/>
    <cellStyle name="Normal 8 5 7" xfId="12843" xr:uid="{6DB2E8CC-8223-4683-BFD0-DF3262426A37}"/>
    <cellStyle name="Normal 8 5 7 2" xfId="35216" xr:uid="{4CEDA363-00D2-499D-BC0E-3E1FDE73B12A}"/>
    <cellStyle name="Normal 8 5 8" xfId="26929" xr:uid="{5E291F14-6C88-49C5-9995-0293F2E63791}"/>
    <cellStyle name="Normal 8 5_change in summary tables" xfId="8311" xr:uid="{AED70B90-3169-4043-B266-C8A0C0BEF3FC}"/>
    <cellStyle name="Normal 8 6" xfId="1143" xr:uid="{C0E41D97-9C7B-4BF3-906F-90DF40586301}"/>
    <cellStyle name="Normal 8 6 2" xfId="3816" xr:uid="{E412BD9C-5A64-442B-A371-D71F62B4C76A}"/>
    <cellStyle name="Normal 8 6 2 2" xfId="7091" xr:uid="{CBF382A3-6FD8-4273-82B0-8AA909A753A3}"/>
    <cellStyle name="Normal 8 6 2 2 2" xfId="17102" xr:uid="{8A1E4EC4-28F9-486B-A95D-52632BFD745B}"/>
    <cellStyle name="Normal 8 6 2 2 2 2" xfId="39467" xr:uid="{16734983-945E-42BF-893E-6E8A692B4464}"/>
    <cellStyle name="Normal 8 6 2 2 3" xfId="30351" xr:uid="{535890E6-60B4-4C03-B343-819F2BC1AA12}"/>
    <cellStyle name="Normal 8 6 2 3" xfId="10609" xr:uid="{C20B8708-734F-4563-8579-4A24262328CD}"/>
    <cellStyle name="Normal 8 6 2 3 2" xfId="20023" xr:uid="{02EB2C3A-763B-40D6-9C78-CF8CE0590066}"/>
    <cellStyle name="Normal 8 6 2 3 2 2" xfId="42319" xr:uid="{17E47CF8-619B-4496-8913-70EC72C5EA6C}"/>
    <cellStyle name="Normal 8 6 2 3 3" xfId="32998" xr:uid="{1C866A75-3811-400F-996A-87BB13A509F1}"/>
    <cellStyle name="Normal 8 6 2 4" xfId="12140" xr:uid="{B2885F13-EAA3-4F53-B2C2-B88A006E6A91}"/>
    <cellStyle name="Normal 8 6 2 4 2" xfId="21546" xr:uid="{A4B040C9-3C82-4876-B20B-32EA69E6CDC7}"/>
    <cellStyle name="Normal 8 6 2 4 2 2" xfId="43842" xr:uid="{99D556FC-E2FD-4FBE-8AB5-6B229B8BCDFC}"/>
    <cellStyle name="Normal 8 6 2 4 3" xfId="34520" xr:uid="{2FAE16F1-67C1-431E-85AD-CB284B35A28F}"/>
    <cellStyle name="Normal 8 6 2 5" xfId="14482" xr:uid="{0C14FE3B-F78F-4A7F-AC84-997545E45E1F}"/>
    <cellStyle name="Normal 8 6 2 5 2" xfId="36848" xr:uid="{708E4443-19BD-4080-A51E-966370F4E232}"/>
    <cellStyle name="Normal 8 6 2 6" xfId="27937" xr:uid="{700BF171-FC04-4A54-8AB3-74694F430A59}"/>
    <cellStyle name="Normal 8 6 2_change in summary tables" xfId="8751" xr:uid="{7C9A8A1C-C001-44EF-A80B-B2587E118F7A}"/>
    <cellStyle name="Normal 8 6 3" xfId="5226" xr:uid="{2621CAAD-E049-4B2B-AF25-D8DAFE6EA17F}"/>
    <cellStyle name="Normal 8 6 3 2" xfId="15621" xr:uid="{84E2D1EA-24C5-40B7-B4F1-F9C0F779E1D1}"/>
    <cellStyle name="Normal 8 6 3 2 2" xfId="37987" xr:uid="{4D6BA9E4-D5B5-4189-8569-DB52304A71F9}"/>
    <cellStyle name="Normal 8 6 3 3" xfId="28992" xr:uid="{C61FA7CB-52C5-4A30-B11E-D99B525DD880}"/>
    <cellStyle name="Normal 8 6 4" xfId="9769" xr:uid="{0A10C84E-445A-4528-8A51-65F8276630E9}"/>
    <cellStyle name="Normal 8 6 4 2" xfId="19183" xr:uid="{3D33B122-68DE-474A-91D1-A26AC7744668}"/>
    <cellStyle name="Normal 8 6 4 2 2" xfId="41548" xr:uid="{373BF04C-ED29-425C-B001-5AD2043FAEE2}"/>
    <cellStyle name="Normal 8 6 4 3" xfId="32227" xr:uid="{FE7EAC6F-9989-4222-9905-642ED8E0F3B1}"/>
    <cellStyle name="Normal 8 6 5" xfId="11368" xr:uid="{6E7F6478-00BC-4487-8CBF-9261A4B05EF7}"/>
    <cellStyle name="Normal 8 6 5 2" xfId="20774" xr:uid="{2C31AAEB-89F6-4990-82B7-08BA107B2376}"/>
    <cellStyle name="Normal 8 6 5 2 2" xfId="43070" xr:uid="{CC6E16DA-26ED-426F-B550-0066B994E890}"/>
    <cellStyle name="Normal 8 6 5 3" xfId="33748" xr:uid="{AFAE7A6C-C1D0-4DA1-BB49-3D5948FF7D33}"/>
    <cellStyle name="Normal 8 6 6" xfId="13124" xr:uid="{3DD8E3B3-C4E8-49BC-862A-AE0D9A763449}"/>
    <cellStyle name="Normal 8 6 6 2" xfId="35495" xr:uid="{CD28B30D-26AA-4F43-B2AA-DCDFBFB8007E}"/>
    <cellStyle name="Normal 8 6 7" xfId="27055" xr:uid="{5B776B4F-7D75-4B2B-9FBA-C161476664FA}"/>
    <cellStyle name="Normal 8 6_change in summary tables" xfId="6760" xr:uid="{11A9521D-DFB2-43CE-9D45-A81D51A8EB67}"/>
    <cellStyle name="Normal 8 7" xfId="3601" xr:uid="{959046B6-DF44-419C-8E2A-3973180F45AE}"/>
    <cellStyle name="Normal 8 7 2" xfId="6878" xr:uid="{B0400167-B2DD-4C8E-9510-1013A75D76D4}"/>
    <cellStyle name="Normal 8 7 2 2" xfId="16891" xr:uid="{747B3C67-20D8-440D-AE59-36319E870139}"/>
    <cellStyle name="Normal 8 7 2 2 2" xfId="39256" xr:uid="{F00A1AD3-71AA-473A-94E0-E71BCD1CB1D5}"/>
    <cellStyle name="Normal 8 7 2 3" xfId="30140" xr:uid="{58FE8264-31FB-4FB1-84B3-51F7183836AE}"/>
    <cellStyle name="Normal 8 7 3" xfId="10401" xr:uid="{E9E8FFCB-C01F-4FC9-88D3-2DA0FB29E9B7}"/>
    <cellStyle name="Normal 8 7 3 2" xfId="19815" xr:uid="{027B0050-3A31-4450-9184-5038B19A2C4D}"/>
    <cellStyle name="Normal 8 7 3 2 2" xfId="42111" xr:uid="{3C3CB7C3-941D-4E81-BCA3-627F8352FF13}"/>
    <cellStyle name="Normal 8 7 3 3" xfId="32790" xr:uid="{2C6D7B6F-02BD-462A-A225-EA8492689B69}"/>
    <cellStyle name="Normal 8 7 4" xfId="11934" xr:uid="{CBB872BD-94E8-48EB-B837-CFE879523618}"/>
    <cellStyle name="Normal 8 7 4 2" xfId="21340" xr:uid="{135805E0-DD58-4244-9D00-9FAE91295CB7}"/>
    <cellStyle name="Normal 8 7 4 2 2" xfId="43636" xr:uid="{0D6D515B-41EC-4A3A-A01A-524742DB3471}"/>
    <cellStyle name="Normal 8 7 4 3" xfId="34314" xr:uid="{83F385EC-BE98-41E9-AC14-7996691A600C}"/>
    <cellStyle name="Normal 8 7 5" xfId="14275" xr:uid="{486BE35B-23D0-4732-9350-D96BD03210FA}"/>
    <cellStyle name="Normal 8 7 5 2" xfId="36641" xr:uid="{5564AFFF-EC61-4489-9597-9BEFC696A8D7}"/>
    <cellStyle name="Normal 8 7 6" xfId="27729" xr:uid="{A56ADF24-9AE5-43E2-9526-58AD6F31A537}"/>
    <cellStyle name="Normal 8 7_change in summary tables" xfId="8709" xr:uid="{B9B03751-FE5D-4326-B4B7-E2A558884228}"/>
    <cellStyle name="Normal 8 8" xfId="4525" xr:uid="{3CEF32A1-019D-4105-92E3-152F7E67EA8B}"/>
    <cellStyle name="Normal 8 8 2" xfId="15091" xr:uid="{F7E12127-6C71-4321-8C91-6DF603917747}"/>
    <cellStyle name="Normal 8 8 2 2" xfId="37457" xr:uid="{9D966021-62E4-4904-9730-D5C5012CAC01}"/>
    <cellStyle name="Normal 8 8 3" xfId="28519" xr:uid="{D8A04EA2-9E71-4387-A426-300FDDF345E3}"/>
    <cellStyle name="Normal 8 9" xfId="9564" xr:uid="{05433E74-B023-442D-A563-310632807625}"/>
    <cellStyle name="Normal 8 9 2" xfId="18979" xr:uid="{15CEB999-1AA8-4B03-94DE-2CFE09E7D360}"/>
    <cellStyle name="Normal 8 9 2 2" xfId="41344" xr:uid="{0D3624E4-40E5-45C8-A6F9-8A19C6B1628A}"/>
    <cellStyle name="Normal 8 9 3" xfId="32023" xr:uid="{60A41717-5BC7-4339-A803-1931E84C834D}"/>
    <cellStyle name="Normal 8_change in summary tables" xfId="9287" xr:uid="{A49BFA33-4C14-44FC-B56E-F391A3E78D16}"/>
    <cellStyle name="Normal 80" xfId="1718" xr:uid="{C926DFF4-3312-40BB-B13A-36CE20A44925}"/>
    <cellStyle name="Normal 80 2" xfId="4096" xr:uid="{65A7307E-EC48-49AE-B552-FB2BB6715389}"/>
    <cellStyle name="Normal 80 2 2" xfId="7365" xr:uid="{0781F9A5-8112-471E-BAB2-2FC9004072F3}"/>
    <cellStyle name="Normal 80 2 2 2" xfId="17373" xr:uid="{566BBD34-9185-4039-B594-E4C44E91AE81}"/>
    <cellStyle name="Normal 80 2 2 2 2" xfId="39738" xr:uid="{50928073-B59C-4432-AC34-20E2D8B96531}"/>
    <cellStyle name="Normal 80 2 2 3" xfId="30622" xr:uid="{6D5C5D06-CD8D-48D8-99DB-034ED2AC718B}"/>
    <cellStyle name="Normal 80 2 3" xfId="10853" xr:uid="{1F152BB9-3A91-41E7-BC20-16498FDD43D8}"/>
    <cellStyle name="Normal 80 2 3 2" xfId="20267" xr:uid="{D78A3A9F-1822-4419-A52D-F8B57F5BE538}"/>
    <cellStyle name="Normal 80 2 3 2 2" xfId="42563" xr:uid="{BAE826FA-9835-4868-AB42-7414B0ADFB97}"/>
    <cellStyle name="Normal 80 2 3 3" xfId="33242" xr:uid="{5C02AD04-925D-477D-BF0E-A0CB1537CEAF}"/>
    <cellStyle name="Normal 80 2 4" xfId="12380" xr:uid="{2B688CB3-A5D3-46AE-9397-FF8EABA72D02}"/>
    <cellStyle name="Normal 80 2 4 2" xfId="21786" xr:uid="{AEBC1ED2-DD54-4FF9-A9A7-2D73F66CF676}"/>
    <cellStyle name="Normal 80 2 4 2 2" xfId="44082" xr:uid="{4E582A5E-7646-4129-B56F-24F778B4A264}"/>
    <cellStyle name="Normal 80 2 4 3" xfId="34760" xr:uid="{952B8774-0832-4C86-A85D-1D5C2E5FBF94}"/>
    <cellStyle name="Normal 80 2 5" xfId="14730" xr:uid="{C8460846-97EA-4C44-956D-47444B3CC243}"/>
    <cellStyle name="Normal 80 2 5 2" xfId="37096" xr:uid="{68ADC4CA-9527-4EFF-AD9E-029683A104D6}"/>
    <cellStyle name="Normal 80 2 6" xfId="28170" xr:uid="{2F83E985-16D4-4996-A626-A5A61A92B2BA}"/>
    <cellStyle name="Normal 80 2_change in summary tables" xfId="8685" xr:uid="{30C70EDB-E753-4B88-9EEB-7ACE60E2E745}"/>
    <cellStyle name="Normal 80 3" xfId="5689" xr:uid="{AD3AC281-5C4F-44D2-A1B0-475267A875E7}"/>
    <cellStyle name="Normal 80 3 2" xfId="16038" xr:uid="{90D55A50-74E1-40A6-88B2-990DF19C215E}"/>
    <cellStyle name="Normal 80 3 2 2" xfId="38404" xr:uid="{6029064A-E8AC-4CAC-9EC3-CC999F4817FC}"/>
    <cellStyle name="Normal 80 3 3" xfId="29385" xr:uid="{3E5E4E40-063C-4F29-A883-1831C8A2050B}"/>
    <cellStyle name="Normal 80 4" xfId="10019" xr:uid="{F57B3354-B0E9-45B0-A73D-591EDD345C57}"/>
    <cellStyle name="Normal 80 4 2" xfId="19433" xr:uid="{9527459A-C300-4600-A4AE-E4A789044861}"/>
    <cellStyle name="Normal 80 4 2 2" xfId="41798" xr:uid="{A0782EB3-446E-4016-A43B-C5E1B5092F98}"/>
    <cellStyle name="Normal 80 4 3" xfId="32477" xr:uid="{9DB7E538-C5B4-40C4-9A67-100316C7D1D9}"/>
    <cellStyle name="Normal 80 5" xfId="11630" xr:uid="{3DBDCFF2-CD1A-4BFB-BC31-A594B5878D7B}"/>
    <cellStyle name="Normal 80 5 2" xfId="21036" xr:uid="{79A7C7D4-D6D8-4501-B3E3-7299AE208184}"/>
    <cellStyle name="Normal 80 5 2 2" xfId="43332" xr:uid="{9B3BF1E0-6B2E-4772-9A5C-CC62FC0B9FB8}"/>
    <cellStyle name="Normal 80 5 3" xfId="34010" xr:uid="{E3D5CD4A-1CFC-4F5B-B0C3-240DEAAC8511}"/>
    <cellStyle name="Normal 80 6" xfId="13474" xr:uid="{3E23BDAC-C7D3-44F3-BA6B-05F84B4B6A3A}"/>
    <cellStyle name="Normal 80 6 2" xfId="35845" xr:uid="{96F130C9-6EFE-408F-BE05-08E1CB035C46}"/>
    <cellStyle name="Normal 80 7" xfId="27329" xr:uid="{D6DB8B9A-937F-474D-AA0A-AFE73088B9B1}"/>
    <cellStyle name="Normal 80_change in summary tables" xfId="8719" xr:uid="{94E49FA4-FD9D-4A1B-AAC6-254A5F1E0EAB}"/>
    <cellStyle name="Normal 81" xfId="1719" xr:uid="{1D711DC7-567D-4BF9-A53E-503243446497}"/>
    <cellStyle name="Normal 81 2" xfId="4097" xr:uid="{FB872061-04B2-4E70-AF5B-BF1F9533B874}"/>
    <cellStyle name="Normal 81 2 2" xfId="7366" xr:uid="{C7EF1C09-1159-4AAB-996E-180EBD5F03A0}"/>
    <cellStyle name="Normal 81 2 2 2" xfId="17374" xr:uid="{697BD4D4-CDA0-4A4F-B624-D532B5706B87}"/>
    <cellStyle name="Normal 81 2 2 2 2" xfId="39739" xr:uid="{0B6ECC2F-9993-482C-8601-C1FBA69FF7AA}"/>
    <cellStyle name="Normal 81 2 2 3" xfId="30623" xr:uid="{B6EBD30E-DC5D-4B5F-947D-F457AC73C600}"/>
    <cellStyle name="Normal 81 2 3" xfId="10854" xr:uid="{3290B509-61F6-4E07-9C5E-7B1F56640F9A}"/>
    <cellStyle name="Normal 81 2 3 2" xfId="20268" xr:uid="{284BB4D6-907F-4F78-96D0-5D61E6E0D6B0}"/>
    <cellStyle name="Normal 81 2 3 2 2" xfId="42564" xr:uid="{170EF681-8724-4EA0-8876-188123C9A72B}"/>
    <cellStyle name="Normal 81 2 3 3" xfId="33243" xr:uid="{4951E3C4-960B-4102-8581-4382B063222A}"/>
    <cellStyle name="Normal 81 2 4" xfId="12381" xr:uid="{25C4B4B5-8C25-4E39-B687-407882095C42}"/>
    <cellStyle name="Normal 81 2 4 2" xfId="21787" xr:uid="{3D419BA1-0DAD-44E8-B4B8-5DF33AF699AF}"/>
    <cellStyle name="Normal 81 2 4 2 2" xfId="44083" xr:uid="{314ACAB0-DF5E-4E64-990E-24FA6F963C07}"/>
    <cellStyle name="Normal 81 2 4 3" xfId="34761" xr:uid="{C01A4474-C964-42FD-AA83-3CC490DF5C28}"/>
    <cellStyle name="Normal 81 2 5" xfId="14731" xr:uid="{F5C19748-872F-43F2-925A-847ADACC95E6}"/>
    <cellStyle name="Normal 81 2 5 2" xfId="37097" xr:uid="{0D87A03E-F64E-49E8-BF47-6DB31336DC71}"/>
    <cellStyle name="Normal 81 2 6" xfId="28171" xr:uid="{BA9A941F-F935-43FB-846E-B1DF42994372}"/>
    <cellStyle name="Normal 81 2_change in summary tables" xfId="9041" xr:uid="{0AE97368-BCEA-4D13-AC51-D238D2A1D0E2}"/>
    <cellStyle name="Normal 81 3" xfId="5690" xr:uid="{7266891B-C13B-4E4B-B24B-D57E0099D008}"/>
    <cellStyle name="Normal 81 3 2" xfId="16039" xr:uid="{ADEB65F8-63E6-4C00-9E2C-00C876BB3384}"/>
    <cellStyle name="Normal 81 3 2 2" xfId="38405" xr:uid="{1E644C88-73A3-4047-970F-53A4D5917A50}"/>
    <cellStyle name="Normal 81 3 3" xfId="29386" xr:uid="{249B233C-1163-4A25-A315-D92939AB2AEF}"/>
    <cellStyle name="Normal 81 4" xfId="10020" xr:uid="{4C314197-FDFA-49C3-8F80-F19F3B5B85A5}"/>
    <cellStyle name="Normal 81 4 2" xfId="19434" xr:uid="{5AC6F598-784E-4E61-91FC-08EA7C8C0307}"/>
    <cellStyle name="Normal 81 4 2 2" xfId="41799" xr:uid="{A8B19B1D-C955-4793-9855-6AACB54D2DFD}"/>
    <cellStyle name="Normal 81 4 3" xfId="32478" xr:uid="{E62F88CC-A842-4704-A066-9CB803C4E13E}"/>
    <cellStyle name="Normal 81 5" xfId="11631" xr:uid="{1CCA6798-4A69-438E-B477-1ADE6B308332}"/>
    <cellStyle name="Normal 81 5 2" xfId="21037" xr:uid="{C724CD2A-38FC-49D2-B34A-341D1125A2D8}"/>
    <cellStyle name="Normal 81 5 2 2" xfId="43333" xr:uid="{63FA24AD-A348-42FE-9086-FBD7CEF937B4}"/>
    <cellStyle name="Normal 81 5 3" xfId="34011" xr:uid="{157FFEDD-BDE7-4BF1-A49D-DA49A163EB88}"/>
    <cellStyle name="Normal 81 6" xfId="13475" xr:uid="{CA7BB027-59D8-4E64-B869-2FE22B56C334}"/>
    <cellStyle name="Normal 81 6 2" xfId="35846" xr:uid="{0B658396-C860-4A91-AEC8-8EC46A827D04}"/>
    <cellStyle name="Normal 81 7" xfId="27330" xr:uid="{DB2FA15B-E104-4D73-9BA6-19B2AA4067AB}"/>
    <cellStyle name="Normal 81_change in summary tables" xfId="9017" xr:uid="{F5A080EA-CD6A-44D3-8F1D-561F1286D88E}"/>
    <cellStyle name="Normal 82" xfId="1720" xr:uid="{219A63DD-E9B8-480E-80EA-008B36764B82}"/>
    <cellStyle name="Normal 82 2" xfId="4098" xr:uid="{E6F01937-6D3B-48AA-98B8-015EE3922D24}"/>
    <cellStyle name="Normal 82 2 2" xfId="7367" xr:uid="{BA0D17DE-445A-4DE4-81D4-462E1DFBF272}"/>
    <cellStyle name="Normal 82 2 2 2" xfId="17375" xr:uid="{700844F7-E5E3-44E1-9F92-AF8784CD380F}"/>
    <cellStyle name="Normal 82 2 2 2 2" xfId="39740" xr:uid="{8B0107D3-32A8-4945-83D8-0665462F9B92}"/>
    <cellStyle name="Normal 82 2 2 3" xfId="30624" xr:uid="{53791E06-201B-4516-A361-4169DD33D4E8}"/>
    <cellStyle name="Normal 82 2 3" xfId="10855" xr:uid="{D7973AAD-D587-4759-B389-98D650BDF76D}"/>
    <cellStyle name="Normal 82 2 3 2" xfId="20269" xr:uid="{FBC7A4E9-A57D-46D5-A268-30FB3D29472D}"/>
    <cellStyle name="Normal 82 2 3 2 2" xfId="42565" xr:uid="{5306E3A4-4856-4FA8-BDD0-EC995C33FB94}"/>
    <cellStyle name="Normal 82 2 3 3" xfId="33244" xr:uid="{B7DCFC7E-D2F6-4139-97D0-59FDB5B0FD94}"/>
    <cellStyle name="Normal 82 2 4" xfId="12382" xr:uid="{2BEE7F5A-575F-480A-9DF5-B1A92E67D49A}"/>
    <cellStyle name="Normal 82 2 4 2" xfId="21788" xr:uid="{B612A3C8-07CC-48D6-A413-66ABE53B3C46}"/>
    <cellStyle name="Normal 82 2 4 2 2" xfId="44084" xr:uid="{8BAD02C7-432E-496D-841E-395D93B55BBE}"/>
    <cellStyle name="Normal 82 2 4 3" xfId="34762" xr:uid="{1F36D844-266F-4467-9166-75C2685EAAF9}"/>
    <cellStyle name="Normal 82 2 5" xfId="14732" xr:uid="{EE58F02C-F7D0-4DE2-B5AB-70E802840F35}"/>
    <cellStyle name="Normal 82 2 5 2" xfId="37098" xr:uid="{91316D15-59E0-4197-BD32-73315349891B}"/>
    <cellStyle name="Normal 82 2 6" xfId="28172" xr:uid="{3BF92E41-B3F7-4823-AC48-E6654F970D39}"/>
    <cellStyle name="Normal 82 2_change in summary tables" xfId="8879" xr:uid="{E3A122B6-B4AD-423B-8CC4-C0A653ECC8FD}"/>
    <cellStyle name="Normal 82 3" xfId="5691" xr:uid="{913ED388-093B-4F0F-AD0A-E75E65031620}"/>
    <cellStyle name="Normal 82 3 2" xfId="16040" xr:uid="{3DB62810-EC52-4728-861F-A3E3AB814468}"/>
    <cellStyle name="Normal 82 3 2 2" xfId="38406" xr:uid="{9B99DBD9-4D49-4DD4-8AC8-11CFB0E0D09C}"/>
    <cellStyle name="Normal 82 3 3" xfId="29387" xr:uid="{64ADD33C-88CD-44AA-8B26-F4FA6CA15658}"/>
    <cellStyle name="Normal 82 4" xfId="10021" xr:uid="{116E1A3C-8F0F-40C8-9565-CBF56CC991EA}"/>
    <cellStyle name="Normal 82 4 2" xfId="19435" xr:uid="{C9775C53-D799-40A7-BE2A-ABE31E4184D8}"/>
    <cellStyle name="Normal 82 4 2 2" xfId="41800" xr:uid="{FA75435B-3E28-4AB5-9011-B2178FE541F0}"/>
    <cellStyle name="Normal 82 4 3" xfId="32479" xr:uid="{06F68FF8-84A0-48AB-8071-E4FCE61580E1}"/>
    <cellStyle name="Normal 82 5" xfId="11632" xr:uid="{8C0ED4D7-EBD1-4565-BB91-CC8C11557E53}"/>
    <cellStyle name="Normal 82 5 2" xfId="21038" xr:uid="{B0EB54EE-46BE-4C62-8C91-6A282314F1B5}"/>
    <cellStyle name="Normal 82 5 2 2" xfId="43334" xr:uid="{A0F933B7-725A-4F9A-939F-0287C46F105F}"/>
    <cellStyle name="Normal 82 5 3" xfId="34012" xr:uid="{48EA800F-1ABC-4D1F-9481-9C3DC0B301E3}"/>
    <cellStyle name="Normal 82 6" xfId="13476" xr:uid="{15935F4C-7151-44E5-A094-2232FE03EFA9}"/>
    <cellStyle name="Normal 82 6 2" xfId="35847" xr:uid="{0F983B68-4A2F-4E7C-B81F-A85137A856B6}"/>
    <cellStyle name="Normal 82 7" xfId="27331" xr:uid="{02A71DDD-DEE0-4AD4-9AFA-EAFD1A288CE6}"/>
    <cellStyle name="Normal 82_change in summary tables" xfId="6191" xr:uid="{8D366F56-0254-4C79-A381-498D225420BA}"/>
    <cellStyle name="Normal 83" xfId="1721" xr:uid="{B9A039E4-9278-4AF9-84EE-6A666A885E12}"/>
    <cellStyle name="Normal 83 2" xfId="4099" xr:uid="{8DA3E096-B23E-4EB8-AFC6-3C748EC52BD0}"/>
    <cellStyle name="Normal 83 2 2" xfId="7368" xr:uid="{CAA3461A-41C2-41AE-8A09-C2C20191CB16}"/>
    <cellStyle name="Normal 83 2 2 2" xfId="17376" xr:uid="{79932A41-84F5-4BF2-8E62-860905E2CEFF}"/>
    <cellStyle name="Normal 83 2 2 2 2" xfId="39741" xr:uid="{41A833E1-A259-495B-AE48-9C7D759BC6C8}"/>
    <cellStyle name="Normal 83 2 2 3" xfId="30625" xr:uid="{8FCFDB37-692A-4846-9FED-D23FD8CB35A5}"/>
    <cellStyle name="Normal 83 2 3" xfId="10856" xr:uid="{0E74C461-FF2B-4F3B-9E92-8CEBA399C962}"/>
    <cellStyle name="Normal 83 2 3 2" xfId="20270" xr:uid="{EB618E38-4A4A-42EE-9588-3651C9EEEF7B}"/>
    <cellStyle name="Normal 83 2 3 2 2" xfId="42566" xr:uid="{61BA0D96-D508-433E-9EFE-97886BB41DC4}"/>
    <cellStyle name="Normal 83 2 3 3" xfId="33245" xr:uid="{D8A67E14-A3E2-472C-8433-4873FCD53104}"/>
    <cellStyle name="Normal 83 2 4" xfId="12383" xr:uid="{6EE83381-C6B7-4527-85A2-326533040629}"/>
    <cellStyle name="Normal 83 2 4 2" xfId="21789" xr:uid="{BDEF22F6-C1A5-444A-8928-A6A3D7BDF323}"/>
    <cellStyle name="Normal 83 2 4 2 2" xfId="44085" xr:uid="{4DEC3F68-0527-43C1-8904-5B908F017537}"/>
    <cellStyle name="Normal 83 2 4 3" xfId="34763" xr:uid="{434E94FB-D4E2-40D7-9F84-36944418BA93}"/>
    <cellStyle name="Normal 83 2 5" xfId="14733" xr:uid="{61003B3B-CAF7-458C-AE84-09697E80F16C}"/>
    <cellStyle name="Normal 83 2 5 2" xfId="37099" xr:uid="{F3E43515-6B5F-4DA8-9DD1-2E07A51BC44A}"/>
    <cellStyle name="Normal 83 2 6" xfId="28173" xr:uid="{94EA732E-79FB-416D-8276-B1857B2C5580}"/>
    <cellStyle name="Normal 83 2_change in summary tables" xfId="4754" xr:uid="{C384B160-51CB-4D36-889B-2C71EE6D58B5}"/>
    <cellStyle name="Normal 83 3" xfId="5692" xr:uid="{D3D366EF-22F4-441E-AF02-FD2FA76D53C8}"/>
    <cellStyle name="Normal 83 3 2" xfId="16041" xr:uid="{0BCD6B7A-29A1-4A79-942B-78D3F3A69B2E}"/>
    <cellStyle name="Normal 83 3 2 2" xfId="38407" xr:uid="{93218592-6C36-492D-B7D0-A56699068D6E}"/>
    <cellStyle name="Normal 83 3 3" xfId="29388" xr:uid="{E3B46470-2BFD-4BF4-9DB9-3404D3EA2355}"/>
    <cellStyle name="Normal 83 4" xfId="10022" xr:uid="{FA65D9BC-620D-4292-8C00-11FC0FE071C3}"/>
    <cellStyle name="Normal 83 4 2" xfId="19436" xr:uid="{B1E726FB-D907-48D0-912F-E9FB770B1393}"/>
    <cellStyle name="Normal 83 4 2 2" xfId="41801" xr:uid="{57BB4F1F-4F68-4A33-95D3-57DE836F558A}"/>
    <cellStyle name="Normal 83 4 3" xfId="32480" xr:uid="{CF5AF93E-AB8D-4AFC-BBD8-5C0E0530C33A}"/>
    <cellStyle name="Normal 83 5" xfId="11633" xr:uid="{C5348961-2D7E-4A2B-9D55-528DAA63FE9A}"/>
    <cellStyle name="Normal 83 5 2" xfId="21039" xr:uid="{6D50BEB8-A6E7-416A-8BE8-FD7BD4AC4A6C}"/>
    <cellStyle name="Normal 83 5 2 2" xfId="43335" xr:uid="{2CA4749C-5A73-4C78-B913-511F207855DD}"/>
    <cellStyle name="Normal 83 5 3" xfId="34013" xr:uid="{1AAB0711-DB28-4382-A441-8E623E06ADC2}"/>
    <cellStyle name="Normal 83 6" xfId="13477" xr:uid="{7249F313-C7EC-46E3-9B4F-864B2F49D561}"/>
    <cellStyle name="Normal 83 6 2" xfId="35848" xr:uid="{6C1E9FDB-1D8B-4E35-B997-5957BFF90B67}"/>
    <cellStyle name="Normal 83 7" xfId="27332" xr:uid="{4E3AB6FF-2D85-4B81-BB76-5A06039DADC3}"/>
    <cellStyle name="Normal 83_change in summary tables" xfId="9018" xr:uid="{F881C535-7E44-4DD4-A5CC-381A0C146386}"/>
    <cellStyle name="Normal 84" xfId="1722" xr:uid="{8FD1E1F8-3BA5-4800-AF7B-B08DC7E90C82}"/>
    <cellStyle name="Normal 84 2" xfId="4100" xr:uid="{09A672BB-1D97-4109-9A2F-DA3C8E80A9C2}"/>
    <cellStyle name="Normal 84 2 2" xfId="7369" xr:uid="{B2F10B4F-79FB-4655-93EC-EB7457FCDFA3}"/>
    <cellStyle name="Normal 84 2 2 2" xfId="17377" xr:uid="{6A67ABE3-E481-40EB-94B2-A81A3448FF82}"/>
    <cellStyle name="Normal 84 2 2 2 2" xfId="39742" xr:uid="{129CBAF7-CC12-4876-852B-B17269FA358D}"/>
    <cellStyle name="Normal 84 2 2 3" xfId="30626" xr:uid="{186C71FE-C4B2-46AD-821C-DBB1BCB16F80}"/>
    <cellStyle name="Normal 84 2 3" xfId="10857" xr:uid="{B9BAC634-2469-4FDE-9862-E47704C9351E}"/>
    <cellStyle name="Normal 84 2 3 2" xfId="20271" xr:uid="{0A97F91B-1793-4109-A79E-9CCB577D3FC6}"/>
    <cellStyle name="Normal 84 2 3 2 2" xfId="42567" xr:uid="{F5C6D0C9-E47C-4C73-A627-963DCB134786}"/>
    <cellStyle name="Normal 84 2 3 3" xfId="33246" xr:uid="{8C4CB9F7-E90E-4171-BE85-6DEBEFC5A4B0}"/>
    <cellStyle name="Normal 84 2 4" xfId="12384" xr:uid="{691FDFB5-EEB1-49D9-A04D-C387AC1C2A12}"/>
    <cellStyle name="Normal 84 2 4 2" xfId="21790" xr:uid="{93D09987-FD97-4166-BBBF-3C75614F803E}"/>
    <cellStyle name="Normal 84 2 4 2 2" xfId="44086" xr:uid="{054BDCF4-AA4F-42E4-BE88-440D2D8313F9}"/>
    <cellStyle name="Normal 84 2 4 3" xfId="34764" xr:uid="{3F93E092-16B6-4FC0-89FA-A2A5D64A0BAE}"/>
    <cellStyle name="Normal 84 2 5" xfId="14734" xr:uid="{59938AD2-A45D-45CD-BF32-2FA0607B7EF1}"/>
    <cellStyle name="Normal 84 2 5 2" xfId="37100" xr:uid="{AF92C207-0F95-45DA-9EB5-26B13FB6C2C6}"/>
    <cellStyle name="Normal 84 2 6" xfId="28174" xr:uid="{F4203F51-B8A9-45DC-9EC7-CB7C218AF103}"/>
    <cellStyle name="Normal 84 2_change in summary tables" xfId="8760" xr:uid="{A72B4D02-8643-402C-A4F2-EC1158D913E4}"/>
    <cellStyle name="Normal 84 3" xfId="5693" xr:uid="{9EF67B7C-40D9-4554-B8D7-3F262F8FC715}"/>
    <cellStyle name="Normal 84 3 2" xfId="16042" xr:uid="{6BACF5FE-BE52-474A-8000-7D812AD43CD8}"/>
    <cellStyle name="Normal 84 3 2 2" xfId="38408" xr:uid="{65A55E0C-7F83-40FA-A0AB-3BB47C03A85B}"/>
    <cellStyle name="Normal 84 3 3" xfId="29389" xr:uid="{090B2446-501A-4514-8F47-6A4ABDF3BFCF}"/>
    <cellStyle name="Normal 84 4" xfId="10023" xr:uid="{45393106-48E1-41CF-AEA9-7D863EF8E22F}"/>
    <cellStyle name="Normal 84 4 2" xfId="19437" xr:uid="{B511529C-8079-41B1-AE73-FBF9B67B90C4}"/>
    <cellStyle name="Normal 84 4 2 2" xfId="41802" xr:uid="{B0DA5778-A660-404A-9474-9B62B31115D3}"/>
    <cellStyle name="Normal 84 4 3" xfId="32481" xr:uid="{4E6EEA6C-D7C7-45F7-A4A5-7264E67764E0}"/>
    <cellStyle name="Normal 84 5" xfId="11634" xr:uid="{DBB00062-0AD1-41EF-939B-0E9F0A90E617}"/>
    <cellStyle name="Normal 84 5 2" xfId="21040" xr:uid="{1E20BDC9-803C-4CB2-B641-6AF269CF4D74}"/>
    <cellStyle name="Normal 84 5 2 2" xfId="43336" xr:uid="{EC4FA2A8-0499-4380-89CA-7AD8D801674A}"/>
    <cellStyle name="Normal 84 5 3" xfId="34014" xr:uid="{7E18B0A4-F875-44AB-9348-961FC3324AE4}"/>
    <cellStyle name="Normal 84 6" xfId="13478" xr:uid="{AE60BCDB-B00D-4837-8FAF-C4B9379B79E7}"/>
    <cellStyle name="Normal 84 6 2" xfId="35849" xr:uid="{CB0573A8-7547-4B19-A2C3-026A2663351B}"/>
    <cellStyle name="Normal 84 7" xfId="27333" xr:uid="{13285558-E907-426B-AF96-91FA0F994C39}"/>
    <cellStyle name="Normal 84_change in summary tables" xfId="8933" xr:uid="{B2F7146D-DFA2-4B1F-9FE5-274D850B57F0}"/>
    <cellStyle name="Normal 85" xfId="1723" xr:uid="{3FC6F07A-27A0-467B-8A34-9B6731DDB47B}"/>
    <cellStyle name="Normal 85 2" xfId="4101" xr:uid="{07155ABC-B745-4117-89B9-775528068C28}"/>
    <cellStyle name="Normal 85 2 2" xfId="7370" xr:uid="{ABA7D41B-F848-4486-A2CB-A1E1938C7442}"/>
    <cellStyle name="Normal 85 2 2 2" xfId="17378" xr:uid="{3A3D7CF8-DB89-4056-A5B7-8BFEC9EA8347}"/>
    <cellStyle name="Normal 85 2 2 2 2" xfId="39743" xr:uid="{4086FFC6-39C8-4AF2-83FF-F87CEE8BB144}"/>
    <cellStyle name="Normal 85 2 2 3" xfId="30627" xr:uid="{791B69EE-2B3B-4E4A-9853-60F596B3D04D}"/>
    <cellStyle name="Normal 85 2 3" xfId="10858" xr:uid="{530D6B1A-C93E-4DC8-B2E4-44D4327EFE5C}"/>
    <cellStyle name="Normal 85 2 3 2" xfId="20272" xr:uid="{94263483-A820-42C3-A27A-38DC536FDF30}"/>
    <cellStyle name="Normal 85 2 3 2 2" xfId="42568" xr:uid="{0120DDCF-F22A-40AA-86D9-34D7C671EAE1}"/>
    <cellStyle name="Normal 85 2 3 3" xfId="33247" xr:uid="{173222B9-C216-4B90-A3CB-E115868D1684}"/>
    <cellStyle name="Normal 85 2 4" xfId="12385" xr:uid="{B73745BE-91E9-4A1D-B0C5-B974C79DA556}"/>
    <cellStyle name="Normal 85 2 4 2" xfId="21791" xr:uid="{52CE773A-AE4C-4BAF-8877-B1F1C159A790}"/>
    <cellStyle name="Normal 85 2 4 2 2" xfId="44087" xr:uid="{268BABA1-2928-4E31-8BA3-365DADF7C555}"/>
    <cellStyle name="Normal 85 2 4 3" xfId="34765" xr:uid="{595B9195-BA90-4538-B5E6-505DC1E6742F}"/>
    <cellStyle name="Normal 85 2 5" xfId="14735" xr:uid="{0D14FC5A-0DCC-42E6-8196-709C207D781C}"/>
    <cellStyle name="Normal 85 2 5 2" xfId="37101" xr:uid="{FFE424F0-9492-429D-B729-155BE08E7DA1}"/>
    <cellStyle name="Normal 85 2 6" xfId="28175" xr:uid="{70CD5D2D-860B-4443-9843-A4ED28CDD9F9}"/>
    <cellStyle name="Normal 85 2_change in summary tables" xfId="8218" xr:uid="{E6660C33-D787-424B-B36B-FFAB5FE2448E}"/>
    <cellStyle name="Normal 85 3" xfId="5694" xr:uid="{6D45AB17-DF65-48D2-B36F-89CFC6D15E57}"/>
    <cellStyle name="Normal 85 3 2" xfId="16043" xr:uid="{552EAEAF-43CA-4376-89C5-71734865E1C3}"/>
    <cellStyle name="Normal 85 3 2 2" xfId="38409" xr:uid="{EF475841-5391-4782-B131-C33C0687CF69}"/>
    <cellStyle name="Normal 85 3 3" xfId="29390" xr:uid="{6D257E0B-035A-4190-8F92-BECBB203841B}"/>
    <cellStyle name="Normal 85 4" xfId="10024" xr:uid="{50506DB6-4D03-4313-B550-89CB9F1B3280}"/>
    <cellStyle name="Normal 85 4 2" xfId="19438" xr:uid="{DBC9B161-ED6E-4AE6-AF67-841DDEA1B0F2}"/>
    <cellStyle name="Normal 85 4 2 2" xfId="41803" xr:uid="{E40501DC-F19A-4511-9A5A-E8132E5CAD97}"/>
    <cellStyle name="Normal 85 4 3" xfId="32482" xr:uid="{BC55A747-3C97-4B85-B78C-5D1350C16691}"/>
    <cellStyle name="Normal 85 5" xfId="11635" xr:uid="{ED7FB090-EFB1-447E-875F-42E063244186}"/>
    <cellStyle name="Normal 85 5 2" xfId="21041" xr:uid="{AE9839CA-76D1-4D5B-9306-3032B8FFF431}"/>
    <cellStyle name="Normal 85 5 2 2" xfId="43337" xr:uid="{C398EFB1-A02C-4086-B715-7DDDD4633272}"/>
    <cellStyle name="Normal 85 5 3" xfId="34015" xr:uid="{0CB085E9-0D90-4AC4-93C8-40566ED544B8}"/>
    <cellStyle name="Normal 85 6" xfId="13479" xr:uid="{B2C58102-4A26-4226-AE46-D38D72205D58}"/>
    <cellStyle name="Normal 85 6 2" xfId="35850" xr:uid="{0A8569F7-888D-4EA3-99E2-A74550F665E1}"/>
    <cellStyle name="Normal 85 7" xfId="27334" xr:uid="{BA0E8521-E8E8-4378-A724-A4939F8EAFDA}"/>
    <cellStyle name="Normal 85_change in summary tables" xfId="9019" xr:uid="{197A4EBC-B058-45A0-AFC0-066C0FBE8F85}"/>
    <cellStyle name="Normal 86" xfId="1724" xr:uid="{A92B0569-19F5-4017-8DB0-337BF0D92895}"/>
    <cellStyle name="Normal 86 2" xfId="4102" xr:uid="{82D1328A-7EC1-4F2A-A64C-0C647E349006}"/>
    <cellStyle name="Normal 86 2 2" xfId="7371" xr:uid="{D0410586-24A2-4CC5-970F-00E5BB4FF19A}"/>
    <cellStyle name="Normal 86 2 2 2" xfId="17379" xr:uid="{FB59C7EA-FDCD-40F1-9C41-EB2AF8EAF48E}"/>
    <cellStyle name="Normal 86 2 2 2 2" xfId="39744" xr:uid="{D18A191E-658C-48F7-B7B8-D5DCA8C50835}"/>
    <cellStyle name="Normal 86 2 2 3" xfId="30628" xr:uid="{EE18FE1F-B3A1-4DA8-B8B2-A00A312BDF2D}"/>
    <cellStyle name="Normal 86 2 3" xfId="10859" xr:uid="{9E213CBE-0802-4CAE-8E4C-CE0A7489D492}"/>
    <cellStyle name="Normal 86 2 3 2" xfId="20273" xr:uid="{A2E51161-4C10-4051-886A-6C8E2BFC5BE6}"/>
    <cellStyle name="Normal 86 2 3 2 2" xfId="42569" xr:uid="{70E76324-EDF4-405A-8804-72CA6F18769B}"/>
    <cellStyle name="Normal 86 2 3 3" xfId="33248" xr:uid="{C1AD080B-16A4-41B3-8664-20B0498F0543}"/>
    <cellStyle name="Normal 86 2 4" xfId="12386" xr:uid="{574655DD-4FCB-4F9A-BA9B-6E9BA8F26E9D}"/>
    <cellStyle name="Normal 86 2 4 2" xfId="21792" xr:uid="{937E0430-D16B-4BCC-9E21-AFCBBDB2395B}"/>
    <cellStyle name="Normal 86 2 4 2 2" xfId="44088" xr:uid="{13E5A62D-9A3E-4D72-A064-4BCAA55C3E44}"/>
    <cellStyle name="Normal 86 2 4 3" xfId="34766" xr:uid="{4BE215C6-914C-41BD-8665-E0483AC99E2A}"/>
    <cellStyle name="Normal 86 2 5" xfId="14736" xr:uid="{FBDC17C7-6C47-45BE-BAD4-F4C340C918EA}"/>
    <cellStyle name="Normal 86 2 5 2" xfId="37102" xr:uid="{2E01B34D-118F-4EFB-99EF-6948DF864FE2}"/>
    <cellStyle name="Normal 86 2 6" xfId="28176" xr:uid="{83351D01-3925-4F8F-A597-34F4380D6F3F}"/>
    <cellStyle name="Normal 86 2_change in summary tables" xfId="9042" xr:uid="{1BD7BB30-C9C6-474D-8FBE-DE01E3217C8C}"/>
    <cellStyle name="Normal 86 3" xfId="5695" xr:uid="{FB196982-8123-4D31-9187-421D02E93437}"/>
    <cellStyle name="Normal 86 3 2" xfId="16044" xr:uid="{A2D78B39-1D12-4C3A-B16F-DA1662BAFE53}"/>
    <cellStyle name="Normal 86 3 2 2" xfId="38410" xr:uid="{3995B82D-294D-4968-BB7A-D46AC5EE4659}"/>
    <cellStyle name="Normal 86 3 3" xfId="29391" xr:uid="{C6E62A31-7F98-4E1E-9420-48F179E3F52D}"/>
    <cellStyle name="Normal 86 4" xfId="10025" xr:uid="{91B47D45-29C7-4ABC-B065-6DD01EF197EE}"/>
    <cellStyle name="Normal 86 4 2" xfId="19439" xr:uid="{54303340-477A-44D4-A0DD-0EDC067167D7}"/>
    <cellStyle name="Normal 86 4 2 2" xfId="41804" xr:uid="{BA085F81-4715-4701-A403-B888416AB08C}"/>
    <cellStyle name="Normal 86 4 3" xfId="32483" xr:uid="{47B4364E-C432-4AFF-AA9D-167323253DF3}"/>
    <cellStyle name="Normal 86 5" xfId="11636" xr:uid="{950E1C9F-F036-4CCB-A32B-2655F0412CC8}"/>
    <cellStyle name="Normal 86 5 2" xfId="21042" xr:uid="{485D6BA1-1F81-41D8-B6EE-37A116C109A2}"/>
    <cellStyle name="Normal 86 5 2 2" xfId="43338" xr:uid="{0C6C546A-E9AA-42D2-8391-2116A67C1C48}"/>
    <cellStyle name="Normal 86 5 3" xfId="34016" xr:uid="{F89E005C-2D5B-499E-A8C3-8E9171E7826F}"/>
    <cellStyle name="Normal 86 6" xfId="13480" xr:uid="{6DD40657-8DCC-4229-8673-FF23B32B2A7C}"/>
    <cellStyle name="Normal 86 6 2" xfId="35851" xr:uid="{1A5F699B-F728-4240-9403-402D15F05705}"/>
    <cellStyle name="Normal 86 7" xfId="27335" xr:uid="{93FBB9EB-2DE8-4C1A-A23D-B1920E66798A}"/>
    <cellStyle name="Normal 86_change in summary tables" xfId="7847" xr:uid="{76C3A8FD-E4A2-424F-A35A-8267E7CF282A}"/>
    <cellStyle name="Normal 87" xfId="1725" xr:uid="{248E244D-BC13-4284-9C69-5AE50B6AB988}"/>
    <cellStyle name="Normal 87 2" xfId="4103" xr:uid="{D7BB076B-F718-4B76-904A-C52DABFC1532}"/>
    <cellStyle name="Normal 87 2 2" xfId="7372" xr:uid="{A15C4222-D424-4CC9-A16F-0B6224AA4880}"/>
    <cellStyle name="Normal 87 2 2 2" xfId="17380" xr:uid="{4CE735C7-6535-4753-B9EE-D28A87E54DB0}"/>
    <cellStyle name="Normal 87 2 2 2 2" xfId="39745" xr:uid="{03131E8F-83C0-475D-950A-B4D541B6F8A4}"/>
    <cellStyle name="Normal 87 2 2 3" xfId="30629" xr:uid="{F329D96F-2D06-4A1D-BF01-290591673E5D}"/>
    <cellStyle name="Normal 87 2 3" xfId="10860" xr:uid="{74F3EA75-2BAB-40A3-8A12-2B2E3F5A7263}"/>
    <cellStyle name="Normal 87 2 3 2" xfId="20274" xr:uid="{4A93534E-AA47-4FA0-B476-6C2CD91A9E86}"/>
    <cellStyle name="Normal 87 2 3 2 2" xfId="42570" xr:uid="{0F9A0411-7D51-41CE-A91A-832C20D015B9}"/>
    <cellStyle name="Normal 87 2 3 3" xfId="33249" xr:uid="{394F0D5B-8889-4B07-9888-BA1FE6C59089}"/>
    <cellStyle name="Normal 87 2 4" xfId="12387" xr:uid="{EABDBF3E-419B-44C3-86AC-DD8D61E93C8A}"/>
    <cellStyle name="Normal 87 2 4 2" xfId="21793" xr:uid="{F264BCC5-E51B-473D-8FF9-ED50136BEC82}"/>
    <cellStyle name="Normal 87 2 4 2 2" xfId="44089" xr:uid="{5B370CEB-9404-4F8F-9529-C5447F369608}"/>
    <cellStyle name="Normal 87 2 4 3" xfId="34767" xr:uid="{27CCBA5E-2C38-461C-8FE3-3C203317B092}"/>
    <cellStyle name="Normal 87 2 5" xfId="14737" xr:uid="{9ED178AF-4C48-4547-938D-50484E9E4112}"/>
    <cellStyle name="Normal 87 2 5 2" xfId="37103" xr:uid="{694FE480-A04F-4622-885B-6ADC87678E60}"/>
    <cellStyle name="Normal 87 2 6" xfId="28177" xr:uid="{EB347BFC-2876-42BD-8609-40B6D20B165F}"/>
    <cellStyle name="Normal 87 2_change in summary tables" xfId="8533" xr:uid="{7274B4BB-B145-47BA-80CA-C252CA46AFCF}"/>
    <cellStyle name="Normal 87 3" xfId="5696" xr:uid="{AD687004-28DF-4260-B403-59B96C70EAF9}"/>
    <cellStyle name="Normal 87 3 2" xfId="16045" xr:uid="{3D985BBF-F6E5-4D7D-AC2A-BBC2BC4E481D}"/>
    <cellStyle name="Normal 87 3 2 2" xfId="38411" xr:uid="{9700F488-DFB1-44CB-8540-A76A4F2703D8}"/>
    <cellStyle name="Normal 87 3 3" xfId="29392" xr:uid="{0327C7CF-4BA5-4164-ABF6-8E660E2EF04E}"/>
    <cellStyle name="Normal 87 4" xfId="10026" xr:uid="{8D617386-F670-49A5-9D8E-8E8887F3A1AF}"/>
    <cellStyle name="Normal 87 4 2" xfId="19440" xr:uid="{E817ED40-4D7E-4E42-8BBB-AB7E6CD265F6}"/>
    <cellStyle name="Normal 87 4 2 2" xfId="41805" xr:uid="{88317870-970C-4D08-B83A-3EEB43418D64}"/>
    <cellStyle name="Normal 87 4 3" xfId="32484" xr:uid="{AD7AF8B7-4342-4703-81C5-DE26CE6334FC}"/>
    <cellStyle name="Normal 87 5" xfId="11637" xr:uid="{933E22A3-3CAD-4822-AC6B-04A0EE20C825}"/>
    <cellStyle name="Normal 87 5 2" xfId="21043" xr:uid="{13E18706-BB86-48BF-B389-D5CC93A2D18D}"/>
    <cellStyle name="Normal 87 5 2 2" xfId="43339" xr:uid="{C49CFD7A-0005-4403-9880-CF7606AA7D7F}"/>
    <cellStyle name="Normal 87 5 3" xfId="34017" xr:uid="{CB15F7CB-3A51-471E-859B-A28FB27098BC}"/>
    <cellStyle name="Normal 87 6" xfId="13481" xr:uid="{4777CE6C-7369-4FA0-A3D0-CF2F8FDA832B}"/>
    <cellStyle name="Normal 87 6 2" xfId="35852" xr:uid="{BA4BCBB0-BB9E-4506-B222-4B73EB4C468B}"/>
    <cellStyle name="Normal 87 7" xfId="27336" xr:uid="{3E303603-AE62-4612-9122-D3DF4E5E4AFE}"/>
    <cellStyle name="Normal 87_change in summary tables" xfId="9020" xr:uid="{C6369A6B-A22B-454C-AA74-E36ADFE5FCA6}"/>
    <cellStyle name="Normal 88" xfId="1726" xr:uid="{464599BC-A159-4D34-BC91-5483DBA808D9}"/>
    <cellStyle name="Normal 88 2" xfId="4104" xr:uid="{D77105D2-EAE7-439A-B104-C9610CA9DEB0}"/>
    <cellStyle name="Normal 88 2 2" xfId="7373" xr:uid="{7E4D8BA9-1025-4184-99F2-587C23C21194}"/>
    <cellStyle name="Normal 88 2 2 2" xfId="17381" xr:uid="{CD47A742-2763-4D6B-B31C-DD2F33778A54}"/>
    <cellStyle name="Normal 88 2 2 2 2" xfId="39746" xr:uid="{34D1DDCE-BE5E-4DF9-AF73-8742B1988EB5}"/>
    <cellStyle name="Normal 88 2 2 3" xfId="30630" xr:uid="{8C1563CA-376B-4FE6-86B8-DA42E5890ADC}"/>
    <cellStyle name="Normal 88 2 3" xfId="10861" xr:uid="{7F7136DF-E29F-473E-B3CE-6EFC8BB07473}"/>
    <cellStyle name="Normal 88 2 3 2" xfId="20275" xr:uid="{DC32A39B-11FF-4AAA-9100-BA37E1586FF3}"/>
    <cellStyle name="Normal 88 2 3 2 2" xfId="42571" xr:uid="{686F970B-12B1-467A-8DE3-E6A2A7C6ECEE}"/>
    <cellStyle name="Normal 88 2 3 3" xfId="33250" xr:uid="{AED72E94-91E2-4E87-8688-54E6653BFAD2}"/>
    <cellStyle name="Normal 88 2 4" xfId="12388" xr:uid="{B23C1828-579A-4DFF-AA5F-430328E84D14}"/>
    <cellStyle name="Normal 88 2 4 2" xfId="21794" xr:uid="{CA619CAB-9A16-4512-ABFE-85B43FB9C5A0}"/>
    <cellStyle name="Normal 88 2 4 2 2" xfId="44090" xr:uid="{0F7425DB-521A-4811-9928-93D54F05457C}"/>
    <cellStyle name="Normal 88 2 4 3" xfId="34768" xr:uid="{43ED5BA1-7322-452D-9176-3C5C975E9654}"/>
    <cellStyle name="Normal 88 2 5" xfId="14738" xr:uid="{9A71A72E-4BFF-45D1-9467-B0C03158CC43}"/>
    <cellStyle name="Normal 88 2 5 2" xfId="37104" xr:uid="{2DF35392-2F5A-44E2-8F15-07E0E8C60526}"/>
    <cellStyle name="Normal 88 2 6" xfId="28178" xr:uid="{170D1CAB-745F-4355-A306-A97634F5F1D7}"/>
    <cellStyle name="Normal 88 2_change in summary tables" xfId="6460" xr:uid="{ED828B07-789E-4F6F-832A-456C0F765741}"/>
    <cellStyle name="Normal 88 3" xfId="5697" xr:uid="{808E4E23-5A3E-49C1-88C2-8DCB72CBE7C0}"/>
    <cellStyle name="Normal 88 3 2" xfId="16046" xr:uid="{E2A30A16-F1E3-477D-9602-4BBF254303B2}"/>
    <cellStyle name="Normal 88 3 2 2" xfId="38412" xr:uid="{758E337A-AF82-4F9B-BE1C-6F2B295C78E9}"/>
    <cellStyle name="Normal 88 3 3" xfId="29393" xr:uid="{88381995-EF88-40E4-B395-74B01080B2D3}"/>
    <cellStyle name="Normal 88 4" xfId="10027" xr:uid="{B10DE3F9-AFC1-4E3D-9463-9FD587C1E190}"/>
    <cellStyle name="Normal 88 4 2" xfId="19441" xr:uid="{E93D154A-C18D-4B04-8D39-26A5B91FF6E8}"/>
    <cellStyle name="Normal 88 4 2 2" xfId="41806" xr:uid="{C95C1341-EB89-4861-81A9-4EDA230D5EDE}"/>
    <cellStyle name="Normal 88 4 3" xfId="32485" xr:uid="{648D1C4F-70A5-46C4-A05D-A1DF96527009}"/>
    <cellStyle name="Normal 88 5" xfId="11638" xr:uid="{4CB0B48C-6508-4507-B061-49E260152689}"/>
    <cellStyle name="Normal 88 5 2" xfId="21044" xr:uid="{0F509BDD-6BDD-417A-BDE8-D350CD0584F8}"/>
    <cellStyle name="Normal 88 5 2 2" xfId="43340" xr:uid="{EBB81D42-1A2F-4450-9CFF-66A6426B96EB}"/>
    <cellStyle name="Normal 88 5 3" xfId="34018" xr:uid="{57E39B9D-2030-4980-826A-F39AFA5176CB}"/>
    <cellStyle name="Normal 88 6" xfId="13482" xr:uid="{282C83F6-F177-47C4-95C2-B95A3637BAF2}"/>
    <cellStyle name="Normal 88 6 2" xfId="35853" xr:uid="{D8DD6328-9879-47DD-A01E-51E68DE5BD9A}"/>
    <cellStyle name="Normal 88 7" xfId="27337" xr:uid="{5F75B4BD-3CF8-4A8E-9ED6-6E12E070F79C}"/>
    <cellStyle name="Normal 88_change in summary tables" xfId="4856" xr:uid="{EAC66B45-2F3F-47A1-9E48-E13F8F88738E}"/>
    <cellStyle name="Normal 89" xfId="1727" xr:uid="{C76F3EF2-5706-4F7F-9B80-D977B3E29891}"/>
    <cellStyle name="Normal 89 2" xfId="4105" xr:uid="{8552F507-01C7-4070-BF1A-D099F81B2541}"/>
    <cellStyle name="Normal 89 2 2" xfId="7374" xr:uid="{85CDD813-CA8D-4DB5-AC53-02171962EE2E}"/>
    <cellStyle name="Normal 89 2 2 2" xfId="17382" xr:uid="{C4766152-6F31-4873-A696-D8472BA5F937}"/>
    <cellStyle name="Normal 89 2 2 2 2" xfId="39747" xr:uid="{5B107F36-0D68-4EF9-852D-B2D8FC432FD0}"/>
    <cellStyle name="Normal 89 2 2 3" xfId="30631" xr:uid="{887D3877-CBC5-43D1-84CC-4B17D5110CE1}"/>
    <cellStyle name="Normal 89 2 3" xfId="10862" xr:uid="{A6690EEB-0FFC-45CA-9148-971A144A92B6}"/>
    <cellStyle name="Normal 89 2 3 2" xfId="20276" xr:uid="{D9E3255B-E01B-4630-8FE7-894EA9C3E4D7}"/>
    <cellStyle name="Normal 89 2 3 2 2" xfId="42572" xr:uid="{4019FBE1-78EB-42AB-8BCC-5559C5396D48}"/>
    <cellStyle name="Normal 89 2 3 3" xfId="33251" xr:uid="{5603878A-8B29-490B-8087-9D8F25981C2B}"/>
    <cellStyle name="Normal 89 2 4" xfId="12389" xr:uid="{98CA9608-6416-4589-82D9-D85AEB1368AB}"/>
    <cellStyle name="Normal 89 2 4 2" xfId="21795" xr:uid="{84FBE6D3-D8B6-46DC-B271-9D5E19B32C9F}"/>
    <cellStyle name="Normal 89 2 4 2 2" xfId="44091" xr:uid="{9206A77A-09FF-4282-BC4D-A08C42B537C6}"/>
    <cellStyle name="Normal 89 2 4 3" xfId="34769" xr:uid="{153F3557-02BC-4D20-B01F-761C267DC1CC}"/>
    <cellStyle name="Normal 89 2 5" xfId="14739" xr:uid="{AED8C7F3-2BC6-450A-9F8D-BD62D5FE42C0}"/>
    <cellStyle name="Normal 89 2 5 2" xfId="37105" xr:uid="{662E2304-AD3C-44DF-8DB3-FF11FF5532DA}"/>
    <cellStyle name="Normal 89 2 6" xfId="28179" xr:uid="{E97A4D8D-FA6E-42BB-8A9D-8AB8D05076CB}"/>
    <cellStyle name="Normal 89 2_change in summary tables" xfId="9043" xr:uid="{489FA9BD-AEE9-410A-8413-413B836FA2FD}"/>
    <cellStyle name="Normal 89 3" xfId="5698" xr:uid="{EAA16DE7-E046-4623-95BF-6D55809D3C3C}"/>
    <cellStyle name="Normal 89 3 2" xfId="16047" xr:uid="{B9D9C3E0-1517-4B29-B3E9-81B3629D5605}"/>
    <cellStyle name="Normal 89 3 2 2" xfId="38413" xr:uid="{EA9161DB-869B-406B-ADE3-5CD40F9A9782}"/>
    <cellStyle name="Normal 89 3 3" xfId="29394" xr:uid="{DE4B4F06-F110-4C9F-8519-C40156CA5547}"/>
    <cellStyle name="Normal 89 4" xfId="10028" xr:uid="{482BA981-2AC6-4543-9F0E-65F47AA08798}"/>
    <cellStyle name="Normal 89 4 2" xfId="19442" xr:uid="{E4A435AB-8A98-441F-AECF-D841625C41DE}"/>
    <cellStyle name="Normal 89 4 2 2" xfId="41807" xr:uid="{A40F254D-1074-410D-809A-6ACF881031BC}"/>
    <cellStyle name="Normal 89 4 3" xfId="32486" xr:uid="{7DF9DE4F-0143-475E-9766-B7CD23E41DF2}"/>
    <cellStyle name="Normal 89 5" xfId="11639" xr:uid="{5BA3C12B-BD8B-4C73-B580-6468F81B96DF}"/>
    <cellStyle name="Normal 89 5 2" xfId="21045" xr:uid="{1E1D8E0A-E30A-4859-8129-818AEC5BC85E}"/>
    <cellStyle name="Normal 89 5 2 2" xfId="43341" xr:uid="{2A2A89FA-6034-4353-9645-66034179EFF7}"/>
    <cellStyle name="Normal 89 5 3" xfId="34019" xr:uid="{7FF08619-A2A8-4E06-8EEB-A9515D5056C7}"/>
    <cellStyle name="Normal 89 6" xfId="13483" xr:uid="{47CEBDB9-5921-4CE9-B991-8A9599CA3573}"/>
    <cellStyle name="Normal 89 6 2" xfId="35854" xr:uid="{23CC22AB-9D63-45D6-B803-56A3E4A0A652}"/>
    <cellStyle name="Normal 89 7" xfId="27338" xr:uid="{FCDC8C81-63F2-4168-AD39-FBFF197AB2A6}"/>
    <cellStyle name="Normal 89_change in summary tables" xfId="9021" xr:uid="{1B0C7023-83A3-4013-909D-FF783DAACE3C}"/>
    <cellStyle name="Normal 9" xfId="84" xr:uid="{1F443102-7FFC-43E6-B40A-6581AE0798AF}"/>
    <cellStyle name="Normal 9 10" xfId="4528" xr:uid="{87527F86-5B95-4C7B-BCA3-048A56425D42}"/>
    <cellStyle name="Normal 9 10 2" xfId="15093" xr:uid="{8CB80147-916C-483A-9792-E2B04E48AF76}"/>
    <cellStyle name="Normal 9 10 2 2" xfId="37459" xr:uid="{5F6F99C8-2191-4631-BBF0-E5B2A643AAE6}"/>
    <cellStyle name="Normal 9 10 3" xfId="28521" xr:uid="{0A45E96C-6C41-4FF7-999A-AB90E55AE5F7}"/>
    <cellStyle name="Normal 9 11" xfId="9566" xr:uid="{FE9EA121-B142-48B0-8DDA-67C8A6FABD11}"/>
    <cellStyle name="Normal 9 11 2" xfId="18981" xr:uid="{6EAB5C31-3ED4-4686-A383-00332121951F}"/>
    <cellStyle name="Normal 9 11 2 2" xfId="41346" xr:uid="{9C9D4BBC-FD44-4CC0-A760-30C85C6D9F2B}"/>
    <cellStyle name="Normal 9 11 3" xfId="32025" xr:uid="{560F0613-71B1-4A03-8B57-99A078FAAAD8}"/>
    <cellStyle name="Normal 9 12" xfId="11155" xr:uid="{EE6A485E-66A8-4A0B-94EB-8B6F1F645E1F}"/>
    <cellStyle name="Normal 9 12 2" xfId="20562" xr:uid="{A60DEE30-E808-4743-9C28-6D465F55AB36}"/>
    <cellStyle name="Normal 9 12 2 2" xfId="42858" xr:uid="{8B4F39DA-B3B2-4D78-8397-8460CD582380}"/>
    <cellStyle name="Normal 9 12 3" xfId="33536" xr:uid="{97043803-B1A8-4B7F-868E-586E0DE3E7DB}"/>
    <cellStyle name="Normal 9 13" xfId="12693" xr:uid="{3D0D7223-63EE-4956-B90B-12D9471A5FD3}"/>
    <cellStyle name="Normal 9 13 2" xfId="35069" xr:uid="{A9D776C6-13B1-4A8A-AC25-32C1931CE00C}"/>
    <cellStyle name="Normal 9 14" xfId="26844" xr:uid="{9AA676D3-7BED-4479-826C-CDC058A360C8}"/>
    <cellStyle name="Normal 9 2" xfId="129" xr:uid="{16345EEA-7054-428F-B6B1-0C0164783365}"/>
    <cellStyle name="Normal 9 2 2" xfId="435" xr:uid="{BF945A86-3BA6-43C5-A0EE-94D042A915A2}"/>
    <cellStyle name="Normal 9 2 2 2" xfId="1256" xr:uid="{C045A4E2-4AE8-4FFD-84A0-22B59FBA842D}"/>
    <cellStyle name="Normal 9 2 2 2 2" xfId="3921" xr:uid="{1AF90894-E863-4DF2-A1FE-0AA7E918F3F6}"/>
    <cellStyle name="Normal 9 2 2 2 2 2" xfId="7196" xr:uid="{452DFF37-3DD7-463B-BE59-14F573C834A7}"/>
    <cellStyle name="Normal 9 2 2 2 2 2 2" xfId="17207" xr:uid="{C06F0EF3-8656-4362-98D6-D1659405F3EB}"/>
    <cellStyle name="Normal 9 2 2 2 2 2 2 2" xfId="39572" xr:uid="{8A2DCDA5-E9DC-42DB-A902-B356FDCF965C}"/>
    <cellStyle name="Normal 9 2 2 2 2 2 3" xfId="30456" xr:uid="{B16F6606-A40B-4EB7-A012-7C0415B08F87}"/>
    <cellStyle name="Normal 9 2 2 2 2 3" xfId="10710" xr:uid="{61B9CD23-2E80-46B7-84FE-5972424FABF9}"/>
    <cellStyle name="Normal 9 2 2 2 2 3 2" xfId="20124" xr:uid="{46A8456A-0260-4F6F-A4B8-4617AA6474FD}"/>
    <cellStyle name="Normal 9 2 2 2 2 3 2 2" xfId="42420" xr:uid="{C47D6CDE-AB00-4BCC-ACF3-3E806BEB4D18}"/>
    <cellStyle name="Normal 9 2 2 2 2 3 3" xfId="33099" xr:uid="{5919B715-906C-4C66-86CB-3BF67E98E477}"/>
    <cellStyle name="Normal 9 2 2 2 2 4" xfId="12242" xr:uid="{D005CDE3-79E0-4282-A74F-B43CFDCD0673}"/>
    <cellStyle name="Normal 9 2 2 2 2 4 2" xfId="21648" xr:uid="{F8A73424-837D-453D-8A99-5E293E64932E}"/>
    <cellStyle name="Normal 9 2 2 2 2 4 2 2" xfId="43944" xr:uid="{50AB3918-1314-47BE-8E89-950BCB48076B}"/>
    <cellStyle name="Normal 9 2 2 2 2 4 3" xfId="34622" xr:uid="{D6EC90E4-487E-4067-BDAE-D8094438263D}"/>
    <cellStyle name="Normal 9 2 2 2 2 5" xfId="14584" xr:uid="{DE92F419-6E7C-4006-ACFD-4BCB96326184}"/>
    <cellStyle name="Normal 9 2 2 2 2 5 2" xfId="36950" xr:uid="{43869012-354C-42BF-A926-20ACCC98630B}"/>
    <cellStyle name="Normal 9 2 2 2 2 6" xfId="28039" xr:uid="{5C3846E2-8A21-4A0E-840F-577FAACA7234}"/>
    <cellStyle name="Normal 9 2 2 2 2_change in summary tables" xfId="8878" xr:uid="{7F42F8FD-BDDA-4E1E-9BEA-EDFD1F91CA93}"/>
    <cellStyle name="Normal 9 2 2 2 3" xfId="5333" xr:uid="{0601EA21-11E9-49B8-A382-5FF043F40824}"/>
    <cellStyle name="Normal 9 2 2 2 3 2" xfId="15728" xr:uid="{88994EE2-EABA-49CB-B902-C2D23E666683}"/>
    <cellStyle name="Normal 9 2 2 2 3 2 2" xfId="38094" xr:uid="{2D617E66-2B80-4606-8C60-2FFC0A9561B7}"/>
    <cellStyle name="Normal 9 2 2 2 3 3" xfId="29099" xr:uid="{676AD131-AAC1-4D93-95B7-373B3BE6544B}"/>
    <cellStyle name="Normal 9 2 2 2 4" xfId="9871" xr:uid="{3AF8633C-9651-4902-88DB-5F209BF23686}"/>
    <cellStyle name="Normal 9 2 2 2 4 2" xfId="19285" xr:uid="{01F11B67-FA90-47C8-959C-D82FED300368}"/>
    <cellStyle name="Normal 9 2 2 2 4 2 2" xfId="41650" xr:uid="{57B0F20F-2600-4473-A955-92F7795A6361}"/>
    <cellStyle name="Normal 9 2 2 2 4 3" xfId="32329" xr:uid="{E89096D7-AA54-464A-B68B-0E43B6F1AF94}"/>
    <cellStyle name="Normal 9 2 2 2 5" xfId="11467" xr:uid="{F7A30EA3-C5A2-462E-B993-CEC5A21F8CEF}"/>
    <cellStyle name="Normal 9 2 2 2 5 2" xfId="20873" xr:uid="{CE25C096-B4CA-4C38-AA8F-8D7C31FE42E3}"/>
    <cellStyle name="Normal 9 2 2 2 5 2 2" xfId="43169" xr:uid="{8A99CF8C-D35B-4270-BCB0-55BF9F93E1C5}"/>
    <cellStyle name="Normal 9 2 2 2 5 3" xfId="33847" xr:uid="{13AF1E45-AD05-4BAB-AE89-8489233AFBD1}"/>
    <cellStyle name="Normal 9 2 2 2 6" xfId="13229" xr:uid="{D8E4A958-62D9-4832-B61C-2905C5535987}"/>
    <cellStyle name="Normal 9 2 2 2 6 2" xfId="35600" xr:uid="{BDB760C5-9CCC-4801-8032-9AFC7A031DEC}"/>
    <cellStyle name="Normal 9 2 2 2 7" xfId="27157" xr:uid="{BE9FC7F3-484F-4D4F-A1B5-8E38A4CA88C8}"/>
    <cellStyle name="Normal 9 2 2 2_change in summary tables" xfId="6363" xr:uid="{FF1508D6-7B4B-4777-8A4D-6689CE915CB2}"/>
    <cellStyle name="Normal 9 2 2 3" xfId="3705" xr:uid="{98C2FCBF-CA70-4EDE-A8E5-A3D8A12C39DC}"/>
    <cellStyle name="Normal 9 2 2 3 2" xfId="6981" xr:uid="{20491752-5BD8-4438-ABCD-A985EACAD230}"/>
    <cellStyle name="Normal 9 2 2 3 2 2" xfId="16993" xr:uid="{1AD74053-6535-4981-B676-63BA2367A865}"/>
    <cellStyle name="Normal 9 2 2 3 2 2 2" xfId="39358" xr:uid="{A9BEEC3F-6638-482D-B0F6-D0F380207B4C}"/>
    <cellStyle name="Normal 9 2 2 3 2 3" xfId="30242" xr:uid="{750B8B41-8B72-4AFB-AF86-34D27D41F112}"/>
    <cellStyle name="Normal 9 2 2 3 3" xfId="10502" xr:uid="{247AB018-1A39-48B3-8D05-45DBB16E380F}"/>
    <cellStyle name="Normal 9 2 2 3 3 2" xfId="19916" xr:uid="{50D0D488-D207-4CD6-91D3-0CDDA2888CE1}"/>
    <cellStyle name="Normal 9 2 2 3 3 2 2" xfId="42212" xr:uid="{F421FDFF-1F24-483C-8925-A0C1811097CC}"/>
    <cellStyle name="Normal 9 2 2 3 3 3" xfId="32891" xr:uid="{F0BEF248-D11C-43B2-906C-DE1BE0E123C8}"/>
    <cellStyle name="Normal 9 2 2 3 4" xfId="12035" xr:uid="{1967D66C-C512-4AD1-A59A-1873E3608CF5}"/>
    <cellStyle name="Normal 9 2 2 3 4 2" xfId="21441" xr:uid="{B88021E3-5BCA-49FD-B453-3D1F2F80451F}"/>
    <cellStyle name="Normal 9 2 2 3 4 2 2" xfId="43737" xr:uid="{6B97240D-4BBC-473A-9F16-A21208A63B41}"/>
    <cellStyle name="Normal 9 2 2 3 4 3" xfId="34415" xr:uid="{9A8B0F95-45D3-45FC-8589-09516641D5B7}"/>
    <cellStyle name="Normal 9 2 2 3 5" xfId="14376" xr:uid="{4E4BF097-1A68-41FA-BED1-650570232029}"/>
    <cellStyle name="Normal 9 2 2 3 5 2" xfId="36742" xr:uid="{6026E2E7-0DA6-426D-8296-5384DA0091F2}"/>
    <cellStyle name="Normal 9 2 2 3 6" xfId="27830" xr:uid="{90FC21C6-428A-40F5-84C8-FDB78A3B2EED}"/>
    <cellStyle name="Normal 9 2 2 3_change in summary tables" xfId="5020" xr:uid="{B80D186E-D8AB-449A-8E43-C0A636A32616}"/>
    <cellStyle name="Normal 9 2 2 4" xfId="4793" xr:uid="{AE894E57-017F-4118-A61B-BDE0DED2F656}"/>
    <cellStyle name="Normal 9 2 2 4 2" xfId="15304" xr:uid="{68C5F3E8-A84C-4211-8D92-828EF0ED142E}"/>
    <cellStyle name="Normal 9 2 2 4 2 2" xfId="37670" xr:uid="{0DDC4540-1449-4586-82FE-A0924012225E}"/>
    <cellStyle name="Normal 9 2 2 4 3" xfId="28711" xr:uid="{B450C97B-5D6B-46E5-BD34-2A9F01D3E366}"/>
    <cellStyle name="Normal 9 2 2 5" xfId="9664" xr:uid="{8001F420-3F6A-4567-AC4B-71E393578E20}"/>
    <cellStyle name="Normal 9 2 2 5 2" xfId="19078" xr:uid="{BE4A8312-AE32-4FB4-B238-708E91FBA8A0}"/>
    <cellStyle name="Normal 9 2 2 5 2 2" xfId="41443" xr:uid="{74EFAFB3-D06B-46ED-99A4-1687E65A0331}"/>
    <cellStyle name="Normal 9 2 2 5 3" xfId="32122" xr:uid="{3A742B1D-C13F-4484-A753-5D314E289406}"/>
    <cellStyle name="Normal 9 2 2 6" xfId="11256" xr:uid="{1E4991FA-9BE6-413B-9DB5-05528F2490C0}"/>
    <cellStyle name="Normal 9 2 2 6 2" xfId="20662" xr:uid="{35CE843B-4B91-4D75-A69B-1241B1C072C5}"/>
    <cellStyle name="Normal 9 2 2 6 2 2" xfId="42958" xr:uid="{65418B59-39BE-43BA-9191-31252F759C0D}"/>
    <cellStyle name="Normal 9 2 2 6 3" xfId="33636" xr:uid="{CC6B9340-B182-4EE9-9720-4A61FACCFA4A}"/>
    <cellStyle name="Normal 9 2 2 7" xfId="12857" xr:uid="{7EBEC385-79A3-4678-84FC-B2BC71B2C60D}"/>
    <cellStyle name="Normal 9 2 2 7 2" xfId="35230" xr:uid="{6D8E8807-D063-49FA-9934-DAE4C4EC9621}"/>
    <cellStyle name="Normal 9 2 2 8" xfId="26943" xr:uid="{D31A903F-26DB-4D28-AE60-35777071F5A9}"/>
    <cellStyle name="Normal 9 2 2_change in summary tables" xfId="5767" xr:uid="{DAED87EB-FCB2-4290-BF71-401BC2475AC5}"/>
    <cellStyle name="Normal 9 2 3" xfId="1159" xr:uid="{456E86D0-6505-4196-A18B-6CD8F154E362}"/>
    <cellStyle name="Normal 9 2 3 2" xfId="3831" xr:uid="{E6FCCE25-C318-45A4-912B-B672B8194926}"/>
    <cellStyle name="Normal 9 2 3 2 2" xfId="7106" xr:uid="{06E92D73-F4B6-49DE-B4B4-5655CEC80978}"/>
    <cellStyle name="Normal 9 2 3 2 2 2" xfId="17117" xr:uid="{D95849E6-DB14-45D8-8879-DDBEE753ADE0}"/>
    <cellStyle name="Normal 9 2 3 2 2 2 2" xfId="39482" xr:uid="{360D0B2E-1A5A-4F45-8F8E-8B457BCDEDBA}"/>
    <cellStyle name="Normal 9 2 3 2 2 3" xfId="30366" xr:uid="{494A2FE5-7707-4BAA-A774-AAD1A43A47CA}"/>
    <cellStyle name="Normal 9 2 3 2 3" xfId="10623" xr:uid="{F113B9DC-97FC-407D-ADDE-626CD01562F4}"/>
    <cellStyle name="Normal 9 2 3 2 3 2" xfId="20037" xr:uid="{52853E2B-1E47-4F96-92BA-BB5B21A0747B}"/>
    <cellStyle name="Normal 9 2 3 2 3 2 2" xfId="42333" xr:uid="{A25EB31A-6B8E-4908-AA07-630AC9AE40CF}"/>
    <cellStyle name="Normal 9 2 3 2 3 3" xfId="33012" xr:uid="{EEEB8A6A-C56D-43B1-A262-DC980B22F5F8}"/>
    <cellStyle name="Normal 9 2 3 2 4" xfId="12155" xr:uid="{3120CB74-CAFC-4D7C-B7A4-3E9A21BA5403}"/>
    <cellStyle name="Normal 9 2 3 2 4 2" xfId="21561" xr:uid="{AE12BB92-BB5B-471C-8211-B939FE0BAA51}"/>
    <cellStyle name="Normal 9 2 3 2 4 2 2" xfId="43857" xr:uid="{006F1FB1-807A-46AB-B7EE-3C7F3BEA97E0}"/>
    <cellStyle name="Normal 9 2 3 2 4 3" xfId="34535" xr:uid="{ACE1941D-77BD-44C9-9FF7-AA52D481DD94}"/>
    <cellStyle name="Normal 9 2 3 2 5" xfId="14497" xr:uid="{110B37B5-9FD6-46FD-B0D7-14E56896915B}"/>
    <cellStyle name="Normal 9 2 3 2 5 2" xfId="36863" xr:uid="{99D93876-55DE-4A02-A1DA-C0F9F23524AF}"/>
    <cellStyle name="Normal 9 2 3 2 6" xfId="27951" xr:uid="{3B3179B6-627D-41AF-93A4-CFF5426DE78A}"/>
    <cellStyle name="Normal 9 2 3 2_change in summary tables" xfId="7879" xr:uid="{9A61BC2B-DA8A-461B-84CB-BAF46A3C24FD}"/>
    <cellStyle name="Normal 9 2 3 3" xfId="5241" xr:uid="{767F58B2-4ECF-4FBD-93C9-4466CAF4773F}"/>
    <cellStyle name="Normal 9 2 3 3 2" xfId="15636" xr:uid="{D8EF8BD2-424B-485D-9292-468F313A6FA9}"/>
    <cellStyle name="Normal 9 2 3 3 2 2" xfId="38002" xr:uid="{35A69536-2E80-4B24-8A6D-4339CEC69998}"/>
    <cellStyle name="Normal 9 2 3 3 3" xfId="29007" xr:uid="{A878D69C-1112-4C1B-A3CB-D759E9A77D47}"/>
    <cellStyle name="Normal 9 2 3 4" xfId="9784" xr:uid="{6FDDA09D-E3B9-413E-8CE3-BFD581FE2528}"/>
    <cellStyle name="Normal 9 2 3 4 2" xfId="19198" xr:uid="{1F97B738-D3D6-4A5D-B745-AFDAB262C7B6}"/>
    <cellStyle name="Normal 9 2 3 4 2 2" xfId="41563" xr:uid="{72F2C6C6-3739-4D7B-A621-D31D05A483C8}"/>
    <cellStyle name="Normal 9 2 3 4 3" xfId="32242" xr:uid="{7EA1D94D-0B24-4AD8-9AF8-F9DF7B15D8A2}"/>
    <cellStyle name="Normal 9 2 3 5" xfId="11382" xr:uid="{B6F7C268-804A-46BE-8664-F72C25508C48}"/>
    <cellStyle name="Normal 9 2 3 5 2" xfId="20788" xr:uid="{B91C6442-9FF1-4BCC-839F-D1A6F324519E}"/>
    <cellStyle name="Normal 9 2 3 5 2 2" xfId="43084" xr:uid="{326F765F-451E-4BCB-9716-5B9325B03A95}"/>
    <cellStyle name="Normal 9 2 3 5 3" xfId="33762" xr:uid="{43E2D84E-69D8-4BD6-82CA-FE9C9FBA3DC6}"/>
    <cellStyle name="Normal 9 2 3 6" xfId="13139" xr:uid="{C00D7E03-DB1C-408F-84EA-349F50937CD9}"/>
    <cellStyle name="Normal 9 2 3 6 2" xfId="35510" xr:uid="{03AF2DF2-C713-453B-BBF8-E3CC8CE1B544}"/>
    <cellStyle name="Normal 9 2 3 7" xfId="27070" xr:uid="{CF48E1E7-3EDE-401E-B688-B576354D1EB7}"/>
    <cellStyle name="Normal 9 2 3_change in summary tables" xfId="8310" xr:uid="{B9517B23-B4CD-4283-9510-D18393AAB61E}"/>
    <cellStyle name="Normal 9 2 4" xfId="3615" xr:uid="{CE198362-76D0-4691-94FB-747A206426FC}"/>
    <cellStyle name="Normal 9 2 4 2" xfId="6892" xr:uid="{C997BE59-52F4-46A4-B9ED-040AC5401B30}"/>
    <cellStyle name="Normal 9 2 4 2 2" xfId="16905" xr:uid="{097E8E40-5B53-4EE3-8439-4FC18F74CDAC}"/>
    <cellStyle name="Normal 9 2 4 2 2 2" xfId="39270" xr:uid="{CAF2FC7B-E7BA-4F19-85C7-B8C07EAFD0E7}"/>
    <cellStyle name="Normal 9 2 4 2 3" xfId="30154" xr:uid="{6FB396D5-3D86-41B6-89B3-560AA67AC75E}"/>
    <cellStyle name="Normal 9 2 4 3" xfId="10415" xr:uid="{566E720F-A17F-4C1B-A162-516B53FCFA31}"/>
    <cellStyle name="Normal 9 2 4 3 2" xfId="19829" xr:uid="{110437E3-E671-4824-876C-DD89E257EE84}"/>
    <cellStyle name="Normal 9 2 4 3 2 2" xfId="42125" xr:uid="{E436B632-B08B-4900-991C-8E8902DE2F73}"/>
    <cellStyle name="Normal 9 2 4 3 3" xfId="32804" xr:uid="{45322AC9-E598-441F-B071-5E0561F37605}"/>
    <cellStyle name="Normal 9 2 4 4" xfId="11948" xr:uid="{FFC3ED56-E53B-4992-A31B-94E4B39DE361}"/>
    <cellStyle name="Normal 9 2 4 4 2" xfId="21354" xr:uid="{1CA51BE2-CD14-4C6F-9F04-94625C2E9D24}"/>
    <cellStyle name="Normal 9 2 4 4 2 2" xfId="43650" xr:uid="{9D7402D8-29D4-46AA-8F07-CD88887EEF06}"/>
    <cellStyle name="Normal 9 2 4 4 3" xfId="34328" xr:uid="{31AFFA24-61C7-46A7-A5C5-52C91E6F65C4}"/>
    <cellStyle name="Normal 9 2 4 5" xfId="14289" xr:uid="{0192B8D2-1258-43A0-B414-5D1F62F4D96E}"/>
    <cellStyle name="Normal 9 2 4 5 2" xfId="36655" xr:uid="{6E75074E-C02C-4A8E-8A1F-033B510DC2B2}"/>
    <cellStyle name="Normal 9 2 4 6" xfId="27743" xr:uid="{A6DCE910-A767-49C5-96E2-600D6B532960}"/>
    <cellStyle name="Normal 9 2 4_change in summary tables" xfId="5606" xr:uid="{7F374219-BAA4-4D2E-9E81-494E558D1CB0}"/>
    <cellStyle name="Normal 9 2 5" xfId="4563" xr:uid="{4109D334-6B75-440F-9575-C8715A7D4EC8}"/>
    <cellStyle name="Normal 9 2 5 2" xfId="15119" xr:uid="{A154D39D-AD84-4471-B1AD-092200326554}"/>
    <cellStyle name="Normal 9 2 5 2 2" xfId="37485" xr:uid="{E237CAB3-09A2-4EEF-A2C7-254713CB1ED8}"/>
    <cellStyle name="Normal 9 2 5 3" xfId="28545" xr:uid="{17FE75B5-3FEF-4B08-8DFA-3236327DF009}"/>
    <cellStyle name="Normal 9 2 6" xfId="9578" xr:uid="{EBBD456C-5AC5-4F15-AFAA-D156ADDFD703}"/>
    <cellStyle name="Normal 9 2 6 2" xfId="18993" xr:uid="{4A7CACB6-F32D-44AF-8921-CFE5EB001119}"/>
    <cellStyle name="Normal 9 2 6 2 2" xfId="41358" xr:uid="{3C9F23C9-E485-4B8A-A511-B8EBB6585F32}"/>
    <cellStyle name="Normal 9 2 6 3" xfId="32037" xr:uid="{E5BCD12C-910A-423E-A6DB-8E97B9DBAA44}"/>
    <cellStyle name="Normal 9 2 7" xfId="11167" xr:uid="{66778A9D-1536-4CE4-81CF-6A33CC71D269}"/>
    <cellStyle name="Normal 9 2 7 2" xfId="20574" xr:uid="{C00B6ED9-F6AE-407C-9781-4391009C3396}"/>
    <cellStyle name="Normal 9 2 7 2 2" xfId="42870" xr:uid="{2EF97F14-9D17-4011-A4BB-82A915ED23EA}"/>
    <cellStyle name="Normal 9 2 7 3" xfId="33548" xr:uid="{896ADB13-FA46-4EC8-9310-525EA06F6BFF}"/>
    <cellStyle name="Normal 9 2 8" xfId="12710" xr:uid="{66A6521E-640E-434B-BB50-D1E096591C82}"/>
    <cellStyle name="Normal 9 2 8 2" xfId="35086" xr:uid="{7ACD052F-D997-42F6-9B48-443316666268}"/>
    <cellStyle name="Normal 9 2 9" xfId="26856" xr:uid="{5104BFA7-7C7D-450A-8EAD-D8672F7CE09F}"/>
    <cellStyle name="Normal 9 2_change in summary tables" xfId="8797" xr:uid="{DCE6DB2F-37B2-4E53-A561-27A38E6C9508}"/>
    <cellStyle name="Normal 9 3" xfId="156" xr:uid="{AD473854-4F01-495C-9B96-DB14FDBA3EF7}"/>
    <cellStyle name="Normal 9 3 2" xfId="447" xr:uid="{536FA075-6804-456C-AB5B-EE98928B1F35}"/>
    <cellStyle name="Normal 9 3 2 2" xfId="1268" xr:uid="{412F9C79-80EA-4E39-9622-C44675C22464}"/>
    <cellStyle name="Normal 9 3 2 2 2" xfId="3933" xr:uid="{EE778554-0C2F-44AD-9D5C-2AA5B6CFDCA5}"/>
    <cellStyle name="Normal 9 3 2 2 2 2" xfId="7208" xr:uid="{12EFA057-BE0F-43F5-B484-0A202E5A8283}"/>
    <cellStyle name="Normal 9 3 2 2 2 2 2" xfId="17219" xr:uid="{CB7180EF-4B0B-4C92-B137-B24DDA543C67}"/>
    <cellStyle name="Normal 9 3 2 2 2 2 2 2" xfId="39584" xr:uid="{0A523095-712C-4680-8AD7-3A9635432654}"/>
    <cellStyle name="Normal 9 3 2 2 2 2 3" xfId="30468" xr:uid="{7FC2893E-7540-4EB6-AAFB-9DCD499830E9}"/>
    <cellStyle name="Normal 9 3 2 2 2 3" xfId="10722" xr:uid="{CAA05417-527B-49A0-9A6C-7006BD9C0195}"/>
    <cellStyle name="Normal 9 3 2 2 2 3 2" xfId="20136" xr:uid="{B71683E4-B3F0-43E2-B98E-3F9FAC88A06D}"/>
    <cellStyle name="Normal 9 3 2 2 2 3 2 2" xfId="42432" xr:uid="{BE4E5AD4-7838-4D87-BBBC-7B3E5D870052}"/>
    <cellStyle name="Normal 9 3 2 2 2 3 3" xfId="33111" xr:uid="{B57C08DE-1E99-464C-A4B8-9C7A246C666F}"/>
    <cellStyle name="Normal 9 3 2 2 2 4" xfId="12254" xr:uid="{0E4B582C-4110-41B2-9B59-57B501351A8F}"/>
    <cellStyle name="Normal 9 3 2 2 2 4 2" xfId="21660" xr:uid="{FF20AFF5-12CB-48D0-A629-9DCDF4417872}"/>
    <cellStyle name="Normal 9 3 2 2 2 4 2 2" xfId="43956" xr:uid="{6697DB81-6767-4B40-B175-4DE7CDB2882E}"/>
    <cellStyle name="Normal 9 3 2 2 2 4 3" xfId="34634" xr:uid="{1B7CE4C5-30F0-4172-9536-A621521D3DA7}"/>
    <cellStyle name="Normal 9 3 2 2 2 5" xfId="14596" xr:uid="{79B5F5C8-040D-4C53-B101-331A1F17CBB1}"/>
    <cellStyle name="Normal 9 3 2 2 2 5 2" xfId="36962" xr:uid="{DF9F278A-5D6A-463C-A893-5D903656C760}"/>
    <cellStyle name="Normal 9 3 2 2 2 6" xfId="28051" xr:uid="{02ABFA8B-5D50-41DD-93B0-012D0C5BADFF}"/>
    <cellStyle name="Normal 9 3 2 2 2_change in summary tables" xfId="9066" xr:uid="{25C6F2EF-F521-4E1E-B185-28DF0A38A6AC}"/>
    <cellStyle name="Normal 9 3 2 2 3" xfId="5345" xr:uid="{4909BD51-D600-4CC7-AD7D-6BD4C3169862}"/>
    <cellStyle name="Normal 9 3 2 2 3 2" xfId="15740" xr:uid="{03FE0D31-6FF9-483B-99C4-7BD0C4C81FA0}"/>
    <cellStyle name="Normal 9 3 2 2 3 2 2" xfId="38106" xr:uid="{9800394F-A1AD-4ED8-B1AB-A8CAB4DD08BF}"/>
    <cellStyle name="Normal 9 3 2 2 3 3" xfId="29111" xr:uid="{718266B9-1316-4637-B39B-B5D6F811BB3D}"/>
    <cellStyle name="Normal 9 3 2 2 4" xfId="9883" xr:uid="{C2FFB5DA-7590-44C1-B190-8AA0D54E7D65}"/>
    <cellStyle name="Normal 9 3 2 2 4 2" xfId="19297" xr:uid="{E794C8DD-C7BB-4145-846E-CB03EE0FA44B}"/>
    <cellStyle name="Normal 9 3 2 2 4 2 2" xfId="41662" xr:uid="{B0F6C822-9D49-4463-8D58-AD7667889519}"/>
    <cellStyle name="Normal 9 3 2 2 4 3" xfId="32341" xr:uid="{8F7EB4E4-AB4B-45CC-BF4C-FA75D4154A01}"/>
    <cellStyle name="Normal 9 3 2 2 5" xfId="11479" xr:uid="{B915C66A-0AAC-4D81-B2CF-188516CA8F73}"/>
    <cellStyle name="Normal 9 3 2 2 5 2" xfId="20885" xr:uid="{68418A2F-DF3A-4D60-9D00-0D1AF2679D2E}"/>
    <cellStyle name="Normal 9 3 2 2 5 2 2" xfId="43181" xr:uid="{36E4A125-40A8-48FA-8A6E-0CD9FC5B5434}"/>
    <cellStyle name="Normal 9 3 2 2 5 3" xfId="33859" xr:uid="{E762E18D-1226-43EE-9146-0A2DEA7985DE}"/>
    <cellStyle name="Normal 9 3 2 2 6" xfId="13241" xr:uid="{DEC92C77-9486-4A64-AFAA-867F0562CB72}"/>
    <cellStyle name="Normal 9 3 2 2 6 2" xfId="35612" xr:uid="{C4C532C6-5BF4-45C7-9555-41905BBB17D9}"/>
    <cellStyle name="Normal 9 3 2 2 7" xfId="27169" xr:uid="{826AA5D6-CC7C-4150-B079-803BBEE3EDA4}"/>
    <cellStyle name="Normal 9 3 2 2_change in summary tables" xfId="5850" xr:uid="{2E9BA09F-F272-4855-A9A4-D758C65F46F4}"/>
    <cellStyle name="Normal 9 3 2 3" xfId="3717" xr:uid="{F0B3E785-ADCD-42DA-8B21-7894F4DEF636}"/>
    <cellStyle name="Normal 9 3 2 3 2" xfId="6993" xr:uid="{D05462E0-F2C9-4263-9109-B75703D0D979}"/>
    <cellStyle name="Normal 9 3 2 3 2 2" xfId="17005" xr:uid="{330BC9EC-AEFE-41FE-BE6E-36F54AA70A9C}"/>
    <cellStyle name="Normal 9 3 2 3 2 2 2" xfId="39370" xr:uid="{850B87D4-4BCA-426D-93EF-4751B21F42D6}"/>
    <cellStyle name="Normal 9 3 2 3 2 3" xfId="30254" xr:uid="{6C60C329-1802-449F-979C-848D6AE90256}"/>
    <cellStyle name="Normal 9 3 2 3 3" xfId="10514" xr:uid="{21556231-9F92-4A18-B343-0C2493176C74}"/>
    <cellStyle name="Normal 9 3 2 3 3 2" xfId="19928" xr:uid="{1D53FC80-1247-4AE7-AB64-91CAF3DB7BD1}"/>
    <cellStyle name="Normal 9 3 2 3 3 2 2" xfId="42224" xr:uid="{EDE2BB3B-C702-4585-BDA7-AE657054CBC1}"/>
    <cellStyle name="Normal 9 3 2 3 3 3" xfId="32903" xr:uid="{350AA412-9737-45CA-8677-FB2C3FA356BD}"/>
    <cellStyle name="Normal 9 3 2 3 4" xfId="12047" xr:uid="{B6D7EE98-17CD-48F5-9BBC-FE392856B30C}"/>
    <cellStyle name="Normal 9 3 2 3 4 2" xfId="21453" xr:uid="{E0068B99-CFD7-4CB1-85A1-145C037730B7}"/>
    <cellStyle name="Normal 9 3 2 3 4 2 2" xfId="43749" xr:uid="{B95ED540-BF84-42AD-A7BB-E998D98EA14E}"/>
    <cellStyle name="Normal 9 3 2 3 4 3" xfId="34427" xr:uid="{EA94F303-4951-4332-BF8D-01C2E1571625}"/>
    <cellStyle name="Normal 9 3 2 3 5" xfId="14388" xr:uid="{E1C2D1C0-2769-47EB-8035-CB658D8A875D}"/>
    <cellStyle name="Normal 9 3 2 3 5 2" xfId="36754" xr:uid="{41D904FB-D261-43AB-B39A-827264A70FD3}"/>
    <cellStyle name="Normal 9 3 2 3 6" xfId="27842" xr:uid="{BEFDC1EA-CFFE-4167-AD59-F5C6E79F8A25}"/>
    <cellStyle name="Normal 9 3 2 3_change in summary tables" xfId="5444" xr:uid="{A5E3C7E1-8F9A-4E30-B90D-7FD692C37A61}"/>
    <cellStyle name="Normal 9 3 2 4" xfId="4805" xr:uid="{5C2B4205-8EA2-47CC-872F-F65BD0C218AB}"/>
    <cellStyle name="Normal 9 3 2 4 2" xfId="15316" xr:uid="{4F872B00-B55F-4668-96AA-8189F0A098FB}"/>
    <cellStyle name="Normal 9 3 2 4 2 2" xfId="37682" xr:uid="{5A952C1B-43C5-4A9F-89EE-6AA16A36C861}"/>
    <cellStyle name="Normal 9 3 2 4 3" xfId="28723" xr:uid="{319BDC59-13B2-490C-904D-6593F8B73612}"/>
    <cellStyle name="Normal 9 3 2 5" xfId="9676" xr:uid="{1588EFFF-EDF2-4911-BC04-61414A993839}"/>
    <cellStyle name="Normal 9 3 2 5 2" xfId="19090" xr:uid="{9C7989F4-AE4D-4AEF-AFD3-7EDC0ABDB3DB}"/>
    <cellStyle name="Normal 9 3 2 5 2 2" xfId="41455" xr:uid="{65F0793C-A36A-4050-A841-DF44B3D40C46}"/>
    <cellStyle name="Normal 9 3 2 5 3" xfId="32134" xr:uid="{08A8144D-EC67-40AF-BBF5-759DAA0CD580}"/>
    <cellStyle name="Normal 9 3 2 6" xfId="11268" xr:uid="{7E54D73A-C8DE-40C5-AF85-ECE5CE24B765}"/>
    <cellStyle name="Normal 9 3 2 6 2" xfId="20674" xr:uid="{585DE24F-C8AF-450A-AA43-6B718EFB7806}"/>
    <cellStyle name="Normal 9 3 2 6 2 2" xfId="42970" xr:uid="{21199686-60C8-430F-8EBD-482F4F0292B8}"/>
    <cellStyle name="Normal 9 3 2 6 3" xfId="33648" xr:uid="{C75DCDB4-0AB0-4FE5-97F1-C195647D8493}"/>
    <cellStyle name="Normal 9 3 2 7" xfId="12869" xr:uid="{876CD387-6B9D-4B0D-BBF9-EC9334EDFDE0}"/>
    <cellStyle name="Normal 9 3 2 7 2" xfId="35242" xr:uid="{D7266C85-DE98-4157-A02E-085693C5524F}"/>
    <cellStyle name="Normal 9 3 2 8" xfId="26955" xr:uid="{FC9890F5-66A0-4790-BBCC-61EED4F38FA5}"/>
    <cellStyle name="Normal 9 3 2_change in summary tables" xfId="8893" xr:uid="{87EE579B-D0BB-4D3B-9B0F-D48F0A41CDAA}"/>
    <cellStyle name="Normal 9 3 3" xfId="1171" xr:uid="{50C47196-9F70-41DF-8CB0-169B745CDAA1}"/>
    <cellStyle name="Normal 9 3 3 2" xfId="3843" xr:uid="{5D8F9E95-2E2F-449A-AAF5-F3B3CC31297B}"/>
    <cellStyle name="Normal 9 3 3 2 2" xfId="7118" xr:uid="{346DFB50-F825-4F17-97BB-183849CEC997}"/>
    <cellStyle name="Normal 9 3 3 2 2 2" xfId="17129" xr:uid="{BF40E568-DC71-4BC1-BA6C-F155DF33F5D6}"/>
    <cellStyle name="Normal 9 3 3 2 2 2 2" xfId="39494" xr:uid="{CF94B865-F65E-43EB-AECC-7B9A42112CE7}"/>
    <cellStyle name="Normal 9 3 3 2 2 3" xfId="30378" xr:uid="{9D06A840-B30F-4C72-8E2D-438D4B9CC586}"/>
    <cellStyle name="Normal 9 3 3 2 3" xfId="10635" xr:uid="{8AD44A01-0C39-437C-A36B-1D8FE75CF28D}"/>
    <cellStyle name="Normal 9 3 3 2 3 2" xfId="20049" xr:uid="{3EA17191-5A58-4D80-B9F8-D97FE700C7F0}"/>
    <cellStyle name="Normal 9 3 3 2 3 2 2" xfId="42345" xr:uid="{DCDB892C-0211-44DC-899D-E2CFCE27F15E}"/>
    <cellStyle name="Normal 9 3 3 2 3 3" xfId="33024" xr:uid="{7D3BCD5C-DAFF-41CC-A6B7-20F7285D653F}"/>
    <cellStyle name="Normal 9 3 3 2 4" xfId="12167" xr:uid="{D945213A-E1DE-467A-9BA1-942D07F71085}"/>
    <cellStyle name="Normal 9 3 3 2 4 2" xfId="21573" xr:uid="{321F93C9-ABC1-4E92-AA11-D1C5E75EEB29}"/>
    <cellStyle name="Normal 9 3 3 2 4 2 2" xfId="43869" xr:uid="{C0A939CA-4FDE-4A80-A7C6-7C3E10BE5618}"/>
    <cellStyle name="Normal 9 3 3 2 4 3" xfId="34547" xr:uid="{B6EE2793-0D6A-4896-B463-986BF24E6B24}"/>
    <cellStyle name="Normal 9 3 3 2 5" xfId="14509" xr:uid="{24039DAD-47E9-4BE8-90C1-840A0B889200}"/>
    <cellStyle name="Normal 9 3 3 2 5 2" xfId="36875" xr:uid="{57EA401B-5FF9-4B1D-8232-7B23FF6FC853}"/>
    <cellStyle name="Normal 9 3 3 2 6" xfId="27963" xr:uid="{763049AC-8E03-4354-BA83-603BBEE379E6}"/>
    <cellStyle name="Normal 9 3 3 2_change in summary tables" xfId="8215" xr:uid="{C5CF4968-180F-4CC3-AA73-9FAC4C9DC9B7}"/>
    <cellStyle name="Normal 9 3 3 3" xfId="5253" xr:uid="{F816E06E-6F5C-4D61-8413-D0273BF3F52F}"/>
    <cellStyle name="Normal 9 3 3 3 2" xfId="15648" xr:uid="{9D36F543-FE79-4C43-BE46-B3942D6090E3}"/>
    <cellStyle name="Normal 9 3 3 3 2 2" xfId="38014" xr:uid="{0E8CA513-2820-4A20-B6CC-10F3A6C0ECA8}"/>
    <cellStyle name="Normal 9 3 3 3 3" xfId="29019" xr:uid="{2E533545-3EC2-41AF-8921-9DC58005C420}"/>
    <cellStyle name="Normal 9 3 3 4" xfId="9796" xr:uid="{A793648E-BA52-48E0-A08B-9E6482AEED40}"/>
    <cellStyle name="Normal 9 3 3 4 2" xfId="19210" xr:uid="{F0B021E4-19B1-42DA-ADD2-18E677799BEA}"/>
    <cellStyle name="Normal 9 3 3 4 2 2" xfId="41575" xr:uid="{FC24AFB9-D89D-4582-8203-FBD5DA25892E}"/>
    <cellStyle name="Normal 9 3 3 4 3" xfId="32254" xr:uid="{8A3F9761-AE5B-4E8E-BC8C-8437604952B8}"/>
    <cellStyle name="Normal 9 3 3 5" xfId="11394" xr:uid="{6FC2A32C-E7E1-4CED-AB81-97C9601EF363}"/>
    <cellStyle name="Normal 9 3 3 5 2" xfId="20800" xr:uid="{52EA31C2-0A85-4A12-B6A3-A9587330E019}"/>
    <cellStyle name="Normal 9 3 3 5 2 2" xfId="43096" xr:uid="{FE8A1CB6-030A-434D-81AE-7F06EFE1FF43}"/>
    <cellStyle name="Normal 9 3 3 5 3" xfId="33774" xr:uid="{46F9009D-65A2-42EE-A5EF-10D5223DD491}"/>
    <cellStyle name="Normal 9 3 3 6" xfId="13151" xr:uid="{AC44B672-0792-476D-8CB0-53392DFA70C4}"/>
    <cellStyle name="Normal 9 3 3 6 2" xfId="35522" xr:uid="{ADD1FF32-DE8F-4DCC-B832-522CBE764C7E}"/>
    <cellStyle name="Normal 9 3 3 7" xfId="27082" xr:uid="{FDA80C08-1823-4702-AAA5-5481C7D295ED}"/>
    <cellStyle name="Normal 9 3 3_change in summary tables" xfId="6235" xr:uid="{99AA167E-844A-462A-9ACD-15BA20E9ABD8}"/>
    <cellStyle name="Normal 9 3 4" xfId="3627" xr:uid="{E9D685E9-2ED4-4D91-BBE2-E6C8211707F4}"/>
    <cellStyle name="Normal 9 3 4 2" xfId="6904" xr:uid="{213696B6-19C7-43C2-AC81-3FABC9F312E2}"/>
    <cellStyle name="Normal 9 3 4 2 2" xfId="16917" xr:uid="{90C1C2C4-4D71-4034-AAD7-A46238BAF452}"/>
    <cellStyle name="Normal 9 3 4 2 2 2" xfId="39282" xr:uid="{793ADA62-6C4C-4EE5-BA9F-6FCF07ED725A}"/>
    <cellStyle name="Normal 9 3 4 2 3" xfId="30166" xr:uid="{93545502-2998-41CC-A3DF-2AB8A814A00E}"/>
    <cellStyle name="Normal 9 3 4 3" xfId="10427" xr:uid="{593A0DA9-736B-49EB-B911-5A0232DA22D9}"/>
    <cellStyle name="Normal 9 3 4 3 2" xfId="19841" xr:uid="{210D9130-1EE3-490A-A98D-03D78ED9A4E3}"/>
    <cellStyle name="Normal 9 3 4 3 2 2" xfId="42137" xr:uid="{217370D3-C54E-4C78-98A3-7667BFDD3BAD}"/>
    <cellStyle name="Normal 9 3 4 3 3" xfId="32816" xr:uid="{D4586839-F6FD-4823-B7FC-D566E436102B}"/>
    <cellStyle name="Normal 9 3 4 4" xfId="11960" xr:uid="{24B9C74B-494E-49DE-BEE6-F5F79050AFCE}"/>
    <cellStyle name="Normal 9 3 4 4 2" xfId="21366" xr:uid="{C6C5073E-E4C7-4ECC-A90A-0DEBA5B3C63C}"/>
    <cellStyle name="Normal 9 3 4 4 2 2" xfId="43662" xr:uid="{6034B36D-C438-4C78-97B0-4CD3BBB4A61C}"/>
    <cellStyle name="Normal 9 3 4 4 3" xfId="34340" xr:uid="{DAEDEF3E-B687-4D7F-80E2-29217E29DB4A}"/>
    <cellStyle name="Normal 9 3 4 5" xfId="14301" xr:uid="{F7B780F7-27D0-4932-8A08-7322C7635192}"/>
    <cellStyle name="Normal 9 3 4 5 2" xfId="36667" xr:uid="{2227D5FF-6C14-4037-A99A-4F3B2018B157}"/>
    <cellStyle name="Normal 9 3 4 6" xfId="27755" xr:uid="{49AF0117-762C-4254-9688-1B61980FE23C}"/>
    <cellStyle name="Normal 9 3 4_change in summary tables" xfId="9056" xr:uid="{A8E405D7-56B5-4F82-9005-060E10B2D841}"/>
    <cellStyle name="Normal 9 3 5" xfId="4583" xr:uid="{98936102-E409-45BB-AE85-9248628E8138}"/>
    <cellStyle name="Normal 9 3 5 2" xfId="15138" xr:uid="{F5B3D146-2E2D-4B16-AC5B-65D04F599480}"/>
    <cellStyle name="Normal 9 3 5 2 2" xfId="37504" xr:uid="{CAB3DCB7-89DE-4BA3-9AA1-7F7E5E8B1A2A}"/>
    <cellStyle name="Normal 9 3 5 3" xfId="28562" xr:uid="{51403F73-AF92-486F-B3A8-98EB69655D1E}"/>
    <cellStyle name="Normal 9 3 6" xfId="9590" xr:uid="{B1C461D2-9DEC-4572-BD7F-3E5B4DF224C5}"/>
    <cellStyle name="Normal 9 3 6 2" xfId="19005" xr:uid="{8122CEAA-B5EE-49BB-A5BA-3F09C27E3B13}"/>
    <cellStyle name="Normal 9 3 6 2 2" xfId="41370" xr:uid="{B4CDAEBD-9BE7-422C-9EBC-B46BC951500D}"/>
    <cellStyle name="Normal 9 3 6 3" xfId="32049" xr:uid="{C77A6DE8-E866-4E23-9DBB-E659CB076AC4}"/>
    <cellStyle name="Normal 9 3 7" xfId="11179" xr:uid="{5BCD640D-A72D-4CAB-800A-B58F048CBF03}"/>
    <cellStyle name="Normal 9 3 7 2" xfId="20586" xr:uid="{9F0981F7-BA98-4389-8041-2A185253A9A6}"/>
    <cellStyle name="Normal 9 3 7 2 2" xfId="42882" xr:uid="{250294A3-076F-4034-9730-75BC7E50F077}"/>
    <cellStyle name="Normal 9 3 7 3" xfId="33560" xr:uid="{1E197A0C-ED23-43FB-8D34-0279A390DA25}"/>
    <cellStyle name="Normal 9 3 8" xfId="12723" xr:uid="{3A3B4BB0-7B24-4ED2-82D4-104FA95FE6DA}"/>
    <cellStyle name="Normal 9 3 8 2" xfId="35099" xr:uid="{7B065AFC-DBB1-426E-A779-0BDC6242068F}"/>
    <cellStyle name="Normal 9 3 9" xfId="26868" xr:uid="{DC4FAB85-6D06-47D1-AFDD-296F7D2DBF95}"/>
    <cellStyle name="Normal 9 3_change in summary tables" xfId="4534" xr:uid="{AE0931D8-911F-41BE-9E20-98384BE6FD8C}"/>
    <cellStyle name="Normal 9 4" xfId="191" xr:uid="{BB116183-0203-409C-81B1-325A497E886F}"/>
    <cellStyle name="Normal 9 4 2" xfId="464" xr:uid="{0343E081-3906-4EDA-B7FF-281F2EFDC098}"/>
    <cellStyle name="Normal 9 4 2 2" xfId="1285" xr:uid="{CF884A47-657D-4097-9193-75ADECF3EEDD}"/>
    <cellStyle name="Normal 9 4 2 2 2" xfId="3950" xr:uid="{5A098494-BF8C-4143-A694-362C5F1EBCC1}"/>
    <cellStyle name="Normal 9 4 2 2 2 2" xfId="7225" xr:uid="{6DDB2C6A-04A2-4EC0-BC53-1F1B1C519920}"/>
    <cellStyle name="Normal 9 4 2 2 2 2 2" xfId="17236" xr:uid="{FCB92F9F-70F3-4379-9C7F-3786DBBBCC58}"/>
    <cellStyle name="Normal 9 4 2 2 2 2 2 2" xfId="39601" xr:uid="{164D5EAE-463A-430B-951F-A8023AFC8B6D}"/>
    <cellStyle name="Normal 9 4 2 2 2 2 3" xfId="30485" xr:uid="{9C712AD5-637F-46DA-86E9-35B20921C91A}"/>
    <cellStyle name="Normal 9 4 2 2 2 3" xfId="10739" xr:uid="{0CBE4529-61D9-4389-9820-BE5DCE97D353}"/>
    <cellStyle name="Normal 9 4 2 2 2 3 2" xfId="20153" xr:uid="{DE5C3932-0D84-480E-B254-E7CF8F013100}"/>
    <cellStyle name="Normal 9 4 2 2 2 3 2 2" xfId="42449" xr:uid="{DE171CD7-F91F-4B64-AE89-6B0E5FD531FC}"/>
    <cellStyle name="Normal 9 4 2 2 2 3 3" xfId="33128" xr:uid="{A04A62CA-5E6A-4C7B-BDD6-106E7A93AD53}"/>
    <cellStyle name="Normal 9 4 2 2 2 4" xfId="12271" xr:uid="{C1564310-A439-4B9A-A08C-52A731556E1F}"/>
    <cellStyle name="Normal 9 4 2 2 2 4 2" xfId="21677" xr:uid="{A237287D-90ED-4BF9-A5B9-FEDA09063238}"/>
    <cellStyle name="Normal 9 4 2 2 2 4 2 2" xfId="43973" xr:uid="{3F289A37-00BF-44D8-9488-135B48E2F30D}"/>
    <cellStyle name="Normal 9 4 2 2 2 4 3" xfId="34651" xr:uid="{3B0B8ACC-528E-4269-B53E-CE345F72A49B}"/>
    <cellStyle name="Normal 9 4 2 2 2 5" xfId="14613" xr:uid="{1C017DEB-45AE-4CF2-BD35-37F7AD0CD180}"/>
    <cellStyle name="Normal 9 4 2 2 2 5 2" xfId="36979" xr:uid="{1D5D4D58-949D-45CF-8A16-071B5FA519F8}"/>
    <cellStyle name="Normal 9 4 2 2 2 6" xfId="28068" xr:uid="{F427CE4F-DD7E-473D-9508-E1C4AB2A987E}"/>
    <cellStyle name="Normal 9 4 2 2 2_change in summary tables" xfId="5937" xr:uid="{65D29AA3-1BC5-4683-8E7E-CA9D85AFA9F5}"/>
    <cellStyle name="Normal 9 4 2 2 3" xfId="5362" xr:uid="{F71976F3-39D6-4B5E-8580-E63CE4C99AB7}"/>
    <cellStyle name="Normal 9 4 2 2 3 2" xfId="15757" xr:uid="{831159C5-B2AB-4275-9860-5448CAA8D49E}"/>
    <cellStyle name="Normal 9 4 2 2 3 2 2" xfId="38123" xr:uid="{3173A538-BB4B-4274-BE24-7E13C2B21E93}"/>
    <cellStyle name="Normal 9 4 2 2 3 3" xfId="29128" xr:uid="{1E8FB8D3-1D97-403F-98E0-BA7A82F9BEA9}"/>
    <cellStyle name="Normal 9 4 2 2 4" xfId="9900" xr:uid="{D4E2B70C-5569-42A6-8AA7-8F674F0AA50C}"/>
    <cellStyle name="Normal 9 4 2 2 4 2" xfId="19314" xr:uid="{7112B76F-B3BA-4E6A-A3C9-569FA2885973}"/>
    <cellStyle name="Normal 9 4 2 2 4 2 2" xfId="41679" xr:uid="{DD607D16-12EF-4E0C-86E2-4FC7CF2EEC0C}"/>
    <cellStyle name="Normal 9 4 2 2 4 3" xfId="32358" xr:uid="{218C4359-035E-4072-96A2-D495C98B7571}"/>
    <cellStyle name="Normal 9 4 2 2 5" xfId="11496" xr:uid="{132F047A-9435-4259-96D5-558B670D2AB0}"/>
    <cellStyle name="Normal 9 4 2 2 5 2" xfId="20902" xr:uid="{4C8A31D4-5CEA-4705-AA36-087D0C1B2B6B}"/>
    <cellStyle name="Normal 9 4 2 2 5 2 2" xfId="43198" xr:uid="{6CF954DB-730F-4DDE-95EF-1A0CDFBB7440}"/>
    <cellStyle name="Normal 9 4 2 2 5 3" xfId="33876" xr:uid="{A612F5B0-8E43-4302-8CAA-4A266C526D0A}"/>
    <cellStyle name="Normal 9 4 2 2 6" xfId="13258" xr:uid="{79EAF29B-B3F1-4B45-9BF5-574983107231}"/>
    <cellStyle name="Normal 9 4 2 2 6 2" xfId="35629" xr:uid="{B9EDDC8A-3240-4423-96BF-5518D7DFBF6E}"/>
    <cellStyle name="Normal 9 4 2 2 7" xfId="27186" xr:uid="{53FCDCF1-4B20-49FB-A8BA-6E32C4E4A169}"/>
    <cellStyle name="Normal 9 4 2 2_change in summary tables" xfId="7769" xr:uid="{29BC6C6C-DFEB-4176-8710-A84DB487F08F}"/>
    <cellStyle name="Normal 9 4 2 3" xfId="3734" xr:uid="{8E297297-F214-4EB0-9C0E-AF1466F1523F}"/>
    <cellStyle name="Normal 9 4 2 3 2" xfId="7010" xr:uid="{9888A047-0F24-4961-9615-DBE65D9603E1}"/>
    <cellStyle name="Normal 9 4 2 3 2 2" xfId="17022" xr:uid="{2B097A4D-B7D1-4E32-AD20-08B92F4CAF19}"/>
    <cellStyle name="Normal 9 4 2 3 2 2 2" xfId="39387" xr:uid="{9F68B20A-A0B0-4CC7-A684-2E04FC951F12}"/>
    <cellStyle name="Normal 9 4 2 3 2 3" xfId="30271" xr:uid="{C73DA7C2-D75E-44CE-A48C-0E91DD115B02}"/>
    <cellStyle name="Normal 9 4 2 3 3" xfId="10531" xr:uid="{668E75CA-5E0D-460A-8B82-9A88E47DAF9C}"/>
    <cellStyle name="Normal 9 4 2 3 3 2" xfId="19945" xr:uid="{65543EFC-C84D-4DBE-BE1A-3A1D45F15283}"/>
    <cellStyle name="Normal 9 4 2 3 3 2 2" xfId="42241" xr:uid="{7C2D3B86-4B74-44FE-A576-FBA0B5524853}"/>
    <cellStyle name="Normal 9 4 2 3 3 3" xfId="32920" xr:uid="{667C5C60-82B4-48F9-825E-8E3CB8C26DF7}"/>
    <cellStyle name="Normal 9 4 2 3 4" xfId="12064" xr:uid="{90AC8E5F-82E4-431A-BD50-981CFAFA3984}"/>
    <cellStyle name="Normal 9 4 2 3 4 2" xfId="21470" xr:uid="{86133977-B274-4B45-A2B7-A65331E0C954}"/>
    <cellStyle name="Normal 9 4 2 3 4 2 2" xfId="43766" xr:uid="{FF547FAB-7057-449B-A065-A8D48EF78FE9}"/>
    <cellStyle name="Normal 9 4 2 3 4 3" xfId="34444" xr:uid="{696CA148-5650-44B7-9AD2-D70DF87271CE}"/>
    <cellStyle name="Normal 9 4 2 3 5" xfId="14405" xr:uid="{1DFAFC36-51D7-4654-893D-BA5DFC80BB9F}"/>
    <cellStyle name="Normal 9 4 2 3 5 2" xfId="36771" xr:uid="{BBB8431E-10C3-4D83-947A-7F8B6BA198D6}"/>
    <cellStyle name="Normal 9 4 2 3 6" xfId="27859" xr:uid="{C6FD6C02-E41D-496A-8952-A62F6F0A82CA}"/>
    <cellStyle name="Normal 9 4 2 3_change in summary tables" xfId="7831" xr:uid="{45F19A6A-31D4-40BB-819E-3D1519832290}"/>
    <cellStyle name="Normal 9 4 2 4" xfId="4822" xr:uid="{127328C0-5151-4E18-9084-D1D691FA53B7}"/>
    <cellStyle name="Normal 9 4 2 4 2" xfId="15333" xr:uid="{DA3150D9-C6B8-4748-B3C2-2D60D1B5876A}"/>
    <cellStyle name="Normal 9 4 2 4 2 2" xfId="37699" xr:uid="{41F605C5-1954-4DA6-9D4A-0F4195782B44}"/>
    <cellStyle name="Normal 9 4 2 4 3" xfId="28740" xr:uid="{BBE990A9-B790-4938-8C92-C9E8D4D341ED}"/>
    <cellStyle name="Normal 9 4 2 5" xfId="9693" xr:uid="{87A9AA0F-1AAB-4D86-A8AC-69C790E0E7AF}"/>
    <cellStyle name="Normal 9 4 2 5 2" xfId="19107" xr:uid="{B4AB4CC4-62CE-49EA-BCA9-F52ECBC6C8B0}"/>
    <cellStyle name="Normal 9 4 2 5 2 2" xfId="41472" xr:uid="{8F89289C-A2D3-4A87-9A96-9A7E479B54E6}"/>
    <cellStyle name="Normal 9 4 2 5 3" xfId="32151" xr:uid="{7AA02702-B4E9-43CD-AC56-976D34D703CF}"/>
    <cellStyle name="Normal 9 4 2 6" xfId="11285" xr:uid="{9AC7A96D-868C-4760-B21B-DF295ED57A8B}"/>
    <cellStyle name="Normal 9 4 2 6 2" xfId="20691" xr:uid="{2C36B07A-4D2D-47A5-98D8-87C326B3F8D1}"/>
    <cellStyle name="Normal 9 4 2 6 2 2" xfId="42987" xr:uid="{8926F8FA-CC12-401B-9992-9036F8512AC2}"/>
    <cellStyle name="Normal 9 4 2 6 3" xfId="33665" xr:uid="{ADDFEEB5-2BE4-4B63-BA11-D502A9469419}"/>
    <cellStyle name="Normal 9 4 2 7" xfId="12886" xr:uid="{11B4FB35-6B14-4811-B6E3-4EC9374D8103}"/>
    <cellStyle name="Normal 9 4 2 7 2" xfId="35259" xr:uid="{DD6CA9FD-31E6-441A-B312-C4AE1FA36667}"/>
    <cellStyle name="Normal 9 4 2 8" xfId="26972" xr:uid="{8C39DD0C-9516-4BED-B718-CFF9F53B35AA}"/>
    <cellStyle name="Normal 9 4 2_change in summary tables" xfId="5832" xr:uid="{DAE60B29-5096-4924-BD79-150CE14914E3}"/>
    <cellStyle name="Normal 9 4 3" xfId="1188" xr:uid="{7DCBAF11-595E-40C3-88C7-C1BFC6B37EB2}"/>
    <cellStyle name="Normal 9 4 3 2" xfId="3860" xr:uid="{85C09DE1-731F-4920-99E6-A5BB57104D7D}"/>
    <cellStyle name="Normal 9 4 3 2 2" xfId="7135" xr:uid="{033E0918-6107-4EF7-A4DC-CF74DF4CD082}"/>
    <cellStyle name="Normal 9 4 3 2 2 2" xfId="17146" xr:uid="{66F9504C-BDDA-4D68-AA8A-C30F4B257DE5}"/>
    <cellStyle name="Normal 9 4 3 2 2 2 2" xfId="39511" xr:uid="{323699E9-4869-4442-B3D8-CFFAFE877C1F}"/>
    <cellStyle name="Normal 9 4 3 2 2 3" xfId="30395" xr:uid="{1E77CA13-3866-4C92-B7F3-012B28340CB4}"/>
    <cellStyle name="Normal 9 4 3 2 3" xfId="10652" xr:uid="{848BCA83-9F53-4828-9A84-6C8155449A21}"/>
    <cellStyle name="Normal 9 4 3 2 3 2" xfId="20066" xr:uid="{A7CEB705-6F42-4041-BA71-F46EFF309AF1}"/>
    <cellStyle name="Normal 9 4 3 2 3 2 2" xfId="42362" xr:uid="{C20FC553-EAB6-46E1-A187-8907BE834731}"/>
    <cellStyle name="Normal 9 4 3 2 3 3" xfId="33041" xr:uid="{6E9D90E8-8779-4381-A4A5-104084BBC48A}"/>
    <cellStyle name="Normal 9 4 3 2 4" xfId="12184" xr:uid="{3578D68C-6E5D-4A5C-B55B-6CB33C585AC9}"/>
    <cellStyle name="Normal 9 4 3 2 4 2" xfId="21590" xr:uid="{14ACC602-1E8B-47E7-9909-E5E5FF51E3CB}"/>
    <cellStyle name="Normal 9 4 3 2 4 2 2" xfId="43886" xr:uid="{555BE2D0-5070-469F-A65A-BEE57189FB99}"/>
    <cellStyle name="Normal 9 4 3 2 4 3" xfId="34564" xr:uid="{71EEA80B-3FB2-4C04-80F2-57D165387731}"/>
    <cellStyle name="Normal 9 4 3 2 5" xfId="14526" xr:uid="{A736E5C0-89E3-47F6-BB0A-404C07BDEA47}"/>
    <cellStyle name="Normal 9 4 3 2 5 2" xfId="36892" xr:uid="{DC47981B-777D-4542-A9F2-5A32B782BBA8}"/>
    <cellStyle name="Normal 9 4 3 2 6" xfId="27980" xr:uid="{8223C4E3-C20F-4D15-951F-FA8727255C98}"/>
    <cellStyle name="Normal 9 4 3 2_change in summary tables" xfId="8140" xr:uid="{D40BFB9E-81A7-4A71-B75B-B1C9D0D25515}"/>
    <cellStyle name="Normal 9 4 3 3" xfId="5270" xr:uid="{C9BBB757-4994-4277-8020-AD351E5815D0}"/>
    <cellStyle name="Normal 9 4 3 3 2" xfId="15665" xr:uid="{D387228E-A276-42B7-A7BF-629495313B5E}"/>
    <cellStyle name="Normal 9 4 3 3 2 2" xfId="38031" xr:uid="{0A9C0E2F-F0C9-4A6E-9A44-5846DF72CA06}"/>
    <cellStyle name="Normal 9 4 3 3 3" xfId="29036" xr:uid="{01576396-B18A-4A68-87C6-6F45CACDBEA8}"/>
    <cellStyle name="Normal 9 4 3 4" xfId="9813" xr:uid="{258D6CBB-4D6B-4A1E-9042-17E2F50F1609}"/>
    <cellStyle name="Normal 9 4 3 4 2" xfId="19227" xr:uid="{532DC125-A551-4B3A-86FC-8EFC74CDE81F}"/>
    <cellStyle name="Normal 9 4 3 4 2 2" xfId="41592" xr:uid="{8B757E78-D764-4B78-BBB9-AB52D22D4FF5}"/>
    <cellStyle name="Normal 9 4 3 4 3" xfId="32271" xr:uid="{CFFE9DC5-CDAE-4711-8D4E-2E91FA852089}"/>
    <cellStyle name="Normal 9 4 3 5" xfId="11411" xr:uid="{61DA89DC-38E8-44FF-81DF-DAA77A619263}"/>
    <cellStyle name="Normal 9 4 3 5 2" xfId="20817" xr:uid="{CD418714-353F-48A7-82DE-E47CCC616D75}"/>
    <cellStyle name="Normal 9 4 3 5 2 2" xfId="43113" xr:uid="{5CBC8BEA-452D-4E99-B9C0-0FE24D292E32}"/>
    <cellStyle name="Normal 9 4 3 5 3" xfId="33791" xr:uid="{ED268D38-BA8C-48FE-BB0F-3654D7104786}"/>
    <cellStyle name="Normal 9 4 3 6" xfId="13168" xr:uid="{4BE674A7-E6CE-4F33-A6BF-9953ACA7DBF0}"/>
    <cellStyle name="Normal 9 4 3 6 2" xfId="35539" xr:uid="{82003F40-DB96-4545-BF58-2D5B00021BAD}"/>
    <cellStyle name="Normal 9 4 3 7" xfId="27099" xr:uid="{79A2EDF2-D85E-4197-98B9-107113BC128A}"/>
    <cellStyle name="Normal 9 4 3_change in summary tables" xfId="9068" xr:uid="{701A1F94-4885-4784-B414-9845D3EFCE2E}"/>
    <cellStyle name="Normal 9 4 4" xfId="3644" xr:uid="{F4DF91C2-81D1-4C92-BBF0-EB0DE9F93386}"/>
    <cellStyle name="Normal 9 4 4 2" xfId="6921" xr:uid="{7EC8CE1A-C537-42E7-9631-7B8F30CBD024}"/>
    <cellStyle name="Normal 9 4 4 2 2" xfId="16934" xr:uid="{1EEE14E5-3CB1-4EE7-ADE4-5C4A7F2868E9}"/>
    <cellStyle name="Normal 9 4 4 2 2 2" xfId="39299" xr:uid="{401AB60D-8207-4F3D-96CC-D7CE4B7EE993}"/>
    <cellStyle name="Normal 9 4 4 2 3" xfId="30183" xr:uid="{D51D5299-1982-4763-9078-C56E25687C26}"/>
    <cellStyle name="Normal 9 4 4 3" xfId="10444" xr:uid="{6AAAD04F-A763-4723-8917-64963492C4CF}"/>
    <cellStyle name="Normal 9 4 4 3 2" xfId="19858" xr:uid="{0E3F96ED-89C2-4108-B3F8-B4D748AB8A88}"/>
    <cellStyle name="Normal 9 4 4 3 2 2" xfId="42154" xr:uid="{6E21D165-5DFA-4E87-BAC5-38747D06DE86}"/>
    <cellStyle name="Normal 9 4 4 3 3" xfId="32833" xr:uid="{E3B7349F-B0DA-4D23-851D-76785320BAEB}"/>
    <cellStyle name="Normal 9 4 4 4" xfId="11977" xr:uid="{5870EAF1-45D9-469C-BEB1-B9C1584F7329}"/>
    <cellStyle name="Normal 9 4 4 4 2" xfId="21383" xr:uid="{DAA2902E-D726-474D-943A-395ADD4EF21A}"/>
    <cellStyle name="Normal 9 4 4 4 2 2" xfId="43679" xr:uid="{D750BE09-46D2-4031-B1CE-9A79810809E9}"/>
    <cellStyle name="Normal 9 4 4 4 3" xfId="34357" xr:uid="{58FCE563-9732-45C3-89EB-C2F59616B489}"/>
    <cellStyle name="Normal 9 4 4 5" xfId="14318" xr:uid="{BEC53EC5-69CF-4DCE-A65C-52CEE1175957}"/>
    <cellStyle name="Normal 9 4 4 5 2" xfId="36684" xr:uid="{5A592844-D0A4-4127-9B62-911A48711503}"/>
    <cellStyle name="Normal 9 4 4 6" xfId="27772" xr:uid="{F34C6109-95E1-4764-A4AA-F39988A92D13}"/>
    <cellStyle name="Normal 9 4 4_change in summary tables" xfId="6545" xr:uid="{1C8ECFCC-A5CB-400C-B4C7-4B5A9EE1012B}"/>
    <cellStyle name="Normal 9 4 5" xfId="4613" xr:uid="{6143E0A7-2D3B-4873-94DF-285634AD5E03}"/>
    <cellStyle name="Normal 9 4 5 2" xfId="15164" xr:uid="{0EF8515D-693D-48DE-B09B-9324F02F8194}"/>
    <cellStyle name="Normal 9 4 5 2 2" xfId="37530" xr:uid="{6E9F0C81-5B18-4F01-9FD2-59E3095BCD9D}"/>
    <cellStyle name="Normal 9 4 5 3" xfId="28587" xr:uid="{D0BABEE9-A472-4B44-BF61-AD8FBA66E20F}"/>
    <cellStyle name="Normal 9 4 6" xfId="9607" xr:uid="{17322530-A1ED-4CC6-961D-5DE51556B620}"/>
    <cellStyle name="Normal 9 4 6 2" xfId="19022" xr:uid="{EC234DE3-5C9C-4472-A683-1BFA522470B2}"/>
    <cellStyle name="Normal 9 4 6 2 2" xfId="41387" xr:uid="{C4DC2BCC-2593-409F-B727-F19CE6E87A10}"/>
    <cellStyle name="Normal 9 4 6 3" xfId="32066" xr:uid="{4A1A56CB-E270-45EA-9FBE-2436E9B59704}"/>
    <cellStyle name="Normal 9 4 7" xfId="11196" xr:uid="{14B5471C-2DDA-4D8C-9672-ACC492CE87ED}"/>
    <cellStyle name="Normal 9 4 7 2" xfId="20603" xr:uid="{0EEFA1CC-962D-4B6A-9320-4FC4627188B8}"/>
    <cellStyle name="Normal 9 4 7 2 2" xfId="42899" xr:uid="{2D89642C-94F0-4658-8B55-93A0EA52329B}"/>
    <cellStyle name="Normal 9 4 7 3" xfId="33577" xr:uid="{1E5A9315-B064-425C-A180-B9FB2AC46271}"/>
    <cellStyle name="Normal 9 4 8" xfId="12742" xr:uid="{BCF701E4-13FE-4679-BB2E-10150B7F48D5}"/>
    <cellStyle name="Normal 9 4 8 2" xfId="35118" xr:uid="{C53055EB-ACD6-41D6-B722-F4D428FFE5F9}"/>
    <cellStyle name="Normal 9 4 9" xfId="26885" xr:uid="{9B7C254B-4687-4348-AD77-4115B90EB95B}"/>
    <cellStyle name="Normal 9 4_change in summary tables" xfId="5717" xr:uid="{DE6810B1-078D-42AA-BB40-DD26316CA746}"/>
    <cellStyle name="Normal 9 5" xfId="209" xr:uid="{B2C3B334-7CE1-480E-AAB2-0501FCC7D8DC}"/>
    <cellStyle name="Normal 9 5 2" xfId="474" xr:uid="{46AB89E9-C9A6-46BA-B66E-D449FC0D9239}"/>
    <cellStyle name="Normal 9 5 2 2" xfId="1292" xr:uid="{5B62480A-F8E8-4A2D-B829-74F050D1EE61}"/>
    <cellStyle name="Normal 9 5 2 2 2" xfId="3957" xr:uid="{62EFE3A0-D03D-43A2-BF21-51B18CEDA7BB}"/>
    <cellStyle name="Normal 9 5 2 2 2 2" xfId="7232" xr:uid="{52F570BC-B9B8-46AE-BF3B-801695E32131}"/>
    <cellStyle name="Normal 9 5 2 2 2 2 2" xfId="17243" xr:uid="{ED8C4EE6-9D1F-4A15-B04C-D9184E500469}"/>
    <cellStyle name="Normal 9 5 2 2 2 2 2 2" xfId="39608" xr:uid="{E6D663AE-1CEF-48A4-89AB-BBCF408C81A7}"/>
    <cellStyle name="Normal 9 5 2 2 2 2 3" xfId="30492" xr:uid="{D025295F-FE8E-4509-BD14-1AA6DBE2844F}"/>
    <cellStyle name="Normal 9 5 2 2 2 3" xfId="10746" xr:uid="{CA3C12A7-25B8-4F08-BDF9-53574B2E7349}"/>
    <cellStyle name="Normal 9 5 2 2 2 3 2" xfId="20160" xr:uid="{DC81DD7A-E8B3-428E-9D06-C1A277258754}"/>
    <cellStyle name="Normal 9 5 2 2 2 3 2 2" xfId="42456" xr:uid="{777FAF6C-B3EF-462E-92D6-7A097404256E}"/>
    <cellStyle name="Normal 9 5 2 2 2 3 3" xfId="33135" xr:uid="{CCB703AE-96C1-4C29-A5DE-0AEE125C4472}"/>
    <cellStyle name="Normal 9 5 2 2 2 4" xfId="12278" xr:uid="{9B26FD1F-2D7E-4C17-8F82-875CA6654AF8}"/>
    <cellStyle name="Normal 9 5 2 2 2 4 2" xfId="21684" xr:uid="{D2F4F305-B2D0-42C2-8406-490614F3C4B5}"/>
    <cellStyle name="Normal 9 5 2 2 2 4 2 2" xfId="43980" xr:uid="{5756313A-2580-4E19-9B9A-CB3BA80B3048}"/>
    <cellStyle name="Normal 9 5 2 2 2 4 3" xfId="34658" xr:uid="{8BC95366-165A-4F5C-820A-FD04905BC14E}"/>
    <cellStyle name="Normal 9 5 2 2 2 5" xfId="14620" xr:uid="{78CC29C0-CD68-422D-BF0D-7BA3F190A03F}"/>
    <cellStyle name="Normal 9 5 2 2 2 5 2" xfId="36986" xr:uid="{D31E860A-9A28-48C1-A1FD-0688AE124701}"/>
    <cellStyle name="Normal 9 5 2 2 2 6" xfId="28075" xr:uid="{14E2C9AD-E4C2-42DC-A358-EDDE7D81FDEE}"/>
    <cellStyle name="Normal 9 5 2 2 2_change in summary tables" xfId="8819" xr:uid="{6D8E743C-C225-40A1-BB82-E536BB5C70E9}"/>
    <cellStyle name="Normal 9 5 2 2 3" xfId="5369" xr:uid="{96108775-0DD9-4313-9F45-8430085C32F6}"/>
    <cellStyle name="Normal 9 5 2 2 3 2" xfId="15764" xr:uid="{2F637528-47E3-4778-9473-709C2E70EEA2}"/>
    <cellStyle name="Normal 9 5 2 2 3 2 2" xfId="38130" xr:uid="{89D96A4D-59D6-49FA-A055-6392161D8499}"/>
    <cellStyle name="Normal 9 5 2 2 3 3" xfId="29135" xr:uid="{372EF2CB-CC48-4047-86F9-4BA7BC2A338F}"/>
    <cellStyle name="Normal 9 5 2 2 4" xfId="9907" xr:uid="{B35045BC-09D6-4F6C-A2A3-34E3183679D7}"/>
    <cellStyle name="Normal 9 5 2 2 4 2" xfId="19321" xr:uid="{32C42BBA-5D6B-48DE-ACCD-B172BE62FB40}"/>
    <cellStyle name="Normal 9 5 2 2 4 2 2" xfId="41686" xr:uid="{B93DCFFC-44EB-4865-9B83-90120527239E}"/>
    <cellStyle name="Normal 9 5 2 2 4 3" xfId="32365" xr:uid="{0391859F-3F5E-49AC-850F-25215C96E860}"/>
    <cellStyle name="Normal 9 5 2 2 5" xfId="11503" xr:uid="{D81B6BE8-007C-47DD-9DB5-BE667669D4D9}"/>
    <cellStyle name="Normal 9 5 2 2 5 2" xfId="20909" xr:uid="{1B4DC95A-DCB3-49AF-AF4A-6070F254F0A7}"/>
    <cellStyle name="Normal 9 5 2 2 5 2 2" xfId="43205" xr:uid="{45F7FB45-82BC-4353-8E4E-F7FB9768CED0}"/>
    <cellStyle name="Normal 9 5 2 2 5 3" xfId="33883" xr:uid="{CF882CF8-15A2-4CF5-967B-2D7C4A5D4063}"/>
    <cellStyle name="Normal 9 5 2 2 6" xfId="13265" xr:uid="{E8EC80E4-1CD8-498D-9046-EC8C3F4F193A}"/>
    <cellStyle name="Normal 9 5 2 2 6 2" xfId="35636" xr:uid="{3127907E-8932-48A5-8507-DEEE6593B9AD}"/>
    <cellStyle name="Normal 9 5 2 2 7" xfId="27193" xr:uid="{80C9D4EE-C884-438F-BA3A-0D1F10A57C33}"/>
    <cellStyle name="Normal 9 5 2 2_change in summary tables" xfId="4648" xr:uid="{0939C5D3-44AE-4C31-971C-EED7A9FB4DB2}"/>
    <cellStyle name="Normal 9 5 2 3" xfId="3741" xr:uid="{0B9D9ED1-9944-43F0-BE4C-EAC9DE079533}"/>
    <cellStyle name="Normal 9 5 2 3 2" xfId="7017" xr:uid="{19571385-8F4C-4A39-AA2F-B99A32BCA24F}"/>
    <cellStyle name="Normal 9 5 2 3 2 2" xfId="17029" xr:uid="{4543CB5C-C71F-4071-9638-C9CED1FE428F}"/>
    <cellStyle name="Normal 9 5 2 3 2 2 2" xfId="39394" xr:uid="{1172E965-F3B5-4BEF-B0C0-A7962FA36033}"/>
    <cellStyle name="Normal 9 5 2 3 2 3" xfId="30278" xr:uid="{5EA2A3DD-51AE-49BE-9ED1-2BADD9272F82}"/>
    <cellStyle name="Normal 9 5 2 3 3" xfId="10538" xr:uid="{152527BF-2A62-4A0D-B6A8-89EFA917E153}"/>
    <cellStyle name="Normal 9 5 2 3 3 2" xfId="19952" xr:uid="{7AEA7687-7899-4F36-AD7B-AEEDFA64545D}"/>
    <cellStyle name="Normal 9 5 2 3 3 2 2" xfId="42248" xr:uid="{82EF64F8-7005-4051-A2E8-78C3DCF6496A}"/>
    <cellStyle name="Normal 9 5 2 3 3 3" xfId="32927" xr:uid="{9EF2EDD5-1C0A-404A-9981-D58A16C3065F}"/>
    <cellStyle name="Normal 9 5 2 3 4" xfId="12071" xr:uid="{609113E6-C4AE-4A0A-9CE2-6E292A7F7FC3}"/>
    <cellStyle name="Normal 9 5 2 3 4 2" xfId="21477" xr:uid="{4A9E3833-AA30-40E3-A6F1-7DA7761F5C89}"/>
    <cellStyle name="Normal 9 5 2 3 4 2 2" xfId="43773" xr:uid="{2384EAE0-F805-47BB-BB56-3BF0AFC733F9}"/>
    <cellStyle name="Normal 9 5 2 3 4 3" xfId="34451" xr:uid="{7B397765-E8F0-46B9-8C88-32A5E196DB57}"/>
    <cellStyle name="Normal 9 5 2 3 5" xfId="14412" xr:uid="{43B0D456-B357-4DFE-97F2-AFA58A305DA5}"/>
    <cellStyle name="Normal 9 5 2 3 5 2" xfId="36778" xr:uid="{C5154A7E-FB95-46A1-ADE9-6B42C09ECA97}"/>
    <cellStyle name="Normal 9 5 2 3 6" xfId="27866" xr:uid="{0C5CBA68-5593-4A93-A96D-703537494092}"/>
    <cellStyle name="Normal 9 5 2 3_change in summary tables" xfId="5904" xr:uid="{4F686DE2-57CD-4D73-B4E5-E7883331F763}"/>
    <cellStyle name="Normal 9 5 2 4" xfId="4830" xr:uid="{A2C33744-BFAE-4C1A-BA6D-BE8B8E52B4A3}"/>
    <cellStyle name="Normal 9 5 2 4 2" xfId="15340" xr:uid="{D16DC74B-2E8A-4BE7-80E1-9DC1F7BC2890}"/>
    <cellStyle name="Normal 9 5 2 4 2 2" xfId="37706" xr:uid="{1EA71729-CB11-4C12-B0DB-32A933414D6F}"/>
    <cellStyle name="Normal 9 5 2 4 3" xfId="28747" xr:uid="{FF690236-CCA5-4B15-9F43-2AA3690A125A}"/>
    <cellStyle name="Normal 9 5 2 5" xfId="9700" xr:uid="{CBDD2D19-9142-4DE7-8DC5-A2A8A8918651}"/>
    <cellStyle name="Normal 9 5 2 5 2" xfId="19114" xr:uid="{02192CCA-ABC1-4083-96BF-5083F9654392}"/>
    <cellStyle name="Normal 9 5 2 5 2 2" xfId="41479" xr:uid="{1BD5041C-216D-4CB6-89CE-BFB34D618F66}"/>
    <cellStyle name="Normal 9 5 2 5 3" xfId="32158" xr:uid="{5B46F49C-6F90-4AD7-B449-F9E71F24A9F0}"/>
    <cellStyle name="Normal 9 5 2 6" xfId="11292" xr:uid="{180ABA45-0C83-4AC0-B302-59D8D7931C16}"/>
    <cellStyle name="Normal 9 5 2 6 2" xfId="20698" xr:uid="{7AAAAAC3-2E5E-429E-B507-0278B2ED2D0F}"/>
    <cellStyle name="Normal 9 5 2 6 2 2" xfId="42994" xr:uid="{EC385B0E-0118-43D5-973A-420F4E03B336}"/>
    <cellStyle name="Normal 9 5 2 6 3" xfId="33672" xr:uid="{6EE32818-DCCE-4CAE-B73E-BD4220ABFE66}"/>
    <cellStyle name="Normal 9 5 2 7" xfId="12894" xr:uid="{5A3787D3-72F2-4A89-BAF7-5115BD1A1C93}"/>
    <cellStyle name="Normal 9 5 2 7 2" xfId="35267" xr:uid="{6E468D1E-860D-4BB4-8DD0-094205B879D3}"/>
    <cellStyle name="Normal 9 5 2 8" xfId="26979" xr:uid="{5900E36A-EFC5-4BF4-A745-8AE34419019E}"/>
    <cellStyle name="Normal 9 5 2_change in summary tables" xfId="6080" xr:uid="{158CA402-309D-4332-8E7A-96596336BD54}"/>
    <cellStyle name="Normal 9 5 3" xfId="1195" xr:uid="{E2BF632B-BBE5-4619-ABCA-65E9BE380386}"/>
    <cellStyle name="Normal 9 5 3 2" xfId="3867" xr:uid="{6EAA0C57-0EB7-42C3-AAFE-F6D1B3D70B8C}"/>
    <cellStyle name="Normal 9 5 3 2 2" xfId="7142" xr:uid="{C1F9DAF8-4EB6-4FBB-99E2-9ACF9D80D4A1}"/>
    <cellStyle name="Normal 9 5 3 2 2 2" xfId="17153" xr:uid="{A338CD2B-C677-4DF1-8331-C852C746403F}"/>
    <cellStyle name="Normal 9 5 3 2 2 2 2" xfId="39518" xr:uid="{FE5DD92C-D8FF-4457-A9DD-62BAFBA0FCF7}"/>
    <cellStyle name="Normal 9 5 3 2 2 3" xfId="30402" xr:uid="{D428878B-50F3-46C2-897B-6830E0BC9008}"/>
    <cellStyle name="Normal 9 5 3 2 3" xfId="10659" xr:uid="{8EBBCBE5-6581-4B10-AD9D-05CF695446E2}"/>
    <cellStyle name="Normal 9 5 3 2 3 2" xfId="20073" xr:uid="{B12B243F-3EFF-4BC9-A41C-53542F1725CD}"/>
    <cellStyle name="Normal 9 5 3 2 3 2 2" xfId="42369" xr:uid="{303D4ADC-C099-42CD-B27B-5DA53360F2D9}"/>
    <cellStyle name="Normal 9 5 3 2 3 3" xfId="33048" xr:uid="{86AF86C1-95F2-4027-AA0F-065DCAA8B9D7}"/>
    <cellStyle name="Normal 9 5 3 2 4" xfId="12191" xr:uid="{3F1D8528-ED19-4911-9C92-AE946ACA3BE1}"/>
    <cellStyle name="Normal 9 5 3 2 4 2" xfId="21597" xr:uid="{8B48BE5D-C767-4A5C-8934-EA6068072F97}"/>
    <cellStyle name="Normal 9 5 3 2 4 2 2" xfId="43893" xr:uid="{A5D9DFB9-1682-49B6-8F04-A51B03D86705}"/>
    <cellStyle name="Normal 9 5 3 2 4 3" xfId="34571" xr:uid="{C415BC94-22C3-490A-AA95-B9D35B2A8B18}"/>
    <cellStyle name="Normal 9 5 3 2 5" xfId="14533" xr:uid="{FFEA9FD3-0ACF-4544-817C-946A66FF4CED}"/>
    <cellStyle name="Normal 9 5 3 2 5 2" xfId="36899" xr:uid="{FF7D2FE0-65E9-444B-89E8-1709FA2CD8FD}"/>
    <cellStyle name="Normal 9 5 3 2 6" xfId="27987" xr:uid="{71315598-126D-4792-8D78-A67D95E67AD5}"/>
    <cellStyle name="Normal 9 5 3 2_change in summary tables" xfId="9163" xr:uid="{AB08AEB2-AC97-40BA-BB84-714E12D1562D}"/>
    <cellStyle name="Normal 9 5 3 3" xfId="5277" xr:uid="{D1B79D00-95D5-4540-87E7-F05804113E8A}"/>
    <cellStyle name="Normal 9 5 3 3 2" xfId="15672" xr:uid="{E4338F60-9889-4A2B-ACE5-B71FC64FD76C}"/>
    <cellStyle name="Normal 9 5 3 3 2 2" xfId="38038" xr:uid="{0204EFAF-9F7D-4E21-B891-76D6E46164B1}"/>
    <cellStyle name="Normal 9 5 3 3 3" xfId="29043" xr:uid="{DEB3DDE8-DA85-46F0-B813-3719FD362444}"/>
    <cellStyle name="Normal 9 5 3 4" xfId="9820" xr:uid="{60675851-51F2-4315-AB61-6602327DFFBC}"/>
    <cellStyle name="Normal 9 5 3 4 2" xfId="19234" xr:uid="{544B89E4-3795-4D73-826E-36F3D65490D3}"/>
    <cellStyle name="Normal 9 5 3 4 2 2" xfId="41599" xr:uid="{98496AD3-7834-4939-974B-0B2109385D06}"/>
    <cellStyle name="Normal 9 5 3 4 3" xfId="32278" xr:uid="{0ECABADC-07AA-4C13-AD98-08FF3431490C}"/>
    <cellStyle name="Normal 9 5 3 5" xfId="11418" xr:uid="{C8DAF6D3-C0DA-442B-B646-02EA33A46738}"/>
    <cellStyle name="Normal 9 5 3 5 2" xfId="20824" xr:uid="{61E9F181-5A81-4A41-B123-2AE5443E2A7D}"/>
    <cellStyle name="Normal 9 5 3 5 2 2" xfId="43120" xr:uid="{A65E4FD2-CD3F-41B2-8F36-4337E11191A0}"/>
    <cellStyle name="Normal 9 5 3 5 3" xfId="33798" xr:uid="{01058FC6-278E-49E8-9CA2-6B6597F7114D}"/>
    <cellStyle name="Normal 9 5 3 6" xfId="13175" xr:uid="{1A9FBA9A-15D0-47BD-9957-F735E7FCFC87}"/>
    <cellStyle name="Normal 9 5 3 6 2" xfId="35546" xr:uid="{51459FB0-7E3D-410A-AA60-753F47B04CBA}"/>
    <cellStyle name="Normal 9 5 3 7" xfId="27106" xr:uid="{1D6B5DF5-8CCC-487A-B039-AE7FA7247BDF}"/>
    <cellStyle name="Normal 9 5 3_change in summary tables" xfId="6490" xr:uid="{1DF4CEA1-EC28-4D37-9209-02C417043D11}"/>
    <cellStyle name="Normal 9 5 4" xfId="3651" xr:uid="{03D9F835-EF6F-4A33-95A1-47C5E8220AA9}"/>
    <cellStyle name="Normal 9 5 4 2" xfId="6928" xr:uid="{6F073F2A-3C03-4298-8213-24473B82354B}"/>
    <cellStyle name="Normal 9 5 4 2 2" xfId="16941" xr:uid="{BD87635D-8A51-4C19-9E40-61280BEF1BBA}"/>
    <cellStyle name="Normal 9 5 4 2 2 2" xfId="39306" xr:uid="{A47805DB-98C9-4491-A144-B67FE4ED698A}"/>
    <cellStyle name="Normal 9 5 4 2 3" xfId="30190" xr:uid="{9F668A96-F9EB-462A-B013-E1E27F328E33}"/>
    <cellStyle name="Normal 9 5 4 3" xfId="10451" xr:uid="{09BBE19B-2345-4AB4-9579-346BE85F57F5}"/>
    <cellStyle name="Normal 9 5 4 3 2" xfId="19865" xr:uid="{7BA47D55-B399-432B-887C-3CA888A2C425}"/>
    <cellStyle name="Normal 9 5 4 3 2 2" xfId="42161" xr:uid="{A717D287-EF70-4A62-827E-EA8705498A69}"/>
    <cellStyle name="Normal 9 5 4 3 3" xfId="32840" xr:uid="{D6EAC4F0-5EEA-4599-8B6E-8E3489B6A81E}"/>
    <cellStyle name="Normal 9 5 4 4" xfId="11984" xr:uid="{7625C621-5C6F-4C23-9572-499C2C76BD31}"/>
    <cellStyle name="Normal 9 5 4 4 2" xfId="21390" xr:uid="{962A40C2-52FC-40E1-A1A7-D67B5C56530A}"/>
    <cellStyle name="Normal 9 5 4 4 2 2" xfId="43686" xr:uid="{DC63308F-D304-44A7-BAFC-B3C93EF1CF7D}"/>
    <cellStyle name="Normal 9 5 4 4 3" xfId="34364" xr:uid="{49731B75-2983-4FFF-9BC5-7BB128CF2FC6}"/>
    <cellStyle name="Normal 9 5 4 5" xfId="14325" xr:uid="{A4A23050-9338-4D42-AE26-4E910F02B9BD}"/>
    <cellStyle name="Normal 9 5 4 5 2" xfId="36691" xr:uid="{389F1647-542E-49FD-8C8A-F4327B99ACA8}"/>
    <cellStyle name="Normal 9 5 4 6" xfId="27779" xr:uid="{4E076865-C8A8-4808-90E7-9403E8B709B8}"/>
    <cellStyle name="Normal 9 5 4_change in summary tables" xfId="5148" xr:uid="{F89CE991-34F5-453F-8AF7-2E6AA1F02E13}"/>
    <cellStyle name="Normal 9 5 5" xfId="4626" xr:uid="{F7B708F7-87FE-41BE-888A-2D8E59BA0999}"/>
    <cellStyle name="Normal 9 5 5 2" xfId="15174" xr:uid="{E6820FD3-BACE-4A55-ACC1-961D4CA76390}"/>
    <cellStyle name="Normal 9 5 5 2 2" xfId="37540" xr:uid="{C1C6FC72-323E-42D4-B40E-8F5734DAE3AE}"/>
    <cellStyle name="Normal 9 5 5 3" xfId="28597" xr:uid="{CE848719-3488-4316-9D64-4808AF37211C}"/>
    <cellStyle name="Normal 9 5 6" xfId="9614" xr:uid="{66AC8136-B159-4952-A231-0293C0CF14B2}"/>
    <cellStyle name="Normal 9 5 6 2" xfId="19029" xr:uid="{7AC9C2B9-84D0-40B3-987B-29B2732AD777}"/>
    <cellStyle name="Normal 9 5 6 2 2" xfId="41394" xr:uid="{23734444-F267-4480-8904-EB3964281BA7}"/>
    <cellStyle name="Normal 9 5 6 3" xfId="32073" xr:uid="{9699AB8D-DF5D-4028-82FD-04620BBF1B34}"/>
    <cellStyle name="Normal 9 5 7" xfId="11203" xr:uid="{A3E302CA-2910-4637-9A16-443691FBFB38}"/>
    <cellStyle name="Normal 9 5 7 2" xfId="20610" xr:uid="{BA349928-3ACB-41DD-9DEF-A779A8A02560}"/>
    <cellStyle name="Normal 9 5 7 2 2" xfId="42906" xr:uid="{A34ECC5D-EA66-4C93-BC44-876AA617DDC4}"/>
    <cellStyle name="Normal 9 5 7 3" xfId="33584" xr:uid="{A9E33EAD-608B-4546-B0BC-5FBE9FDF606A}"/>
    <cellStyle name="Normal 9 5 8" xfId="12750" xr:uid="{60CA2E71-752C-43BE-8E90-E83AFB2DDC54}"/>
    <cellStyle name="Normal 9 5 8 2" xfId="35126" xr:uid="{3C7AA274-9896-4144-9C32-67DA09D2A7D9}"/>
    <cellStyle name="Normal 9 5 9" xfId="26892" xr:uid="{8AAF3CF5-4681-441C-9AC8-641A6662B015}"/>
    <cellStyle name="Normal 9 5_change in summary tables" xfId="8458" xr:uid="{59DC6009-4F66-4D0A-9C72-E536EF08D616}"/>
    <cellStyle name="Normal 9 6" xfId="405" xr:uid="{DA35D469-5D69-4D80-8F94-575E312CA596}"/>
    <cellStyle name="Normal 9 6 2" xfId="511" xr:uid="{AA9F4193-039C-4C79-A4A3-50BAC6917F3C}"/>
    <cellStyle name="Normal 9 6 2 2" xfId="1314" xr:uid="{1C5369E1-1BC6-4124-9534-A2331BE3857C}"/>
    <cellStyle name="Normal 9 6 2 2 2" xfId="3979" xr:uid="{3614B2F2-1B4D-4C1D-A5BC-0597822BA337}"/>
    <cellStyle name="Normal 9 6 2 2 2 2" xfId="7254" xr:uid="{A56EF47A-5C8A-4927-BD25-5F264E8BD1DF}"/>
    <cellStyle name="Normal 9 6 2 2 2 2 2" xfId="17265" xr:uid="{08548189-CF6F-4F61-A1E7-18DF84B468B8}"/>
    <cellStyle name="Normal 9 6 2 2 2 2 2 2" xfId="39630" xr:uid="{8FC0F15A-6293-4DE2-B034-56F2C7DEF8F9}"/>
    <cellStyle name="Normal 9 6 2 2 2 2 3" xfId="30514" xr:uid="{2433CBE1-AC0D-4737-892E-FDF1EC6E1E4B}"/>
    <cellStyle name="Normal 9 6 2 2 2 3" xfId="10768" xr:uid="{351CD006-79EE-4AEC-B6A1-B6CE43D699E0}"/>
    <cellStyle name="Normal 9 6 2 2 2 3 2" xfId="20182" xr:uid="{754C547A-F65E-441E-B2ED-0C30FAC1E46C}"/>
    <cellStyle name="Normal 9 6 2 2 2 3 2 2" xfId="42478" xr:uid="{FF92CA3F-B4C2-40CB-8515-A46C5E02C0D3}"/>
    <cellStyle name="Normal 9 6 2 2 2 3 3" xfId="33157" xr:uid="{10EBE48B-489D-4F03-A4DF-4B57EDA49137}"/>
    <cellStyle name="Normal 9 6 2 2 2 4" xfId="12300" xr:uid="{BC97FBD7-4951-46C6-B66D-A3C1A7BFE174}"/>
    <cellStyle name="Normal 9 6 2 2 2 4 2" xfId="21706" xr:uid="{6A5C04C3-A160-4B82-80A5-F1FDC2EC65ED}"/>
    <cellStyle name="Normal 9 6 2 2 2 4 2 2" xfId="44002" xr:uid="{CBAA2326-04F9-4DC7-BA08-AFFA987AD088}"/>
    <cellStyle name="Normal 9 6 2 2 2 4 3" xfId="34680" xr:uid="{93694EE4-F297-45C4-A82E-E324DE87ABED}"/>
    <cellStyle name="Normal 9 6 2 2 2 5" xfId="14642" xr:uid="{7D61CA2D-35AB-4D4C-85A3-3E3E169F6EA6}"/>
    <cellStyle name="Normal 9 6 2 2 2 5 2" xfId="37008" xr:uid="{BEF2018E-A3EC-41F2-AD92-6F1E1EB97B78}"/>
    <cellStyle name="Normal 9 6 2 2 2 6" xfId="28097" xr:uid="{70FE50D7-F141-485F-B87E-32A97C2303A6}"/>
    <cellStyle name="Normal 9 6 2 2 2_change in summary tables" xfId="8191" xr:uid="{5E84153E-59CD-44B8-98D0-4ACF4A8C7D75}"/>
    <cellStyle name="Normal 9 6 2 2 3" xfId="5391" xr:uid="{43C38E54-CA26-47DA-A90A-BC822CCFCDB8}"/>
    <cellStyle name="Normal 9 6 2 2 3 2" xfId="15786" xr:uid="{8B0E9416-65D3-4C5F-B932-9617F47AFFD2}"/>
    <cellStyle name="Normal 9 6 2 2 3 2 2" xfId="38152" xr:uid="{F81B647D-8075-4BEB-A03C-01542745BE5B}"/>
    <cellStyle name="Normal 9 6 2 2 3 3" xfId="29157" xr:uid="{FB04A280-71FB-463A-9640-85EBD915B2C1}"/>
    <cellStyle name="Normal 9 6 2 2 4" xfId="9929" xr:uid="{0418C4DF-6BD6-4886-8F1B-ACAA3D129732}"/>
    <cellStyle name="Normal 9 6 2 2 4 2" xfId="19343" xr:uid="{D716186D-2925-4C9C-9B70-EE8C6057C7F6}"/>
    <cellStyle name="Normal 9 6 2 2 4 2 2" xfId="41708" xr:uid="{7D4BB052-8EA7-4BD5-B81C-BDAA11BE432A}"/>
    <cellStyle name="Normal 9 6 2 2 4 3" xfId="32387" xr:uid="{17BB9F8C-1E25-43EB-B42A-F03847BCA634}"/>
    <cellStyle name="Normal 9 6 2 2 5" xfId="11525" xr:uid="{62F795F5-3A37-44F7-9AF9-55A16919D4CA}"/>
    <cellStyle name="Normal 9 6 2 2 5 2" xfId="20931" xr:uid="{72C255EF-93C0-4346-ADDA-96BD78976421}"/>
    <cellStyle name="Normal 9 6 2 2 5 2 2" xfId="43227" xr:uid="{3422ED35-C4B5-4C85-AE23-50495AE8F42B}"/>
    <cellStyle name="Normal 9 6 2 2 5 3" xfId="33905" xr:uid="{1089685B-88EB-4D13-A889-36AC25F98D2B}"/>
    <cellStyle name="Normal 9 6 2 2 6" xfId="13287" xr:uid="{A4629595-4E10-4940-872A-94ED56C36DFB}"/>
    <cellStyle name="Normal 9 6 2 2 6 2" xfId="35658" xr:uid="{D2C9A3BC-3C23-4194-B86E-BDD770A2E3B6}"/>
    <cellStyle name="Normal 9 6 2 2 7" xfId="27215" xr:uid="{B5C8AFD0-C9DD-4AF7-8154-00A6C92B819B}"/>
    <cellStyle name="Normal 9 6 2 2_change in summary tables" xfId="9078" xr:uid="{4EFE5838-3DEE-48DE-A385-152730D33261}"/>
    <cellStyle name="Normal 9 6 2 3" xfId="3763" xr:uid="{AC9D55C9-DD79-43B6-AE47-73E5B4DDDA8B}"/>
    <cellStyle name="Normal 9 6 2 3 2" xfId="7039" xr:uid="{75E8EFCB-61A3-4AFE-B320-5AAF7A697F4A}"/>
    <cellStyle name="Normal 9 6 2 3 2 2" xfId="17051" xr:uid="{02AA9495-D71B-4339-96F9-D5C8AB3ED737}"/>
    <cellStyle name="Normal 9 6 2 3 2 2 2" xfId="39416" xr:uid="{A95B4B37-3D1E-4E01-B89D-8C006FD690B8}"/>
    <cellStyle name="Normal 9 6 2 3 2 3" xfId="30300" xr:uid="{19FE3F61-A221-41D6-A2CC-AE80BE33C2E1}"/>
    <cellStyle name="Normal 9 6 2 3 3" xfId="10560" xr:uid="{E9A712B9-D278-4A84-9EBE-31989A166A40}"/>
    <cellStyle name="Normal 9 6 2 3 3 2" xfId="19974" xr:uid="{8EF4FA2E-2CE7-404B-97E2-225A7CFC22F1}"/>
    <cellStyle name="Normal 9 6 2 3 3 2 2" xfId="42270" xr:uid="{DEEAEDED-5313-4939-ADC5-06F7EDD6BF34}"/>
    <cellStyle name="Normal 9 6 2 3 3 3" xfId="32949" xr:uid="{64E5FBC7-B9C3-48AB-A390-8AC3B8EB5367}"/>
    <cellStyle name="Normal 9 6 2 3 4" xfId="12093" xr:uid="{E531925F-E48E-4D66-B8C8-727BD012AC07}"/>
    <cellStyle name="Normal 9 6 2 3 4 2" xfId="21499" xr:uid="{5D545E8C-9670-452C-AF92-B47EABE81E25}"/>
    <cellStyle name="Normal 9 6 2 3 4 2 2" xfId="43795" xr:uid="{118C02FD-3936-42DC-8382-3DFA01EEEB93}"/>
    <cellStyle name="Normal 9 6 2 3 4 3" xfId="34473" xr:uid="{9A123F3E-0585-44CD-AE63-FAC960787FC9}"/>
    <cellStyle name="Normal 9 6 2 3 5" xfId="14434" xr:uid="{4DD52A7B-477E-4A15-9EBA-0D4EF076B248}"/>
    <cellStyle name="Normal 9 6 2 3 5 2" xfId="36800" xr:uid="{0DA1BFBC-EED1-48D8-9E97-61DB4D439327}"/>
    <cellStyle name="Normal 9 6 2 3 6" xfId="27888" xr:uid="{ECAD9562-BE26-41CF-AD54-E28499497D48}"/>
    <cellStyle name="Normal 9 6 2 3_change in summary tables" xfId="5878" xr:uid="{CB5A9282-D3AD-4E48-943D-C4609CE52D0C}"/>
    <cellStyle name="Normal 9 6 2 4" xfId="4861" xr:uid="{C2C0B2F7-A57B-4024-A06B-2D784A44F331}"/>
    <cellStyle name="Normal 9 6 2 4 2" xfId="15368" xr:uid="{BC570830-5190-45E7-9510-C3E8A9C4942A}"/>
    <cellStyle name="Normal 9 6 2 4 2 2" xfId="37734" xr:uid="{6241FC3F-EDBC-4A00-ACE1-D6D87DCAFDDF}"/>
    <cellStyle name="Normal 9 6 2 4 3" xfId="28773" xr:uid="{3DBC680A-86A8-4042-9F1E-804E5F581F10}"/>
    <cellStyle name="Normal 9 6 2 5" xfId="9722" xr:uid="{A9DF41C9-47CB-4480-BEC7-EE898025F4DE}"/>
    <cellStyle name="Normal 9 6 2 5 2" xfId="19136" xr:uid="{D20778E3-2612-4C48-BAC4-33C4EDA072BF}"/>
    <cellStyle name="Normal 9 6 2 5 2 2" xfId="41501" xr:uid="{3A6E9DEA-BF6C-40FE-A192-9BBFE816AE4E}"/>
    <cellStyle name="Normal 9 6 2 5 3" xfId="32180" xr:uid="{10052D42-DFEF-4C1E-8C7D-D8AACB750F48}"/>
    <cellStyle name="Normal 9 6 2 6" xfId="11314" xr:uid="{5CB02EF8-A538-46B6-A005-F9FE0706E921}"/>
    <cellStyle name="Normal 9 6 2 6 2" xfId="20720" xr:uid="{43D275E7-C03E-492D-8A04-42925EEA446B}"/>
    <cellStyle name="Normal 9 6 2 6 2 2" xfId="43016" xr:uid="{94EFEA0B-835B-476C-914F-2B182FCAF969}"/>
    <cellStyle name="Normal 9 6 2 6 3" xfId="33694" xr:uid="{9DF7024E-B37F-45C9-9FFA-11EB7992FC6A}"/>
    <cellStyle name="Normal 9 6 2 7" xfId="12918" xr:uid="{D40C0089-DF37-4FC4-BC10-524C371F1A47}"/>
    <cellStyle name="Normal 9 6 2 7 2" xfId="35291" xr:uid="{06FFD788-E3E7-467B-A328-D2660C7048BF}"/>
    <cellStyle name="Normal 9 6 2 8" xfId="27001" xr:uid="{3D57E7A1-4710-44E6-B3EA-7FD6E5C3D7FE}"/>
    <cellStyle name="Normal 9 6 2_change in summary tables" xfId="4992" xr:uid="{8EC53F3F-1F82-458F-9BCD-84516BE3C2E1}"/>
    <cellStyle name="Normal 9 6 3" xfId="1231" xr:uid="{A1626D50-CCD5-4C56-8021-9849DA221D91}"/>
    <cellStyle name="Normal 9 6 3 2" xfId="3896" xr:uid="{DD1F53FE-2096-4F2C-95EC-FACF1A084CB4}"/>
    <cellStyle name="Normal 9 6 3 2 2" xfId="7171" xr:uid="{F4F417EA-EE7B-4B72-A72B-837EB2E44DA8}"/>
    <cellStyle name="Normal 9 6 3 2 2 2" xfId="17182" xr:uid="{651E9BBE-16C3-459F-9845-8E1F7F03552B}"/>
    <cellStyle name="Normal 9 6 3 2 2 2 2" xfId="39547" xr:uid="{6243E614-1635-4F4B-A8A3-4B8955B0976D}"/>
    <cellStyle name="Normal 9 6 3 2 2 3" xfId="30431" xr:uid="{5A5C4328-7275-44EF-8F24-19EB04B2FAD1}"/>
    <cellStyle name="Normal 9 6 3 2 3" xfId="10685" xr:uid="{A88118AE-F731-4EC3-9903-5B12F91CF45E}"/>
    <cellStyle name="Normal 9 6 3 2 3 2" xfId="20099" xr:uid="{996ABD31-A991-41B5-874D-B028514E6D5B}"/>
    <cellStyle name="Normal 9 6 3 2 3 2 2" xfId="42395" xr:uid="{C7D8B401-C23A-4F62-B655-807B551367FD}"/>
    <cellStyle name="Normal 9 6 3 2 3 3" xfId="33074" xr:uid="{B635CAD9-B3D9-4D41-82E1-886ADFB79245}"/>
    <cellStyle name="Normal 9 6 3 2 4" xfId="12217" xr:uid="{499C4C4A-ADF5-43D6-97D7-F774CF71043F}"/>
    <cellStyle name="Normal 9 6 3 2 4 2" xfId="21623" xr:uid="{A3E41760-DDF2-4FE7-B6CC-7E7DD7E1B6E5}"/>
    <cellStyle name="Normal 9 6 3 2 4 2 2" xfId="43919" xr:uid="{721ADBF2-C44A-4FF7-988A-441B9F90E973}"/>
    <cellStyle name="Normal 9 6 3 2 4 3" xfId="34597" xr:uid="{39C631B6-B6DB-4F22-BF89-9FCD933EC706}"/>
    <cellStyle name="Normal 9 6 3 2 5" xfId="14559" xr:uid="{326E4BDC-E085-490C-8E13-4CD43B4A6311}"/>
    <cellStyle name="Normal 9 6 3 2 5 2" xfId="36925" xr:uid="{88DBB7F7-F04C-494F-A963-ABA3C6EB5147}"/>
    <cellStyle name="Normal 9 6 3 2 6" xfId="28014" xr:uid="{EBC03683-0328-4009-802E-F80BE2F936F5}"/>
    <cellStyle name="Normal 9 6 3 2_change in summary tables" xfId="8984" xr:uid="{481AAFA8-F8EC-4705-935C-D79E5E3D86A9}"/>
    <cellStyle name="Normal 9 6 3 3" xfId="5308" xr:uid="{CBDBB066-1B4B-4291-BC48-0CC21CBD1891}"/>
    <cellStyle name="Normal 9 6 3 3 2" xfId="15703" xr:uid="{A04A2F83-A3F8-4787-9306-DA6554542616}"/>
    <cellStyle name="Normal 9 6 3 3 2 2" xfId="38069" xr:uid="{35B2A128-F952-4BEC-858F-F638C1702F87}"/>
    <cellStyle name="Normal 9 6 3 3 3" xfId="29074" xr:uid="{77F0E126-C05C-401E-AAD6-27882899DBE9}"/>
    <cellStyle name="Normal 9 6 3 4" xfId="9846" xr:uid="{38928D8A-0B40-41AC-B2FE-F738A83ADAC8}"/>
    <cellStyle name="Normal 9 6 3 4 2" xfId="19260" xr:uid="{062240D6-AB68-46F6-8013-1D8939BB251D}"/>
    <cellStyle name="Normal 9 6 3 4 2 2" xfId="41625" xr:uid="{F2A2CCA4-6625-4D8F-88C7-A9C47E999DBC}"/>
    <cellStyle name="Normal 9 6 3 4 3" xfId="32304" xr:uid="{E0CFF17D-F6B4-4D30-AC60-A14EC7B024F2}"/>
    <cellStyle name="Normal 9 6 3 5" xfId="11442" xr:uid="{7D4E6DA1-068C-4266-AB6F-16A62908FBA8}"/>
    <cellStyle name="Normal 9 6 3 5 2" xfId="20848" xr:uid="{D8E31B37-3B7F-41C9-8364-EAC966CE84E7}"/>
    <cellStyle name="Normal 9 6 3 5 2 2" xfId="43144" xr:uid="{12058315-8CFD-4B10-AEB8-4FE7496F6332}"/>
    <cellStyle name="Normal 9 6 3 5 3" xfId="33822" xr:uid="{015A4D30-D0AA-4C41-8C71-AC5D2891FA37}"/>
    <cellStyle name="Normal 9 6 3 6" xfId="13204" xr:uid="{7FD62CF5-E6DD-48C6-BFBC-868243D172C0}"/>
    <cellStyle name="Normal 9 6 3 6 2" xfId="35575" xr:uid="{EB6744DD-5F70-434B-9607-3E1871193A91}"/>
    <cellStyle name="Normal 9 6 3 7" xfId="27132" xr:uid="{8E149453-8871-4C70-A59E-10A38CB73220}"/>
    <cellStyle name="Normal 9 6 3_change in summary tables" xfId="4718" xr:uid="{00F46216-B81B-415F-9F27-9E0D1748E3CF}"/>
    <cellStyle name="Normal 9 6 4" xfId="3680" xr:uid="{476B05C3-342C-4440-9156-E716B4A8E748}"/>
    <cellStyle name="Normal 9 6 4 2" xfId="6956" xr:uid="{C8254E58-2DFD-48BD-8B12-32E3992DAA4E}"/>
    <cellStyle name="Normal 9 6 4 2 2" xfId="16968" xr:uid="{079883A5-A31B-4C34-A318-A95D9857B41F}"/>
    <cellStyle name="Normal 9 6 4 2 2 2" xfId="39333" xr:uid="{B385D6D2-4FC7-459E-A528-450D15042E08}"/>
    <cellStyle name="Normal 9 6 4 2 3" xfId="30217" xr:uid="{BCDFA3D4-9DBE-4F09-8675-FCAF921A73E7}"/>
    <cellStyle name="Normal 9 6 4 3" xfId="10477" xr:uid="{15A98ADE-388E-498B-A3AD-DB70CD385A03}"/>
    <cellStyle name="Normal 9 6 4 3 2" xfId="19891" xr:uid="{C5E2E954-8516-4D5F-9DA8-E9EC601C04FF}"/>
    <cellStyle name="Normal 9 6 4 3 2 2" xfId="42187" xr:uid="{0C7A1C4C-6599-4966-A84B-5EA6567460B6}"/>
    <cellStyle name="Normal 9 6 4 3 3" xfId="32866" xr:uid="{6681D63E-BBA8-4035-BFF9-ED252CD25DA7}"/>
    <cellStyle name="Normal 9 6 4 4" xfId="12010" xr:uid="{8AD80C15-6E15-4502-A349-C066969F65B7}"/>
    <cellStyle name="Normal 9 6 4 4 2" xfId="21416" xr:uid="{29557EC8-412E-45B4-92F1-1D64C3DB06A0}"/>
    <cellStyle name="Normal 9 6 4 4 2 2" xfId="43712" xr:uid="{320D3F3C-EBDB-40F8-933F-3F040BDE0308}"/>
    <cellStyle name="Normal 9 6 4 4 3" xfId="34390" xr:uid="{DB7D0E06-35E4-41C9-88E8-3E32D9D378E7}"/>
    <cellStyle name="Normal 9 6 4 5" xfId="14351" xr:uid="{F0C30E14-8C36-4F37-8AAA-D9C33C1A5EEF}"/>
    <cellStyle name="Normal 9 6 4 5 2" xfId="36717" xr:uid="{2CB01DE5-FDF4-4FB5-B931-2102B400835C}"/>
    <cellStyle name="Normal 9 6 4 6" xfId="27805" xr:uid="{F033E0E3-13B9-4B99-BF1F-9851D0558E7D}"/>
    <cellStyle name="Normal 9 6 4_change in summary tables" xfId="4851" xr:uid="{4822FC74-E5DD-4287-83EA-24B96A281647}"/>
    <cellStyle name="Normal 9 6 5" xfId="4767" xr:uid="{9ECB435C-4863-4B01-A92F-BAA9B20705BA}"/>
    <cellStyle name="Normal 9 6 5 2" xfId="15278" xr:uid="{E604F805-0A8A-45EE-B9E3-AC9B1DCDD3BD}"/>
    <cellStyle name="Normal 9 6 5 2 2" xfId="37644" xr:uid="{A65EB5F9-5CC4-444E-A004-0BB9C81245ED}"/>
    <cellStyle name="Normal 9 6 5 3" xfId="28685" xr:uid="{481ECC5C-D81A-46B0-A2D0-38CE2D32E095}"/>
    <cellStyle name="Normal 9 6 6" xfId="9639" xr:uid="{68247947-8EB1-4896-9321-DA6520279463}"/>
    <cellStyle name="Normal 9 6 6 2" xfId="19053" xr:uid="{D5C38B44-032C-431A-94E7-24469F7F4E4F}"/>
    <cellStyle name="Normal 9 6 6 2 2" xfId="41418" xr:uid="{A72E3ABF-1680-4635-BE6B-24CE6EEAC95F}"/>
    <cellStyle name="Normal 9 6 6 3" xfId="32097" xr:uid="{16B85C07-1538-4EE6-986F-6E49C2268F97}"/>
    <cellStyle name="Normal 9 6 7" xfId="11231" xr:uid="{57DBF86E-2F55-41F4-BCC1-886C02FC10BD}"/>
    <cellStyle name="Normal 9 6 7 2" xfId="20637" xr:uid="{F8C5FED3-46D3-4034-B09B-BA36362DA598}"/>
    <cellStyle name="Normal 9 6 7 2 2" xfId="42933" xr:uid="{7691E232-4B3D-4166-BEB2-0C8EAF698B9E}"/>
    <cellStyle name="Normal 9 6 7 3" xfId="33611" xr:uid="{6D81F708-3F12-4C51-B418-4CED23B60281}"/>
    <cellStyle name="Normal 9 6 8" xfId="12831" xr:uid="{19B1B782-CE01-4C3B-AB01-C9ED8DC60D7A}"/>
    <cellStyle name="Normal 9 6 8 2" xfId="35204" xr:uid="{4710225B-89D3-4812-884E-7BFFA9DAE513}"/>
    <cellStyle name="Normal 9 6 9" xfId="26918" xr:uid="{25818C44-939C-47E3-98A1-AF9E88EDF829}"/>
    <cellStyle name="Normal 9 6_change in summary tables" xfId="8743" xr:uid="{91C664C2-EE2D-4967-A5F2-FDFEFB8A6B47}"/>
    <cellStyle name="Normal 9 7" xfId="423" xr:uid="{16A73FBB-B3DF-4492-9EDC-94DD9C539506}"/>
    <cellStyle name="Normal 9 7 2" xfId="1244" xr:uid="{F01E0482-7161-42F7-A3F4-C3C3C4E3B6A1}"/>
    <cellStyle name="Normal 9 7 2 2" xfId="3909" xr:uid="{AB8D9586-330D-4F65-9192-420F95B4E41A}"/>
    <cellStyle name="Normal 9 7 2 2 2" xfId="7184" xr:uid="{B22C023C-582A-4866-95E4-F97302C9FC99}"/>
    <cellStyle name="Normal 9 7 2 2 2 2" xfId="17195" xr:uid="{036D44CA-39C2-4FCE-838D-F4773AFC9399}"/>
    <cellStyle name="Normal 9 7 2 2 2 2 2" xfId="39560" xr:uid="{9A5CB917-B6F7-4E49-9A16-4E422C9B2BE1}"/>
    <cellStyle name="Normal 9 7 2 2 2 3" xfId="30444" xr:uid="{AA32A5F8-FBFA-40E8-9555-3445B5C49F10}"/>
    <cellStyle name="Normal 9 7 2 2 3" xfId="10698" xr:uid="{CA85EF87-6B40-45E3-9AA7-529BDA401ACB}"/>
    <cellStyle name="Normal 9 7 2 2 3 2" xfId="20112" xr:uid="{06F70A90-6F33-4C45-91E2-CCF33AD2D45D}"/>
    <cellStyle name="Normal 9 7 2 2 3 2 2" xfId="42408" xr:uid="{9EB2BE88-D478-4E0E-BACB-5D4DEDD08D26}"/>
    <cellStyle name="Normal 9 7 2 2 3 3" xfId="33087" xr:uid="{CB2BE145-C296-4EDE-98B0-D3AE05E516D1}"/>
    <cellStyle name="Normal 9 7 2 2 4" xfId="12230" xr:uid="{C60CB05E-8FC4-49FF-B877-7E33EDF38338}"/>
    <cellStyle name="Normal 9 7 2 2 4 2" xfId="21636" xr:uid="{603D2AC7-76E4-43F5-B393-ABD2274CE3CA}"/>
    <cellStyle name="Normal 9 7 2 2 4 2 2" xfId="43932" xr:uid="{BDFDBE78-5C66-4CDB-AD55-D55E549140FC}"/>
    <cellStyle name="Normal 9 7 2 2 4 3" xfId="34610" xr:uid="{5DB76683-D12A-4186-9C85-6A06C4779B61}"/>
    <cellStyle name="Normal 9 7 2 2 5" xfId="14572" xr:uid="{34175502-AFE1-439E-93FF-1BC46E453F73}"/>
    <cellStyle name="Normal 9 7 2 2 5 2" xfId="36938" xr:uid="{6F5457B2-1197-437F-B6DD-D6EE9FC2EFBC}"/>
    <cellStyle name="Normal 9 7 2 2 6" xfId="28027" xr:uid="{E8504225-D7A2-46D0-9B10-4D4018335708}"/>
    <cellStyle name="Normal 9 7 2 2_change in summary tables" xfId="5821" xr:uid="{87B23841-961C-4F8E-AA76-700FCC3238FB}"/>
    <cellStyle name="Normal 9 7 2 3" xfId="5321" xr:uid="{1D89C285-3BFE-401B-8249-C9D084D5F3CB}"/>
    <cellStyle name="Normal 9 7 2 3 2" xfId="15716" xr:uid="{4356ED16-4F6D-4633-9EA0-A31A79EA3EE6}"/>
    <cellStyle name="Normal 9 7 2 3 2 2" xfId="38082" xr:uid="{EF3005E6-4597-4F80-B019-E856C3AD69B4}"/>
    <cellStyle name="Normal 9 7 2 3 3" xfId="29087" xr:uid="{8EBBCFB9-7839-4B76-B559-EB60377E19AC}"/>
    <cellStyle name="Normal 9 7 2 4" xfId="9859" xr:uid="{E74AEF73-7893-4042-9857-58AF563B99E8}"/>
    <cellStyle name="Normal 9 7 2 4 2" xfId="19273" xr:uid="{B7F6C635-CDA6-4687-8E39-B72AF0971265}"/>
    <cellStyle name="Normal 9 7 2 4 2 2" xfId="41638" xr:uid="{F2652D48-B491-4080-86BB-47FC9DBF6329}"/>
    <cellStyle name="Normal 9 7 2 4 3" xfId="32317" xr:uid="{979237BD-B5AF-4608-B250-F5AF01472EF4}"/>
    <cellStyle name="Normal 9 7 2 5" xfId="11455" xr:uid="{EF879B07-4ACF-40B0-B46F-371CAE5A3ADB}"/>
    <cellStyle name="Normal 9 7 2 5 2" xfId="20861" xr:uid="{D65E57DD-F685-4824-A245-81290840357C}"/>
    <cellStyle name="Normal 9 7 2 5 2 2" xfId="43157" xr:uid="{B5FB61B4-6419-4E48-B958-D34C7BB4745C}"/>
    <cellStyle name="Normal 9 7 2 5 3" xfId="33835" xr:uid="{AFB6E20F-75AC-4F53-ABB1-59B377D7EFB6}"/>
    <cellStyle name="Normal 9 7 2 6" xfId="13217" xr:uid="{E001E808-E2E3-4C84-8BEC-0FB8BE46CDB1}"/>
    <cellStyle name="Normal 9 7 2 6 2" xfId="35588" xr:uid="{B5AD5AD4-71A3-4F6F-A34A-84494BCF88ED}"/>
    <cellStyle name="Normal 9 7 2 7" xfId="27145" xr:uid="{6B3F1F76-51DD-45FC-94EA-A6B4C82A2391}"/>
    <cellStyle name="Normal 9 7 2_change in summary tables" xfId="8617" xr:uid="{A2A5FD22-B4D7-4691-9CAD-805121D7ED66}"/>
    <cellStyle name="Normal 9 7 3" xfId="3693" xr:uid="{585647C2-97FB-46C5-AC38-D9FE32854D10}"/>
    <cellStyle name="Normal 9 7 3 2" xfId="6969" xr:uid="{03726DB6-B5D3-4171-87E5-0C1CFB88BDFC}"/>
    <cellStyle name="Normal 9 7 3 2 2" xfId="16981" xr:uid="{D9ADF8F2-610C-4020-A499-9AA1F86E1218}"/>
    <cellStyle name="Normal 9 7 3 2 2 2" xfId="39346" xr:uid="{21774932-A6C2-49AC-9DBE-CE709CB6EF26}"/>
    <cellStyle name="Normal 9 7 3 2 3" xfId="30230" xr:uid="{C8EF05A2-80FC-4FB3-854D-216C44445240}"/>
    <cellStyle name="Normal 9 7 3 3" xfId="10490" xr:uid="{4D2C2E6A-B46C-44BA-A75D-93F5A0CC80A5}"/>
    <cellStyle name="Normal 9 7 3 3 2" xfId="19904" xr:uid="{B17734FB-36AF-4E6C-9C4D-266DD6B67F36}"/>
    <cellStyle name="Normal 9 7 3 3 2 2" xfId="42200" xr:uid="{D66FC498-1C42-4AE0-8429-08A9CAA6685C}"/>
    <cellStyle name="Normal 9 7 3 3 3" xfId="32879" xr:uid="{B5951746-60D0-4E65-B9A0-E90471F70A7E}"/>
    <cellStyle name="Normal 9 7 3 4" xfId="12023" xr:uid="{315A6532-8629-4728-B0A8-FEB92E894C12}"/>
    <cellStyle name="Normal 9 7 3 4 2" xfId="21429" xr:uid="{B8CC3027-C0B9-463D-97B9-0672D9A2965C}"/>
    <cellStyle name="Normal 9 7 3 4 2 2" xfId="43725" xr:uid="{B8F6E046-57D6-4D4C-BF47-C2FBAED40BF7}"/>
    <cellStyle name="Normal 9 7 3 4 3" xfId="34403" xr:uid="{EEF25839-798F-4A02-AD38-A03339D770BE}"/>
    <cellStyle name="Normal 9 7 3 5" xfId="14364" xr:uid="{DB234030-5329-4B69-BAB0-2A3858FEABC8}"/>
    <cellStyle name="Normal 9 7 3 5 2" xfId="36730" xr:uid="{AB4B3C84-98FB-4E5E-B1E6-6AFD9F601B7B}"/>
    <cellStyle name="Normal 9 7 3 6" xfId="27818" xr:uid="{30526055-F501-423A-BA45-6B7881329E79}"/>
    <cellStyle name="Normal 9 7 3_change in summary tables" xfId="8531" xr:uid="{EABDF25B-6D2E-40DD-A87D-C27838367086}"/>
    <cellStyle name="Normal 9 7 4" xfId="4781" xr:uid="{0023616C-76A5-46C7-824C-6828CD6EDCE4}"/>
    <cellStyle name="Normal 9 7 4 2" xfId="15292" xr:uid="{85F10C64-1B00-48D2-B446-ED72E6F3ABAA}"/>
    <cellStyle name="Normal 9 7 4 2 2" xfId="37658" xr:uid="{D5E09AB5-8495-496D-9765-8EC1E799487E}"/>
    <cellStyle name="Normal 9 7 4 3" xfId="28699" xr:uid="{BD068B7B-FDE6-4ED7-99E4-264AB0CF5A69}"/>
    <cellStyle name="Normal 9 7 5" xfId="9652" xr:uid="{25B91816-475F-4078-A999-C8337AF84D54}"/>
    <cellStyle name="Normal 9 7 5 2" xfId="19066" xr:uid="{D8A906F4-DA90-4B57-BB08-966226C0B96D}"/>
    <cellStyle name="Normal 9 7 5 2 2" xfId="41431" xr:uid="{A6D491F0-2E98-4D59-B88D-91F73F9E4EBA}"/>
    <cellStyle name="Normal 9 7 5 3" xfId="32110" xr:uid="{0B128660-3D43-481A-86BE-FC8B7933B61F}"/>
    <cellStyle name="Normal 9 7 6" xfId="11244" xr:uid="{CB19F724-65A5-46FE-A855-B4B9570868C5}"/>
    <cellStyle name="Normal 9 7 6 2" xfId="20650" xr:uid="{A2CA7A94-855D-49A8-9444-917265585CE1}"/>
    <cellStyle name="Normal 9 7 6 2 2" xfId="42946" xr:uid="{9A97941B-56DD-4AD2-A55D-D70FE2E442CE}"/>
    <cellStyle name="Normal 9 7 6 3" xfId="33624" xr:uid="{2942B4E5-92CC-40D3-BC34-0FF75A44E8B4}"/>
    <cellStyle name="Normal 9 7 7" xfId="12845" xr:uid="{479EEB8A-0C30-4CA3-9BB5-E0C1BAD142CC}"/>
    <cellStyle name="Normal 9 7 7 2" xfId="35218" xr:uid="{2252D535-EAC2-43D4-8AF5-CFC62CA49BDE}"/>
    <cellStyle name="Normal 9 7 8" xfId="26931" xr:uid="{0141F8AC-E319-41B2-B19D-D2A8FB7DABE1}"/>
    <cellStyle name="Normal 9 7_change in summary tables" xfId="5149" xr:uid="{A57AB404-B7F3-4F71-A840-23B226A21485}"/>
    <cellStyle name="Normal 9 8" xfId="1145" xr:uid="{793F3410-FB7B-4EC7-9C66-BE1F7DC1D100}"/>
    <cellStyle name="Normal 9 8 2" xfId="3818" xr:uid="{14865958-80E2-487C-ACC8-2CFC22921D0B}"/>
    <cellStyle name="Normal 9 8 2 2" xfId="7093" xr:uid="{F0A45AF0-20DD-4334-9362-3DF3F12DE447}"/>
    <cellStyle name="Normal 9 8 2 2 2" xfId="17104" xr:uid="{6296B362-AD39-4BAA-9661-433A77D608A3}"/>
    <cellStyle name="Normal 9 8 2 2 2 2" xfId="39469" xr:uid="{B8343EE8-E070-4262-98B6-2337CBB73E8F}"/>
    <cellStyle name="Normal 9 8 2 2 3" xfId="30353" xr:uid="{19C6DDDF-9F40-46B0-B2D3-4BF096496ADE}"/>
    <cellStyle name="Normal 9 8 2 3" xfId="10611" xr:uid="{3A01BF66-7130-4586-B53E-50145AC5FE94}"/>
    <cellStyle name="Normal 9 8 2 3 2" xfId="20025" xr:uid="{12AFEE7C-B692-45FD-8166-BFD1055C21DE}"/>
    <cellStyle name="Normal 9 8 2 3 2 2" xfId="42321" xr:uid="{6621E5DD-4941-43E0-AF37-0C21B24A3268}"/>
    <cellStyle name="Normal 9 8 2 3 3" xfId="33000" xr:uid="{18B26495-E431-4621-829C-F048F07B08D7}"/>
    <cellStyle name="Normal 9 8 2 4" xfId="12142" xr:uid="{47B26393-5E23-4B70-AE90-ACE10CA33732}"/>
    <cellStyle name="Normal 9 8 2 4 2" xfId="21548" xr:uid="{D223D192-DC88-48B7-8CB0-1D70D99E2C17}"/>
    <cellStyle name="Normal 9 8 2 4 2 2" xfId="43844" xr:uid="{64EC8200-AEA9-49C2-8108-8242FE590B6E}"/>
    <cellStyle name="Normal 9 8 2 4 3" xfId="34522" xr:uid="{8463DDBA-19C7-408D-B35C-F03F0974041C}"/>
    <cellStyle name="Normal 9 8 2 5" xfId="14484" xr:uid="{F49F957D-F184-4B97-A579-CB56791B705B}"/>
    <cellStyle name="Normal 9 8 2 5 2" xfId="36850" xr:uid="{F711722E-7220-4E2E-879D-BFCB42580778}"/>
    <cellStyle name="Normal 9 8 2 6" xfId="27939" xr:uid="{77DAD385-8697-4B69-9ED9-738BE6BB66E6}"/>
    <cellStyle name="Normal 9 8 2_change in summary tables" xfId="8753" xr:uid="{09C2D800-64BD-46BD-ACD0-92767ED0AF5A}"/>
    <cellStyle name="Normal 9 8 3" xfId="5228" xr:uid="{FA437428-BD99-414A-B2F0-818EDE2C4BEA}"/>
    <cellStyle name="Normal 9 8 3 2" xfId="15623" xr:uid="{9B5DBBF6-DFD8-4504-ABDB-7BF0BB5D66AB}"/>
    <cellStyle name="Normal 9 8 3 2 2" xfId="37989" xr:uid="{3397DE02-E83B-44D0-B943-F00F4285D222}"/>
    <cellStyle name="Normal 9 8 3 3" xfId="28994" xr:uid="{014F6BCA-A7C5-45CF-9A9D-B4412EC29249}"/>
    <cellStyle name="Normal 9 8 4" xfId="9771" xr:uid="{9656CBF4-E640-45D8-A814-D90A30FC35EB}"/>
    <cellStyle name="Normal 9 8 4 2" xfId="19185" xr:uid="{05C23D88-C3E1-4FEC-9EC0-2F5DEFAB6B4C}"/>
    <cellStyle name="Normal 9 8 4 2 2" xfId="41550" xr:uid="{9E6CB9AE-B10F-4BF3-BD06-3290673EDE90}"/>
    <cellStyle name="Normal 9 8 4 3" xfId="32229" xr:uid="{E3D6008A-C44F-4DFD-B9F9-3149B0DC230C}"/>
    <cellStyle name="Normal 9 8 5" xfId="11370" xr:uid="{B0ED5429-A05D-407B-B266-9C2F7640A555}"/>
    <cellStyle name="Normal 9 8 5 2" xfId="20776" xr:uid="{D8603ADB-7F85-4FDD-960D-D36474E4A6FB}"/>
    <cellStyle name="Normal 9 8 5 2 2" xfId="43072" xr:uid="{1082C714-6E30-4B47-8527-3795F6999859}"/>
    <cellStyle name="Normal 9 8 5 3" xfId="33750" xr:uid="{A7FB7368-FC93-4699-9F26-E165872561EE}"/>
    <cellStyle name="Normal 9 8 6" xfId="13126" xr:uid="{DA02F0B1-B83E-4E86-AE63-D5CB5EC158B0}"/>
    <cellStyle name="Normal 9 8 6 2" xfId="35497" xr:uid="{8B49E50E-FD6E-4479-91AC-CCA0F1738F20}"/>
    <cellStyle name="Normal 9 8 7" xfId="27057" xr:uid="{EB93A5EE-CACA-4393-858D-9528973EDDDA}"/>
    <cellStyle name="Normal 9 8_change in summary tables" xfId="6601" xr:uid="{798AFE2E-0D28-4E14-904E-0064C96BA0FF}"/>
    <cellStyle name="Normal 9 9" xfId="3603" xr:uid="{51FB70E6-3B23-40D3-BFC3-8004AB245F8C}"/>
    <cellStyle name="Normal 9 9 2" xfId="6880" xr:uid="{93CDFB5E-17AE-4891-8401-0E40EF894727}"/>
    <cellStyle name="Normal 9 9 2 2" xfId="16893" xr:uid="{D6359242-FB9A-4043-8303-0AC9A590F086}"/>
    <cellStyle name="Normal 9 9 2 2 2" xfId="39258" xr:uid="{ACBC909B-335A-4D15-B67A-1477DDB229E0}"/>
    <cellStyle name="Normal 9 9 2 3" xfId="30142" xr:uid="{4FEE01F3-31BC-42E1-A604-3DC3B2F0F1C0}"/>
    <cellStyle name="Normal 9 9 3" xfId="10403" xr:uid="{11A773F1-93AB-4AB3-8AB7-77160CAB3217}"/>
    <cellStyle name="Normal 9 9 3 2" xfId="19817" xr:uid="{3F9B7E2D-D77C-4A46-BE8E-2F8B729AED76}"/>
    <cellStyle name="Normal 9 9 3 2 2" xfId="42113" xr:uid="{DD06C8E4-C294-48FC-AFF8-4A80AB3773CB}"/>
    <cellStyle name="Normal 9 9 3 3" xfId="32792" xr:uid="{886465B1-0EF7-403D-BD4C-55E90E78B8E5}"/>
    <cellStyle name="Normal 9 9 4" xfId="11936" xr:uid="{29031A6B-99C7-4AD9-8D7C-AAF43A90D8F8}"/>
    <cellStyle name="Normal 9 9 4 2" xfId="21342" xr:uid="{C26282DE-FFAB-4A45-BDBC-E7F1D4016E5A}"/>
    <cellStyle name="Normal 9 9 4 2 2" xfId="43638" xr:uid="{3ECDAE1F-A7B5-41CE-9E34-FB34D363F02A}"/>
    <cellStyle name="Normal 9 9 4 3" xfId="34316" xr:uid="{02854AFA-41C9-4BA8-8A5D-C0CD1503E379}"/>
    <cellStyle name="Normal 9 9 5" xfId="14277" xr:uid="{05CECA93-5C88-4342-843D-9B4642470070}"/>
    <cellStyle name="Normal 9 9 5 2" xfId="36643" xr:uid="{45957888-5896-44BF-8A6A-108A5FC9EE14}"/>
    <cellStyle name="Normal 9 9 6" xfId="27731" xr:uid="{4A6231F3-E3BC-44C0-912F-C868F8AADD04}"/>
    <cellStyle name="Normal 9 9_change in summary tables" xfId="8534" xr:uid="{B8D17E33-F27B-457F-B714-B65AE0A6D679}"/>
    <cellStyle name="Normal 9_change in summary tables" xfId="8845" xr:uid="{28F73576-A431-4107-B7DF-E90F50896733}"/>
    <cellStyle name="Normal 90" xfId="1728" xr:uid="{54C7A24F-E510-4605-B4C7-26F2ECFAA897}"/>
    <cellStyle name="Normal 90 2" xfId="4106" xr:uid="{141A2353-7BFF-4045-BB09-9A9C4A6DB7CC}"/>
    <cellStyle name="Normal 90 2 2" xfId="7375" xr:uid="{3EE9314C-C813-4620-A483-496E84D64B94}"/>
    <cellStyle name="Normal 90 2 2 2" xfId="17383" xr:uid="{9A5AF467-C030-4F97-AE3E-2C4499FEEE59}"/>
    <cellStyle name="Normal 90 2 2 2 2" xfId="39748" xr:uid="{B0A69DC7-F951-48C4-9596-8FAB2A366993}"/>
    <cellStyle name="Normal 90 2 2 3" xfId="30632" xr:uid="{A48DC962-AA1F-44C3-A9D0-7FC3B874BA6B}"/>
    <cellStyle name="Normal 90 2 3" xfId="10863" xr:uid="{75090E5A-09AC-42CF-8E6A-81959B1B4126}"/>
    <cellStyle name="Normal 90 2 3 2" xfId="20277" xr:uid="{08D39268-2AE2-454A-B457-069F012FDE43}"/>
    <cellStyle name="Normal 90 2 3 2 2" xfId="42573" xr:uid="{FB39CBC9-6906-44E5-AB4F-4B1C9B83A468}"/>
    <cellStyle name="Normal 90 2 3 3" xfId="33252" xr:uid="{FC706B35-52E2-4D54-A6ED-57555490CDB8}"/>
    <cellStyle name="Normal 90 2 4" xfId="12390" xr:uid="{D574321A-77FF-401B-9DFB-AA52D35C4529}"/>
    <cellStyle name="Normal 90 2 4 2" xfId="21796" xr:uid="{852E3A30-BAE7-48F5-9D42-BCF185B1376F}"/>
    <cellStyle name="Normal 90 2 4 2 2" xfId="44092" xr:uid="{423C51F6-5423-4399-9944-8AD733D7E5F9}"/>
    <cellStyle name="Normal 90 2 4 3" xfId="34770" xr:uid="{BD2468D9-FE9B-41DA-8D90-41E3B458EE53}"/>
    <cellStyle name="Normal 90 2 5" xfId="14740" xr:uid="{82655D26-CA15-4BEF-9396-5091DF428D6F}"/>
    <cellStyle name="Normal 90 2 5 2" xfId="37106" xr:uid="{EE663D95-EC5F-46C6-BF2C-E97970C9C9E0}"/>
    <cellStyle name="Normal 90 2 6" xfId="28180" xr:uid="{477FB6AB-57AA-4C27-A7B3-C2BE851BA780}"/>
    <cellStyle name="Normal 90 2_change in summary tables" xfId="8863" xr:uid="{92C6C2E3-AB13-4048-9636-BC672A826B4B}"/>
    <cellStyle name="Normal 90 3" xfId="5699" xr:uid="{1EC35125-4362-418B-8F02-3A174662328B}"/>
    <cellStyle name="Normal 90 3 2" xfId="16048" xr:uid="{D8D462E5-E383-4B68-9346-E7A232426FC8}"/>
    <cellStyle name="Normal 90 3 2 2" xfId="38414" xr:uid="{B6482DF4-29A3-43C1-B264-8DA9F9CCF251}"/>
    <cellStyle name="Normal 90 3 3" xfId="29395" xr:uid="{CBAC42EF-B2B6-4195-B163-BDB572424020}"/>
    <cellStyle name="Normal 90 4" xfId="10029" xr:uid="{688928FE-A604-4885-8A4C-1320E1BD3A31}"/>
    <cellStyle name="Normal 90 4 2" xfId="19443" xr:uid="{243BE79D-8D1D-42E5-A73F-E54329AF2D2E}"/>
    <cellStyle name="Normal 90 4 2 2" xfId="41808" xr:uid="{3094A3D8-2B86-4629-99D8-0332A66923A0}"/>
    <cellStyle name="Normal 90 4 3" xfId="32487" xr:uid="{50B7AB61-AA97-46A0-8285-9AEA76DE4192}"/>
    <cellStyle name="Normal 90 5" xfId="11640" xr:uid="{DBE1C1BC-CD07-4050-9EF0-F8358FE31AB1}"/>
    <cellStyle name="Normal 90 5 2" xfId="21046" xr:uid="{BB4B5D25-2091-4EEE-951B-FBB1207EE05D}"/>
    <cellStyle name="Normal 90 5 2 2" xfId="43342" xr:uid="{DBC7A3AD-FB08-45B5-B430-AE3EF0F2C228}"/>
    <cellStyle name="Normal 90 5 3" xfId="34020" xr:uid="{130082AE-1E08-425F-8341-AE67A503F452}"/>
    <cellStyle name="Normal 90 6" xfId="13484" xr:uid="{D02E91F2-6B78-47D3-9DD1-CD8C725BDA53}"/>
    <cellStyle name="Normal 90 6 2" xfId="35855" xr:uid="{1C0A5CD7-FF58-42F0-A37F-A5FD881B198E}"/>
    <cellStyle name="Normal 90 7" xfId="27339" xr:uid="{36186FD2-778A-40DF-8D7F-3B1C6FEB8F68}"/>
    <cellStyle name="Normal 90_change in summary tables" xfId="8302" xr:uid="{781EDB66-3D05-46D3-BB10-F1E3D788134C}"/>
    <cellStyle name="Normal 91" xfId="1729" xr:uid="{B40FA27E-1F4C-4C20-855C-881DF7FDDB08}"/>
    <cellStyle name="Normal 91 2" xfId="4107" xr:uid="{B7BDC692-12F4-44CA-8512-12863C81EAF4}"/>
    <cellStyle name="Normal 91 2 2" xfId="7376" xr:uid="{694F47B1-E25C-4252-BD64-77B9CDA71731}"/>
    <cellStyle name="Normal 91 2 2 2" xfId="17384" xr:uid="{38D6BEC6-0D10-41F3-A44D-BAAF0659D226}"/>
    <cellStyle name="Normal 91 2 2 2 2" xfId="39749" xr:uid="{F071F222-4AD1-4418-AB9F-CC4993B5C625}"/>
    <cellStyle name="Normal 91 2 2 3" xfId="30633" xr:uid="{D4CF23AA-DC40-48CC-A97C-A09A6BECF630}"/>
    <cellStyle name="Normal 91 2 3" xfId="10864" xr:uid="{44B653D0-5B66-43DE-ADF4-7E6261B76B27}"/>
    <cellStyle name="Normal 91 2 3 2" xfId="20278" xr:uid="{0252DDC1-D1D4-49A5-B95F-EF4E2C9AF67D}"/>
    <cellStyle name="Normal 91 2 3 2 2" xfId="42574" xr:uid="{155D62D2-8910-4699-8BB9-C11FD53F316B}"/>
    <cellStyle name="Normal 91 2 3 3" xfId="33253" xr:uid="{98EFE7DC-4306-46B7-A41E-697ADE62097B}"/>
    <cellStyle name="Normal 91 2 4" xfId="12391" xr:uid="{9413BAC6-5EB7-4429-B4DE-571E87E8DB92}"/>
    <cellStyle name="Normal 91 2 4 2" xfId="21797" xr:uid="{526E10F0-6712-4B4B-A15F-759A4108B134}"/>
    <cellStyle name="Normal 91 2 4 2 2" xfId="44093" xr:uid="{6651F30C-3555-4F64-A884-02FAF4919E3C}"/>
    <cellStyle name="Normal 91 2 4 3" xfId="34771" xr:uid="{7BEC032E-8F29-4180-BAAC-CAA8CF1BEA22}"/>
    <cellStyle name="Normal 91 2 5" xfId="14741" xr:uid="{2298DFE3-0EB7-4852-B4A8-3493E09CF02A}"/>
    <cellStyle name="Normal 91 2 5 2" xfId="37107" xr:uid="{7C18720B-C70E-4763-BC38-6A0166D7F180}"/>
    <cellStyle name="Normal 91 2 6" xfId="28181" xr:uid="{82E39000-2F60-4E56-B5CA-0CE181AB0351}"/>
    <cellStyle name="Normal 91 2_change in summary tables" xfId="9184" xr:uid="{E3BCCC6E-C900-436B-A76E-AC135801ADB8}"/>
    <cellStyle name="Normal 91 3" xfId="5700" xr:uid="{44BB916E-5604-4E81-96B6-30855DC2ABB9}"/>
    <cellStyle name="Normal 91 3 2" xfId="16049" xr:uid="{182948BF-CAB3-4F50-9D3B-A4FD4F37F2E3}"/>
    <cellStyle name="Normal 91 3 2 2" xfId="38415" xr:uid="{87D59A51-35FD-46AB-8B8A-EEC11CA5AFAE}"/>
    <cellStyle name="Normal 91 3 3" xfId="29396" xr:uid="{6ACE1BAD-F813-4C70-858C-62F7BDC4FFCF}"/>
    <cellStyle name="Normal 91 4" xfId="10030" xr:uid="{B309B0A3-98A3-4326-BDAC-9A082DBD3B2E}"/>
    <cellStyle name="Normal 91 4 2" xfId="19444" xr:uid="{FCB9A26E-8E9D-49C4-AA61-6BB2809C46A7}"/>
    <cellStyle name="Normal 91 4 2 2" xfId="41809" xr:uid="{1CAE64C9-E44A-49E5-9938-2CA590B33B8D}"/>
    <cellStyle name="Normal 91 4 3" xfId="32488" xr:uid="{B43BC4C9-E1CB-4A16-9551-C41168B8DD7E}"/>
    <cellStyle name="Normal 91 5" xfId="11641" xr:uid="{F10B35C2-67B2-49A9-BA3A-72498EA65C17}"/>
    <cellStyle name="Normal 91 5 2" xfId="21047" xr:uid="{2C35BE81-A222-49DF-BABF-B4F42DAA0998}"/>
    <cellStyle name="Normal 91 5 2 2" xfId="43343" xr:uid="{E140CD14-B6B4-47D9-99F8-06D77144F34C}"/>
    <cellStyle name="Normal 91 5 3" xfId="34021" xr:uid="{A3A0371F-10C2-4DDB-9ECC-B2123AFCF8DB}"/>
    <cellStyle name="Normal 91 6" xfId="13485" xr:uid="{9F766109-EE22-465D-8A4B-739BAF14D099}"/>
    <cellStyle name="Normal 91 6 2" xfId="35856" xr:uid="{A80417B0-F5D9-4C67-9700-FB41C8B70A67}"/>
    <cellStyle name="Normal 91 7" xfId="27340" xr:uid="{0FC46371-7F30-45AF-BF02-4D05F34C7920}"/>
    <cellStyle name="Normal 91_change in summary tables" xfId="9003" xr:uid="{70087339-85A5-4C0B-A605-B13555302DC9}"/>
    <cellStyle name="Normal 92" xfId="1730" xr:uid="{E6F698BA-647E-4078-B418-BE9A465A9A59}"/>
    <cellStyle name="Normal 92 2" xfId="4108" xr:uid="{D2EEF59D-A0E0-4245-9522-B083EDCCC63C}"/>
    <cellStyle name="Normal 92 2 2" xfId="7377" xr:uid="{4523E72E-C88A-4E00-909D-EAE585CECEC4}"/>
    <cellStyle name="Normal 92 2 2 2" xfId="17385" xr:uid="{E95EECDF-2279-482B-A808-C78EFA8A8C31}"/>
    <cellStyle name="Normal 92 2 2 2 2" xfId="39750" xr:uid="{BD38F106-FED6-4499-AEAE-9EFE4DF3294E}"/>
    <cellStyle name="Normal 92 2 2 3" xfId="30634" xr:uid="{CEDE7B67-CF62-4D34-BE89-F5DA0B89D798}"/>
    <cellStyle name="Normal 92 2 3" xfId="10865" xr:uid="{035CC894-884E-4443-85BD-9832950418D8}"/>
    <cellStyle name="Normal 92 2 3 2" xfId="20279" xr:uid="{F5F4C95E-4779-42F3-8F88-86DFAAA48603}"/>
    <cellStyle name="Normal 92 2 3 2 2" xfId="42575" xr:uid="{53B972F2-B689-44C7-8B6C-6A4D76A737C4}"/>
    <cellStyle name="Normal 92 2 3 3" xfId="33254" xr:uid="{7A91579D-533B-41B2-A455-B2F72923C472}"/>
    <cellStyle name="Normal 92 2 4" xfId="12392" xr:uid="{F49E7ECC-8CC2-4770-B048-14936E85B96A}"/>
    <cellStyle name="Normal 92 2 4 2" xfId="21798" xr:uid="{FF93AFEC-0FEB-4841-B437-71312663E3E4}"/>
    <cellStyle name="Normal 92 2 4 2 2" xfId="44094" xr:uid="{43CC3A1F-A852-48FD-9AE0-BE38E705489F}"/>
    <cellStyle name="Normal 92 2 4 3" xfId="34772" xr:uid="{F1F0E882-AD4F-4958-864A-465BAD5DC166}"/>
    <cellStyle name="Normal 92 2 5" xfId="14742" xr:uid="{BA5BB8F5-7275-4E9E-81D6-F81FDE3289F0}"/>
    <cellStyle name="Normal 92 2 5 2" xfId="37108" xr:uid="{7A7ECF7E-BAFA-4066-8B11-D0B368C9322A}"/>
    <cellStyle name="Normal 92 2 6" xfId="28182" xr:uid="{84A3C1D9-5EC7-4E35-A14C-BA6356D0EBDF}"/>
    <cellStyle name="Normal 92 2_change in summary tables" xfId="6178" xr:uid="{8A3528B5-6B3B-4803-A437-7330740FB9B1}"/>
    <cellStyle name="Normal 92 3" xfId="5701" xr:uid="{91A9D66D-A516-4494-8654-86983CFF220D}"/>
    <cellStyle name="Normal 92 3 2" xfId="16050" xr:uid="{CD756356-80AA-428D-B41E-8A57049E04A1}"/>
    <cellStyle name="Normal 92 3 2 2" xfId="38416" xr:uid="{EFA448B9-E4CF-4659-AB40-FA52FB263029}"/>
    <cellStyle name="Normal 92 3 3" xfId="29397" xr:uid="{E14F3663-6543-4478-B82B-31A0B52C66BA}"/>
    <cellStyle name="Normal 92 4" xfId="10031" xr:uid="{FCFDF2C2-2260-49A1-9C90-DCCC3CD95545}"/>
    <cellStyle name="Normal 92 4 2" xfId="19445" xr:uid="{8538C412-2229-47B6-B0DF-2C1FB9ADA1D2}"/>
    <cellStyle name="Normal 92 4 2 2" xfId="41810" xr:uid="{9A47BC80-58CE-485F-82A8-CF951823522D}"/>
    <cellStyle name="Normal 92 4 3" xfId="32489" xr:uid="{62EB2FFA-A2BD-4D78-A0C8-CCE5FEBF4016}"/>
    <cellStyle name="Normal 92 5" xfId="11642" xr:uid="{4E78AF08-E56D-4078-9070-0E0E327ADEAF}"/>
    <cellStyle name="Normal 92 5 2" xfId="21048" xr:uid="{A435ACE0-51F6-4741-9CCC-B7800789128C}"/>
    <cellStyle name="Normal 92 5 2 2" xfId="43344" xr:uid="{A38ED4F8-B079-4492-BDE0-713A2C41DC9F}"/>
    <cellStyle name="Normal 92 5 3" xfId="34022" xr:uid="{2B92785A-477E-4B36-AF18-2CCBF0029017}"/>
    <cellStyle name="Normal 92 6" xfId="13486" xr:uid="{58F94A4F-E4DC-4D4C-906D-4237703C4ACD}"/>
    <cellStyle name="Normal 92 6 2" xfId="35857" xr:uid="{D67114C2-2B49-49D7-81D1-A5BCECDC12D5}"/>
    <cellStyle name="Normal 92 7" xfId="27341" xr:uid="{87625247-062B-49D0-9BA8-E32AF834A65B}"/>
    <cellStyle name="Normal 92_change in summary tables" xfId="9073" xr:uid="{50A4002E-DBB0-43F2-99CB-B0CB1C28FA89}"/>
    <cellStyle name="Normal 93" xfId="1731" xr:uid="{0CBEDE1D-9778-48CA-87CB-CB33F6F6AE2C}"/>
    <cellStyle name="Normal 93 2" xfId="4109" xr:uid="{2B38BBC2-EFA1-4CAF-BE8C-12546E910A0C}"/>
    <cellStyle name="Normal 93 2 2" xfId="7378" xr:uid="{63A38154-8C65-45BC-89B6-E017C32516FB}"/>
    <cellStyle name="Normal 93 2 2 2" xfId="17386" xr:uid="{B51AB5B0-A5F9-456B-A0A0-673004497787}"/>
    <cellStyle name="Normal 93 2 2 2 2" xfId="39751" xr:uid="{C32B4B8E-436F-4C37-8682-BBC8D5151396}"/>
    <cellStyle name="Normal 93 2 2 3" xfId="30635" xr:uid="{E1DC8045-5064-4961-BC18-BE49B86C5455}"/>
    <cellStyle name="Normal 93 2 3" xfId="10866" xr:uid="{610F2047-12EC-466A-A154-B739698E45AF}"/>
    <cellStyle name="Normal 93 2 3 2" xfId="20280" xr:uid="{156EB0F8-C779-458A-A00C-2D65BDDC0351}"/>
    <cellStyle name="Normal 93 2 3 2 2" xfId="42576" xr:uid="{AD2AFDAB-B336-44C2-917B-FB3CC76B6DDE}"/>
    <cellStyle name="Normal 93 2 3 3" xfId="33255" xr:uid="{4E5DFCAF-C9BA-4564-AC4A-BD685D302CDF}"/>
    <cellStyle name="Normal 93 2 4" xfId="12393" xr:uid="{42BA1EBD-6FD2-458E-8576-2644DCDFC8FF}"/>
    <cellStyle name="Normal 93 2 4 2" xfId="21799" xr:uid="{0F24AE6B-134C-4803-8767-CFB7E8082E72}"/>
    <cellStyle name="Normal 93 2 4 2 2" xfId="44095" xr:uid="{450372CF-1E76-4B29-8EF4-B07D2ED27A2E}"/>
    <cellStyle name="Normal 93 2 4 3" xfId="34773" xr:uid="{4EBEDA5E-1F1B-43C6-B74D-4BFEA3B401CC}"/>
    <cellStyle name="Normal 93 2 5" xfId="14743" xr:uid="{2660E5C2-E164-4C02-A237-02F6B80F9A6A}"/>
    <cellStyle name="Normal 93 2 5 2" xfId="37109" xr:uid="{A1A915D0-D563-440D-A0C8-7817F6AF40E2}"/>
    <cellStyle name="Normal 93 2 6" xfId="28183" xr:uid="{C19A9247-272E-4BF2-BC56-72C1FC18C380}"/>
    <cellStyle name="Normal 93 2_change in summary tables" xfId="6519" xr:uid="{597D6A9F-B868-43D0-AC53-D1F7B41E94F0}"/>
    <cellStyle name="Normal 93 3" xfId="5702" xr:uid="{65974069-8AC5-4437-A1EE-07A4F482CCF2}"/>
    <cellStyle name="Normal 93 3 2" xfId="16051" xr:uid="{595A7FC0-1138-47F9-A7E1-23F1BDECAE3A}"/>
    <cellStyle name="Normal 93 3 2 2" xfId="38417" xr:uid="{D0087108-D505-411F-90E0-636E4F0B79D4}"/>
    <cellStyle name="Normal 93 3 3" xfId="29398" xr:uid="{5F4B9179-6E91-4E41-B731-6834FB1A59C7}"/>
    <cellStyle name="Normal 93 4" xfId="10032" xr:uid="{3386AB73-C933-4846-B999-DFB4C47758A3}"/>
    <cellStyle name="Normal 93 4 2" xfId="19446" xr:uid="{4235ED95-1066-47D9-9642-B35362762842}"/>
    <cellStyle name="Normal 93 4 2 2" xfId="41811" xr:uid="{1A241BE5-B47A-4C85-9461-C715770FA246}"/>
    <cellStyle name="Normal 93 4 3" xfId="32490" xr:uid="{5B0ECAF6-9545-4D73-85A1-02FC95DBFD53}"/>
    <cellStyle name="Normal 93 5" xfId="11643" xr:uid="{9E9CB2B2-D971-4CDD-8A80-31209FF99A0E}"/>
    <cellStyle name="Normal 93 5 2" xfId="21049" xr:uid="{74D62777-F07B-48E9-A586-C712A56C653F}"/>
    <cellStyle name="Normal 93 5 2 2" xfId="43345" xr:uid="{6CD9B67D-9457-469D-9F9F-4886F2B121C2}"/>
    <cellStyle name="Normal 93 5 3" xfId="34023" xr:uid="{F211E4D5-8058-4948-A5BB-8308B857F1E8}"/>
    <cellStyle name="Normal 93 6" xfId="13487" xr:uid="{214A762D-3946-4970-AAA1-420B25596A0B}"/>
    <cellStyle name="Normal 93 6 2" xfId="35858" xr:uid="{A090A117-2B52-4000-A679-A59F499F7DBE}"/>
    <cellStyle name="Normal 93 7" xfId="27342" xr:uid="{AEAB57B2-AF61-4F28-A357-B46BB42EBCAA}"/>
    <cellStyle name="Normal 93_change in summary tables" xfId="5018" xr:uid="{0C6FE840-3E06-4DF1-B5D8-EB0EF4A83F1A}"/>
    <cellStyle name="Normal 94" xfId="1732" xr:uid="{207D6F38-8E4D-422F-A7D7-9A7B34DA0415}"/>
    <cellStyle name="Normal 94 2" xfId="4110" xr:uid="{49E0B8ED-26AE-4C0C-9606-E8563622A252}"/>
    <cellStyle name="Normal 94 2 2" xfId="7379" xr:uid="{9DBB56AC-1301-4F43-9425-82B9A2727C55}"/>
    <cellStyle name="Normal 94 2 2 2" xfId="17387" xr:uid="{5F767B54-6955-4FE9-9826-ECA538AE9F88}"/>
    <cellStyle name="Normal 94 2 2 2 2" xfId="39752" xr:uid="{A9BD241F-75CD-4605-8C46-18FB558CD4D2}"/>
    <cellStyle name="Normal 94 2 2 3" xfId="30636" xr:uid="{7A87BEB6-2007-4993-92F7-2532722F69F4}"/>
    <cellStyle name="Normal 94 2 3" xfId="10867" xr:uid="{5C814739-A81D-4CB2-A725-9959F0B0D512}"/>
    <cellStyle name="Normal 94 2 3 2" xfId="20281" xr:uid="{3F760CB6-8E07-4F5B-94DF-C039C91D3CA5}"/>
    <cellStyle name="Normal 94 2 3 2 2" xfId="42577" xr:uid="{FC91EDEB-B15C-4911-91F0-6EE036BC7DCC}"/>
    <cellStyle name="Normal 94 2 3 3" xfId="33256" xr:uid="{C2A29A8B-7A3E-475E-B126-CE4ADE74C4B4}"/>
    <cellStyle name="Normal 94 2 4" xfId="12394" xr:uid="{BED7202B-211E-452E-A04A-87371E29CE4E}"/>
    <cellStyle name="Normal 94 2 4 2" xfId="21800" xr:uid="{0C336A9F-746E-490C-9B4C-DFA7372CBD4F}"/>
    <cellStyle name="Normal 94 2 4 2 2" xfId="44096" xr:uid="{A90C9B8F-35C8-4ADE-B5C6-AC9318C97926}"/>
    <cellStyle name="Normal 94 2 4 3" xfId="34774" xr:uid="{A09E9734-872D-4DAD-A95B-73958A96C62D}"/>
    <cellStyle name="Normal 94 2 5" xfId="14744" xr:uid="{2463ABA8-6E5B-475D-AB7F-52F55A196B68}"/>
    <cellStyle name="Normal 94 2 5 2" xfId="37110" xr:uid="{3A0F393D-5236-46FB-8A26-DD4F57339E97}"/>
    <cellStyle name="Normal 94 2 6" xfId="28184" xr:uid="{71F69D9E-581A-48A1-85C9-8A3E524CD12B}"/>
    <cellStyle name="Normal 94 2_change in summary tables" xfId="5720" xr:uid="{7B0854A9-452A-4DEF-92B0-22C4FE78FE0C}"/>
    <cellStyle name="Normal 94 3" xfId="5703" xr:uid="{348B7D10-8C33-4A99-878C-7D55DDDAF3C0}"/>
    <cellStyle name="Normal 94 3 2" xfId="16052" xr:uid="{AFE5D000-6A47-4C28-A71A-94D8D22C7FF7}"/>
    <cellStyle name="Normal 94 3 2 2" xfId="38418" xr:uid="{4F071703-0D30-41BD-89B6-3B359771EFCD}"/>
    <cellStyle name="Normal 94 3 3" xfId="29399" xr:uid="{740167E5-D248-40A1-B96F-549B32A16ABC}"/>
    <cellStyle name="Normal 94 4" xfId="10033" xr:uid="{6F170A64-E014-4F36-9E60-6D4E04C8F48F}"/>
    <cellStyle name="Normal 94 4 2" xfId="19447" xr:uid="{D42F7273-DB13-4D69-B139-D00EB1D1A8F3}"/>
    <cellStyle name="Normal 94 4 2 2" xfId="41812" xr:uid="{A4A5D016-66C6-4BAB-BBD7-B1348909AAB5}"/>
    <cellStyle name="Normal 94 4 3" xfId="32491" xr:uid="{D824AE1F-E033-452B-AF03-A6D6BCB19E94}"/>
    <cellStyle name="Normal 94 5" xfId="11644" xr:uid="{8393B491-B90F-4272-BF61-C1CD5775707E}"/>
    <cellStyle name="Normal 94 5 2" xfId="21050" xr:uid="{3CD03520-1876-44A7-A548-E7830484CDE4}"/>
    <cellStyle name="Normal 94 5 2 2" xfId="43346" xr:uid="{79B3CFEA-5DB6-49D5-8F06-796600A558F6}"/>
    <cellStyle name="Normal 94 5 3" xfId="34024" xr:uid="{AE292524-22CE-484E-B800-8E830C4064A2}"/>
    <cellStyle name="Normal 94 6" xfId="13488" xr:uid="{1057C7EC-2DC4-4492-B95E-2A642C6BFDAF}"/>
    <cellStyle name="Normal 94 6 2" xfId="35859" xr:uid="{EC56A7D5-CC3E-4AC2-B16E-F5662941ED03}"/>
    <cellStyle name="Normal 94 7" xfId="27343" xr:uid="{2F0CD43F-7083-4BB1-A46C-EA1D853D4D73}"/>
    <cellStyle name="Normal 94_change in summary tables" xfId="8340" xr:uid="{9BCBB3F6-332C-43D7-B8CD-162849606029}"/>
    <cellStyle name="Normal 95" xfId="1733" xr:uid="{12652876-435A-453C-A91A-7BF6371136FA}"/>
    <cellStyle name="Normal 95 2" xfId="4111" xr:uid="{3B22087F-EB97-4787-863C-6E5321A3B293}"/>
    <cellStyle name="Normal 95 2 2" xfId="7380" xr:uid="{CA844A9D-3D8F-4C8B-929C-013BF6FDB0DB}"/>
    <cellStyle name="Normal 95 2 2 2" xfId="17388" xr:uid="{CE61821A-D863-4685-8554-EEE5B5BC3876}"/>
    <cellStyle name="Normal 95 2 2 2 2" xfId="39753" xr:uid="{BE9F03FE-9FC9-4458-AC58-EF3B287BEBD3}"/>
    <cellStyle name="Normal 95 2 2 3" xfId="30637" xr:uid="{0548E94D-457E-4CD4-8AB1-9DB4490A1E81}"/>
    <cellStyle name="Normal 95 2 3" xfId="10868" xr:uid="{56B192D7-AA1A-4871-9D6F-679B23D7CEC0}"/>
    <cellStyle name="Normal 95 2 3 2" xfId="20282" xr:uid="{8047403B-EE7C-4398-9F2D-107E8FF874E5}"/>
    <cellStyle name="Normal 95 2 3 2 2" xfId="42578" xr:uid="{500EEE03-FE97-4623-BDAF-A708F7261C16}"/>
    <cellStyle name="Normal 95 2 3 3" xfId="33257" xr:uid="{B99DB188-FD70-41CD-B149-A7C1361FD552}"/>
    <cellStyle name="Normal 95 2 4" xfId="12395" xr:uid="{9E938984-659C-44C1-A98D-C1660DEB1894}"/>
    <cellStyle name="Normal 95 2 4 2" xfId="21801" xr:uid="{E9ECBF0E-4DAE-4955-B8EC-D3100FC147AC}"/>
    <cellStyle name="Normal 95 2 4 2 2" xfId="44097" xr:uid="{1B97F9C3-C5A9-4644-8455-08DD81718DB7}"/>
    <cellStyle name="Normal 95 2 4 3" xfId="34775" xr:uid="{E7264D26-464D-4DE8-9396-457679F57DD3}"/>
    <cellStyle name="Normal 95 2 5" xfId="14745" xr:uid="{CB095934-0259-46AD-B269-458AF20500AA}"/>
    <cellStyle name="Normal 95 2 5 2" xfId="37111" xr:uid="{85BBC523-8086-48E3-BF55-96D26157B528}"/>
    <cellStyle name="Normal 95 2 6" xfId="28185" xr:uid="{6692D484-0AB4-4C05-BA61-B2F0481116E1}"/>
    <cellStyle name="Normal 95 2_change in summary tables" xfId="4974" xr:uid="{9D67FBCD-B927-430E-9ADB-001DB759E26A}"/>
    <cellStyle name="Normal 95 3" xfId="5704" xr:uid="{91D662DE-97CA-4576-9C81-C26573112BC7}"/>
    <cellStyle name="Normal 95 3 2" xfId="16053" xr:uid="{F54469AB-836B-4CFD-95A1-B6ECACA22702}"/>
    <cellStyle name="Normal 95 3 2 2" xfId="38419" xr:uid="{CBE31945-35C5-4098-9217-E3E74A8AC6FC}"/>
    <cellStyle name="Normal 95 3 3" xfId="29400" xr:uid="{09C8613B-3EC8-4039-9188-11229D44B65B}"/>
    <cellStyle name="Normal 95 4" xfId="10034" xr:uid="{7AD37136-84A4-4E72-B54E-F291694EC69C}"/>
    <cellStyle name="Normal 95 4 2" xfId="19448" xr:uid="{954FECA7-5861-45FC-8F46-759169AC2D10}"/>
    <cellStyle name="Normal 95 4 2 2" xfId="41813" xr:uid="{E8851335-54DA-4DAB-AC3D-4A161E14BDB6}"/>
    <cellStyle name="Normal 95 4 3" xfId="32492" xr:uid="{C2E8BF7A-6867-4E0F-B306-F4ECAD69250B}"/>
    <cellStyle name="Normal 95 5" xfId="11645" xr:uid="{54265254-4BB6-483B-9D0C-4A4F6B912939}"/>
    <cellStyle name="Normal 95 5 2" xfId="21051" xr:uid="{3C1D56B0-8D33-4BDD-8FC0-C0E954F59C85}"/>
    <cellStyle name="Normal 95 5 2 2" xfId="43347" xr:uid="{E0D84B45-B495-45D8-8A1C-60CD368A456F}"/>
    <cellStyle name="Normal 95 5 3" xfId="34025" xr:uid="{D315F599-19E6-4146-8A88-4840B07488EE}"/>
    <cellStyle name="Normal 95 6" xfId="13489" xr:uid="{17D53A9F-3CA6-46CF-8DAE-12AD4EA72EED}"/>
    <cellStyle name="Normal 95 6 2" xfId="35860" xr:uid="{72FEEB4C-347B-49C1-8932-2FFFB5D61F87}"/>
    <cellStyle name="Normal 95 7" xfId="27344" xr:uid="{D1E5F84D-AC4D-4B4F-87CA-3F2BD5F3786B}"/>
    <cellStyle name="Normal 95_change in summary tables" xfId="4527" xr:uid="{D205D9C6-200D-47E3-AFC3-CBC0EA24F4D2}"/>
    <cellStyle name="Normal 96" xfId="1734" xr:uid="{05B81689-B5FD-4CC8-8BA0-5EC47A940A07}"/>
    <cellStyle name="Normal 96 2" xfId="4112" xr:uid="{56ADDDDC-1199-441D-BAC3-5E94F1A33684}"/>
    <cellStyle name="Normal 96 2 2" xfId="7381" xr:uid="{67A01A04-9BD3-4699-9539-32190C634F4E}"/>
    <cellStyle name="Normal 96 2 2 2" xfId="17389" xr:uid="{4FE6E014-6CF8-4A95-9467-5F2DEFFFFBAC}"/>
    <cellStyle name="Normal 96 2 2 2 2" xfId="39754" xr:uid="{E6596255-91B3-497C-B774-7045D452376E}"/>
    <cellStyle name="Normal 96 2 2 3" xfId="30638" xr:uid="{E54D11B5-D511-4943-B9ED-9C1F7F6F06BF}"/>
    <cellStyle name="Normal 96 2 3" xfId="10869" xr:uid="{A3A06239-680B-4006-8743-2CACD0A760C0}"/>
    <cellStyle name="Normal 96 2 3 2" xfId="20283" xr:uid="{A1BBE279-8051-4747-9DA6-1FEC0AB52CBD}"/>
    <cellStyle name="Normal 96 2 3 2 2" xfId="42579" xr:uid="{E6D3AF44-ECB7-4DA6-AE1D-C960B9863333}"/>
    <cellStyle name="Normal 96 2 3 3" xfId="33258" xr:uid="{11073BB3-2711-4518-B9D2-B0A2FCB25846}"/>
    <cellStyle name="Normal 96 2 4" xfId="12396" xr:uid="{78CDD923-5018-41DF-8937-F805B44D0AF5}"/>
    <cellStyle name="Normal 96 2 4 2" xfId="21802" xr:uid="{93E49A48-D532-4C03-9C34-F8B31B814336}"/>
    <cellStyle name="Normal 96 2 4 2 2" xfId="44098" xr:uid="{20347155-B59D-4F9D-99C3-6A6DC8EB11F0}"/>
    <cellStyle name="Normal 96 2 4 3" xfId="34776" xr:uid="{82E1235D-B909-4CCE-BF86-7F64A27162AF}"/>
    <cellStyle name="Normal 96 2 5" xfId="14746" xr:uid="{EE9B23A0-83BF-4857-8407-482CE5BC5A6D}"/>
    <cellStyle name="Normal 96 2 5 2" xfId="37112" xr:uid="{448BC401-AB18-4936-9BF3-704D2C651055}"/>
    <cellStyle name="Normal 96 2 6" xfId="28186" xr:uid="{615518E2-23AD-41C3-AAFD-FCD139510C9B}"/>
    <cellStyle name="Normal 96 2_change in summary tables" xfId="8159" xr:uid="{27CF9B69-34D6-4272-A6FE-0BFB444F6B13}"/>
    <cellStyle name="Normal 96 3" xfId="5705" xr:uid="{5EB98F2F-8721-43D9-A676-D954BED73E06}"/>
    <cellStyle name="Normal 96 3 2" xfId="16054" xr:uid="{6EF960B0-782E-4787-BB9B-71E7529B278C}"/>
    <cellStyle name="Normal 96 3 2 2" xfId="38420" xr:uid="{7F13E536-598B-40A4-A483-4E222E787E4A}"/>
    <cellStyle name="Normal 96 3 3" xfId="29401" xr:uid="{A27433EA-95B9-4201-97A5-34BA52A562E7}"/>
    <cellStyle name="Normal 96 4" xfId="10035" xr:uid="{BA2F3DC2-632D-47CC-A770-FC0E90A29D69}"/>
    <cellStyle name="Normal 96 4 2" xfId="19449" xr:uid="{B2AB7E86-3F24-424C-A9C1-A356C42D3A44}"/>
    <cellStyle name="Normal 96 4 2 2" xfId="41814" xr:uid="{8FD0DF39-6DB6-4468-90FD-EEC437AA3F1D}"/>
    <cellStyle name="Normal 96 4 3" xfId="32493" xr:uid="{9D043A8E-2C53-4CDF-B5EC-004D726243C9}"/>
    <cellStyle name="Normal 96 5" xfId="11646" xr:uid="{3FB8782C-91DF-42E7-BB1C-746F86176ABE}"/>
    <cellStyle name="Normal 96 5 2" xfId="21052" xr:uid="{8B9E549D-C897-4D30-9EF3-FB3D14A9BA1C}"/>
    <cellStyle name="Normal 96 5 2 2" xfId="43348" xr:uid="{C71AD4AA-9C5B-4E5A-BBAB-C12BAA8AA54B}"/>
    <cellStyle name="Normal 96 5 3" xfId="34026" xr:uid="{1121060C-EDA7-43A3-BFA2-747C60FEC0BE}"/>
    <cellStyle name="Normal 96 6" xfId="13490" xr:uid="{37EBEDBD-76A1-49AD-A660-8E412B948894}"/>
    <cellStyle name="Normal 96 6 2" xfId="35861" xr:uid="{44377684-3C27-4DAC-8695-0C4DB99AECF3}"/>
    <cellStyle name="Normal 96 7" xfId="27345" xr:uid="{A1BAA8F4-1AA0-4A19-B06A-C342C74504C0}"/>
    <cellStyle name="Normal 96_change in summary tables" xfId="8682" xr:uid="{E61A47EB-8636-46FE-934D-8CBF1FEC80B9}"/>
    <cellStyle name="Normal 97" xfId="1735" xr:uid="{BA1E4CBE-A34F-4709-B556-85775AC374B1}"/>
    <cellStyle name="Normal 97 2" xfId="4113" xr:uid="{B53958CB-E8B3-4E33-9FCE-57AD817BEA79}"/>
    <cellStyle name="Normal 97 2 2" xfId="7382" xr:uid="{86876706-E08E-433B-884C-EE92FF5CBABC}"/>
    <cellStyle name="Normal 97 2 2 2" xfId="17390" xr:uid="{A8CB3D2E-A7E9-4183-9A3A-80365D8DB3CE}"/>
    <cellStyle name="Normal 97 2 2 2 2" xfId="39755" xr:uid="{F62EDEF0-A4E6-4E34-9B98-2454E6F69AB1}"/>
    <cellStyle name="Normal 97 2 2 3" xfId="30639" xr:uid="{C8BD81D8-FF9D-46AB-983D-CCA0BC45629D}"/>
    <cellStyle name="Normal 97 2 3" xfId="10870" xr:uid="{3ADFBB79-3BA2-4C44-877E-B566D3CD0ED2}"/>
    <cellStyle name="Normal 97 2 3 2" xfId="20284" xr:uid="{8D3587EA-B32F-40C7-A1FF-F5274C6B0348}"/>
    <cellStyle name="Normal 97 2 3 2 2" xfId="42580" xr:uid="{2967B200-A220-41D4-A16A-F199EE0C2BB2}"/>
    <cellStyle name="Normal 97 2 3 3" xfId="33259" xr:uid="{AB457ECD-C3E6-407B-B747-CA60A6FF91FE}"/>
    <cellStyle name="Normal 97 2 4" xfId="12397" xr:uid="{31E6AF81-CC1F-4F60-9806-95C20CF43C80}"/>
    <cellStyle name="Normal 97 2 4 2" xfId="21803" xr:uid="{5F845C54-0EA5-4FF9-A160-CE20452C6D1C}"/>
    <cellStyle name="Normal 97 2 4 2 2" xfId="44099" xr:uid="{BB1CDF03-4F18-4A2D-8283-144BB64BA41E}"/>
    <cellStyle name="Normal 97 2 4 3" xfId="34777" xr:uid="{EB7B4889-DA4E-421D-8403-8065642BD1CF}"/>
    <cellStyle name="Normal 97 2 5" xfId="14747" xr:uid="{4DD1A33B-3C05-4E3D-A3E1-3E4C7B258F88}"/>
    <cellStyle name="Normal 97 2 5 2" xfId="37113" xr:uid="{2B9DF121-95A9-4827-A929-941CB5CC84BA}"/>
    <cellStyle name="Normal 97 2 6" xfId="28187" xr:uid="{8DCB457C-D3DB-42DC-A5A2-F95848A9292D}"/>
    <cellStyle name="Normal 97 2_change in summary tables" xfId="8774" xr:uid="{7274E178-808D-41BD-8DB1-D884DD8FDEAA}"/>
    <cellStyle name="Normal 97 3" xfId="5706" xr:uid="{19FD0472-DC07-4FAF-B6BC-33CAD0A6B642}"/>
    <cellStyle name="Normal 97 3 2" xfId="16055" xr:uid="{F9A59F1A-3FDF-4D4E-A9FF-CB29EC49575D}"/>
    <cellStyle name="Normal 97 3 2 2" xfId="38421" xr:uid="{F88F5B7E-BC21-4E73-900C-278C8587C13E}"/>
    <cellStyle name="Normal 97 3 3" xfId="29402" xr:uid="{CDEF5C54-2D9F-46CF-94E2-650FD37641C9}"/>
    <cellStyle name="Normal 97 4" xfId="10036" xr:uid="{A83E5979-AC3C-4772-8829-C5236C2342EB}"/>
    <cellStyle name="Normal 97 4 2" xfId="19450" xr:uid="{31206299-A6B1-43BA-A13B-1E91EF2A8DF3}"/>
    <cellStyle name="Normal 97 4 2 2" xfId="41815" xr:uid="{F8D94025-8549-45A6-BCBE-A93D7C4A4883}"/>
    <cellStyle name="Normal 97 4 3" xfId="32494" xr:uid="{98C32119-5201-463C-9DB4-EB99CA9C2486}"/>
    <cellStyle name="Normal 97 5" xfId="11647" xr:uid="{C75D60C8-171C-4F7B-895A-89EE3FA168C3}"/>
    <cellStyle name="Normal 97 5 2" xfId="21053" xr:uid="{768BDA57-3454-475A-92EF-8109273E3786}"/>
    <cellStyle name="Normal 97 5 2 2" xfId="43349" xr:uid="{55E068B4-D1DD-4BBC-A901-38E085674352}"/>
    <cellStyle name="Normal 97 5 3" xfId="34027" xr:uid="{F88A583B-69A6-4E9C-9C0D-26429DA2932C}"/>
    <cellStyle name="Normal 97 6" xfId="13491" xr:uid="{E53635AE-835C-4D1B-AC49-BE380E7455A5}"/>
    <cellStyle name="Normal 97 6 2" xfId="35862" xr:uid="{C4A3CD4B-B806-451F-AC5D-C8D8D759199B}"/>
    <cellStyle name="Normal 97 7" xfId="27346" xr:uid="{618C281A-708F-4C88-BB63-2746C5E70C63}"/>
    <cellStyle name="Normal 97_change in summary tables" xfId="9022" xr:uid="{EDEE01E3-D895-454F-B452-1874C8B6CAA8}"/>
    <cellStyle name="Normal 98" xfId="1736" xr:uid="{AFA2A8BE-F35A-450F-A900-118281E48FC3}"/>
    <cellStyle name="Normal 98 2" xfId="4114" xr:uid="{045B3D3F-56F1-47A1-9F20-4A2573D659F1}"/>
    <cellStyle name="Normal 98 2 2" xfId="7383" xr:uid="{AB5FECE2-AF92-4640-8368-BE9FF331D270}"/>
    <cellStyle name="Normal 98 2 2 2" xfId="17391" xr:uid="{CFAF2632-76A2-45A2-9E03-EA2937FDC50E}"/>
    <cellStyle name="Normal 98 2 2 2 2" xfId="39756" xr:uid="{B5EC7F2C-A57A-48B8-8DE4-E6FB825F13D6}"/>
    <cellStyle name="Normal 98 2 2 3" xfId="30640" xr:uid="{F1B2D445-944C-432C-A811-39867005659C}"/>
    <cellStyle name="Normal 98 2 3" xfId="10871" xr:uid="{9A977448-1F55-4792-97F4-3BA188AD91E4}"/>
    <cellStyle name="Normal 98 2 3 2" xfId="20285" xr:uid="{67725F98-C5D5-44F8-8F27-2BEB8F6AEB0E}"/>
    <cellStyle name="Normal 98 2 3 2 2" xfId="42581" xr:uid="{503F631B-1F56-43AF-9592-4F70734E7387}"/>
    <cellStyle name="Normal 98 2 3 3" xfId="33260" xr:uid="{E4A6383D-9A47-4BE4-B7C5-FBCAC2036B2C}"/>
    <cellStyle name="Normal 98 2 4" xfId="12398" xr:uid="{8CA0EE89-27B5-4437-A23D-43E47CE4D754}"/>
    <cellStyle name="Normal 98 2 4 2" xfId="21804" xr:uid="{DFC2D3F1-573A-4A0B-A515-184432AB0432}"/>
    <cellStyle name="Normal 98 2 4 2 2" xfId="44100" xr:uid="{EAFD5EB3-39FD-46FF-AFAA-F5D350645244}"/>
    <cellStyle name="Normal 98 2 4 3" xfId="34778" xr:uid="{749B003B-5E79-47A9-8573-31C6659EBED9}"/>
    <cellStyle name="Normal 98 2 5" xfId="14748" xr:uid="{E289ECAC-754B-479F-8B04-8AE62445E607}"/>
    <cellStyle name="Normal 98 2 5 2" xfId="37114" xr:uid="{5E855363-2FFC-4ACB-BAF0-40F6AE370819}"/>
    <cellStyle name="Normal 98 2 6" xfId="28188" xr:uid="{B8441335-7245-4C83-A469-FAD7730BC51F}"/>
    <cellStyle name="Normal 98 2_change in summary tables" xfId="5037" xr:uid="{B93A1FD4-46C8-4016-ABCF-47359BB64D28}"/>
    <cellStyle name="Normal 98 3" xfId="5707" xr:uid="{DF2A5107-0781-42E2-A3BA-13B4F4BB3718}"/>
    <cellStyle name="Normal 98 3 2" xfId="16056" xr:uid="{626F88A5-7C70-4B3E-91A0-5C4624149FDE}"/>
    <cellStyle name="Normal 98 3 2 2" xfId="38422" xr:uid="{779D3FD4-AC7E-49BB-BE64-5E4917763EE2}"/>
    <cellStyle name="Normal 98 3 3" xfId="29403" xr:uid="{7415AABC-0018-43DE-90B7-6495FEA3230D}"/>
    <cellStyle name="Normal 98 4" xfId="10037" xr:uid="{3EB9202C-EA1D-4C84-98D0-0015A7783294}"/>
    <cellStyle name="Normal 98 4 2" xfId="19451" xr:uid="{D73DEF1F-DC06-40A0-9CB6-EE75959451D0}"/>
    <cellStyle name="Normal 98 4 2 2" xfId="41816" xr:uid="{FFD0E540-D089-4218-B3C7-2D435C6CAF5C}"/>
    <cellStyle name="Normal 98 4 3" xfId="32495" xr:uid="{58B92FBA-BCB1-4CEC-93D0-F45C120F6102}"/>
    <cellStyle name="Normal 98 5" xfId="11648" xr:uid="{79FA8FA3-47A1-4DBF-A328-87EAA9A350E3}"/>
    <cellStyle name="Normal 98 5 2" xfId="21054" xr:uid="{4AC61715-8BC5-48FF-B5D9-B64FEF80B1B8}"/>
    <cellStyle name="Normal 98 5 2 2" xfId="43350" xr:uid="{432B5758-7011-4AB1-8E35-1EFB9B66DBFA}"/>
    <cellStyle name="Normal 98 5 3" xfId="34028" xr:uid="{155BD946-5B4A-4016-92EF-FBBA23B0D36F}"/>
    <cellStyle name="Normal 98 6" xfId="13492" xr:uid="{B0697149-DEA1-431E-BD89-73C191DDC990}"/>
    <cellStyle name="Normal 98 6 2" xfId="35863" xr:uid="{BAE8227E-E465-41C2-946F-4CA0779C72B5}"/>
    <cellStyle name="Normal 98 7" xfId="27347" xr:uid="{256773D9-FDD7-46FF-9AEF-460747818048}"/>
    <cellStyle name="Normal 98_change in summary tables" xfId="5192" xr:uid="{0A53A1F7-87BF-4BC9-B77C-094F12FC6416}"/>
    <cellStyle name="Normal 99" xfId="1737" xr:uid="{1439F920-4796-41F4-A66E-0D4AD4FA94B6}"/>
    <cellStyle name="Normal 99 2" xfId="4115" xr:uid="{5FDC1579-29F7-495E-B673-79B9ADE32EF2}"/>
    <cellStyle name="Normal 99 2 2" xfId="7384" xr:uid="{C17D7B23-B06A-4CDD-8FB4-2A469D4AE194}"/>
    <cellStyle name="Normal 99 2 2 2" xfId="17392" xr:uid="{5ABA4859-A786-4DD7-84CD-163C3B572EC0}"/>
    <cellStyle name="Normal 99 2 2 2 2" xfId="39757" xr:uid="{A888FFB1-5F86-457E-A0E0-D13F93BC2135}"/>
    <cellStyle name="Normal 99 2 2 3" xfId="30641" xr:uid="{C76F706A-9B63-44C9-B804-634E32391D3E}"/>
    <cellStyle name="Normal 99 2 3" xfId="10872" xr:uid="{39FA9D11-DD04-4B20-9694-54D8C928B508}"/>
    <cellStyle name="Normal 99 2 3 2" xfId="20286" xr:uid="{04E1D251-9DB4-4A8B-A7C8-973D2FCB827D}"/>
    <cellStyle name="Normal 99 2 3 2 2" xfId="42582" xr:uid="{C20AB2E5-39E3-408D-9FCE-0490648CAAC5}"/>
    <cellStyle name="Normal 99 2 3 3" xfId="33261" xr:uid="{A6BF7857-5E15-4EB4-B3B1-E9EE7FE0E997}"/>
    <cellStyle name="Normal 99 2 4" xfId="12399" xr:uid="{939E86C7-2788-4591-894B-F723BE536D7C}"/>
    <cellStyle name="Normal 99 2 4 2" xfId="21805" xr:uid="{A013A0E8-845F-4AFD-84EA-2B012C005DD4}"/>
    <cellStyle name="Normal 99 2 4 2 2" xfId="44101" xr:uid="{02F98B18-6642-44FB-98F5-69E815D20B65}"/>
    <cellStyle name="Normal 99 2 4 3" xfId="34779" xr:uid="{46A5C027-80DE-4A3B-BEAF-D8E5217E65B5}"/>
    <cellStyle name="Normal 99 2 5" xfId="14749" xr:uid="{7DFA8EB2-891E-405F-9494-1AB5CC3CCBB6}"/>
    <cellStyle name="Normal 99 2 5 2" xfId="37115" xr:uid="{5FC293B5-7236-4CD4-9BBB-969837217BC0}"/>
    <cellStyle name="Normal 99 2 6" xfId="28189" xr:uid="{45F84918-4AC5-4966-82E2-BD1C21B42872}"/>
    <cellStyle name="Normal 99 2_change in summary tables" xfId="9044" xr:uid="{B897C2A4-6D30-4253-9CDC-6BE4A15EC7A4}"/>
    <cellStyle name="Normal 99 3" xfId="5708" xr:uid="{5CE1EA3A-A515-44EA-8684-332F2F2C5C2D}"/>
    <cellStyle name="Normal 99 3 2" xfId="16057" xr:uid="{20068853-A11C-4DEB-9BC3-4102B2005D4F}"/>
    <cellStyle name="Normal 99 3 2 2" xfId="38423" xr:uid="{A442BF0A-D267-468A-BF62-44070D4B67FC}"/>
    <cellStyle name="Normal 99 3 3" xfId="29404" xr:uid="{CCF7574B-D056-42D4-806E-132BA0D3C1D8}"/>
    <cellStyle name="Normal 99 4" xfId="10038" xr:uid="{2F23AA4A-E6E5-4864-97CC-B64C979B9DC6}"/>
    <cellStyle name="Normal 99 4 2" xfId="19452" xr:uid="{83707E8C-70CB-45AB-AC69-E12B5CC633F0}"/>
    <cellStyle name="Normal 99 4 2 2" xfId="41817" xr:uid="{D0A48851-C964-4763-A67E-E7909DF760AD}"/>
    <cellStyle name="Normal 99 4 3" xfId="32496" xr:uid="{9EC6AD64-FAB4-4B69-960B-92EDC5DCC851}"/>
    <cellStyle name="Normal 99 5" xfId="11649" xr:uid="{990414D4-7DE8-4896-AE4F-43E5CDA529F5}"/>
    <cellStyle name="Normal 99 5 2" xfId="21055" xr:uid="{82FAF929-7AC3-4E1E-B648-A229BA70CA3B}"/>
    <cellStyle name="Normal 99 5 2 2" xfId="43351" xr:uid="{598361B4-4C00-43A5-B9E2-18D7F5EC6A1F}"/>
    <cellStyle name="Normal 99 5 3" xfId="34029" xr:uid="{2FF61B45-79C7-4C08-AB73-AD65D4F0EC42}"/>
    <cellStyle name="Normal 99 6" xfId="13493" xr:uid="{F0131815-58BE-4354-8599-B762D86B0260}"/>
    <cellStyle name="Normal 99 6 2" xfId="35864" xr:uid="{7D036E68-C270-41E2-AE01-21F8DE73C94C}"/>
    <cellStyle name="Normal 99 7" xfId="27348" xr:uid="{19A4D183-90A6-4184-90A3-E52FE61DD90A}"/>
    <cellStyle name="Normal 99_change in summary tables" xfId="9023" xr:uid="{92F3CFCD-B6F8-4A50-9077-392EF57F7E8D}"/>
    <cellStyle name="Normal Bold" xfId="834" xr:uid="{E4C00961-D23A-4954-8629-BA35CD191D23}"/>
    <cellStyle name="Normal Italic" xfId="2939" xr:uid="{4B0C87BA-B036-4E3D-8792-0B16E9BF9C76}"/>
    <cellStyle name="Normal, Bold &amp; Underline" xfId="339" xr:uid="{01C109DD-3420-4D28-8934-EF3A63EE9DA9}"/>
    <cellStyle name="Normal0" xfId="2940" xr:uid="{C9135871-8A5C-4C41-95A6-BA99E88A0EAE}"/>
    <cellStyle name="Normal1" xfId="2941" xr:uid="{8EF3B844-4AC4-4DB4-B6FC-EE6F9269EFC9}"/>
    <cellStyle name="Normal2" xfId="340" xr:uid="{5C55D48E-65D5-416C-8CE2-9B1CEA97D2FA}"/>
    <cellStyle name="normalb" xfId="2942" xr:uid="{858EBEB1-1E21-49EB-BA0E-DC65E75417A5}"/>
    <cellStyle name="NormalBlue" xfId="2943" xr:uid="{E29EEA89-35D8-4DDC-A847-D91603698E85}"/>
    <cellStyle name="NormalBold" xfId="2944" xr:uid="{83D7C9AC-6C1C-4E75-9418-96A75ED3934C}"/>
    <cellStyle name="NormalCurrency" xfId="2945" xr:uid="{57DC1A32-1F3B-435A-9579-4268F0A3A126}"/>
    <cellStyle name="Normale_02_QTYSL" xfId="2946" xr:uid="{4D98E000-4888-4A91-B86F-B179CCC713D6}"/>
    <cellStyle name="NormalGB" xfId="545" xr:uid="{DC4CC44E-B87B-45F1-BB92-DB8DEE82B641}"/>
    <cellStyle name="NormalHelv" xfId="341" xr:uid="{367E8DB7-F283-4CB8-A48B-7A4414BA6212}"/>
    <cellStyle name="NormalItalic" xfId="835" xr:uid="{ECBA2C3D-4A5F-4B63-814B-A0FF37C46836}"/>
    <cellStyle name="normální_actual cost variance leden" xfId="2947" xr:uid="{D8952233-5CA3-4209-A695-A02EECF7BE75}"/>
    <cellStyle name="NormalNumber%" xfId="2948" xr:uid="{D4F5EA2E-AC34-4BED-8E37-A4C936E0DD83}"/>
    <cellStyle name="Normalx" xfId="836" xr:uid="{D5EF15D4-96A7-471B-AC8B-724E10042D30}"/>
    <cellStyle name="normбlnм_laroux" xfId="2949" xr:uid="{7D2E1BC1-DA8D-42D9-AC12-956CFAC22E7F}"/>
    <cellStyle name="Note 10" xfId="3569" xr:uid="{BA8A9819-B752-46A7-B151-1D90FC234789}"/>
    <cellStyle name="Note 10 2" xfId="4487" xr:uid="{566785B6-CF84-4988-8D62-C5B6A04642DA}"/>
    <cellStyle name="Note 10 2 2" xfId="7717" xr:uid="{B31F86ED-7E62-493D-9FAB-D331C669755F}"/>
    <cellStyle name="Note 10 2 2 2" xfId="17707" xr:uid="{54D201B8-F1B7-4418-BF45-7C953C11BC05}"/>
    <cellStyle name="Note 10 2 2 2 2" xfId="40072" xr:uid="{7C1807AF-58FB-4F43-8272-04D8DD1BE6DA}"/>
    <cellStyle name="Note 10 2 2 3" xfId="30951" xr:uid="{8DF8CD7B-A787-41F1-B4D9-4FB2A9801FC3}"/>
    <cellStyle name="Note 10 2 3" xfId="11129" xr:uid="{9CD471EA-EB45-459C-8156-A7E5AE148F95}"/>
    <cellStyle name="Note 10 2 3 2" xfId="20543" xr:uid="{03E4EA06-AD2A-478D-8F55-1B4E3D863657}"/>
    <cellStyle name="Note 10 2 3 2 2" xfId="42839" xr:uid="{C6128B0B-52F2-4777-A334-77391271A275}"/>
    <cellStyle name="Note 10 2 3 3" xfId="33518" xr:uid="{7E09EB23-1B88-4CEB-92E4-802C93DF3D18}"/>
    <cellStyle name="Note 10 2 4" xfId="12661" xr:uid="{72DAA5FF-B216-49E7-940E-88B71118E2B5}"/>
    <cellStyle name="Note 10 2 4 2" xfId="22067" xr:uid="{C7FC8F87-80FF-4331-B56D-503B0B0AE4B1}"/>
    <cellStyle name="Note 10 2 4 2 2" xfId="44363" xr:uid="{43C9A585-573D-4CB6-B7DF-F291B5FB79D4}"/>
    <cellStyle name="Note 10 2 4 3" xfId="35041" xr:uid="{C6081E6A-C1A8-4EE6-8108-5CB774DC2069}"/>
    <cellStyle name="Note 10 2 5" xfId="15059" xr:uid="{8B3B8368-0221-468B-9E38-492366CB36CE}"/>
    <cellStyle name="Note 10 2 5 2" xfId="37425" xr:uid="{7787368D-16A6-4543-8E59-426AA1A0F2FD}"/>
    <cellStyle name="Note 10 2 6" xfId="28492" xr:uid="{F73D5B80-5DA4-4362-9ADA-AD9B149972BD}"/>
    <cellStyle name="Note 10 2_change in summary tables" xfId="9024" xr:uid="{33C550E8-7869-40D1-88A6-ED1AADB3970D}"/>
    <cellStyle name="Note 10 3" xfId="6851" xr:uid="{C16079C1-4C31-4C0B-8A9B-177D72ED78CE}"/>
    <cellStyle name="Note 10 3 2" xfId="16868" xr:uid="{15191CC0-6699-4F1D-9528-025354CF5FEF}"/>
    <cellStyle name="Note 10 3 2 2" xfId="39233" xr:uid="{BA6B74CC-9F8C-4C76-A079-BAEC80D17197}"/>
    <cellStyle name="Note 10 3 3" xfId="30118" xr:uid="{DAA6EEC1-C2C0-400E-AC6D-A2EAD83E7EA2}"/>
    <cellStyle name="Note 10 4" xfId="10385" xr:uid="{1E0EB623-EC1C-4001-B99C-956E2FA814B4}"/>
    <cellStyle name="Note 10 4 2" xfId="19799" xr:uid="{35AE45D6-B956-42EA-A4E4-369B4152FE02}"/>
    <cellStyle name="Note 10 4 2 2" xfId="42095" xr:uid="{857659AD-CB62-4EBF-9300-0DE1E46889FD}"/>
    <cellStyle name="Note 10 4 3" xfId="32774" xr:uid="{7F8191AC-B652-469F-BFF9-15DECB323067}"/>
    <cellStyle name="Note 10 5" xfId="11918" xr:uid="{CD6FCA5A-51D6-4C1D-8102-86BA779E792B}"/>
    <cellStyle name="Note 10 5 2" xfId="21324" xr:uid="{B71E5BC1-F6E5-4D15-AA23-0EC0B21FBD6E}"/>
    <cellStyle name="Note 10 5 2 2" xfId="43620" xr:uid="{3DD95C2C-7708-46EB-B377-B29BC997DEB0}"/>
    <cellStyle name="Note 10 5 3" xfId="34298" xr:uid="{D7D2488C-A7FB-43DF-A5CB-AA855E5F68C3}"/>
    <cellStyle name="Note 10 6" xfId="14254" xr:uid="{4F5056BE-434B-41BB-B26E-8424948C4EB2}"/>
    <cellStyle name="Note 10 6 2" xfId="36620" xr:uid="{A693C4E6-4AA7-4F14-82A5-57D212BB8A74}"/>
    <cellStyle name="Note 10 7" xfId="27713" xr:uid="{D129C72C-DE78-4555-8B8E-3DE275AA97A1}"/>
    <cellStyle name="Note 10_change in summary tables" xfId="7977" xr:uid="{291B0FA8-371A-410B-A7A0-697FB91D6549}"/>
    <cellStyle name="Note 11" xfId="26549" xr:uid="{CAF94DCD-AEC4-49E6-B071-9595C9EF4706}"/>
    <cellStyle name="Note 12" xfId="26550" xr:uid="{1D3A6A1C-6B26-4E2C-8932-50614249C7E6}"/>
    <cellStyle name="Note 13" xfId="26551" xr:uid="{823C7E04-6F64-4E61-9719-07B14AD2C606}"/>
    <cellStyle name="Note 14" xfId="26552" xr:uid="{F51AE9C4-278A-4883-93E4-91F02F5F7182}"/>
    <cellStyle name="Note 15" xfId="26553" xr:uid="{67E60684-F9FC-4407-B132-17A488FA02C1}"/>
    <cellStyle name="Note 16" xfId="26554" xr:uid="{CE54FC55-26E3-4DB3-B1EE-32F63267E7D7}"/>
    <cellStyle name="Note 17" xfId="26555" xr:uid="{948F281D-AE40-4435-AC33-E3997888EF1A}"/>
    <cellStyle name="Note 18" xfId="26556" xr:uid="{A30201E4-A16B-4A1E-B228-BFCB56CEDE87}"/>
    <cellStyle name="Note 19" xfId="26557" xr:uid="{6F055468-3A00-4A68-80E3-F8987171BA7D}"/>
    <cellStyle name="Note 2" xfId="227" xr:uid="{F3F77ED1-E9D3-4F43-BD28-3F683F5E8CA3}"/>
    <cellStyle name="Note 2 10" xfId="26796" xr:uid="{FEF9C052-0ACF-4EFF-8D16-A31BC33A974F}"/>
    <cellStyle name="Note 2 11" xfId="26909" xr:uid="{5C417FF4-1784-4EB9-87AD-1FEA9505B5A0}"/>
    <cellStyle name="Note 2 2" xfId="492" xr:uid="{D0A08277-888C-4DC8-AEEC-27711F153B69}"/>
    <cellStyle name="Note 2 2 2" xfId="1309" xr:uid="{DD4B9B00-8CCA-48E8-929C-86C633ECF183}"/>
    <cellStyle name="Note 2 2 2 2" xfId="3974" xr:uid="{D0DE22B2-07D0-4E6B-964F-BD7F49179501}"/>
    <cellStyle name="Note 2 2 2 2 2" xfId="7249" xr:uid="{B524A8D9-4702-4DF9-87D8-104D14FEE187}"/>
    <cellStyle name="Note 2 2 2 2 2 2" xfId="17260" xr:uid="{FE623316-C297-42EB-9441-59A1496EE339}"/>
    <cellStyle name="Note 2 2 2 2 2 2 2" xfId="39625" xr:uid="{C1419A33-FCBE-4B3D-B3F5-1E1061F13969}"/>
    <cellStyle name="Note 2 2 2 2 2 3" xfId="30509" xr:uid="{FF94333F-C058-4EEB-9471-EF95D700F2F7}"/>
    <cellStyle name="Note 2 2 2 2 3" xfId="10763" xr:uid="{D667FC0A-35EA-4A8F-B1AB-08F0D8A8ADAF}"/>
    <cellStyle name="Note 2 2 2 2 3 2" xfId="20177" xr:uid="{1756A6BB-B228-41E8-815B-88030DA7CEF2}"/>
    <cellStyle name="Note 2 2 2 2 3 2 2" xfId="42473" xr:uid="{9E38F7A2-4F2C-4D31-97D0-EA491A3D68F8}"/>
    <cellStyle name="Note 2 2 2 2 3 3" xfId="33152" xr:uid="{A84A44D2-89D8-4BEA-96E7-8C38D719862C}"/>
    <cellStyle name="Note 2 2 2 2 4" xfId="12295" xr:uid="{7B20838F-1956-420C-BE8D-F6D1DFB04884}"/>
    <cellStyle name="Note 2 2 2 2 4 2" xfId="21701" xr:uid="{02BC60AD-86E2-4035-B657-04B63891CFDE}"/>
    <cellStyle name="Note 2 2 2 2 4 2 2" xfId="43997" xr:uid="{4B84A7FA-CB79-41FB-9B3E-86C14D394D18}"/>
    <cellStyle name="Note 2 2 2 2 4 3" xfId="34675" xr:uid="{51BCE354-1C87-4A14-AD0D-5F72F4E3B2D5}"/>
    <cellStyle name="Note 2 2 2 2 5" xfId="14637" xr:uid="{229275C3-1508-4319-AB7C-B0746CD814B7}"/>
    <cellStyle name="Note 2 2 2 2 5 2" xfId="37003" xr:uid="{21E4851F-986D-42A8-BBD5-17A62AC70DF8}"/>
    <cellStyle name="Note 2 2 2 2 6" xfId="28092" xr:uid="{EE1C45EB-E7D7-4AA2-BC28-1406CCB66AF1}"/>
    <cellStyle name="Note 2 2 2 2_change in summary tables" xfId="9025" xr:uid="{41EE8450-7FF3-4379-A749-6C0DB363748C}"/>
    <cellStyle name="Note 2 2 2 3" xfId="5386" xr:uid="{16DA9E62-0E2F-4842-99BA-DA5AF2E388B6}"/>
    <cellStyle name="Note 2 2 2 3 2" xfId="15781" xr:uid="{ED84605A-9649-47DF-8A4B-6AD0B9F8D9B3}"/>
    <cellStyle name="Note 2 2 2 3 2 2" xfId="38147" xr:uid="{E7168AFA-9AFE-41E7-8EF6-7F99700DD83E}"/>
    <cellStyle name="Note 2 2 2 3 3" xfId="29152" xr:uid="{95A04F68-0732-49ED-9267-0C7450BD1371}"/>
    <cellStyle name="Note 2 2 2 4" xfId="9924" xr:uid="{7BAC0784-B9D7-4FFB-900D-4B3376E660C1}"/>
    <cellStyle name="Note 2 2 2 4 2" xfId="19338" xr:uid="{872090DA-D98D-49F7-A11C-F356A691AD47}"/>
    <cellStyle name="Note 2 2 2 4 2 2" xfId="41703" xr:uid="{6FE6E93A-7707-477C-B600-FC100790BA8C}"/>
    <cellStyle name="Note 2 2 2 4 3" xfId="32382" xr:uid="{1F3BDFAE-5D70-4E34-BE06-5AFB989B694C}"/>
    <cellStyle name="Note 2 2 2 5" xfId="11520" xr:uid="{EF1FD44E-D6E5-4F42-A60C-28707377D6C1}"/>
    <cellStyle name="Note 2 2 2 5 2" xfId="20926" xr:uid="{4073F4BC-B0DD-43E9-8554-2F15100B0668}"/>
    <cellStyle name="Note 2 2 2 5 2 2" xfId="43222" xr:uid="{CB2E3F26-B3D1-4B2F-9693-4893DC4170DD}"/>
    <cellStyle name="Note 2 2 2 5 3" xfId="33900" xr:uid="{6248031F-BBBF-4B66-8F82-95CB64A7E797}"/>
    <cellStyle name="Note 2 2 2 6" xfId="13282" xr:uid="{57074072-C739-457D-AEBE-FAEB719C3706}"/>
    <cellStyle name="Note 2 2 2 6 2" xfId="35653" xr:uid="{58A8A1A5-8DB5-43F1-A3D5-441E4D4A0514}"/>
    <cellStyle name="Note 2 2 2 7" xfId="27210" xr:uid="{2B3FC066-95A7-4D0B-9AEF-6A4920A1921A}"/>
    <cellStyle name="Note 2 2 2_change in summary tables" xfId="4947" xr:uid="{2E9AC5B3-1E46-4772-8ED9-51928E5B641B}"/>
    <cellStyle name="Note 2 2 3" xfId="3758" xr:uid="{C8DC7B02-72C8-4E4C-980C-EE1F5466AAC7}"/>
    <cellStyle name="Note 2 2 3 2" xfId="7034" xr:uid="{86FC765D-BA07-4284-B80B-5E2D02531E68}"/>
    <cellStyle name="Note 2 2 3 2 2" xfId="17046" xr:uid="{6F5C0843-9989-4BDC-9D03-AE51B5032DFF}"/>
    <cellStyle name="Note 2 2 3 2 2 2" xfId="39411" xr:uid="{FFA65586-0663-4795-8D47-256542F3ED1D}"/>
    <cellStyle name="Note 2 2 3 2 3" xfId="30295" xr:uid="{DC94242A-06AA-4ADA-8823-4A2350FBB908}"/>
    <cellStyle name="Note 2 2 3 3" xfId="10555" xr:uid="{6E8279BD-BE29-4AB0-AA0F-CCB34A29FC51}"/>
    <cellStyle name="Note 2 2 3 3 2" xfId="19969" xr:uid="{0428F24E-F7F6-4A20-BC06-52B773FB7987}"/>
    <cellStyle name="Note 2 2 3 3 2 2" xfId="42265" xr:uid="{07E2711B-862F-4008-881B-84035A66E230}"/>
    <cellStyle name="Note 2 2 3 3 3" xfId="32944" xr:uid="{1A4D4E96-DCDF-4D75-BEF1-F60B6F70A218}"/>
    <cellStyle name="Note 2 2 3 4" xfId="12088" xr:uid="{AF07C1EE-C97E-4D9B-B9EB-3F1757DC65EE}"/>
    <cellStyle name="Note 2 2 3 4 2" xfId="21494" xr:uid="{5D989374-371C-4988-AB4E-2576BE42E159}"/>
    <cellStyle name="Note 2 2 3 4 2 2" xfId="43790" xr:uid="{574FFD9C-8270-4EA4-95DD-C447D31D02D1}"/>
    <cellStyle name="Note 2 2 3 4 3" xfId="34468" xr:uid="{5D6B3354-4115-4E4E-9D86-07BA8E5A7903}"/>
    <cellStyle name="Note 2 2 3 5" xfId="14429" xr:uid="{DF6398C7-BFBE-4E31-A04D-D9F232E3AFC7}"/>
    <cellStyle name="Note 2 2 3 5 2" xfId="36795" xr:uid="{9791BD6F-B542-45B0-9814-79EC061C14E1}"/>
    <cellStyle name="Note 2 2 3 6" xfId="27883" xr:uid="{3CDDDBDE-6A3E-48B5-9C3E-6FE6F7ACF1E0}"/>
    <cellStyle name="Note 2 2 3_change in summary tables" xfId="5829" xr:uid="{C56FEB96-0012-418A-8E95-F179920B3D15}"/>
    <cellStyle name="Note 2 2 4" xfId="4848" xr:uid="{27C9EAA5-5754-4387-A896-41CE91DC5DD7}"/>
    <cellStyle name="Note 2 2 4 2" xfId="15358" xr:uid="{AB86C78D-B372-46AF-9B7A-C8CECF50C46F}"/>
    <cellStyle name="Note 2 2 4 2 2" xfId="37724" xr:uid="{B8490202-B88E-4FE2-BAB7-5F701E033E5F}"/>
    <cellStyle name="Note 2 2 4 3" xfId="28765" xr:uid="{0DD00618-FB6F-4F81-B68E-3BFF70A3CA30}"/>
    <cellStyle name="Note 2 2 5" xfId="9717" xr:uid="{DA6E1FDA-3B95-42F4-8BF3-1521A4B97924}"/>
    <cellStyle name="Note 2 2 5 2" xfId="19131" xr:uid="{89BF8F03-0F21-492B-AEE2-B0B417870489}"/>
    <cellStyle name="Note 2 2 5 2 2" xfId="41496" xr:uid="{9B86A9D4-49A9-4217-B950-6FCD6283DBA2}"/>
    <cellStyle name="Note 2 2 5 3" xfId="32175" xr:uid="{84220E7D-0C14-4BE1-8D5E-8D214B20C5D9}"/>
    <cellStyle name="Note 2 2 6" xfId="11309" xr:uid="{E602745D-667D-45BC-81E6-5DA9402EC33F}"/>
    <cellStyle name="Note 2 2 6 2" xfId="20715" xr:uid="{CFC6EEA9-468A-4148-8806-E2539D99A63A}"/>
    <cellStyle name="Note 2 2 6 2 2" xfId="43011" xr:uid="{37A9952D-A706-47BD-9CCA-7CA948AEC86F}"/>
    <cellStyle name="Note 2 2 6 3" xfId="33689" xr:uid="{C725F826-2E50-41E5-A126-0BC1DE9E27EC}"/>
    <cellStyle name="Note 2 2 7" xfId="12911" xr:uid="{84F7A34C-08DF-46FB-833C-F679698B2F09}"/>
    <cellStyle name="Note 2 2 7 2" xfId="35284" xr:uid="{81B78996-88C9-4932-8DDB-74308EBBE9FA}"/>
    <cellStyle name="Note 2 2 8" xfId="26996" xr:uid="{E7495C27-4295-4BDF-A0C8-34134730B856}"/>
    <cellStyle name="Note 2 2_change in summary tables" xfId="8512" xr:uid="{E6A27B50-0699-411E-92A5-ECCAA13F3CBC}"/>
    <cellStyle name="Note 2 3" xfId="1212" xr:uid="{20F05396-1D18-43AD-B782-8238B8BD16AD}"/>
    <cellStyle name="Note 2 3 2" xfId="3884" xr:uid="{A0CA78AE-1E8F-46C2-A2F2-B6F821D38600}"/>
    <cellStyle name="Note 2 3 2 2" xfId="7159" xr:uid="{74B1B550-CACC-4CB4-AAA2-7D84F2DBA2DE}"/>
    <cellStyle name="Note 2 3 2 2 2" xfId="17170" xr:uid="{5638F5BC-61A2-4BF9-9179-55E86BC05CA0}"/>
    <cellStyle name="Note 2 3 2 2 2 2" xfId="39535" xr:uid="{B5680160-D6A8-4A50-B2B3-0ECF89C347AB}"/>
    <cellStyle name="Note 2 3 2 2 3" xfId="30419" xr:uid="{342B48BC-C107-4EC8-B307-50C7247D5225}"/>
    <cellStyle name="Note 2 3 2 3" xfId="10676" xr:uid="{C237F2A8-F11A-45A7-9657-127CA0423466}"/>
    <cellStyle name="Note 2 3 2 3 2" xfId="20090" xr:uid="{DD4693C0-9281-4852-B310-AAB5B9ED2931}"/>
    <cellStyle name="Note 2 3 2 3 2 2" xfId="42386" xr:uid="{8A94417F-4443-4357-93C1-91D8033B6735}"/>
    <cellStyle name="Note 2 3 2 3 3" xfId="33065" xr:uid="{88075E6D-C9E4-49A4-BEDC-9D6D94F07ED3}"/>
    <cellStyle name="Note 2 3 2 4" xfId="12208" xr:uid="{3481DA12-C0D2-432B-A6C0-D0F70A51DF51}"/>
    <cellStyle name="Note 2 3 2 4 2" xfId="21614" xr:uid="{04DB3F7B-80A3-47A2-9210-A5E7BC58262C}"/>
    <cellStyle name="Note 2 3 2 4 2 2" xfId="43910" xr:uid="{0779259C-465B-49F8-9717-CA54AB7BCBBE}"/>
    <cellStyle name="Note 2 3 2 4 3" xfId="34588" xr:uid="{178E3CBC-1179-4B8F-96DD-915F31CBD578}"/>
    <cellStyle name="Note 2 3 2 5" xfId="14550" xr:uid="{A0846378-8ED6-4404-811E-1F48B5470F1A}"/>
    <cellStyle name="Note 2 3 2 5 2" xfId="36916" xr:uid="{AEBF955D-AA7A-49F2-B340-15DE5C5E329F}"/>
    <cellStyle name="Note 2 3 2 6" xfId="28004" xr:uid="{55132DBE-1EEF-48B4-ACC5-A1CE119D71B1}"/>
    <cellStyle name="Note 2 3 2_change in summary tables" xfId="9026" xr:uid="{C785C4E6-CDA6-4FAC-B7EB-1F457471EBB5}"/>
    <cellStyle name="Note 2 3 3" xfId="5294" xr:uid="{9B366579-0863-4439-B605-6A87D2183554}"/>
    <cellStyle name="Note 2 3 3 2" xfId="15689" xr:uid="{319A922B-A58F-4B35-B9DC-CB24F77D7D15}"/>
    <cellStyle name="Note 2 3 3 2 2" xfId="38055" xr:uid="{5962E392-3934-42C4-92F7-54A2965E61A0}"/>
    <cellStyle name="Note 2 3 3 3" xfId="29060" xr:uid="{EAC17C14-53FA-4008-AACE-2B7A9F740F46}"/>
    <cellStyle name="Note 2 3 4" xfId="9837" xr:uid="{D4970BEC-A8F1-4935-BEA2-4A0CB13752CD}"/>
    <cellStyle name="Note 2 3 4 2" xfId="19251" xr:uid="{17B86187-11CA-4EEF-8720-252C7D8947A2}"/>
    <cellStyle name="Note 2 3 4 2 2" xfId="41616" xr:uid="{0AA71D65-8164-494D-AEEE-75F84DC8F710}"/>
    <cellStyle name="Note 2 3 4 3" xfId="32295" xr:uid="{C29FFC32-9887-4160-9648-9CB27FD4BADC}"/>
    <cellStyle name="Note 2 3 5" xfId="11435" xr:uid="{6BF6A662-4BC0-46A6-9A18-773916229DBB}"/>
    <cellStyle name="Note 2 3 5 2" xfId="20841" xr:uid="{1D82A0CD-6D1F-4345-BC7B-07312BABC83F}"/>
    <cellStyle name="Note 2 3 5 2 2" xfId="43137" xr:uid="{321BB0DD-3FD1-4215-AD58-51B6FD3DB790}"/>
    <cellStyle name="Note 2 3 5 3" xfId="33815" xr:uid="{E14C2D74-9C45-46C2-BDA2-07F130947C6B}"/>
    <cellStyle name="Note 2 3 6" xfId="13192" xr:uid="{7CE18554-C4FA-4011-B4A6-7D71D6084518}"/>
    <cellStyle name="Note 2 3 6 2" xfId="35563" xr:uid="{EB352025-2B15-4ACF-9967-ED5DD420E29D}"/>
    <cellStyle name="Note 2 3 7" xfId="27123" xr:uid="{A5BD5B6E-266D-436A-9C7F-4F2345C759D3}"/>
    <cellStyle name="Note 2 3_change in summary tables" xfId="9045" xr:uid="{F072B302-7BB7-46B1-8FCF-DBBBA95E9A41}"/>
    <cellStyle name="Note 2 4" xfId="3668" xr:uid="{B7A32E63-1E8A-4081-9FAA-B06686516183}"/>
    <cellStyle name="Note 2 4 2" xfId="6945" xr:uid="{E9AF4050-ECB2-4FE7-81EB-8F77E8BE5FA8}"/>
    <cellStyle name="Note 2 4 2 2" xfId="16958" xr:uid="{A0B2664C-EF9D-4A6B-84A6-8789D1D6D2F4}"/>
    <cellStyle name="Note 2 4 2 2 2" xfId="39323" xr:uid="{48ED66E8-4B07-4D0B-BE94-8AD1027D6326}"/>
    <cellStyle name="Note 2 4 2 3" xfId="30207" xr:uid="{F1375F63-51EC-4733-86D4-EFE425B7CDF0}"/>
    <cellStyle name="Note 2 4 3" xfId="10468" xr:uid="{D047E7F8-4A13-48A9-BFAC-DBAE5F8962A7}"/>
    <cellStyle name="Note 2 4 3 2" xfId="19882" xr:uid="{9DD950C8-721A-4EB1-AC56-7A03A2681D1B}"/>
    <cellStyle name="Note 2 4 3 2 2" xfId="42178" xr:uid="{6BDBD141-B992-40C0-AFC4-C1306F219C6B}"/>
    <cellStyle name="Note 2 4 3 3" xfId="32857" xr:uid="{EBDAA640-4073-4ABB-93BD-D019DFD990F0}"/>
    <cellStyle name="Note 2 4 4" xfId="12001" xr:uid="{777CACCE-6110-4F14-8325-4495C33B35ED}"/>
    <cellStyle name="Note 2 4 4 2" xfId="21407" xr:uid="{C1B0C676-8ECC-4C26-B086-7C4420341C76}"/>
    <cellStyle name="Note 2 4 4 2 2" xfId="43703" xr:uid="{0A0E6C26-E5F5-4AC8-961B-31AAC12944B5}"/>
    <cellStyle name="Note 2 4 4 3" xfId="34381" xr:uid="{C078C000-EA62-483F-8EDC-B4A2F572784D}"/>
    <cellStyle name="Note 2 4 5" xfId="14342" xr:uid="{38569E45-9202-45BA-B1C0-3EEDBF18AC11}"/>
    <cellStyle name="Note 2 4 5 2" xfId="36708" xr:uid="{6E3CD50F-366F-481E-AE4E-5BA90BC10036}"/>
    <cellStyle name="Note 2 4 6" xfId="27796" xr:uid="{D4BF5DBA-5FEE-4D51-9D57-13BA22E84249}"/>
    <cellStyle name="Note 2 4_change in summary tables" xfId="8006" xr:uid="{9B61280E-DB6C-40B8-AD20-2171A44D5D92}"/>
    <cellStyle name="Note 2 5" xfId="4659" xr:uid="{F8DDD498-497D-4E69-B45D-D0662969979D}"/>
    <cellStyle name="Note 2 5 2" xfId="15204" xr:uid="{AD5824C9-0211-47A7-999A-31FB60755081}"/>
    <cellStyle name="Note 2 5 2 2" xfId="37570" xr:uid="{127B30E6-8AB4-4959-9A65-447EF8395F85}"/>
    <cellStyle name="Note 2 5 3" xfId="28626" xr:uid="{7F2E8DB4-2923-4A40-90F2-4A1E6756ACF2}"/>
    <cellStyle name="Note 2 6" xfId="9631" xr:uid="{D1062678-E1F0-4786-929A-DF14B84C12D3}"/>
    <cellStyle name="Note 2 6 2" xfId="19046" xr:uid="{D6C742BC-A0D3-402F-AEB2-45A43C614CFC}"/>
    <cellStyle name="Note 2 6 2 2" xfId="41411" xr:uid="{92431090-CCEE-47C7-8923-CEED3EDB5C73}"/>
    <cellStyle name="Note 2 6 3" xfId="32090" xr:uid="{CDA8C603-DA15-40BF-AB95-914A4F81D104}"/>
    <cellStyle name="Note 2 7" xfId="11220" xr:uid="{4A85FADE-8781-46F5-A936-40321D064640}"/>
    <cellStyle name="Note 2 7 2" xfId="20627" xr:uid="{09A021BE-07DD-41A4-A4C2-39A4CAFD67E2}"/>
    <cellStyle name="Note 2 7 2 2" xfId="42923" xr:uid="{838785DE-ED7D-4921-B907-3B1322B63BF0}"/>
    <cellStyle name="Note 2 7 3" xfId="33601" xr:uid="{783463BC-99CA-454E-8151-E9541C9D98B9}"/>
    <cellStyle name="Note 2 8" xfId="12780" xr:uid="{4F4295C7-3F86-45ED-8F6A-C34061A45125}"/>
    <cellStyle name="Note 2 8 2" xfId="35156" xr:uid="{24A5780A-EC9C-441C-9579-DC9B5E3DEEEC}"/>
    <cellStyle name="Note 2 9" xfId="26739" xr:uid="{733934F8-35D3-400B-ACD4-2EDAC030EA4E}"/>
    <cellStyle name="Note 2_change in summary tables" xfId="8001" xr:uid="{D7556296-C42F-4DAA-9AE7-394A65847592}"/>
    <cellStyle name="Note 20" xfId="26558" xr:uid="{0DDA0D4C-677D-41D9-8F58-ED436226775A}"/>
    <cellStyle name="Note 21" xfId="26559" xr:uid="{0BDB5121-D17C-4E0A-BDCC-BE1B242DB153}"/>
    <cellStyle name="Note 22" xfId="26560" xr:uid="{8D1A9ED8-21A0-471D-B078-0F5447C31E90}"/>
    <cellStyle name="Note 23" xfId="26561" xr:uid="{C82D3403-B0D5-4EFE-BCD3-6323F5535949}"/>
    <cellStyle name="Note 24" xfId="26562" xr:uid="{BE1267FB-3381-427A-B82B-4F654E78376B}"/>
    <cellStyle name="Note 25" xfId="26563" xr:uid="{57A1EBBF-E916-487E-B729-ECD29F7DE381}"/>
    <cellStyle name="Note 26" xfId="26564" xr:uid="{1A8D4AA9-4AEC-47A2-AD73-758F487DCB2F}"/>
    <cellStyle name="Note 27" xfId="26565" xr:uid="{576358E8-AD41-44A5-B432-9F9D77A9C2D0}"/>
    <cellStyle name="Note 28" xfId="26566" xr:uid="{87E79415-E6B8-4FC0-A0FB-7E1EF494543E}"/>
    <cellStyle name="Note 29" xfId="26567" xr:uid="{8713EBF8-4F40-41A9-86BD-92CF29B5B47C}"/>
    <cellStyle name="Note 3" xfId="3438" xr:uid="{7B56A18D-4B79-4414-BBFE-0164115F990E}"/>
    <cellStyle name="Note 3 10" xfId="26825" xr:uid="{2B499066-E2A9-4A0D-A4E6-FCFE7AC922A2}"/>
    <cellStyle name="Note 3 11" xfId="27626" xr:uid="{1A3AEB1E-9F1D-4A34-B823-178704B26589}"/>
    <cellStyle name="Note 3 2" xfId="4400" xr:uid="{0FAF6752-9571-4A19-A1BF-51841BA37083}"/>
    <cellStyle name="Note 3 2 2" xfId="7630" xr:uid="{F96BB904-F26E-444D-8FEE-D85ECEE8D7FC}"/>
    <cellStyle name="Note 3 2 2 2" xfId="17620" xr:uid="{86E6CF2E-6961-46F6-AC6B-D5B7B2D37F25}"/>
    <cellStyle name="Note 3 2 2 2 2" xfId="39985" xr:uid="{17CB3F81-3FE5-4193-8EE1-D9667263006F}"/>
    <cellStyle name="Note 3 2 2 3" xfId="30864" xr:uid="{5C725D09-9B02-4A41-A8F3-2A24783C114D}"/>
    <cellStyle name="Note 3 2 3" xfId="11042" xr:uid="{AB5CA8EC-0788-42AE-A7CF-8C8791FF874E}"/>
    <cellStyle name="Note 3 2 3 2" xfId="20456" xr:uid="{22002BD1-32CD-41FE-BB57-83817B6F160F}"/>
    <cellStyle name="Note 3 2 3 2 2" xfId="42752" xr:uid="{72ADA3F2-AB9D-4EC6-A070-DE5E0F5B2AFA}"/>
    <cellStyle name="Note 3 2 3 3" xfId="33431" xr:uid="{A3235B1A-179A-4665-95CD-EF20CC068828}"/>
    <cellStyle name="Note 3 2 4" xfId="12574" xr:uid="{CE07D93C-23F2-45E0-AACD-33252A0089CD}"/>
    <cellStyle name="Note 3 2 4 2" xfId="21980" xr:uid="{C3D55DD9-A8A6-422A-9B48-1593613387EA}"/>
    <cellStyle name="Note 3 2 4 2 2" xfId="44276" xr:uid="{5E4AB863-FB64-4280-9181-79160D0604C4}"/>
    <cellStyle name="Note 3 2 4 3" xfId="34954" xr:uid="{402B4CFB-B73B-47AD-B9D7-536DFDA92E33}"/>
    <cellStyle name="Note 3 2 5" xfId="14972" xr:uid="{36F1EA78-436A-4FA3-B51E-C69AD8926B1C}"/>
    <cellStyle name="Note 3 2 5 2" xfId="37338" xr:uid="{D915EC59-D18C-4AFD-BED1-8D7D7CDE27F0}"/>
    <cellStyle name="Note 3 2 6" xfId="28405" xr:uid="{657B2BBE-2DB7-4CD8-834A-20549A8081B6}"/>
    <cellStyle name="Note 3 2_change in summary tables" xfId="9006" xr:uid="{83C1C8F9-69E4-4BF3-9484-A5CBEAAE1A18}"/>
    <cellStyle name="Note 3 3" xfId="6738" xr:uid="{B44E41B9-BF4D-4639-831D-97D0B9224A78}"/>
    <cellStyle name="Note 3 3 2" xfId="16768" xr:uid="{356A6041-7A3B-477A-B1E0-83F47A321D76}"/>
    <cellStyle name="Note 3 3 2 2" xfId="39133" xr:uid="{A57529B3-D9AA-4236-8979-5B171242A122}"/>
    <cellStyle name="Note 3 3 3" xfId="30022" xr:uid="{4C7B70DF-BC9F-466A-8314-EDA5BA9372F5}"/>
    <cellStyle name="Note 3 4" xfId="10298" xr:uid="{EA75EEF8-C383-4BA4-851C-DC6E94BE7581}"/>
    <cellStyle name="Note 3 4 2" xfId="19712" xr:uid="{4591B1D8-ED4B-41F2-8EE2-3E5D08A93F76}"/>
    <cellStyle name="Note 3 4 2 2" xfId="42008" xr:uid="{D21CA1C8-DB10-423F-BEBA-E608E37AFA54}"/>
    <cellStyle name="Note 3 4 3" xfId="32687" xr:uid="{6F79EF8E-E244-49F5-85CB-3BB4BA641320}"/>
    <cellStyle name="Note 3 5" xfId="11831" xr:uid="{0BA5D727-2F27-47C6-BC1C-E8D665636297}"/>
    <cellStyle name="Note 3 5 2" xfId="21237" xr:uid="{815AB655-C986-4957-925B-11DEDBAC7B80}"/>
    <cellStyle name="Note 3 5 2 2" xfId="43533" xr:uid="{57E09E60-C3C6-44DB-9E0B-F4B637739511}"/>
    <cellStyle name="Note 3 5 3" xfId="34211" xr:uid="{291C7C18-B922-47AD-BA91-F7D2362874BC}"/>
    <cellStyle name="Note 3 6" xfId="14155" xr:uid="{48CB6CEA-B247-4447-8472-0ACDC4F52408}"/>
    <cellStyle name="Note 3 6 2" xfId="36521" xr:uid="{92CC03E3-337D-4E81-836A-CB6B49C747AB}"/>
    <cellStyle name="Note 3 7" xfId="26740" xr:uid="{40C689AE-D7E5-4216-AD38-BFF0656C29B9}"/>
    <cellStyle name="Note 3 8" xfId="26797" xr:uid="{BF8CE7E9-5150-4335-9EF6-F331AFC6A32E}"/>
    <cellStyle name="Note 3 9" xfId="26817" xr:uid="{487E0BB5-2A84-42AC-8B62-287D0B9A4A0E}"/>
    <cellStyle name="Note 3_change in summary tables" xfId="8722" xr:uid="{7D4FFBDC-9686-4BDD-8184-B7906324D86C}"/>
    <cellStyle name="Note 30" xfId="26568" xr:uid="{38D396AA-7310-4738-8D9E-82A45E98260A}"/>
    <cellStyle name="Note 31" xfId="26569" xr:uid="{8617DC8E-D9A2-44A6-9CC5-D49A531D1299}"/>
    <cellStyle name="Note 32" xfId="26570" xr:uid="{B0F05886-B43F-4E90-B40E-71F4A65A984C}"/>
    <cellStyle name="Note 33" xfId="26571" xr:uid="{C3CA1681-8934-4563-8E6A-ED9C2192D227}"/>
    <cellStyle name="Note 34" xfId="26572" xr:uid="{33BFC916-3DFA-4AB8-97AE-7938232FAD56}"/>
    <cellStyle name="Note 35" xfId="26573" xr:uid="{A3DFC556-37CA-4A59-9551-9CFB67C98EAB}"/>
    <cellStyle name="Note 36" xfId="26574" xr:uid="{686BA574-8B28-48C4-8637-B5C6D0D153B4}"/>
    <cellStyle name="Note 37" xfId="26575" xr:uid="{2DAE42B6-FEE1-4606-813F-C999946641E4}"/>
    <cellStyle name="Note 38" xfId="26576" xr:uid="{66337387-6397-427B-AEC4-760AF9438625}"/>
    <cellStyle name="Note 39" xfId="26577" xr:uid="{C49912A7-4D6A-48A5-AB35-1CCB6969093D}"/>
    <cellStyle name="Note 4" xfId="3476" xr:uid="{7D1318B5-2475-4899-852E-3882B59019C6}"/>
    <cellStyle name="Note 4 2" xfId="4415" xr:uid="{D4657E9C-BA3A-42B6-B3D3-E76C4869812B}"/>
    <cellStyle name="Note 4 2 2" xfId="7645" xr:uid="{F77262A2-F376-4CF3-B4AF-1BEDB05BB59F}"/>
    <cellStyle name="Note 4 2 2 2" xfId="17635" xr:uid="{FC1ECCF4-F7F3-4964-BAA1-1DDCB44322C2}"/>
    <cellStyle name="Note 4 2 2 2 2" xfId="40000" xr:uid="{B43CAEE6-FEAA-4F0E-9822-0B2AC598C5F3}"/>
    <cellStyle name="Note 4 2 2 3" xfId="30879" xr:uid="{4DA893C2-B5A0-42AE-BD86-DD763B191351}"/>
    <cellStyle name="Note 4 2 3" xfId="11057" xr:uid="{AABB0F4B-E67E-4133-84CF-2981DAD14B33}"/>
    <cellStyle name="Note 4 2 3 2" xfId="20471" xr:uid="{42FDE19A-150C-4F8D-9F2A-8D17C662B12F}"/>
    <cellStyle name="Note 4 2 3 2 2" xfId="42767" xr:uid="{CF7533C4-83A2-49CF-9FE0-05D3CD373442}"/>
    <cellStyle name="Note 4 2 3 3" xfId="33446" xr:uid="{FCB82A66-8E74-4ACF-AB29-B35FF521C86C}"/>
    <cellStyle name="Note 4 2 4" xfId="12589" xr:uid="{24DA4DD6-8312-41C9-A437-3334400C2B45}"/>
    <cellStyle name="Note 4 2 4 2" xfId="21995" xr:uid="{DA962330-3243-436F-993A-91DD320EBB15}"/>
    <cellStyle name="Note 4 2 4 2 2" xfId="44291" xr:uid="{43773F6B-A0B8-4BA1-99D5-68EC7821C579}"/>
    <cellStyle name="Note 4 2 4 3" xfId="34969" xr:uid="{EF0B5096-3FB5-4B46-9FEF-4EF6034ACBCB}"/>
    <cellStyle name="Note 4 2 5" xfId="14987" xr:uid="{DCAD51A2-DCEC-4717-9B54-9D1C9C94552C}"/>
    <cellStyle name="Note 4 2 5 2" xfId="37353" xr:uid="{DE315368-5B1F-4A9F-A3FB-0DCD671AD8DE}"/>
    <cellStyle name="Note 4 2 6" xfId="28420" xr:uid="{9DE87B2B-09AA-4E0C-AC0C-7A6D9C27F496}"/>
    <cellStyle name="Note 4 2_change in summary tables" xfId="8050" xr:uid="{F3C5393E-D911-4A17-8851-7BFCFCC12EFE}"/>
    <cellStyle name="Note 4 3" xfId="6766" xr:uid="{E66A3CB6-42D0-4A92-A7FC-DCB79A1BB10E}"/>
    <cellStyle name="Note 4 3 2" xfId="16788" xr:uid="{6486E22F-83EA-4DA4-BCD1-D84ACEE445A4}"/>
    <cellStyle name="Note 4 3 2 2" xfId="39153" xr:uid="{0796FB62-96F4-4AA3-AD9A-D8560487448C}"/>
    <cellStyle name="Note 4 3 3" xfId="30041" xr:uid="{E68C6716-186D-4D0A-9300-3B3CB04E2ACF}"/>
    <cellStyle name="Note 4 4" xfId="10313" xr:uid="{68C5633F-C3D9-4184-B5F6-F31467768924}"/>
    <cellStyle name="Note 4 4 2" xfId="19727" xr:uid="{5606AEDD-0945-449B-AE43-042B8C5D6C93}"/>
    <cellStyle name="Note 4 4 2 2" xfId="42023" xr:uid="{C2F388FB-2D91-4320-8CA1-B702248EB0F2}"/>
    <cellStyle name="Note 4 4 3" xfId="32702" xr:uid="{F71A11F1-5CCD-42E5-B1E5-103E249282C1}"/>
    <cellStyle name="Note 4 5" xfId="11846" xr:uid="{04A9763E-3544-431C-8424-52437973F07B}"/>
    <cellStyle name="Note 4 5 2" xfId="21252" xr:uid="{EBF849BB-D8BF-42B9-BDE3-A55014783B89}"/>
    <cellStyle name="Note 4 5 2 2" xfId="43548" xr:uid="{00BE5930-57AB-4411-8827-1E13A1130220}"/>
    <cellStyle name="Note 4 5 3" xfId="34226" xr:uid="{31B76F7B-DB0E-4513-AD39-872F76EABCC9}"/>
    <cellStyle name="Note 4 6" xfId="14176" xr:uid="{6514D2D4-B19E-4655-AB3D-09AEA90F92BF}"/>
    <cellStyle name="Note 4 6 2" xfId="36542" xr:uid="{1541DF3E-7056-49DD-A3AA-A69047A3507C}"/>
    <cellStyle name="Note 4 7" xfId="27641" xr:uid="{7E837F9F-4BF2-40A9-B31D-97D2FD67EA4F}"/>
    <cellStyle name="Note 4_change in summary tables" xfId="6743" xr:uid="{E4E32F88-96D2-485D-B23A-EE2401E1335B}"/>
    <cellStyle name="Note 40" xfId="26578" xr:uid="{8F76CF9A-C24E-4C04-A281-10B82FDE90AF}"/>
    <cellStyle name="Note 41" xfId="26579" xr:uid="{12528D9F-46D3-4C62-A7F5-FEF72FD5DAB7}"/>
    <cellStyle name="Note 42" xfId="26580" xr:uid="{17DE4627-0143-47C1-A330-29F169C03C67}"/>
    <cellStyle name="Note 43" xfId="26581" xr:uid="{95DBF11D-2A5A-4329-87DB-175CE1095BC2}"/>
    <cellStyle name="Note 44" xfId="26582" xr:uid="{AADC73EF-6B1E-4366-865F-5D2E285F4E63}"/>
    <cellStyle name="Note 45" xfId="26583" xr:uid="{17EBAD99-DDCD-49C5-B73B-18B260C71971}"/>
    <cellStyle name="Note 46" xfId="26584" xr:uid="{9C79FD76-CB5A-4B6B-9033-DFE424BD6980}"/>
    <cellStyle name="Note 47" xfId="26585" xr:uid="{3E68F2CF-FEF7-4AD1-A16E-17ECE0639235}"/>
    <cellStyle name="Note 48" xfId="26586" xr:uid="{064075BA-EEE2-4CF2-AE02-7497858DFFF7}"/>
    <cellStyle name="Note 49" xfId="26587" xr:uid="{1E42C1EE-D71B-462E-80D2-FAE36955142A}"/>
    <cellStyle name="Note 5" xfId="3490" xr:uid="{A8DA96BF-673D-4966-9D4A-FDFAFA6ABE50}"/>
    <cellStyle name="Note 5 2" xfId="4424" xr:uid="{B2AAEBAC-5ACC-4B2F-B0B3-A6B278882457}"/>
    <cellStyle name="Note 5 2 2" xfId="7654" xr:uid="{DE61A37F-5B85-4F39-9E1C-21A407FD9376}"/>
    <cellStyle name="Note 5 2 2 2" xfId="17644" xr:uid="{B9D6257E-8B9B-47ED-8B61-E3145B7FD12D}"/>
    <cellStyle name="Note 5 2 2 2 2" xfId="40009" xr:uid="{93E910B8-72B9-4874-A447-F6FA3F4C4BD4}"/>
    <cellStyle name="Note 5 2 2 3" xfId="30888" xr:uid="{B98CB26D-62A4-413F-8305-7BB98AD15F20}"/>
    <cellStyle name="Note 5 2 3" xfId="11066" xr:uid="{0B8DAFCE-B2FF-4AF8-AB1E-560A337BB926}"/>
    <cellStyle name="Note 5 2 3 2" xfId="20480" xr:uid="{19DA084D-4C5B-4343-894A-49789F04220A}"/>
    <cellStyle name="Note 5 2 3 2 2" xfId="42776" xr:uid="{FAD17C96-F72D-42CE-968E-3CA3AA39C123}"/>
    <cellStyle name="Note 5 2 3 3" xfId="33455" xr:uid="{BEF96763-EF33-4B83-A8D4-1913809369C1}"/>
    <cellStyle name="Note 5 2 4" xfId="12598" xr:uid="{DB3231AC-B91A-4141-83FC-04E5368C8AAF}"/>
    <cellStyle name="Note 5 2 4 2" xfId="22004" xr:uid="{B4F3BD4C-0083-4834-8171-DE90E946B3EE}"/>
    <cellStyle name="Note 5 2 4 2 2" xfId="44300" xr:uid="{070804B9-BEE7-42E6-888C-017A6D8D7140}"/>
    <cellStyle name="Note 5 2 4 3" xfId="34978" xr:uid="{111D3657-4684-4D4B-A10F-7E743B53C4D9}"/>
    <cellStyle name="Note 5 2 5" xfId="14996" xr:uid="{24E325EB-EC37-4A93-AF07-6C5E43C29494}"/>
    <cellStyle name="Note 5 2 5 2" xfId="37362" xr:uid="{0B98AC8B-9FB0-47CC-A1D1-1C70DDD7B057}"/>
    <cellStyle name="Note 5 2 6" xfId="28429" xr:uid="{3B882F0F-2203-473D-8164-52E985AD57FE}"/>
    <cellStyle name="Note 5 2_change in summary tables" xfId="6443" xr:uid="{EF23C8AD-5522-474F-9268-C2C2F0B505D9}"/>
    <cellStyle name="Note 5 3" xfId="6780" xr:uid="{DBA3E751-0772-4C7F-997A-CB013EDFBCC1}"/>
    <cellStyle name="Note 5 3 2" xfId="16799" xr:uid="{31322703-E109-435F-A02A-164221AF3E4C}"/>
    <cellStyle name="Note 5 3 2 2" xfId="39164" xr:uid="{42E92A62-EE2C-4B9A-B0D0-53E99B57DEDC}"/>
    <cellStyle name="Note 5 3 3" xfId="30051" xr:uid="{3050F842-08DD-4276-8834-E1421F9D52DC}"/>
    <cellStyle name="Note 5 4" xfId="10322" xr:uid="{A3B7A43D-A9DA-4C49-9E96-E8FDE23506BF}"/>
    <cellStyle name="Note 5 4 2" xfId="19736" xr:uid="{30F54A0A-6DA5-4F01-86EE-AD58E79D578A}"/>
    <cellStyle name="Note 5 4 2 2" xfId="42032" xr:uid="{9FDAC32F-2109-4EE1-8046-1E14E67F2E22}"/>
    <cellStyle name="Note 5 4 3" xfId="32711" xr:uid="{C8666DF8-02A9-47B0-9E47-6EA5F55536F7}"/>
    <cellStyle name="Note 5 5" xfId="11855" xr:uid="{1E9264D7-EBC1-4757-BFA7-EF5D5FD6BA3D}"/>
    <cellStyle name="Note 5 5 2" xfId="21261" xr:uid="{2DCE166A-E077-4A01-8589-534DF9420941}"/>
    <cellStyle name="Note 5 5 2 2" xfId="43557" xr:uid="{CEA8050E-67B8-4894-BB9A-F22E18FBC5FF}"/>
    <cellStyle name="Note 5 5 3" xfId="34235" xr:uid="{43ED5622-71A8-425F-955C-C17682719F66}"/>
    <cellStyle name="Note 5 6" xfId="14187" xr:uid="{6E5108CE-30D5-413F-AA77-C9A5DD4B9D54}"/>
    <cellStyle name="Note 5 6 2" xfId="36553" xr:uid="{08A4B3E7-CB54-43B9-95B9-893A97CA34DA}"/>
    <cellStyle name="Note 5 7" xfId="27650" xr:uid="{292016FD-3065-47B3-860C-40913359ACC1}"/>
    <cellStyle name="Note 5_change in summary tables" xfId="4743" xr:uid="{CF545584-65E5-459D-B15D-01E2D3A9C938}"/>
    <cellStyle name="Note 50" xfId="26588" xr:uid="{71E3E247-0044-411F-B461-304E500DEA8F}"/>
    <cellStyle name="Note 51" xfId="26589" xr:uid="{B58E2751-EA4E-4FDB-924F-7A5D38CE5486}"/>
    <cellStyle name="Note 52" xfId="26590" xr:uid="{1F6F9BA5-3F53-48A4-89DA-F59AF56A06E9}"/>
    <cellStyle name="Note 53" xfId="26591" xr:uid="{2F2792E7-0F15-454E-AC86-336A1D441FEC}"/>
    <cellStyle name="Note 54" xfId="26592" xr:uid="{1894519E-0EF1-4665-926A-2124024237FE}"/>
    <cellStyle name="Note 55" xfId="26593" xr:uid="{903C1554-9B58-4251-9B11-457B60ECE9DE}"/>
    <cellStyle name="Note 56" xfId="26594" xr:uid="{5E6D22CA-C8D7-4ED0-BF67-88DD97C71BC9}"/>
    <cellStyle name="Note 57" xfId="26595" xr:uid="{C3262214-6C4E-4311-A000-4D6065118086}"/>
    <cellStyle name="Note 58" xfId="26596" xr:uid="{85392119-911D-41B8-A82F-4E7347634FF7}"/>
    <cellStyle name="Note 59" xfId="26597" xr:uid="{619B1DA4-0CD9-4688-B22C-39C7D1139BF2}"/>
    <cellStyle name="Note 6" xfId="3507" xr:uid="{E1992A7A-7BA0-41B4-A693-5DDD80403BA5}"/>
    <cellStyle name="Note 6 2" xfId="4438" xr:uid="{0B44DEE3-7689-4D18-B8EF-622B72557C59}"/>
    <cellStyle name="Note 6 2 2" xfId="7668" xr:uid="{E79894D5-0FAB-47CE-BA74-67A70FAC3C62}"/>
    <cellStyle name="Note 6 2 2 2" xfId="17658" xr:uid="{C91329C8-0B99-421F-B0FA-F479630BDE8E}"/>
    <cellStyle name="Note 6 2 2 2 2" xfId="40023" xr:uid="{87FCD5C6-365D-4EAE-9824-BBFA78B9A4AB}"/>
    <cellStyle name="Note 6 2 2 3" xfId="30902" xr:uid="{AB6C5F1D-D4FD-4552-8DF0-02460D6434CB}"/>
    <cellStyle name="Note 6 2 3" xfId="11080" xr:uid="{35F1969E-0382-438A-BBD8-CC4F09CE8268}"/>
    <cellStyle name="Note 6 2 3 2" xfId="20494" xr:uid="{CE852E4B-6CBA-42DE-B5DC-011D5BA23598}"/>
    <cellStyle name="Note 6 2 3 2 2" xfId="42790" xr:uid="{C73CCC98-5841-410F-9093-5B9B3372591C}"/>
    <cellStyle name="Note 6 2 3 3" xfId="33469" xr:uid="{B6FD2C59-11D1-4C8F-B8A6-FC862A00D7CB}"/>
    <cellStyle name="Note 6 2 4" xfId="12612" xr:uid="{13146FE9-CDEC-44D6-84C3-95CBE4C21176}"/>
    <cellStyle name="Note 6 2 4 2" xfId="22018" xr:uid="{946B1D3F-6B31-4C41-8D20-6AA04F2C1650}"/>
    <cellStyle name="Note 6 2 4 2 2" xfId="44314" xr:uid="{B5B81D61-97E3-45B8-B10A-430B3DCA5D8B}"/>
    <cellStyle name="Note 6 2 4 3" xfId="34992" xr:uid="{DB1EEF1E-666E-48F0-807C-7046A0D22048}"/>
    <cellStyle name="Note 6 2 5" xfId="15010" xr:uid="{7F88B2D2-456E-430A-B9F0-B43F06C58527}"/>
    <cellStyle name="Note 6 2 5 2" xfId="37376" xr:uid="{D7E7F651-6CCB-4E46-A77F-734D79E0F62C}"/>
    <cellStyle name="Note 6 2 6" xfId="28443" xr:uid="{3DFC3817-09C0-4BFB-8DA9-EAE19D83F614}"/>
    <cellStyle name="Note 6 2_change in summary tables" xfId="5025" xr:uid="{7C4F3A90-0A92-48AC-8915-7F7CAFF7231A}"/>
    <cellStyle name="Note 6 3" xfId="6794" xr:uid="{2CF75B12-6237-4C50-BFAF-3889EF67FDE0}"/>
    <cellStyle name="Note 6 3 2" xfId="16813" xr:uid="{91F66ABD-085F-46EE-99CD-47EAAA835587}"/>
    <cellStyle name="Note 6 3 2 2" xfId="39178" xr:uid="{D1F4E99F-56EF-42B5-8C02-A0D44C5C2021}"/>
    <cellStyle name="Note 6 3 3" xfId="30065" xr:uid="{197FB001-6B8F-4B4B-9BAB-46282425ABB3}"/>
    <cellStyle name="Note 6 4" xfId="10336" xr:uid="{4FE9D89E-E839-4CAA-A008-321C78A54DB7}"/>
    <cellStyle name="Note 6 4 2" xfId="19750" xr:uid="{8AB5C840-893F-481F-96EB-4B5D6AF24612}"/>
    <cellStyle name="Note 6 4 2 2" xfId="42046" xr:uid="{5E18938D-319C-497F-9EB6-B285093472F2}"/>
    <cellStyle name="Note 6 4 3" xfId="32725" xr:uid="{466CE8DE-877E-48B4-A886-3F75A885136C}"/>
    <cellStyle name="Note 6 5" xfId="11869" xr:uid="{DDD94BFB-78D7-4E03-A966-D7C63D0D57ED}"/>
    <cellStyle name="Note 6 5 2" xfId="21275" xr:uid="{E62ECF2B-DCA6-4AF2-91A6-A0D8DC2E60BF}"/>
    <cellStyle name="Note 6 5 2 2" xfId="43571" xr:uid="{0A6FAAF3-97FC-46BE-B84F-256D1EB10D6D}"/>
    <cellStyle name="Note 6 5 3" xfId="34249" xr:uid="{8DC55BD3-A6CD-410D-825A-69DF7EF53158}"/>
    <cellStyle name="Note 6 6" xfId="14202" xr:uid="{44595E97-15A9-4649-941E-9ECCD947C823}"/>
    <cellStyle name="Note 6 6 2" xfId="36568" xr:uid="{DC341875-5B45-4F39-9113-9BB229BCA5F0}"/>
    <cellStyle name="Note 6 7" xfId="27664" xr:uid="{6FC31917-C478-4C32-831E-DF214307CE18}"/>
    <cellStyle name="Note 6_change in summary tables" xfId="9063" xr:uid="{6D90FFC3-C663-4161-B801-3C713295F296}"/>
    <cellStyle name="Note 7" xfId="3524" xr:uid="{14A1EA7F-4523-4056-A8A3-52C5B91369FB}"/>
    <cellStyle name="Note 7 2" xfId="4452" xr:uid="{AFED797A-033A-4FCC-81D3-DD4DF35C4450}"/>
    <cellStyle name="Note 7 2 2" xfId="7682" xr:uid="{99EC9E43-7F16-48A5-8E84-89FAF064650D}"/>
    <cellStyle name="Note 7 2 2 2" xfId="17672" xr:uid="{7D8F30FC-56C2-4E15-A017-9859E8527045}"/>
    <cellStyle name="Note 7 2 2 2 2" xfId="40037" xr:uid="{52501168-746B-4380-840A-210990FA9D5C}"/>
    <cellStyle name="Note 7 2 2 3" xfId="30916" xr:uid="{E1E501F3-2423-49C2-BC9F-FA47366ED2AB}"/>
    <cellStyle name="Note 7 2 3" xfId="11094" xr:uid="{A51BC7B4-9DAF-4168-B066-D9A210B11A34}"/>
    <cellStyle name="Note 7 2 3 2" xfId="20508" xr:uid="{1A42B5C0-7B89-4A93-9CD7-D67C2E4599B7}"/>
    <cellStyle name="Note 7 2 3 2 2" xfId="42804" xr:uid="{680CE70B-0C06-4748-8CCD-71ABD720D62D}"/>
    <cellStyle name="Note 7 2 3 3" xfId="33483" xr:uid="{606525DF-96C9-4D1E-9AA8-3DB344B43C27}"/>
    <cellStyle name="Note 7 2 4" xfId="12626" xr:uid="{CBE2C9A3-2AF6-44C4-BC3A-F73688FB0820}"/>
    <cellStyle name="Note 7 2 4 2" xfId="22032" xr:uid="{2A658FFE-7415-4351-AA6E-EA1E173D673F}"/>
    <cellStyle name="Note 7 2 4 2 2" xfId="44328" xr:uid="{08BCB923-15CA-4A9B-B006-0FA143378118}"/>
    <cellStyle name="Note 7 2 4 3" xfId="35006" xr:uid="{6958D7D2-C72C-45B4-B803-6D262D4BDD28}"/>
    <cellStyle name="Note 7 2 5" xfId="15024" xr:uid="{51BCFE65-AA9F-4026-A3E3-0F5B76F8008A}"/>
    <cellStyle name="Note 7 2 5 2" xfId="37390" xr:uid="{8A7CF894-C058-487E-82B9-DF8BCB6F6119}"/>
    <cellStyle name="Note 7 2 6" xfId="28457" xr:uid="{290843D0-730B-493E-B520-B9AC14D48CD6}"/>
    <cellStyle name="Note 7 2_change in summary tables" xfId="5039" xr:uid="{80625674-8FCB-4CD0-A182-7EFF69F8B0F8}"/>
    <cellStyle name="Note 7 3" xfId="6810" xr:uid="{887057E9-8AC8-446C-A850-EC559D5037DD}"/>
    <cellStyle name="Note 7 3 2" xfId="16828" xr:uid="{946E69DB-F3EC-4ED8-BBF7-97E378361F43}"/>
    <cellStyle name="Note 7 3 2 2" xfId="39193" xr:uid="{CA904763-1D09-4D94-90E3-DB53EE60F5D9}"/>
    <cellStyle name="Note 7 3 3" xfId="30080" xr:uid="{D0D5065B-A609-44CC-8ABB-D61AF281DE8D}"/>
    <cellStyle name="Note 7 4" xfId="10350" xr:uid="{973657EF-987C-4648-8000-93D6E105A600}"/>
    <cellStyle name="Note 7 4 2" xfId="19764" xr:uid="{F9CE7D75-834B-432B-B703-558A27BD9D66}"/>
    <cellStyle name="Note 7 4 2 2" xfId="42060" xr:uid="{37521D8A-FD3C-415D-A0A2-429BDD3F6908}"/>
    <cellStyle name="Note 7 4 3" xfId="32739" xr:uid="{0A6B81AA-1532-4549-A12D-CAB3DFE2BB6E}"/>
    <cellStyle name="Note 7 5" xfId="11883" xr:uid="{EB881F78-DC4E-4CC6-92C6-432298F60122}"/>
    <cellStyle name="Note 7 5 2" xfId="21289" xr:uid="{49FF5269-F5D6-4078-BF5E-FF533E0B8472}"/>
    <cellStyle name="Note 7 5 2 2" xfId="43585" xr:uid="{684DBB5E-20A0-4005-9DD2-6119F2BA2D99}"/>
    <cellStyle name="Note 7 5 3" xfId="34263" xr:uid="{234C084F-C393-4CDD-A214-1957A2EE3DB6}"/>
    <cellStyle name="Note 7 6" xfId="14218" xr:uid="{E1E71024-A1F8-4470-B856-E610C8F472E5}"/>
    <cellStyle name="Note 7 6 2" xfId="36584" xr:uid="{FE9ACEAB-1887-48CC-A502-8C8E73761130}"/>
    <cellStyle name="Note 7 7" xfId="27678" xr:uid="{88C9D528-CFF3-4FE1-8B8F-18093F5B0623}"/>
    <cellStyle name="Note 7_change in summary tables" xfId="9139" xr:uid="{B2228327-28CE-4E10-8370-5D70E31CB53B}"/>
    <cellStyle name="Note 8" xfId="3541" xr:uid="{4F8C431C-A82D-4449-BAA2-CD5D2F862F69}"/>
    <cellStyle name="Note 8 2" xfId="4466" xr:uid="{553229A7-4A46-4E1D-A27D-ED54093A1B91}"/>
    <cellStyle name="Note 8 2 2" xfId="7696" xr:uid="{48B2676B-8D64-4967-A5C5-D07CDAFF9AED}"/>
    <cellStyle name="Note 8 2 2 2" xfId="17686" xr:uid="{71953CB9-AD66-429E-A5F6-BCAB0DFE29CB}"/>
    <cellStyle name="Note 8 2 2 2 2" xfId="40051" xr:uid="{C08B8F84-5F97-4766-A81C-79DCC8586135}"/>
    <cellStyle name="Note 8 2 2 3" xfId="30930" xr:uid="{0AEA760B-8BC8-4364-8DE0-4530982BAC30}"/>
    <cellStyle name="Note 8 2 3" xfId="11108" xr:uid="{153E24FD-A212-4AC2-AEB3-5C8661F93A8D}"/>
    <cellStyle name="Note 8 2 3 2" xfId="20522" xr:uid="{690C34C5-08FD-43EE-9D92-BEC17AA61061}"/>
    <cellStyle name="Note 8 2 3 2 2" xfId="42818" xr:uid="{5307F739-A5FD-48FA-AD62-E219E18F2965}"/>
    <cellStyle name="Note 8 2 3 3" xfId="33497" xr:uid="{84A448D9-9B8C-499E-9DD4-0E431F24A6BF}"/>
    <cellStyle name="Note 8 2 4" xfId="12640" xr:uid="{83A71360-8969-486E-A173-88BFBB337F98}"/>
    <cellStyle name="Note 8 2 4 2" xfId="22046" xr:uid="{1708B2A1-8889-4A74-8CEB-B05BADA7E036}"/>
    <cellStyle name="Note 8 2 4 2 2" xfId="44342" xr:uid="{799D902E-C678-46C5-ACFD-D9BECE138508}"/>
    <cellStyle name="Note 8 2 4 3" xfId="35020" xr:uid="{9543CD7E-2629-466F-8A2D-82DA055D2CAE}"/>
    <cellStyle name="Note 8 2 5" xfId="15038" xr:uid="{3E3076D3-33EA-4D0F-84A5-2EA9AD135B2A}"/>
    <cellStyle name="Note 8 2 5 2" xfId="37404" xr:uid="{E5AFC7C6-838F-4159-A63C-057ACE600D26}"/>
    <cellStyle name="Note 8 2 6" xfId="28471" xr:uid="{CC282844-685A-43B7-A7D5-881E85FB78CE}"/>
    <cellStyle name="Note 8 2_change in summary tables" xfId="9070" xr:uid="{66554818-DD98-44FF-9346-DAB81FCC14E8}"/>
    <cellStyle name="Note 8 3" xfId="6827" xr:uid="{C012D359-C24B-46FB-A71B-8F816BD59126}"/>
    <cellStyle name="Note 8 3 2" xfId="16844" xr:uid="{777C6BFB-9BCC-45E9-A024-BB1B1D6FBCB2}"/>
    <cellStyle name="Note 8 3 2 2" xfId="39209" xr:uid="{EB552264-21FF-4A38-B2D6-C7B1BC82EEDA}"/>
    <cellStyle name="Note 8 3 3" xfId="30095" xr:uid="{B4CDB33F-51B5-4523-AF03-339543E4CBF0}"/>
    <cellStyle name="Note 8 4" xfId="10364" xr:uid="{6DA55483-234F-4846-AAAF-49BDA409692D}"/>
    <cellStyle name="Note 8 4 2" xfId="19778" xr:uid="{B60B48EF-DCC7-4D41-B0E2-1686A0AEFA44}"/>
    <cellStyle name="Note 8 4 2 2" xfId="42074" xr:uid="{98886478-C4DA-4153-A0A5-349E85ED1DC7}"/>
    <cellStyle name="Note 8 4 3" xfId="32753" xr:uid="{9A037A52-8076-4612-8ADF-5E7C8487E03F}"/>
    <cellStyle name="Note 8 5" xfId="11897" xr:uid="{6C553998-8055-4D37-BF14-2076D61CE2D8}"/>
    <cellStyle name="Note 8 5 2" xfId="21303" xr:uid="{56530AC0-F9A6-496F-86B0-2E96C7616F39}"/>
    <cellStyle name="Note 8 5 2 2" xfId="43599" xr:uid="{F756A806-611C-4D91-BA3B-C97E673E6C64}"/>
    <cellStyle name="Note 8 5 3" xfId="34277" xr:uid="{B2DDBC92-B311-44A5-9E51-754D88CB29DA}"/>
    <cellStyle name="Note 8 6" xfId="14232" xr:uid="{93137A24-C687-47CE-B57F-9DF9835E4E09}"/>
    <cellStyle name="Note 8 6 2" xfId="36598" xr:uid="{FA74DF93-7B73-4B2B-8C9D-AED91870BA2E}"/>
    <cellStyle name="Note 8 7" xfId="27692" xr:uid="{C8800E1A-D6B7-43EC-825C-03470DCF0C07}"/>
    <cellStyle name="Note 8_change in summary tables" xfId="8977" xr:uid="{84AE3B52-C7D3-4BAE-BF1C-1CB77016A850}"/>
    <cellStyle name="Note 9" xfId="3556" xr:uid="{D0D8E17D-F16F-4EA3-9B84-8A97DB011D25}"/>
    <cellStyle name="Note 9 2" xfId="4478" xr:uid="{06463CB6-AFA5-4271-9700-E69E2CA53567}"/>
    <cellStyle name="Note 9 2 2" xfId="7708" xr:uid="{85D42B01-27A8-4AD9-8732-5AB080F69EA0}"/>
    <cellStyle name="Note 9 2 2 2" xfId="17698" xr:uid="{5932DC48-9D97-4B68-82A3-36EA440D3191}"/>
    <cellStyle name="Note 9 2 2 2 2" xfId="40063" xr:uid="{AEE62C84-815C-4B36-8B11-6F131C9830D4}"/>
    <cellStyle name="Note 9 2 2 3" xfId="30942" xr:uid="{CBF05B14-291F-4EAC-BAB1-4F04C16E784F}"/>
    <cellStyle name="Note 9 2 3" xfId="11120" xr:uid="{CACB66E6-DEDC-44C4-95BC-15B1FE408581}"/>
    <cellStyle name="Note 9 2 3 2" xfId="20534" xr:uid="{B81C9C9A-6FE8-464B-BAAA-6D28B6669C7E}"/>
    <cellStyle name="Note 9 2 3 2 2" xfId="42830" xr:uid="{9DEA37E9-5FFE-4B99-88A1-99B619B95E0E}"/>
    <cellStyle name="Note 9 2 3 3" xfId="33509" xr:uid="{C6427F9B-63A7-499B-8248-12DF2EC9C216}"/>
    <cellStyle name="Note 9 2 4" xfId="12652" xr:uid="{6AC96B63-D96E-4418-B5BD-0738A5F3C867}"/>
    <cellStyle name="Note 9 2 4 2" xfId="22058" xr:uid="{34DBC3B7-F280-429D-A603-CA91AA3909EA}"/>
    <cellStyle name="Note 9 2 4 2 2" xfId="44354" xr:uid="{3BAE0485-EFF3-487C-9475-EFFC0590D8C1}"/>
    <cellStyle name="Note 9 2 4 3" xfId="35032" xr:uid="{7AC10DC8-27E2-4977-809A-2EC0A5839AAE}"/>
    <cellStyle name="Note 9 2 5" xfId="15050" xr:uid="{A83C5E8F-A0ED-429E-A357-B2ED6CD2A539}"/>
    <cellStyle name="Note 9 2 5 2" xfId="37416" xr:uid="{5740DA4B-31C8-4781-B81B-D958E144B8A2}"/>
    <cellStyle name="Note 9 2 6" xfId="28483" xr:uid="{0E7C95F2-FEC1-48DE-9CE9-B56D238DC25F}"/>
    <cellStyle name="Note 9 2_change in summary tables" xfId="5427" xr:uid="{236C4412-AB59-45F6-B28E-4C5E1E3E1D1A}"/>
    <cellStyle name="Note 9 3" xfId="6841" xr:uid="{DBC7EC05-5E50-4DEA-880C-BBF90073DB79}"/>
    <cellStyle name="Note 9 3 2" xfId="16858" xr:uid="{9D2DF92D-A11C-41DB-9A54-5793BE72B2FB}"/>
    <cellStyle name="Note 9 3 2 2" xfId="39223" xr:uid="{E50B3E88-1FE6-487F-9BE6-0C4259C84901}"/>
    <cellStyle name="Note 9 3 3" xfId="30108" xr:uid="{F86B798B-5FBA-4F6F-8BE8-6BEF6EB9A3EF}"/>
    <cellStyle name="Note 9 4" xfId="10376" xr:uid="{5A925B68-086F-4009-B640-49A83208FC30}"/>
    <cellStyle name="Note 9 4 2" xfId="19790" xr:uid="{5586AC67-3ADF-44CF-AC9E-3509E5BAE289}"/>
    <cellStyle name="Note 9 4 2 2" xfId="42086" xr:uid="{9DB38C42-217E-4266-AD43-0286B4BC0ADE}"/>
    <cellStyle name="Note 9 4 3" xfId="32765" xr:uid="{8B9DE31D-5263-4B40-9F7A-0A5F4163D380}"/>
    <cellStyle name="Note 9 5" xfId="11909" xr:uid="{AE75AA39-35DC-471E-8717-9E635D49D31C}"/>
    <cellStyle name="Note 9 5 2" xfId="21315" xr:uid="{A19928C0-AD42-47C9-B85A-14A537FFE0FD}"/>
    <cellStyle name="Note 9 5 2 2" xfId="43611" xr:uid="{78728EBA-E1F7-4D47-85BD-C738F49970A3}"/>
    <cellStyle name="Note 9 5 3" xfId="34289" xr:uid="{15439198-E2DE-426F-B7D6-9EDC3766EA79}"/>
    <cellStyle name="Note 9 6" xfId="14244" xr:uid="{EFBC46D7-3F41-4699-895C-E09491CDBE9A}"/>
    <cellStyle name="Note 9 6 2" xfId="36610" xr:uid="{56F527F9-FA01-4914-B58B-44D24C2A79F4}"/>
    <cellStyle name="Note 9 7" xfId="27704" xr:uid="{E7F2A2EE-56DC-4348-B648-16B745F9808A}"/>
    <cellStyle name="Note 9_change in summary tables" xfId="7409" xr:uid="{D1B4442D-F013-4E5A-BB8B-6D22EADF1EE9}"/>
    <cellStyle name="nPlosion" xfId="2950" xr:uid="{463BDC90-B9BB-4C4E-9A41-326BCBA15196}"/>
    <cellStyle name="Nr 0 dec" xfId="2951" xr:uid="{2D021275-0D7F-4071-B01B-E47B2C57FEAC}"/>
    <cellStyle name="Nr 0 dec - Input" xfId="2952" xr:uid="{44BC4FD6-4794-4172-9061-57CB6F86BABD}"/>
    <cellStyle name="Nr 0 dec - Subtotal" xfId="2953" xr:uid="{8B88EED1-1C4B-4509-A14D-2657AEB8BBED}"/>
    <cellStyle name="Nr 0 dec - Subtotal 2" xfId="13979" xr:uid="{CD79B189-A920-4DB2-9753-822BDA382215}"/>
    <cellStyle name="Nr 0 dec - Subtotal 2 2" xfId="36349" xr:uid="{EA2BB296-9957-466E-ABA8-671928F05D1D}"/>
    <cellStyle name="Nr 0 dec_Data" xfId="2954" xr:uid="{E5BB5605-F25C-48FE-B000-05417440BCF4}"/>
    <cellStyle name="Nr 1 dec" xfId="2955" xr:uid="{1D74CDE8-6762-4147-8243-B454931F22C5}"/>
    <cellStyle name="Nr 1 dec - Input" xfId="2956" xr:uid="{8ACD66B6-5912-44BB-830A-9D20E1F59C79}"/>
    <cellStyle name="Nr 1 dec - Input 2" xfId="4336" xr:uid="{40B1A61C-A226-4521-A533-CF72881A0B45}"/>
    <cellStyle name="Nr 1 dec - Input 2 2" xfId="7568" xr:uid="{F4D454C5-67D1-4EEE-8B7E-AEF93BBFE533}"/>
    <cellStyle name="Nr 1 dec - Input 2 2 2" xfId="17559" xr:uid="{880A207B-8BA6-4F4C-9B5F-075271D5B60D}"/>
    <cellStyle name="Nr 1 dec - Input 2 2 2 2" xfId="39924" xr:uid="{686D28FF-DE12-4A3F-A54D-671EBCE7F00B}"/>
    <cellStyle name="Nr 1 dec - Input 2 2 3" xfId="30805" xr:uid="{B236211C-D4F5-43DA-A765-815ABFC080FE}"/>
    <cellStyle name="Nr 1 dec - Input 2 3" xfId="10998" xr:uid="{0A45704B-B1E8-4CF8-B9CD-724C845FEA84}"/>
    <cellStyle name="Nr 1 dec - Input 2 3 2" xfId="20412" xr:uid="{49F33B77-5EB9-4FA1-A991-756A54696849}"/>
    <cellStyle name="Nr 1 dec - Input 2 3 2 2" xfId="42708" xr:uid="{BCFB942E-E996-4828-A9E0-FFDEF79572B8}"/>
    <cellStyle name="Nr 1 dec - Input 2 3 3" xfId="33387" xr:uid="{8B703CA5-3351-468A-85EA-E193733CC94A}"/>
    <cellStyle name="Nr 1 dec - Input 2 4" xfId="12526" xr:uid="{66AE0E89-EC4B-471A-9ADF-5EF2A4A7592E}"/>
    <cellStyle name="Nr 1 dec - Input 2 4 2" xfId="21932" xr:uid="{62B4F723-A1B5-4921-8035-954A44DBA68C}"/>
    <cellStyle name="Nr 1 dec - Input 2 4 2 2" xfId="44228" xr:uid="{3E399F01-DE47-46C5-BD3C-1B2852AB7F7A}"/>
    <cellStyle name="Nr 1 dec - Input 2 4 3" xfId="34906" xr:uid="{0C86C21E-062F-4BA1-91C3-12F0D475BD89}"/>
    <cellStyle name="Nr 1 dec - Input 2 5" xfId="14908" xr:uid="{F65A7FF5-5E21-4BB8-9426-1BCDDFDAA372}"/>
    <cellStyle name="Nr 1 dec - Input 2 5 2" xfId="37274" xr:uid="{1F84F6E5-2D1E-47BC-84BF-0D7ABB23C789}"/>
    <cellStyle name="Nr 1 dec - Input 2 6" xfId="28341" xr:uid="{995E5991-104E-47DB-AA01-A84CFF5A31F7}"/>
    <cellStyle name="Nr 1 dec - Input 2_change in summary tables" xfId="4983" xr:uid="{98105C9F-2267-413C-8436-AB3E075770E9}"/>
    <cellStyle name="Nr 1 dec - Input 3" xfId="6463" xr:uid="{918BFC9E-8DD6-41A3-9E84-F25F203809CD}"/>
    <cellStyle name="Nr 1 dec - Input 3 2" xfId="16571" xr:uid="{C968DDEE-5BEA-46ED-B07A-40B1D08D31E2}"/>
    <cellStyle name="Nr 1 dec - Input 3 2 2" xfId="38936" xr:uid="{3F707216-FA0C-481E-ADB8-F485726A37A3}"/>
    <cellStyle name="Nr 1 dec - Input 3 3" xfId="29855" xr:uid="{3A78E2D1-CF33-40B8-812F-AB21369AA47D}"/>
    <cellStyle name="Nr 1 dec - Input 4" xfId="10238" xr:uid="{3CA5E53F-ACA4-45D2-B86B-12F2DFBB0CC4}"/>
    <cellStyle name="Nr 1 dec - Input 4 2" xfId="19652" xr:uid="{B3A9572E-CBB0-432F-A792-9CC1615DDD3D}"/>
    <cellStyle name="Nr 1 dec - Input 4 2 2" xfId="41948" xr:uid="{F3B832AB-E554-4F28-B3BB-37ABC6E238F6}"/>
    <cellStyle name="Nr 1 dec - Input 4 3" xfId="32627" xr:uid="{98D758D3-ECDF-4CB1-815C-F69F62599587}"/>
    <cellStyle name="Nr 1 dec - Input 5" xfId="11776" xr:uid="{94D7911C-F632-4183-84EA-72828C5A67B9}"/>
    <cellStyle name="Nr 1 dec - Input 5 2" xfId="21182" xr:uid="{F6B1A1B8-C356-49DB-9E56-990E51AB1107}"/>
    <cellStyle name="Nr 1 dec - Input 5 2 2" xfId="43478" xr:uid="{90534D69-02B1-47FF-AE2C-DDF9A6CCFF2A}"/>
    <cellStyle name="Nr 1 dec - Input 5 3" xfId="34156" xr:uid="{7FDACEB3-1417-4877-997D-E5086F2AB2F0}"/>
    <cellStyle name="Nr 1 dec - Input 6" xfId="13982" xr:uid="{131EC633-6CBC-43EF-AF50-9B144503AF56}"/>
    <cellStyle name="Nr 1 dec - Input 6 2" xfId="36352" xr:uid="{F05AAAEB-ADF6-4F58-A1E1-47BDFD38ECEA}"/>
    <cellStyle name="Nr 1 dec - Input 7" xfId="27520" xr:uid="{B67E4952-E2F5-43CA-A3C2-C064B0367E23}"/>
    <cellStyle name="Nr 1 dec - Input_change in summary tables" xfId="6079" xr:uid="{6E65E00D-6088-4DF7-970B-45B4C0B3533C}"/>
    <cellStyle name="Nr 1 dec 10" xfId="9359" xr:uid="{1A50BFBB-0285-4019-A5D9-5D050FF718A8}"/>
    <cellStyle name="Nr 1 dec 10 2" xfId="18780" xr:uid="{EEFA4B58-1C33-47E9-87E1-CCE176790CEF}"/>
    <cellStyle name="Nr 1 dec 10 2 2" xfId="41145" xr:uid="{65C39BC1-FC48-455F-86DA-4821E11AC8FB}"/>
    <cellStyle name="Nr 1 dec 10 3" xfId="31826" xr:uid="{F3AB8570-48B8-4DB6-959A-921525F41415}"/>
    <cellStyle name="Nr 1 dec 11" xfId="9423" xr:uid="{2086EAD3-7DD5-4E78-B1B9-4D22998D7C44}"/>
    <cellStyle name="Nr 1 dec 11 2" xfId="18842" xr:uid="{B8E1A088-9D9C-498C-A0F4-710CE5011C32}"/>
    <cellStyle name="Nr 1 dec 11 2 2" xfId="41207" xr:uid="{03CF46FF-5261-4B2D-B2EF-8C05E2D4866E}"/>
    <cellStyle name="Nr 1 dec 11 3" xfId="31886" xr:uid="{876D0185-C74D-4367-B089-73DA086E0D4C}"/>
    <cellStyle name="Nr 1 dec 12" xfId="10237" xr:uid="{0C94A6B8-F9E0-48AC-A12D-4546FC63CDEA}"/>
    <cellStyle name="Nr 1 dec 12 2" xfId="19651" xr:uid="{F2077FA6-43E2-49A8-97EC-C050254C2EF2}"/>
    <cellStyle name="Nr 1 dec 12 2 2" xfId="41947" xr:uid="{686CC2CF-639B-4021-AE4E-390F871FC8D5}"/>
    <cellStyle name="Nr 1 dec 12 3" xfId="32626" xr:uid="{F870CD15-5706-4D82-9AFC-6D87A4C4DF52}"/>
    <cellStyle name="Nr 1 dec 13" xfId="11775" xr:uid="{901E96B8-8856-43A2-BEE5-7560D2FFE1E0}"/>
    <cellStyle name="Nr 1 dec 13 2" xfId="21181" xr:uid="{C4A6D0B5-7BCC-42CF-8088-3C9895EAC22F}"/>
    <cellStyle name="Nr 1 dec 13 2 2" xfId="43477" xr:uid="{A6E3F38D-947D-4C34-8F56-093C2960C815}"/>
    <cellStyle name="Nr 1 dec 13 3" xfId="34155" xr:uid="{3B57D3E8-D097-4D2E-A38F-46255329720C}"/>
    <cellStyle name="Nr 1 dec 14" xfId="13981" xr:uid="{99C8B82A-86E6-4453-8A10-92224EFB02D2}"/>
    <cellStyle name="Nr 1 dec 14 2" xfId="36351" xr:uid="{58E6336F-45B9-4681-8E1B-38BBA89D32F4}"/>
    <cellStyle name="Nr 1 dec 15" xfId="13385" xr:uid="{5232B224-18D7-4A48-B11B-BF20717225A9}"/>
    <cellStyle name="Nr 1 dec 15 2" xfId="35756" xr:uid="{30EFE316-AAE4-4DF1-8537-A440A71C5BEF}"/>
    <cellStyle name="Nr 1 dec 16" xfId="14054" xr:uid="{D58B0FE9-B22D-4C8C-ABDD-6D41F98F2955}"/>
    <cellStyle name="Nr 1 dec 16 2" xfId="36424" xr:uid="{95F73518-1DFD-4646-B3F0-4FE4E36D3EA6}"/>
    <cellStyle name="Nr 1 dec 17" xfId="27519" xr:uid="{9B206B08-67A4-44E0-98E2-BB5CD5F46CCB}"/>
    <cellStyle name="Nr 1 dec 2" xfId="4335" xr:uid="{F20D8B33-0AC8-465F-B2DB-5F4593B99D63}"/>
    <cellStyle name="Nr 1 dec 2 2" xfId="7567" xr:uid="{949418D2-92E0-4017-B14F-7D923C9D6C34}"/>
    <cellStyle name="Nr 1 dec 2 2 2" xfId="17558" xr:uid="{FA18A01A-1C07-43E5-B0F0-704E0AD44235}"/>
    <cellStyle name="Nr 1 dec 2 2 2 2" xfId="39923" xr:uid="{54419532-20AE-4E4F-9D5E-70DC6260CBC8}"/>
    <cellStyle name="Nr 1 dec 2 2 3" xfId="30804" xr:uid="{FA6F7F39-3034-429E-90A6-592F779B19CE}"/>
    <cellStyle name="Nr 1 dec 2 3" xfId="10997" xr:uid="{D2A4E831-C236-4B5C-BA54-D58A2FAD69A1}"/>
    <cellStyle name="Nr 1 dec 2 3 2" xfId="20411" xr:uid="{8E31A075-4392-4FA5-B18D-3AB2E9CCADD0}"/>
    <cellStyle name="Nr 1 dec 2 3 2 2" xfId="42707" xr:uid="{156DE7E3-BDD3-4680-9D7C-23936A675CC4}"/>
    <cellStyle name="Nr 1 dec 2 3 3" xfId="33386" xr:uid="{371387A0-BC11-4A48-AB23-0CFB1671ADDE}"/>
    <cellStyle name="Nr 1 dec 2 4" xfId="12525" xr:uid="{23F1028D-3CA1-4BF9-9656-0C6052F2C88A}"/>
    <cellStyle name="Nr 1 dec 2 4 2" xfId="21931" xr:uid="{CCD7E478-1A34-49B8-B53F-24C6D6F27FD5}"/>
    <cellStyle name="Nr 1 dec 2 4 2 2" xfId="44227" xr:uid="{7A841BB0-2FFC-40AD-B997-A7C6C2D4FC0A}"/>
    <cellStyle name="Nr 1 dec 2 4 3" xfId="34905" xr:uid="{A6E25BFC-2D67-405C-93DB-A4EC8F204F86}"/>
    <cellStyle name="Nr 1 dec 2 5" xfId="14907" xr:uid="{0A4A0B4F-B422-453D-A361-EA0B10D14ED9}"/>
    <cellStyle name="Nr 1 dec 2 5 2" xfId="37273" xr:uid="{52D77BBF-C597-4417-A98C-1D1BC67A7B77}"/>
    <cellStyle name="Nr 1 dec 2 6" xfId="28340" xr:uid="{A6285FFC-A9AD-49C6-BC2C-4AD880941799}"/>
    <cellStyle name="Nr 1 dec 2_change in summary tables" xfId="5623" xr:uid="{BBD13321-0FD7-4303-A72C-D09753F81549}"/>
    <cellStyle name="Nr 1 dec 3" xfId="6462" xr:uid="{CCF07190-D659-473C-A92F-F81D79FD48E0}"/>
    <cellStyle name="Nr 1 dec 3 2" xfId="16570" xr:uid="{C835C44F-846B-4E86-BB96-4C8516305B15}"/>
    <cellStyle name="Nr 1 dec 3 2 2" xfId="38935" xr:uid="{FA5FB1C2-D910-4EDD-BE09-B8546305C5C0}"/>
    <cellStyle name="Nr 1 dec 3 3" xfId="29854" xr:uid="{41758FF7-D7B0-4B87-9018-1A45F88696EB}"/>
    <cellStyle name="Nr 1 dec 4" xfId="7777" xr:uid="{17360FC6-E43B-44AD-BA69-EC12CB0F1AE2}"/>
    <cellStyle name="Nr 1 dec 4 2" xfId="17749" xr:uid="{61790E14-4FF1-4A18-8EDB-452AB163F45F}"/>
    <cellStyle name="Nr 1 dec 4 2 2" xfId="40114" xr:uid="{1DD82970-AFF5-41EC-9F85-92B96D884D75}"/>
    <cellStyle name="Nr 1 dec 4 3" xfId="30988" xr:uid="{85A9A0F1-0337-4B6F-B05A-6D778CB7876D}"/>
    <cellStyle name="Nr 1 dec 5" xfId="5618" xr:uid="{EB67F4B3-97D5-41E5-ADA2-8CD9EA0CC933}"/>
    <cellStyle name="Nr 1 dec 5 2" xfId="15973" xr:uid="{83B3675B-AF05-4FFD-90EF-872367D4438B}"/>
    <cellStyle name="Nr 1 dec 5 2 2" xfId="38339" xr:uid="{5D4232DF-2690-4B06-B4A9-809352EFA712}"/>
    <cellStyle name="Nr 1 dec 5 3" xfId="29321" xr:uid="{A28AEC72-A663-4682-B8ED-9F79477EE549}"/>
    <cellStyle name="Nr 1 dec 6" xfId="6325" xr:uid="{6B81A9A7-FFF3-4D93-A96F-0467818EAD37}"/>
    <cellStyle name="Nr 1 dec 6 2" xfId="16471" xr:uid="{52679CC5-1621-491A-9087-3FE3E087CB4A}"/>
    <cellStyle name="Nr 1 dec 6 2 2" xfId="38836" xr:uid="{B454A43C-ADC6-4D94-8298-AB34435CC253}"/>
    <cellStyle name="Nr 1 dec 6 3" xfId="29764" xr:uid="{BCBFEACC-A5DA-48C3-9272-C8F8165F534B}"/>
    <cellStyle name="Nr 1 dec 7" xfId="8245" xr:uid="{58B38E64-1073-4985-BB92-D6BE7A9001D2}"/>
    <cellStyle name="Nr 1 dec 7 2" xfId="18059" xr:uid="{E96542D4-3209-4F41-9AA3-AE44CFE50953}"/>
    <cellStyle name="Nr 1 dec 7 2 2" xfId="40424" xr:uid="{E2A666BC-78ED-4FCE-B8C7-7810F481B2B6}"/>
    <cellStyle name="Nr 1 dec 7 3" xfId="31237" xr:uid="{72C8499D-C149-46DD-9CA4-425E2E74733C}"/>
    <cellStyle name="Nr 1 dec 8" xfId="6488" xr:uid="{21212534-8449-4A83-80F0-BAA8A6006D4F}"/>
    <cellStyle name="Nr 1 dec 8 2" xfId="16592" xr:uid="{97F7D421-E962-4E28-B88B-F1EB96A37962}"/>
    <cellStyle name="Nr 1 dec 8 2 2" xfId="38957" xr:uid="{78FE0C65-40AD-4020-907B-D75340AD3D3B}"/>
    <cellStyle name="Nr 1 dec 8 3" xfId="29874" xr:uid="{353F932B-E135-4740-AECF-423CA334E99A}"/>
    <cellStyle name="Nr 1 dec 9" xfId="7897" xr:uid="{E4EDBAF4-4AA0-4489-A806-F260B6896769}"/>
    <cellStyle name="Nr 1 dec 9 2" xfId="17828" xr:uid="{6AC6743B-5BDF-4F46-B369-BA9FE3DE0747}"/>
    <cellStyle name="Nr 1 dec 9 2 2" xfId="40193" xr:uid="{D09CDA3C-F81F-48EC-B1ED-F2EF930E0894}"/>
    <cellStyle name="Nr 1 dec 9 3" xfId="31051" xr:uid="{68379983-60B8-4690-9680-4162FAC6246B}"/>
    <cellStyle name="Nr 1 dec_change in summary tables" xfId="5726" xr:uid="{8E36DA66-D2B5-4E24-86ED-63A23E21920A}"/>
    <cellStyle name="Nr, 0 dec" xfId="2957" xr:uid="{DF62D1E0-2C91-4655-8730-DBE4F27526CB}"/>
    <cellStyle name="Num0Un" xfId="26598" xr:uid="{B8CCCCC8-954C-415E-B864-ACD511E6F5E0}"/>
    <cellStyle name="Num1" xfId="837" xr:uid="{D8D31F52-F5A8-4938-A8BB-C16E27F9942A}"/>
    <cellStyle name="Num1Blue" xfId="838" xr:uid="{3766DF29-1436-43DF-98AB-E4FE64D5128D}"/>
    <cellStyle name="num1Style" xfId="2958" xr:uid="{581BAABE-AEE9-45C9-9C7F-E43E77999CD3}"/>
    <cellStyle name="num1Styleb" xfId="2959" xr:uid="{B5B587E5-65E7-4199-BA30-C7347D70AFA7}"/>
    <cellStyle name="Num2" xfId="839" xr:uid="{22E14A46-423B-4C39-95F4-A9D28753EB68}"/>
    <cellStyle name="Num2Un" xfId="26599" xr:uid="{C13B1BCA-8468-464B-9445-4AF4E5B6C3CE}"/>
    <cellStyle name="num4Style" xfId="2960" xr:uid="{8CB0926C-B895-4311-8BDB-C71DDBAAD71D}"/>
    <cellStyle name="num4Style 2" xfId="4337" xr:uid="{A8908C55-C027-4F79-BB88-46A623AD1D23}"/>
    <cellStyle name="num4Style 2 2" xfId="7569" xr:uid="{CF07691E-0340-44D9-874B-7D67F99FC326}"/>
    <cellStyle name="num4Style 2 2 2" xfId="17560" xr:uid="{1B744324-FAD0-40B7-AE6F-C8E8255056FF}"/>
    <cellStyle name="num4Style 2 2 2 2" xfId="39925" xr:uid="{508DD5EB-2B5D-4AF6-9847-493ED1DA645F}"/>
    <cellStyle name="num4Style 2 2 3" xfId="30806" xr:uid="{CBFF428C-5756-4687-BFCD-D11E22F835C7}"/>
    <cellStyle name="num4Style 2 3" xfId="10999" xr:uid="{575BD19F-DA87-4B6D-8481-00E4C7887384}"/>
    <cellStyle name="num4Style 2 3 2" xfId="20413" xr:uid="{6124B7A3-5C0F-4652-A9A1-F37C37CC94DB}"/>
    <cellStyle name="num4Style 2 3 2 2" xfId="42709" xr:uid="{AC2D3823-E705-4C48-8CC5-8CF8FECBE471}"/>
    <cellStyle name="num4Style 2 3 3" xfId="33388" xr:uid="{2CA9E031-43D4-4039-B9E9-947355B8A1C7}"/>
    <cellStyle name="num4Style 2 4" xfId="12527" xr:uid="{F11AE3FE-2A15-499B-8438-65F5AF53D95C}"/>
    <cellStyle name="num4Style 2 4 2" xfId="21933" xr:uid="{D0A886A1-AC0A-4EA9-B29E-A484B3ABF2E9}"/>
    <cellStyle name="num4Style 2 4 2 2" xfId="44229" xr:uid="{C8A23EE4-E873-4A1B-B26F-33C37066D097}"/>
    <cellStyle name="num4Style 2 4 3" xfId="34907" xr:uid="{5AB3C98C-D6F8-4C92-AA19-1245C930F172}"/>
    <cellStyle name="num4Style 2 5" xfId="14909" xr:uid="{B1886BEE-3110-44E7-A1EC-46DDACBFA8CC}"/>
    <cellStyle name="num4Style 2 5 2" xfId="37275" xr:uid="{775591FB-E06F-4782-8C0F-A3404C56B56B}"/>
    <cellStyle name="num4Style 2 6" xfId="28342" xr:uid="{1EE29D61-4EF8-4CFA-8F08-843B94435C6C}"/>
    <cellStyle name="num4Style 2_change in summary tables" xfId="4978" xr:uid="{328412C5-4594-4D7E-9C8F-1F9DF53EA7CD}"/>
    <cellStyle name="num4Style 3" xfId="6466" xr:uid="{EAF12892-67FC-4CA4-A03C-B450A116A48D}"/>
    <cellStyle name="num4Style 3 2" xfId="16573" xr:uid="{515D02B8-D21E-4FC6-B859-068CE34C1F87}"/>
    <cellStyle name="num4Style 3 2 2" xfId="38938" xr:uid="{44FDD6FE-A869-40F0-9B42-020C2624B337}"/>
    <cellStyle name="num4Style 3 3" xfId="29857" xr:uid="{6844BA2A-F843-42EA-B4AE-64976A88D29A}"/>
    <cellStyle name="num4Style 4" xfId="10239" xr:uid="{FFBC5A69-0573-459B-AC77-6DED3D568EB5}"/>
    <cellStyle name="num4Style 4 2" xfId="19653" xr:uid="{E7F69541-8370-4890-893E-031F456D7EFF}"/>
    <cellStyle name="num4Style 4 2 2" xfId="41949" xr:uid="{34539772-42A8-4776-BF4C-EA0F95DBF0CF}"/>
    <cellStyle name="num4Style 4 3" xfId="32628" xr:uid="{4CED1DB9-4A3E-49B0-B67B-67DDF0AEC1E2}"/>
    <cellStyle name="num4Style 5" xfId="11777" xr:uid="{03B05BAB-7BA2-474D-B89A-F0B449A30E75}"/>
    <cellStyle name="num4Style 5 2" xfId="21183" xr:uid="{3352939B-6E18-4A96-A705-676B4D5AAB16}"/>
    <cellStyle name="num4Style 5 2 2" xfId="43479" xr:uid="{CA1C3D68-68FC-4ED8-9990-46A6EFEBEC1F}"/>
    <cellStyle name="num4Style 5 3" xfId="34157" xr:uid="{ECB45022-95E4-493B-93B9-4985EC80CBC0}"/>
    <cellStyle name="num4Style 6" xfId="13984" xr:uid="{1855023C-C11D-4437-AB64-C195E1C6DDCC}"/>
    <cellStyle name="num4Style 6 2" xfId="36354" xr:uid="{8C831A9C-36CB-4642-8DC1-C7B43FB3AE48}"/>
    <cellStyle name="num4Style 7" xfId="27521" xr:uid="{EBEE5B33-7039-48CD-9F5E-98180B113DAF}"/>
    <cellStyle name="num4Style_change in summary tables" xfId="8999" xr:uid="{033F6C12-0857-417F-BA65-23BC10236F0F}"/>
    <cellStyle name="num4Styleb" xfId="2961" xr:uid="{DDC70DF3-B7D3-43A1-A6FE-8A332256C13A}"/>
    <cellStyle name="num4Styleb 2" xfId="4338" xr:uid="{338C4AF1-18B7-408C-968C-06A113FDAB03}"/>
    <cellStyle name="num4Styleb 2 2" xfId="7570" xr:uid="{0E448115-97E6-415E-B3C5-D0878A241BED}"/>
    <cellStyle name="num4Styleb 2 2 2" xfId="17561" xr:uid="{F1BB5F28-363F-4601-9747-AB6C820FBA1A}"/>
    <cellStyle name="num4Styleb 2 2 2 2" xfId="39926" xr:uid="{306DFCF0-FE21-4B8D-B807-3BD6D54E5875}"/>
    <cellStyle name="num4Styleb 2 2 3" xfId="30807" xr:uid="{B0474227-7DC1-4860-9FA2-BD5C8F6AB0D1}"/>
    <cellStyle name="num4Styleb 2 3" xfId="11000" xr:uid="{90A0BEB5-7BA1-4232-A164-E73799777026}"/>
    <cellStyle name="num4Styleb 2 3 2" xfId="20414" xr:uid="{E64EC41E-EEAB-42F0-9394-3F5F615C0793}"/>
    <cellStyle name="num4Styleb 2 3 2 2" xfId="42710" xr:uid="{A95E642A-2EED-4A82-8A1C-6EBEBF07A079}"/>
    <cellStyle name="num4Styleb 2 3 3" xfId="33389" xr:uid="{0358C9E1-DFF0-4F2B-8648-D8146836DA36}"/>
    <cellStyle name="num4Styleb 2 4" xfId="12528" xr:uid="{C1A973FD-BCBF-421D-9E58-B36A9F233EAF}"/>
    <cellStyle name="num4Styleb 2 4 2" xfId="21934" xr:uid="{E1A6A196-5F54-4FA7-86A2-EACD6B3B7361}"/>
    <cellStyle name="num4Styleb 2 4 2 2" xfId="44230" xr:uid="{70C835E6-A88F-4978-B9DF-C071B4BC6AC6}"/>
    <cellStyle name="num4Styleb 2 4 3" xfId="34908" xr:uid="{42D56487-0151-4495-9AC4-4C0DE5811A3E}"/>
    <cellStyle name="num4Styleb 2 5" xfId="14910" xr:uid="{C2AAB499-F4E2-4A3E-9290-237566AFE1E4}"/>
    <cellStyle name="num4Styleb 2 5 2" xfId="37276" xr:uid="{06699CE4-0CA1-4C05-85F0-BA9B8E4CDBE8}"/>
    <cellStyle name="num4Styleb 2 6" xfId="28343" xr:uid="{996D2859-1DAA-4FB6-AE43-1D874D819104}"/>
    <cellStyle name="num4Styleb 2_change in summary tables" xfId="5747" xr:uid="{B2D70119-7A05-4677-95A6-8820A1ADBC20}"/>
    <cellStyle name="num4Styleb 3" xfId="6467" xr:uid="{96A4D19A-7F99-4897-A298-D57C784EF823}"/>
    <cellStyle name="num4Styleb 3 2" xfId="16574" xr:uid="{E55A7933-C961-4263-A592-F8166A24351B}"/>
    <cellStyle name="num4Styleb 3 2 2" xfId="38939" xr:uid="{109FF0FB-D0B6-4C1D-8C43-D29F4ED854CB}"/>
    <cellStyle name="num4Styleb 3 3" xfId="29858" xr:uid="{8B773F22-FDCB-4ABF-A276-296F6BA762FC}"/>
    <cellStyle name="num4Styleb 4" xfId="10240" xr:uid="{8543C8C3-06BD-4091-AF1A-E5CADBFA076A}"/>
    <cellStyle name="num4Styleb 4 2" xfId="19654" xr:uid="{FB3373AE-8C6D-4BED-A4C1-0FBEB0A28042}"/>
    <cellStyle name="num4Styleb 4 2 2" xfId="41950" xr:uid="{5FE3F562-1D1A-42B5-AC98-154DEF45322F}"/>
    <cellStyle name="num4Styleb 4 3" xfId="32629" xr:uid="{EDEAFAB0-9561-4743-9BBE-ECE37AD31C3C}"/>
    <cellStyle name="num4Styleb 5" xfId="11778" xr:uid="{D555B8D6-F6EF-4DE5-8A3E-D55CA3A38629}"/>
    <cellStyle name="num4Styleb 5 2" xfId="21184" xr:uid="{438E90E4-BB8F-4094-8FFC-C808BF795A45}"/>
    <cellStyle name="num4Styleb 5 2 2" xfId="43480" xr:uid="{07F0F1F1-2A29-404E-9F30-500A8284BC8E}"/>
    <cellStyle name="num4Styleb 5 3" xfId="34158" xr:uid="{71C80E45-BAE8-4F0A-B209-81DAE9EA089F}"/>
    <cellStyle name="num4Styleb 6" xfId="13985" xr:uid="{B3777EC5-5E1A-4CDA-A657-B7B003170119}"/>
    <cellStyle name="num4Styleb 6 2" xfId="36355" xr:uid="{01D9BA00-14E5-426B-A724-F000B54D7AA0}"/>
    <cellStyle name="num4Styleb 7" xfId="27522" xr:uid="{C4B940CA-E938-4ED4-9D09-3228376C39E2}"/>
    <cellStyle name="num4Styleb_change in summary tables" xfId="8168" xr:uid="{AA97A646-9140-4126-9E65-CCDBF7E9C22D}"/>
    <cellStyle name="number" xfId="342" xr:uid="{26330087-F4DF-47AA-854F-BA862D6B6348}"/>
    <cellStyle name="number (0)" xfId="343" xr:uid="{F76FF47F-B3A5-47D7-9E09-1DA5549D9694}"/>
    <cellStyle name="number (1)" xfId="344" xr:uid="{722C051F-0A72-4229-A656-A6A694F715D2}"/>
    <cellStyle name="number (2)" xfId="345" xr:uid="{82EB7A3B-815B-49F5-AF55-50F406028C3C}"/>
    <cellStyle name="number (3)" xfId="346" xr:uid="{F71B34E1-EF95-4407-9BB5-220894877DD7}"/>
    <cellStyle name="Number [0]" xfId="2962" xr:uid="{80091339-B9D5-4EF9-8716-A5C010D903C6}"/>
    <cellStyle name="Number, 0 dec" xfId="2963" xr:uid="{070E2E57-48FE-473A-91C1-556EF15E635C}"/>
    <cellStyle name="Number, 0 dec 2" xfId="4339" xr:uid="{E220252F-8474-4B6A-B070-2FC6A124846D}"/>
    <cellStyle name="Number, 0 dec 2 2" xfId="7571" xr:uid="{2B0D4023-A324-4EF6-B82B-F0D86870F6B7}"/>
    <cellStyle name="Number, 0 dec 2 2 2" xfId="17562" xr:uid="{B84BD1F6-7392-4B41-B574-3DF9FD9D0D65}"/>
    <cellStyle name="Number, 0 dec 2 2 2 2" xfId="39927" xr:uid="{915B8DAF-39CE-4429-8511-F8448BC5676D}"/>
    <cellStyle name="Number, 0 dec 2 2 3" xfId="30808" xr:uid="{4C8247FF-8461-4AF7-A7CB-7EC506AF4FA7}"/>
    <cellStyle name="Number, 0 dec 2 3" xfId="11001" xr:uid="{176B4EF3-E3FA-49DE-A0BC-3FA2CF0428B2}"/>
    <cellStyle name="Number, 0 dec 2 3 2" xfId="20415" xr:uid="{FBB196E0-04A1-49DE-BACA-D57A06398C82}"/>
    <cellStyle name="Number, 0 dec 2 3 2 2" xfId="42711" xr:uid="{943FDBD7-DDD8-4AE1-A75A-983E368705CA}"/>
    <cellStyle name="Number, 0 dec 2 3 3" xfId="33390" xr:uid="{E5E96972-924A-4DB6-80D2-C09064D8AA05}"/>
    <cellStyle name="Number, 0 dec 2 4" xfId="12529" xr:uid="{2D9CC8B6-6A1A-444D-8D22-8E136D3FF683}"/>
    <cellStyle name="Number, 0 dec 2 4 2" xfId="21935" xr:uid="{3EC49D20-73B2-474C-951E-9A751139C46E}"/>
    <cellStyle name="Number, 0 dec 2 4 2 2" xfId="44231" xr:uid="{AB8B8A3A-70FF-4359-9DDB-0CDBD37894C9}"/>
    <cellStyle name="Number, 0 dec 2 4 3" xfId="34909" xr:uid="{573B77CB-C2CF-48E3-A140-F8F89410ADDE}"/>
    <cellStyle name="Number, 0 dec 2 5" xfId="14911" xr:uid="{4BEF45F3-8749-4A49-B2E0-B83CA185F7ED}"/>
    <cellStyle name="Number, 0 dec 2 5 2" xfId="37277" xr:uid="{2E518F6E-5365-4108-AFB4-F955CFFD73C1}"/>
    <cellStyle name="Number, 0 dec 2 6" xfId="28344" xr:uid="{FD5D50D2-28BF-4064-96C0-BD36D6C0CD75}"/>
    <cellStyle name="Number, 0 dec 2_change in summary tables" xfId="5492" xr:uid="{7E0B2986-2C45-4FE6-A669-B8D32064B44D}"/>
    <cellStyle name="Number, 0 dec 3" xfId="6468" xr:uid="{2FD8FB10-C37B-45C4-BE91-B96C310162F3}"/>
    <cellStyle name="Number, 0 dec 3 2" xfId="16575" xr:uid="{6CBCD73E-5C6D-42B5-A308-AC5ED9DD7E4A}"/>
    <cellStyle name="Number, 0 dec 3 2 2" xfId="38940" xr:uid="{2CC05486-CF5B-43E7-8F61-A6D25B61EA8C}"/>
    <cellStyle name="Number, 0 dec 3 3" xfId="29859" xr:uid="{53DDBFD6-0350-42DC-9F06-E494046D0B10}"/>
    <cellStyle name="Number, 0 dec 4" xfId="10241" xr:uid="{E9D289DC-069E-4525-A6A6-3918F440770B}"/>
    <cellStyle name="Number, 0 dec 4 2" xfId="19655" xr:uid="{772A14B4-0591-404D-A059-7FFD9FE41428}"/>
    <cellStyle name="Number, 0 dec 4 2 2" xfId="41951" xr:uid="{CA95EFFD-40F4-42AE-A5AF-0F638671D577}"/>
    <cellStyle name="Number, 0 dec 4 3" xfId="32630" xr:uid="{F7D7EFFB-6EEE-446C-86A6-53909ED33A21}"/>
    <cellStyle name="Number, 0 dec 5" xfId="11779" xr:uid="{FEA627FF-7476-4C45-9140-EE05B56C4122}"/>
    <cellStyle name="Number, 0 dec 5 2" xfId="21185" xr:uid="{5E3EC2EA-8F57-4FDC-82AE-9790D0D7680D}"/>
    <cellStyle name="Number, 0 dec 5 2 2" xfId="43481" xr:uid="{BB81F045-38E8-44A2-8828-833B3CFB781B}"/>
    <cellStyle name="Number, 0 dec 5 3" xfId="34159" xr:uid="{E04C0658-EB0A-4D46-857C-EF442C299BA4}"/>
    <cellStyle name="Number, 0 dec 6" xfId="13986" xr:uid="{C43706C0-D452-420E-8352-557B8E328D83}"/>
    <cellStyle name="Number, 0 dec 6 2" xfId="36356" xr:uid="{13F1F28E-296B-4585-88D1-238B40AAA7AB}"/>
    <cellStyle name="Number, 0 dec 7" xfId="27523" xr:uid="{85279DB3-4D75-46D6-ABD7-397D711E0879}"/>
    <cellStyle name="Number, 0 dec_change in summary tables" xfId="8609" xr:uid="{03AEFB1B-96BA-4D4C-B6E2-6540A28CDCAA}"/>
    <cellStyle name="Number, 1 dec" xfId="2964" xr:uid="{B9FF6699-9B8F-45F9-B1C8-E8257C307E0E}"/>
    <cellStyle name="Number, 1 dec 2" xfId="4340" xr:uid="{83DCB997-2090-4305-BA42-DB7E3E313FEF}"/>
    <cellStyle name="Number, 1 dec 2 2" xfId="7572" xr:uid="{CA80436D-6F38-491A-BED2-82A65C6929AB}"/>
    <cellStyle name="Number, 1 dec 2 2 2" xfId="17563" xr:uid="{3AC51DCF-9ABE-47E8-9DFE-4873E5318674}"/>
    <cellStyle name="Number, 1 dec 2 2 2 2" xfId="39928" xr:uid="{E9113C59-7A9A-4689-A77A-C6E84C82789B}"/>
    <cellStyle name="Number, 1 dec 2 2 3" xfId="30809" xr:uid="{258FB2E9-09B1-4089-BCB8-8AC85C94444C}"/>
    <cellStyle name="Number, 1 dec 2 3" xfId="11002" xr:uid="{ADB26B90-85C0-4A54-9D2A-A664F32A40F0}"/>
    <cellStyle name="Number, 1 dec 2 3 2" xfId="20416" xr:uid="{998B591F-9BD1-43AA-BF0B-EFDD2858193F}"/>
    <cellStyle name="Number, 1 dec 2 3 2 2" xfId="42712" xr:uid="{A210DBA4-FC7C-464F-9A5D-6FAFA86935F5}"/>
    <cellStyle name="Number, 1 dec 2 3 3" xfId="33391" xr:uid="{A2845DDF-5F83-4F9E-A459-21326B8473A9}"/>
    <cellStyle name="Number, 1 dec 2 4" xfId="12530" xr:uid="{FF885BAF-0DAD-40CE-BDC4-535834AFCC2C}"/>
    <cellStyle name="Number, 1 dec 2 4 2" xfId="21936" xr:uid="{1AC0F530-792A-4E03-B28F-00F5D2B8C38F}"/>
    <cellStyle name="Number, 1 dec 2 4 2 2" xfId="44232" xr:uid="{22782D09-E3D0-4412-BF84-1D2ABA392971}"/>
    <cellStyle name="Number, 1 dec 2 4 3" xfId="34910" xr:uid="{048FE0E7-C393-4F65-AD86-799311CF2840}"/>
    <cellStyle name="Number, 1 dec 2 5" xfId="14912" xr:uid="{51EE85D9-2885-4DF1-B03B-EA11F5D1F820}"/>
    <cellStyle name="Number, 1 dec 2 5 2" xfId="37278" xr:uid="{E8D1DCC9-3D03-4452-BCA3-77C7021FA541}"/>
    <cellStyle name="Number, 1 dec 2 6" xfId="28345" xr:uid="{45A19B99-AA50-4AB6-92B7-2D2425FCBBF2}"/>
    <cellStyle name="Number, 1 dec 2_change in summary tables" xfId="5502" xr:uid="{78A8346E-8C8B-43A0-A201-9D99030BBE32}"/>
    <cellStyle name="Number, 1 dec 3" xfId="6469" xr:uid="{9F545C99-B2F6-4CAE-9A63-6FD7A7963837}"/>
    <cellStyle name="Number, 1 dec 3 2" xfId="16576" xr:uid="{858A5283-1038-4A27-A77C-79F5198B166F}"/>
    <cellStyle name="Number, 1 dec 3 2 2" xfId="38941" xr:uid="{97759A79-6779-46B0-A8EF-001D659CB145}"/>
    <cellStyle name="Number, 1 dec 3 3" xfId="29860" xr:uid="{CA2FA055-4BA4-48CB-8C0F-AA0A188666FC}"/>
    <cellStyle name="Number, 1 dec 4" xfId="10242" xr:uid="{599E7825-CFBE-49C2-AFF0-18AFFDEBA8EF}"/>
    <cellStyle name="Number, 1 dec 4 2" xfId="19656" xr:uid="{2C09C82E-2782-48C2-9B83-308FEDD4F0B7}"/>
    <cellStyle name="Number, 1 dec 4 2 2" xfId="41952" xr:uid="{58F94933-5FF1-43B4-9985-BCA846552A5B}"/>
    <cellStyle name="Number, 1 dec 4 3" xfId="32631" xr:uid="{544DE385-BC96-41ED-B2A1-409AE617912C}"/>
    <cellStyle name="Number, 1 dec 5" xfId="11780" xr:uid="{245CDDDD-970E-4C32-9BD8-A51E7E2A2084}"/>
    <cellStyle name="Number, 1 dec 5 2" xfId="21186" xr:uid="{C099EA82-B0A9-44D1-A640-5DC054A825BC}"/>
    <cellStyle name="Number, 1 dec 5 2 2" xfId="43482" xr:uid="{D782DBB9-6336-4A67-8640-FB186DC82A8A}"/>
    <cellStyle name="Number, 1 dec 5 3" xfId="34160" xr:uid="{DEAA4296-0A34-4C63-AB2E-1B64F958BAD4}"/>
    <cellStyle name="Number, 1 dec 6" xfId="13987" xr:uid="{4EEDC811-2429-4C4C-B190-EAB52C0155DE}"/>
    <cellStyle name="Number, 1 dec 6 2" xfId="36357" xr:uid="{D4BF95A5-0C94-4BB2-9F6A-D4738B4F0C07}"/>
    <cellStyle name="Number, 1 dec 7" xfId="27524" xr:uid="{D5317760-F04E-4F57-9F8E-4FB8AAC6CC13}"/>
    <cellStyle name="Number, 1 dec_change in summary tables" xfId="5924" xr:uid="{26664F50-7746-465F-AC34-90135BDD27B3}"/>
    <cellStyle name="Number, 2 dec" xfId="2965" xr:uid="{0D2C9D4B-7515-4D4F-BC8C-0E32C9CDD61F}"/>
    <cellStyle name="Number, 2 dec 2" xfId="4341" xr:uid="{00CAF054-5DB7-4E0A-91D4-09ACCD9E3342}"/>
    <cellStyle name="Number, 2 dec 2 2" xfId="7573" xr:uid="{85E04EDC-1331-4C03-B8C6-73E9C2CD1F10}"/>
    <cellStyle name="Number, 2 dec 2 2 2" xfId="17564" xr:uid="{06BF951D-149C-4BC7-ADDD-93327A25FC69}"/>
    <cellStyle name="Number, 2 dec 2 2 2 2" xfId="39929" xr:uid="{167F7F3F-4186-4759-A2BC-BB3C5F128BB8}"/>
    <cellStyle name="Number, 2 dec 2 2 3" xfId="30810" xr:uid="{4406E5AA-B3FF-40D7-8FB0-2E09D71A4279}"/>
    <cellStyle name="Number, 2 dec 2 3" xfId="11003" xr:uid="{85230F03-43AE-4931-B908-7C8B281F8E9D}"/>
    <cellStyle name="Number, 2 dec 2 3 2" xfId="20417" xr:uid="{152D198D-5D97-4ACD-A260-7BDA95238BE5}"/>
    <cellStyle name="Number, 2 dec 2 3 2 2" xfId="42713" xr:uid="{5169B2F6-572F-4B09-B9F3-9EF16DFBD1E4}"/>
    <cellStyle name="Number, 2 dec 2 3 3" xfId="33392" xr:uid="{DA938A87-BFA7-42C3-A945-B84704E66410}"/>
    <cellStyle name="Number, 2 dec 2 4" xfId="12531" xr:uid="{EC7566EB-11E2-4905-B8B7-9D58DBEEB8F4}"/>
    <cellStyle name="Number, 2 dec 2 4 2" xfId="21937" xr:uid="{C2C9E8BD-61F5-424F-9EB1-D514EB08C592}"/>
    <cellStyle name="Number, 2 dec 2 4 2 2" xfId="44233" xr:uid="{8EC3D53B-05DA-44D4-B854-FC94FC0560D4}"/>
    <cellStyle name="Number, 2 dec 2 4 3" xfId="34911" xr:uid="{35BBC7CD-9EEF-4DC0-91AC-3F227FE53948}"/>
    <cellStyle name="Number, 2 dec 2 5" xfId="14913" xr:uid="{7C2B7769-B845-4C83-A31C-E5A13DB3F3E2}"/>
    <cellStyle name="Number, 2 dec 2 5 2" xfId="37279" xr:uid="{5967BFD1-0746-4591-AF22-B0CE28213D1A}"/>
    <cellStyle name="Number, 2 dec 2 6" xfId="28346" xr:uid="{1DA90585-D796-4F19-B585-74E2FBF0225B}"/>
    <cellStyle name="Number, 2 dec 2_change in summary tables" xfId="5621" xr:uid="{C34CD5AB-04E0-4A3E-BF9C-BE9CE9CA575C}"/>
    <cellStyle name="Number, 2 dec 3" xfId="6470" xr:uid="{32F29AC5-50BA-4C65-82F7-BBBBFA4F8167}"/>
    <cellStyle name="Number, 2 dec 3 2" xfId="16577" xr:uid="{438AD142-EBB9-4979-AA01-A2D82B625E45}"/>
    <cellStyle name="Number, 2 dec 3 2 2" xfId="38942" xr:uid="{F7C33D87-6595-428B-A33D-431E9D8DDF8F}"/>
    <cellStyle name="Number, 2 dec 3 3" xfId="29861" xr:uid="{A9DAB971-5677-48AB-881E-A7EC3DA30CEB}"/>
    <cellStyle name="Number, 2 dec 4" xfId="10243" xr:uid="{4D5B0D63-90EE-416C-BB2A-98AD9A58D466}"/>
    <cellStyle name="Number, 2 dec 4 2" xfId="19657" xr:uid="{0E9588D8-5C98-46B4-8ACD-933541A655A0}"/>
    <cellStyle name="Number, 2 dec 4 2 2" xfId="41953" xr:uid="{5D840058-9C57-4D72-BAF5-EE87D5BCE1C1}"/>
    <cellStyle name="Number, 2 dec 4 3" xfId="32632" xr:uid="{53BA6530-E77D-44DF-833F-3268E7C017EC}"/>
    <cellStyle name="Number, 2 dec 5" xfId="11781" xr:uid="{628C6D4E-BE34-41E5-8DE4-51080FB48DF6}"/>
    <cellStyle name="Number, 2 dec 5 2" xfId="21187" xr:uid="{4DE4C550-FC06-4B45-93CE-56B1B0D308E4}"/>
    <cellStyle name="Number, 2 dec 5 2 2" xfId="43483" xr:uid="{42E63C94-276F-4F59-9B66-26147E5E979F}"/>
    <cellStyle name="Number, 2 dec 5 3" xfId="34161" xr:uid="{FF0F1520-9ECF-4FEE-A08D-1AEB4B9CE226}"/>
    <cellStyle name="Number, 2 dec 6" xfId="13988" xr:uid="{EBCF0EEE-E076-44D2-8B04-F361A67AF899}"/>
    <cellStyle name="Number, 2 dec 6 2" xfId="36358" xr:uid="{BBDB1EC8-1502-41A8-9A95-1CF6F0D1A7F2}"/>
    <cellStyle name="Number, 2 dec 7" xfId="27525" xr:uid="{838F8B78-5C99-475C-A1FE-F3DC967BE9DE}"/>
    <cellStyle name="Number, 2 dec_change in summary tables" xfId="8049" xr:uid="{27D653CB-15BE-4642-A8C0-FA18781A153F}"/>
    <cellStyle name="Number_2007_EPD_PAA_v08" xfId="2966" xr:uid="{25ADD35A-D224-4385-8253-0567DEE30472}"/>
    <cellStyle name="Numbers" xfId="840" xr:uid="{F893F107-B931-46CD-AC2B-C3B3DAE62376}"/>
    <cellStyle name="Numbers - Bold" xfId="841" xr:uid="{561B2EE9-7638-4A8D-86FB-DD6CE75FC128}"/>
    <cellStyle name="Numbers - Bold - Italic" xfId="842" xr:uid="{7C3DD9B9-3C41-4E9E-9247-235B50DB08D8}"/>
    <cellStyle name="Numbers - Bold_!Master Backup_v70" xfId="2967" xr:uid="{CA018F3F-0EF5-43AF-98A0-1C3A4ABC4141}"/>
    <cellStyle name="Numbers - Large" xfId="843" xr:uid="{9850B7B3-3ED2-4A63-ADEA-6372A890CDF8}"/>
    <cellStyle name="Numbers_!Master Backup_v70" xfId="2968" xr:uid="{101AF86E-55B8-4B43-8CED-251C00F39A7B}"/>
    <cellStyle name="Numeric Blue" xfId="2969" xr:uid="{7F51D566-ADBE-439B-90A7-DAE88CED6D49}"/>
    <cellStyle name="numPStyle" xfId="2970" xr:uid="{C7D96424-EE42-42DB-94DD-80BD975FF0C3}"/>
    <cellStyle name="numPStyleb" xfId="2971" xr:uid="{687FDC61-ECAE-4D6B-A710-F3023E0894B5}"/>
    <cellStyle name="numXStyle" xfId="2972" xr:uid="{7D8A8BFB-C524-4D30-AFB8-292FD7ED3797}"/>
    <cellStyle name="numXStyle 2" xfId="4342" xr:uid="{ED53BA24-EFBE-4EF0-AA67-4AE464AAAD84}"/>
    <cellStyle name="numXStyle 2 2" xfId="7574" xr:uid="{4FF58ADB-3F8E-4DE0-B82D-B86CA2280168}"/>
    <cellStyle name="numXStyle 2 2 2" xfId="17565" xr:uid="{F6A23DED-941C-479A-B18A-1AD86A9C9DBC}"/>
    <cellStyle name="numXStyle 2 2 2 2" xfId="39930" xr:uid="{77338423-92F0-4982-B2A0-02203DDA5A94}"/>
    <cellStyle name="numXStyle 2 2 3" xfId="30811" xr:uid="{D2335AF7-431B-46C9-9357-02A04FBFFA36}"/>
    <cellStyle name="numXStyle 2 3" xfId="11004" xr:uid="{B5EF5273-2819-4B7E-828E-9A2F5109BE1B}"/>
    <cellStyle name="numXStyle 2 3 2" xfId="20418" xr:uid="{1DC1C3DF-7C8D-40AC-8DEF-35516627D29C}"/>
    <cellStyle name="numXStyle 2 3 2 2" xfId="42714" xr:uid="{1D62C7DB-1586-43E8-952B-910A254CF689}"/>
    <cellStyle name="numXStyle 2 3 3" xfId="33393" xr:uid="{CB1A2193-7D93-4198-A1CC-41908052745A}"/>
    <cellStyle name="numXStyle 2 4" xfId="12532" xr:uid="{FBD8B940-F5CF-4394-8850-F1D05984C6F9}"/>
    <cellStyle name="numXStyle 2 4 2" xfId="21938" xr:uid="{5A86EA23-FF08-4674-825C-2BD2B631A579}"/>
    <cellStyle name="numXStyle 2 4 2 2" xfId="44234" xr:uid="{54A9B78E-AB16-49FD-90FC-79E7ACB52CCE}"/>
    <cellStyle name="numXStyle 2 4 3" xfId="34912" xr:uid="{A8309067-37E6-443F-AB5F-F2B7A0C1F0F3}"/>
    <cellStyle name="numXStyle 2 5" xfId="14914" xr:uid="{1F178FC7-F275-4A9E-88F4-7066BFA54097}"/>
    <cellStyle name="numXStyle 2 5 2" xfId="37280" xr:uid="{03566409-2F09-4AA0-91DD-E7CF19F69718}"/>
    <cellStyle name="numXStyle 2 6" xfId="28347" xr:uid="{61D4D47C-675E-4A81-9F31-46A37A59F7E9}"/>
    <cellStyle name="numXStyle 2_change in summary tables" xfId="6862" xr:uid="{A934DC19-8D1A-4CB3-824F-72B9C89A23DE}"/>
    <cellStyle name="numXStyle 3" xfId="6475" xr:uid="{BE8265F2-1802-4F5F-9CDD-BD0B539DB351}"/>
    <cellStyle name="numXStyle 3 2" xfId="16581" xr:uid="{2E72E023-01AE-46B6-ACE7-EB17560D431B}"/>
    <cellStyle name="numXStyle 3 2 2" xfId="38946" xr:uid="{6B9DE0F0-8175-42DB-9ACF-C962FBD824F4}"/>
    <cellStyle name="numXStyle 3 3" xfId="29865" xr:uid="{A77177E2-CE84-4BE5-B967-63BA40E9219E}"/>
    <cellStyle name="numXStyle 4" xfId="10244" xr:uid="{B0853FB0-4D76-444F-8144-42877DCC4666}"/>
    <cellStyle name="numXStyle 4 2" xfId="19658" xr:uid="{2154809B-9F42-42B9-8B15-2AFB24E76E9D}"/>
    <cellStyle name="numXStyle 4 2 2" xfId="41954" xr:uid="{002275BE-3DA5-44D1-A181-1D0EA0F50A41}"/>
    <cellStyle name="numXStyle 4 3" xfId="32633" xr:uid="{69885D6F-D6D0-4B98-AD99-4EA11245D6E4}"/>
    <cellStyle name="numXStyle 5" xfId="11782" xr:uid="{79C52F65-A29E-4A81-B463-E9E04FEC2336}"/>
    <cellStyle name="numXStyle 5 2" xfId="21188" xr:uid="{4F60E467-CF4C-4028-83E1-564250CB15A2}"/>
    <cellStyle name="numXStyle 5 2 2" xfId="43484" xr:uid="{9C30777C-F31E-4C5F-99EF-24D8BE5183B4}"/>
    <cellStyle name="numXStyle 5 3" xfId="34162" xr:uid="{3594676C-80C1-4760-A222-5A7C114F9B1C}"/>
    <cellStyle name="numXStyle 6" xfId="13993" xr:uid="{73D5EDD5-9AB6-47C7-95A5-8487E27FDEAD}"/>
    <cellStyle name="numXStyle 6 2" xfId="36363" xr:uid="{55C3FCA1-376A-4F4A-92E4-79DBB0B3A954}"/>
    <cellStyle name="numXStyle 7" xfId="27526" xr:uid="{DE92DC7D-53B3-40F3-9687-846776801795}"/>
    <cellStyle name="numXStyle_change in summary tables" xfId="7817" xr:uid="{38A3602B-B031-47E1-9DC3-A5DE20AF4889}"/>
    <cellStyle name="numXStyleb" xfId="2973" xr:uid="{18088880-F978-470E-922F-0D8BA02B0DA4}"/>
    <cellStyle name="numXStyleb 2" xfId="4343" xr:uid="{FCC73963-4285-4D4F-AE1F-B3BBB253E085}"/>
    <cellStyle name="numXStyleb 2 2" xfId="7575" xr:uid="{1B53BBD2-F090-49F8-945E-EF2E8587CF2E}"/>
    <cellStyle name="numXStyleb 2 2 2" xfId="17566" xr:uid="{6F9AC60D-D66B-4E83-94A3-5C69D99C5C97}"/>
    <cellStyle name="numXStyleb 2 2 2 2" xfId="39931" xr:uid="{7FC39E16-D956-4B4A-BD7B-AF23E08D51B6}"/>
    <cellStyle name="numXStyleb 2 2 3" xfId="30812" xr:uid="{70997DD6-B4CB-4E67-A9D4-13549C3B16A0}"/>
    <cellStyle name="numXStyleb 2 3" xfId="11005" xr:uid="{358FD7E0-81CC-4FE9-A592-D33A8C14A3CA}"/>
    <cellStyle name="numXStyleb 2 3 2" xfId="20419" xr:uid="{94634D68-5F83-42A9-AA48-2181A85C0C3E}"/>
    <cellStyle name="numXStyleb 2 3 2 2" xfId="42715" xr:uid="{4A2C529A-84A9-44A9-B6E6-42A632294FEA}"/>
    <cellStyle name="numXStyleb 2 3 3" xfId="33394" xr:uid="{AAED0444-01AB-4B78-A099-ADBC90197F48}"/>
    <cellStyle name="numXStyleb 2 4" xfId="12533" xr:uid="{E5AC4B33-4FE7-4FC8-BF3A-3242997F6BF4}"/>
    <cellStyle name="numXStyleb 2 4 2" xfId="21939" xr:uid="{4A5EC4D4-1AD6-4C29-BD10-375689699995}"/>
    <cellStyle name="numXStyleb 2 4 2 2" xfId="44235" xr:uid="{0ADA6FC6-8ABB-499D-B584-3BA7C43AFAD9}"/>
    <cellStyle name="numXStyleb 2 4 3" xfId="34913" xr:uid="{7A18BB4A-5AE8-4CD4-AE41-009ABDE79C0C}"/>
    <cellStyle name="numXStyleb 2 5" xfId="14915" xr:uid="{D04813D1-1945-4E17-8393-3150CB252FA0}"/>
    <cellStyle name="numXStyleb 2 5 2" xfId="37281" xr:uid="{E9474D10-70A8-43C8-BB93-0F829B7D8FA4}"/>
    <cellStyle name="numXStyleb 2 6" xfId="28348" xr:uid="{26F14DE8-8476-48B0-86B9-BB401D55A7BD}"/>
    <cellStyle name="numXStyleb 2_change in summary tables" xfId="8426" xr:uid="{4DDDE59E-4F30-436D-A5C6-638B284E3EEE}"/>
    <cellStyle name="numXStyleb 3" xfId="6476" xr:uid="{AA6B1B2D-65E8-47CA-9CE5-A86A102B7C5D}"/>
    <cellStyle name="numXStyleb 3 2" xfId="16582" xr:uid="{31156131-3024-45AB-88C1-B959BB039DC0}"/>
    <cellStyle name="numXStyleb 3 2 2" xfId="38947" xr:uid="{D5F55136-CE52-40A9-807D-281E5E9F323C}"/>
    <cellStyle name="numXStyleb 3 3" xfId="29866" xr:uid="{DEE79768-3FF6-48C8-B159-D347574F0B13}"/>
    <cellStyle name="numXStyleb 4" xfId="10245" xr:uid="{6AF692E0-D768-47A0-84B0-52DFDE116C8A}"/>
    <cellStyle name="numXStyleb 4 2" xfId="19659" xr:uid="{4C76B70B-89FF-4E36-9D1E-B4401EA3D13C}"/>
    <cellStyle name="numXStyleb 4 2 2" xfId="41955" xr:uid="{4E37AAD7-185C-489F-96C1-43D39EE1BCAD}"/>
    <cellStyle name="numXStyleb 4 3" xfId="32634" xr:uid="{419E9E5A-E79D-4AF3-A129-9B268A61D3FA}"/>
    <cellStyle name="numXStyleb 5" xfId="11783" xr:uid="{59FAFED1-C06B-4C29-A739-6EAED803C77F}"/>
    <cellStyle name="numXStyleb 5 2" xfId="21189" xr:uid="{BAC05FB6-7D87-4980-834B-9E4F562F3C3D}"/>
    <cellStyle name="numXStyleb 5 2 2" xfId="43485" xr:uid="{A0B49F93-ACDE-41C1-AED7-395F9909CFB2}"/>
    <cellStyle name="numXStyleb 5 3" xfId="34163" xr:uid="{7AD93436-1277-4751-835B-1F7BF59C8E2A}"/>
    <cellStyle name="numXStyleb 6" xfId="13994" xr:uid="{86EE0061-36FF-4C2C-A43D-ADF0CA89C958}"/>
    <cellStyle name="numXStyleb 6 2" xfId="36364" xr:uid="{3C6C5538-AB21-4A3E-A64F-AE06B08382D7}"/>
    <cellStyle name="numXStyleb 7" xfId="27527" xr:uid="{98F26A21-7A55-4CAB-962B-AAEFA191CC87}"/>
    <cellStyle name="numXStyleb_change in summary tables" xfId="5874" xr:uid="{45F43F3E-CB69-4CD1-89A3-45D6483668D1}"/>
    <cellStyle name="o" xfId="844" xr:uid="{E381072E-9DFF-4289-95DE-686ECFBC6FA5}"/>
    <cellStyle name="Œ…‹æØ‚è [0.00]_COMPANY" xfId="2974" xr:uid="{989A2AE8-0E3D-4BAE-9808-E2234B5EB0A4}"/>
    <cellStyle name="Œ…‹æØ‚è_COMPANY" xfId="2975" xr:uid="{BC1A4D1D-BAF6-49CC-8077-B9143C836041}"/>
    <cellStyle name="onedec" xfId="845" xr:uid="{7288D297-C051-4BA8-955A-B3BF81C7C5FA}"/>
    <cellStyle name="optional-input" xfId="347" xr:uid="{BEE6E670-5284-4814-BA4A-B5880B282EF1}"/>
    <cellStyle name="Original L2" xfId="2976" xr:uid="{383F176D-41C3-4C41-BC94-6C52666C66E0}"/>
    <cellStyle name="OSW_ColumnLabels" xfId="2977" xr:uid="{C3F12213-31C3-4C3F-A6D3-594E460C146A}"/>
    <cellStyle name="outh America" xfId="846" xr:uid="{222B89D3-87DB-4144-8486-C425C0096374}"/>
    <cellStyle name="Output" xfId="3" builtinId="21" customBuiltin="1"/>
    <cellStyle name="Output (1dp#)" xfId="2978" xr:uid="{147184BF-0F3C-45E4-B616-A8C4CF530F16}"/>
    <cellStyle name="Output (1dpx)_ Pies " xfId="2979" xr:uid="{E75284C6-E001-4A41-AEE3-CC9FBC8F3C1F}"/>
    <cellStyle name="Output 10" xfId="3562" xr:uid="{C3413006-4BD8-4D60-AA66-79B74A031312}"/>
    <cellStyle name="Output 11" xfId="3575" xr:uid="{82C90BF2-54B1-43DE-B61F-86467F247E27}"/>
    <cellStyle name="Output 12" xfId="3573" xr:uid="{B4BAAF37-40F2-466D-A079-A7C887142C9E}"/>
    <cellStyle name="Output 13" xfId="3574" xr:uid="{E1588F6E-7C34-487C-9A11-619D613944B7}"/>
    <cellStyle name="Output 14" xfId="3571" xr:uid="{ABEA31D6-2D1F-42E4-919D-F35DB7E69F02}"/>
    <cellStyle name="Output 15" xfId="3577" xr:uid="{E4FFBE14-84CB-435F-8A92-53B6DD921264}"/>
    <cellStyle name="Output 16" xfId="3570" xr:uid="{35250E9D-2EC5-42DA-9945-4A3E45155899}"/>
    <cellStyle name="Output 17" xfId="3578" xr:uid="{A8151554-5E8F-40A0-BE7F-AE8272520731}"/>
    <cellStyle name="Output 18" xfId="26741" xr:uid="{FBF0EE83-EE48-4379-A452-329FE13B93B1}"/>
    <cellStyle name="Output 19" xfId="26798" xr:uid="{CB08CBF3-80F2-4441-BA71-79A14F221585}"/>
    <cellStyle name="Output 2" xfId="1580" xr:uid="{5EE9E980-431C-4ABC-BDA7-4032E4F6F533}"/>
    <cellStyle name="Output 2 2" xfId="26742" xr:uid="{E830E5AA-64B2-4A44-815B-74B5A9FA2B62}"/>
    <cellStyle name="Output 20" xfId="26818" xr:uid="{1A72E893-846D-4641-9118-8045E13CBDC9}"/>
    <cellStyle name="Output 21" xfId="26826" xr:uid="{F01158D5-CFB3-4DFE-9E4F-57F86609850B}"/>
    <cellStyle name="Output 3" xfId="3433" xr:uid="{DF2E2E58-A562-4CCE-AD70-A107D1DA3C5A}"/>
    <cellStyle name="Output 4" xfId="3472" xr:uid="{1CC5EE5A-BFE3-4DF0-99DF-BE2F5936B171}"/>
    <cellStyle name="Output 5" xfId="3474" xr:uid="{6983F0A8-AE27-4262-B9D1-53009A4086EA}"/>
    <cellStyle name="Output 6" xfId="3498" xr:uid="{BBB3E33E-3811-49AC-9C1D-DA5CD1BAAD84}"/>
    <cellStyle name="Output 7" xfId="3515" xr:uid="{A2D1B535-33F1-4785-AEEE-A8CE15B13911}"/>
    <cellStyle name="Output 8" xfId="3532" xr:uid="{00CD0E3E-251E-44F6-91C5-0E99DF0848E3}"/>
    <cellStyle name="Output 9" xfId="3548" xr:uid="{A73A0C60-3A6A-4E44-9504-ADAAC9D3AA10}"/>
    <cellStyle name="Output Amounts" xfId="348" xr:uid="{69942EB8-8CB7-4F2E-9EE3-68197AB8F16F}"/>
    <cellStyle name="Output Column Headings" xfId="349" xr:uid="{A6195ECB-51C7-4AB9-A83B-F2E6F222179D}"/>
    <cellStyle name="Output Line Items" xfId="350" xr:uid="{6B972FDB-CFB0-4BCA-B979-919E9CFC1F9B}"/>
    <cellStyle name="Output Report Heading" xfId="351" xr:uid="{6E1D375B-A16B-454B-BD4B-9E7EBCB0CD45}"/>
    <cellStyle name="Output Report Title" xfId="352" xr:uid="{D680741D-A91D-4301-B9C8-6746C72540AB}"/>
    <cellStyle name="OUTPUT TEMPORARY" xfId="2980" xr:uid="{387322D5-5EB4-49A2-98D9-9AA273C01C82}"/>
    <cellStyle name="Output1_Back" xfId="2981" xr:uid="{47CB1032-7391-41F6-BA21-B49F494E2964}"/>
    <cellStyle name="OVER" xfId="2982" xr:uid="{6E824088-B2F7-4E9E-B2F8-C0BE490F8580}"/>
    <cellStyle name="p" xfId="847" xr:uid="{BDE493B4-0CA2-4F63-A453-CB41B288C6E6}"/>
    <cellStyle name="p " xfId="2984" xr:uid="{1F4CEDCF-E150-45A0-8803-A1EA67D5A17B}"/>
    <cellStyle name="P&amp;L Numbers" xfId="353" xr:uid="{151669C3-D69C-4208-B783-D7F07388391C}"/>
    <cellStyle name="p." xfId="848" xr:uid="{C0F0DD0B-AB53-4011-80FE-2083AF79CDD2}"/>
    <cellStyle name="p_aavidmod11.xls Chart 1" xfId="2985" xr:uid="{E7103C14-265E-4FAA-B2FE-F6A46A67996A}"/>
    <cellStyle name="p_aavidmod11.xls Chart 1 2" xfId="4344" xr:uid="{6DA3072F-586D-45B3-9756-F27B3BFCDDC2}"/>
    <cellStyle name="p_aavidmod11.xls Chart 1 2 2" xfId="7576" xr:uid="{2F9AF953-8E8D-40E3-8DC9-45C99A0C987E}"/>
    <cellStyle name="p_aavidmod11.xls Chart 1 2 2 2" xfId="17567" xr:uid="{F1C63D99-B5F9-4423-8A1B-06D160E957BC}"/>
    <cellStyle name="p_aavidmod11.xls Chart 1 2 2 2 2" xfId="39932" xr:uid="{B5B67A30-ECAD-4885-AA3D-D0BF55E39619}"/>
    <cellStyle name="p_aavidmod11.xls Chart 1 2 2 3" xfId="30813" xr:uid="{EEBCD547-00DA-4787-9EE3-251241430245}"/>
    <cellStyle name="p_aavidmod11.xls Chart 1 2 3" xfId="11006" xr:uid="{8E5E43DD-5059-4E82-A630-2A9DDE8FAFEA}"/>
    <cellStyle name="p_aavidmod11.xls Chart 1 2 3 2" xfId="20420" xr:uid="{01EE1892-360B-4BB6-A9B4-0AEA1114045A}"/>
    <cellStyle name="p_aavidmod11.xls Chart 1 2 3 2 2" xfId="42716" xr:uid="{3B9E0C79-C606-4001-8128-13D292392FCF}"/>
    <cellStyle name="p_aavidmod11.xls Chart 1 2 3 3" xfId="33395" xr:uid="{8B6195CD-F7F5-4CB3-9659-59A53E2064B0}"/>
    <cellStyle name="p_aavidmod11.xls Chart 1 2 4" xfId="12534" xr:uid="{7F4601A1-B98D-4624-8E17-D2B76E04DDAF}"/>
    <cellStyle name="p_aavidmod11.xls Chart 1 2 4 2" xfId="21940" xr:uid="{B4CBFD20-C979-4745-8722-A6C71111E9C6}"/>
    <cellStyle name="p_aavidmod11.xls Chart 1 2 4 2 2" xfId="44236" xr:uid="{EAEF22C0-E7E8-47DB-8E6F-1D83F793F597}"/>
    <cellStyle name="p_aavidmod11.xls Chart 1 2 4 3" xfId="34914" xr:uid="{C47A3A22-5B1B-48F4-90DE-F00F9CF86FB3}"/>
    <cellStyle name="p_aavidmod11.xls Chart 1 2 5" xfId="14916" xr:uid="{B89EDC18-86B0-4EA8-8C24-D6EFA284E33B}"/>
    <cellStyle name="p_aavidmod11.xls Chart 1 2 5 2" xfId="37282" xr:uid="{58C865EB-77E1-4766-A045-D46CF4D92B4C}"/>
    <cellStyle name="p_aavidmod11.xls Chart 1 2 6" xfId="28349" xr:uid="{7FFAAF19-0ECD-4555-86BE-5AF71378FBE3}"/>
    <cellStyle name="p_aavidmod11.xls Chart 1 2_change in summary tables" xfId="5441" xr:uid="{027B8B2F-16B6-4A28-82D1-EE2955B19B51}"/>
    <cellStyle name="p_aavidmod11.xls Chart 1 3" xfId="6482" xr:uid="{ABF225F3-4BFF-4770-B70F-73DD232024F3}"/>
    <cellStyle name="p_aavidmod11.xls Chart 1 3 2" xfId="16586" xr:uid="{74337879-FE2A-4EC5-942D-13822AAF82BC}"/>
    <cellStyle name="p_aavidmod11.xls Chart 1 3 2 2" xfId="38951" xr:uid="{6D2ED990-0598-474F-B09D-2527D54309A7}"/>
    <cellStyle name="p_aavidmod11.xls Chart 1 3 3" xfId="29868" xr:uid="{1CA04525-E71F-4458-8110-1A7B3E7385C8}"/>
    <cellStyle name="p_aavidmod11.xls Chart 1 4" xfId="10246" xr:uid="{F2AA0DB1-862D-4E9B-9962-890ED0D97A1B}"/>
    <cellStyle name="p_aavidmod11.xls Chart 1 4 2" xfId="19660" xr:uid="{356A92D2-07AB-4489-A5E1-07EE92F162B1}"/>
    <cellStyle name="p_aavidmod11.xls Chart 1 4 2 2" xfId="41956" xr:uid="{A574EC5C-814F-4963-8D88-C58A3A8B625E}"/>
    <cellStyle name="p_aavidmod11.xls Chart 1 4 3" xfId="32635" xr:uid="{B528AAAB-9EC5-4C86-A2AA-23B3A5EA6614}"/>
    <cellStyle name="p_aavidmod11.xls Chart 1 5" xfId="11784" xr:uid="{6831204C-B6F0-4AE0-A607-74687B760FC7}"/>
    <cellStyle name="p_aavidmod11.xls Chart 1 5 2" xfId="21190" xr:uid="{8BD4E141-EC8D-414F-ABD6-643C1268D8DB}"/>
    <cellStyle name="p_aavidmod11.xls Chart 1 5 2 2" xfId="43486" xr:uid="{FEA8E780-9888-41B9-9B30-73C54241A104}"/>
    <cellStyle name="p_aavidmod11.xls Chart 1 5 3" xfId="34164" xr:uid="{4B771D68-4C0B-4962-8F0E-67C17E34F148}"/>
    <cellStyle name="p_aavidmod11.xls Chart 1 6" xfId="13996" xr:uid="{7EE169C3-71E1-40DE-9B26-F32E0FD730DC}"/>
    <cellStyle name="p_aavidmod11.xls Chart 1 6 2" xfId="36366" xr:uid="{C61E399D-3BE6-48FB-B952-2A2AD3BBA4CA}"/>
    <cellStyle name="p_aavidmod11.xls Chart 1 7" xfId="27528" xr:uid="{057D433C-B8FB-4529-89BA-BE61417EB8BF}"/>
    <cellStyle name="p_aavidmod11.xls Chart 1_change in summary tables" xfId="8476" xr:uid="{34DB831A-B898-4AB9-8013-D4561CDFE432}"/>
    <cellStyle name="p_aavidmod11.xls Chart 1_valuations" xfId="3412" xr:uid="{6E293F4E-7E4A-447D-B5E6-B4EE06ABFAC3}"/>
    <cellStyle name="p_aavidmod11.xls Chart 1_valuations 2" xfId="4393" xr:uid="{EC29F9E7-3DCF-4098-B38C-8C3E5925522C}"/>
    <cellStyle name="p_aavidmod11.xls Chart 1_valuations 2 2" xfId="7624" xr:uid="{60EF5CB3-5EB9-415C-BA9A-44A121307AD7}"/>
    <cellStyle name="p_aavidmod11.xls Chart 1_valuations 2 2 2" xfId="17614" xr:uid="{97870869-6985-4414-BD80-B104EF0ECE6C}"/>
    <cellStyle name="p_aavidmod11.xls Chart 1_valuations 2 2 2 2" xfId="39979" xr:uid="{B70D715D-560C-40A8-BEA7-0C4DD73BCB31}"/>
    <cellStyle name="p_aavidmod11.xls Chart 1_valuations 2 2 3" xfId="30858" xr:uid="{078CF838-43DD-43E7-8EC9-6F2EDA97E697}"/>
    <cellStyle name="p_aavidmod11.xls Chart 1_valuations 2 3" xfId="11036" xr:uid="{C1A56CF8-3AA8-49DE-B642-FEBE962F2936}"/>
    <cellStyle name="p_aavidmod11.xls Chart 1_valuations 2 3 2" xfId="20450" xr:uid="{68923671-2623-4FB9-8BA2-73453CFAC015}"/>
    <cellStyle name="p_aavidmod11.xls Chart 1_valuations 2 3 2 2" xfId="42746" xr:uid="{0B0F2239-57EA-4F5D-A2A4-3FDCF0D21756}"/>
    <cellStyle name="p_aavidmod11.xls Chart 1_valuations 2 3 3" xfId="33425" xr:uid="{565E2A3B-7B0C-431D-9178-41E799F79D60}"/>
    <cellStyle name="p_aavidmod11.xls Chart 1_valuations 2 4" xfId="12568" xr:uid="{79CA2C93-9257-4C7D-9A68-92111C136B3B}"/>
    <cellStyle name="p_aavidmod11.xls Chart 1_valuations 2 4 2" xfId="21974" xr:uid="{145AEDB2-1B24-4A4D-9533-B986F8489AD9}"/>
    <cellStyle name="p_aavidmod11.xls Chart 1_valuations 2 4 2 2" xfId="44270" xr:uid="{8AE326E2-395D-4C6B-9538-D56C74B5FD73}"/>
    <cellStyle name="p_aavidmod11.xls Chart 1_valuations 2 4 3" xfId="34948" xr:uid="{90710E22-A54B-4038-8928-41083DC50A76}"/>
    <cellStyle name="p_aavidmod11.xls Chart 1_valuations 2 5" xfId="14965" xr:uid="{BD544E81-904D-436D-8B2A-CAC08E052354}"/>
    <cellStyle name="p_aavidmod11.xls Chart 1_valuations 2 5 2" xfId="37331" xr:uid="{AC2DED93-F37A-4098-815A-3CA67C8639D1}"/>
    <cellStyle name="p_aavidmod11.xls Chart 1_valuations 2 6" xfId="28398" xr:uid="{F6E1726D-E869-40A9-8A18-C566672714DB}"/>
    <cellStyle name="p_aavidmod11.xls Chart 1_valuations 2_change in summary tables" xfId="8443" xr:uid="{96DE8BE3-5D2F-4032-A208-F68A87DBDDB5}"/>
    <cellStyle name="p_aavidmod11.xls Chart 1_valuations 3" xfId="6719" xr:uid="{D961B55E-7225-4360-8A0B-9FDC35EAFEE9}"/>
    <cellStyle name="p_aavidmod11.xls Chart 1_valuations 3 2" xfId="16755" xr:uid="{682D3992-1410-4E52-997C-7F43D86E8137}"/>
    <cellStyle name="p_aavidmod11.xls Chart 1_valuations 3 2 2" xfId="39120" xr:uid="{DB7BA46F-828B-45EE-B666-E62DAB4AB6F1}"/>
    <cellStyle name="p_aavidmod11.xls Chart 1_valuations 3 3" xfId="30009" xr:uid="{F633CF06-2C07-435A-A09F-F5CFFD9CF1DF}"/>
    <cellStyle name="p_aavidmod11.xls Chart 1_valuations 4" xfId="10292" xr:uid="{DF50E5F0-3E5E-4A93-81DB-B0EA1D59F31E}"/>
    <cellStyle name="p_aavidmod11.xls Chart 1_valuations 4 2" xfId="19706" xr:uid="{7A9D78D0-69C3-4EC0-B5A7-F243D3EF7AC2}"/>
    <cellStyle name="p_aavidmod11.xls Chart 1_valuations 4 2 2" xfId="42002" xr:uid="{81804652-2CEC-440E-920A-1E16E73BCAD1}"/>
    <cellStyle name="p_aavidmod11.xls Chart 1_valuations 4 3" xfId="32681" xr:uid="{7AA96685-2570-41CF-A897-AB409EEFDA59}"/>
    <cellStyle name="p_aavidmod11.xls Chart 1_valuations 5" xfId="11825" xr:uid="{1D373E92-FB44-4FEB-BC8B-01671389194D}"/>
    <cellStyle name="p_aavidmod11.xls Chart 1_valuations 5 2" xfId="21231" xr:uid="{8EE00AC2-6E1A-44E6-93D5-8AF30B13BB30}"/>
    <cellStyle name="p_aavidmod11.xls Chart 1_valuations 5 2 2" xfId="43527" xr:uid="{56D76F62-CAB5-4FBD-A255-1DE65FAFFDC2}"/>
    <cellStyle name="p_aavidmod11.xls Chart 1_valuations 5 3" xfId="34205" xr:uid="{6C1F33EB-E6E2-4E1A-A513-D90B51C8F80C}"/>
    <cellStyle name="p_aavidmod11.xls Chart 1_valuations 6" xfId="14138" xr:uid="{6783677C-A781-48A9-8F66-83403C6A4E55}"/>
    <cellStyle name="p_aavidmod11.xls Chart 1_valuations 6 2" xfId="36504" xr:uid="{46C0A50F-AD49-4C02-8BB6-10D3A15E8C7F}"/>
    <cellStyle name="p_aavidmod11.xls Chart 1_valuations 7" xfId="27614" xr:uid="{C01EB3F6-CFB4-4925-A16A-C318D61749A1}"/>
    <cellStyle name="p_aavidmod11.xls Chart 1_valuations_change in summary tables" xfId="6458" xr:uid="{6E377DC7-BCFB-4B19-8DBA-7C8C06E09792}"/>
    <cellStyle name="p_aavidmod11.xls Chart 2" xfId="2986" xr:uid="{7A651E4C-BCD8-4610-BBC4-68422017CC0E}"/>
    <cellStyle name="p_aavidmod11.xls Chart 2 2" xfId="4345" xr:uid="{FAD11CC2-E22C-4401-9308-F91E1FE506C5}"/>
    <cellStyle name="p_aavidmod11.xls Chart 2 2 2" xfId="7577" xr:uid="{A14DE0C3-7110-4E8D-9F99-A5903ADC7EF9}"/>
    <cellStyle name="p_aavidmod11.xls Chart 2 2 2 2" xfId="17568" xr:uid="{7FE291F3-C9A7-419C-9051-DE0DF71EC67A}"/>
    <cellStyle name="p_aavidmod11.xls Chart 2 2 2 2 2" xfId="39933" xr:uid="{DCA933A4-C4F9-4EBC-91C1-71B6AF9D6356}"/>
    <cellStyle name="p_aavidmod11.xls Chart 2 2 2 3" xfId="30814" xr:uid="{CD3EA8F4-7602-460D-B027-2057AED79D90}"/>
    <cellStyle name="p_aavidmod11.xls Chart 2 2 3" xfId="11007" xr:uid="{0EE84A38-1233-4A27-82A4-42783E9ACC9C}"/>
    <cellStyle name="p_aavidmod11.xls Chart 2 2 3 2" xfId="20421" xr:uid="{3BCDA4BE-6116-4FB8-AB3E-DC393AF5B8F2}"/>
    <cellStyle name="p_aavidmod11.xls Chart 2 2 3 2 2" xfId="42717" xr:uid="{B2B09867-2EFA-4B23-A508-5F37AEAB1ECE}"/>
    <cellStyle name="p_aavidmod11.xls Chart 2 2 3 3" xfId="33396" xr:uid="{3876889E-4A65-4791-A88C-FD8135AE9F00}"/>
    <cellStyle name="p_aavidmod11.xls Chart 2 2 4" xfId="12535" xr:uid="{B6AB1FA5-C931-4F66-ACA9-725ACAA9FDD4}"/>
    <cellStyle name="p_aavidmod11.xls Chart 2 2 4 2" xfId="21941" xr:uid="{EE9EEAC9-754F-49B8-A4D0-D549BA2B485F}"/>
    <cellStyle name="p_aavidmod11.xls Chart 2 2 4 2 2" xfId="44237" xr:uid="{59CD6F59-A516-4004-B8E9-BEAB6923C6E1}"/>
    <cellStyle name="p_aavidmod11.xls Chart 2 2 4 3" xfId="34915" xr:uid="{0AE76053-41E5-41D5-B514-753D90CD93C1}"/>
    <cellStyle name="p_aavidmod11.xls Chart 2 2 5" xfId="14917" xr:uid="{A3DE7BB4-9143-456F-9EBA-0AA63D16CD35}"/>
    <cellStyle name="p_aavidmod11.xls Chart 2 2 5 2" xfId="37283" xr:uid="{3A7D077F-210D-4EF5-9F24-DC5A04CF12EA}"/>
    <cellStyle name="p_aavidmod11.xls Chart 2 2 6" xfId="28350" xr:uid="{73552DD9-71ED-40E2-BF6C-6CC87B15B0D4}"/>
    <cellStyle name="p_aavidmod11.xls Chart 2 2_change in summary tables" xfId="8455" xr:uid="{FE7567E5-3D4B-4C5C-B9CA-85AB342E1B14}"/>
    <cellStyle name="p_aavidmod11.xls Chart 2 3" xfId="6483" xr:uid="{8D73F9A8-D414-47BF-B731-8521CF9EAB0A}"/>
    <cellStyle name="p_aavidmod11.xls Chart 2 3 2" xfId="16587" xr:uid="{011CFB38-9916-4642-82AE-CE34E56C117D}"/>
    <cellStyle name="p_aavidmod11.xls Chart 2 3 2 2" xfId="38952" xr:uid="{6AFBEB8B-5E64-4842-A6DA-AA803C5268B1}"/>
    <cellStyle name="p_aavidmod11.xls Chart 2 3 3" xfId="29869" xr:uid="{B594426D-4567-4292-AB56-3CAE633B5C2C}"/>
    <cellStyle name="p_aavidmod11.xls Chart 2 4" xfId="10247" xr:uid="{624B587C-8345-4FA9-889F-425A73F1BF05}"/>
    <cellStyle name="p_aavidmod11.xls Chart 2 4 2" xfId="19661" xr:uid="{92EFA6DB-69D9-4F14-A8B6-2122343FF636}"/>
    <cellStyle name="p_aavidmod11.xls Chart 2 4 2 2" xfId="41957" xr:uid="{1D475371-0495-4CF4-9B88-7A4BD0D7C834}"/>
    <cellStyle name="p_aavidmod11.xls Chart 2 4 3" xfId="32636" xr:uid="{B2E1E34B-3764-49D6-AD12-BE44398B81EE}"/>
    <cellStyle name="p_aavidmod11.xls Chart 2 5" xfId="11785" xr:uid="{9F874600-B8D7-47A5-9088-B53692369417}"/>
    <cellStyle name="p_aavidmod11.xls Chart 2 5 2" xfId="21191" xr:uid="{CB6C84CF-7891-4592-A58E-FAAB7A256F50}"/>
    <cellStyle name="p_aavidmod11.xls Chart 2 5 2 2" xfId="43487" xr:uid="{8463969D-6D7E-4898-A764-B9DF0D4D9691}"/>
    <cellStyle name="p_aavidmod11.xls Chart 2 5 3" xfId="34165" xr:uid="{804052B2-7C66-43B0-BAA8-3F99F86255C5}"/>
    <cellStyle name="p_aavidmod11.xls Chart 2 6" xfId="13997" xr:uid="{C1B31EE6-9290-42A1-8D30-A05B9B14C022}"/>
    <cellStyle name="p_aavidmod11.xls Chart 2 6 2" xfId="36367" xr:uid="{6DC2AF86-9FA0-486E-9950-A910B3743554}"/>
    <cellStyle name="p_aavidmod11.xls Chart 2 7" xfId="27529" xr:uid="{97A10C7E-3926-4C1B-8E52-D05E19D9272D}"/>
    <cellStyle name="p_aavidmod11.xls Chart 2_change in summary tables" xfId="9046" xr:uid="{B35249BD-CDBC-4C9B-9909-7C21B46F91A6}"/>
    <cellStyle name="p_aavidmod11.xls Chart 2_valuations" xfId="3413" xr:uid="{893DEA42-EA76-496C-BAEB-3E8768370C40}"/>
    <cellStyle name="p_aavidmod11.xls Chart 2_valuations 2" xfId="4394" xr:uid="{B1C02C82-1479-4AED-B02C-74A482413AF4}"/>
    <cellStyle name="p_aavidmod11.xls Chart 2_valuations 2 2" xfId="7625" xr:uid="{173136D7-6D14-40F1-978B-A17D331DCF14}"/>
    <cellStyle name="p_aavidmod11.xls Chart 2_valuations 2 2 2" xfId="17615" xr:uid="{DD9E2FAE-D64F-4E69-8750-A3117B2473A0}"/>
    <cellStyle name="p_aavidmod11.xls Chart 2_valuations 2 2 2 2" xfId="39980" xr:uid="{876FFD34-F266-4B8A-B106-905240284C3B}"/>
    <cellStyle name="p_aavidmod11.xls Chart 2_valuations 2 2 3" xfId="30859" xr:uid="{C7515E5E-E0AD-450B-9905-2B9384BD5C99}"/>
    <cellStyle name="p_aavidmod11.xls Chart 2_valuations 2 3" xfId="11037" xr:uid="{F6E94904-6BF3-4A36-AEA1-7F352281D44A}"/>
    <cellStyle name="p_aavidmod11.xls Chart 2_valuations 2 3 2" xfId="20451" xr:uid="{F485EA22-A639-4321-84C2-894EFA2EEE19}"/>
    <cellStyle name="p_aavidmod11.xls Chart 2_valuations 2 3 2 2" xfId="42747" xr:uid="{B872E749-E7C9-48A9-AEB3-6F39F7E7CAAD}"/>
    <cellStyle name="p_aavidmod11.xls Chart 2_valuations 2 3 3" xfId="33426" xr:uid="{D4DECBDA-B5F7-40D6-A51D-A125FF5889A4}"/>
    <cellStyle name="p_aavidmod11.xls Chart 2_valuations 2 4" xfId="12569" xr:uid="{8AEDE8B2-8090-439A-A170-A17E43B61B2D}"/>
    <cellStyle name="p_aavidmod11.xls Chart 2_valuations 2 4 2" xfId="21975" xr:uid="{8C535C40-2FB8-4987-8858-B831061B7EF0}"/>
    <cellStyle name="p_aavidmod11.xls Chart 2_valuations 2 4 2 2" xfId="44271" xr:uid="{B045E95F-6F42-455F-8030-1CDB6D463827}"/>
    <cellStyle name="p_aavidmod11.xls Chart 2_valuations 2 4 3" xfId="34949" xr:uid="{D7266488-7A79-42C5-988B-274ECA37B260}"/>
    <cellStyle name="p_aavidmod11.xls Chart 2_valuations 2 5" xfId="14966" xr:uid="{3CFE1967-ABF9-4CAD-98FC-71C4C40859E2}"/>
    <cellStyle name="p_aavidmod11.xls Chart 2_valuations 2 5 2" xfId="37332" xr:uid="{68CEE2B1-AE83-43EC-868B-AA6F014BB998}"/>
    <cellStyle name="p_aavidmod11.xls Chart 2_valuations 2 6" xfId="28399" xr:uid="{84B527BA-2B89-4CB2-BBA8-84EC5417D264}"/>
    <cellStyle name="p_aavidmod11.xls Chart 2_valuations 2_change in summary tables" xfId="8904" xr:uid="{C26E2A15-7EB2-4B3D-ADF9-ECB7B16B3474}"/>
    <cellStyle name="p_aavidmod11.xls Chart 2_valuations 3" xfId="6720" xr:uid="{F32AA328-D373-43B1-B5FE-FF70764EAF85}"/>
    <cellStyle name="p_aavidmod11.xls Chart 2_valuations 3 2" xfId="16756" xr:uid="{2B9409DB-0813-430B-8ED0-9AD3D1E148E3}"/>
    <cellStyle name="p_aavidmod11.xls Chart 2_valuations 3 2 2" xfId="39121" xr:uid="{46E86A59-BCE8-425C-8627-67F5EF5C4DAA}"/>
    <cellStyle name="p_aavidmod11.xls Chart 2_valuations 3 3" xfId="30010" xr:uid="{5AA7BF40-85F1-4CBF-80D3-57613B742A62}"/>
    <cellStyle name="p_aavidmod11.xls Chart 2_valuations 4" xfId="10293" xr:uid="{888351C2-AC04-414D-BA7B-9BD1BB906A4C}"/>
    <cellStyle name="p_aavidmod11.xls Chart 2_valuations 4 2" xfId="19707" xr:uid="{7825A6D2-9188-4804-BC00-C9C214F5C03F}"/>
    <cellStyle name="p_aavidmod11.xls Chart 2_valuations 4 2 2" xfId="42003" xr:uid="{6CB2A6AE-7322-4F5E-BCCA-834BCC3F3715}"/>
    <cellStyle name="p_aavidmod11.xls Chart 2_valuations 4 3" xfId="32682" xr:uid="{E8317C43-84C0-495B-8C0E-06F7703DB926}"/>
    <cellStyle name="p_aavidmod11.xls Chart 2_valuations 5" xfId="11826" xr:uid="{1D82F582-1987-4822-922F-19903729C5E5}"/>
    <cellStyle name="p_aavidmod11.xls Chart 2_valuations 5 2" xfId="21232" xr:uid="{008A1DCB-E052-46DB-B76E-7F673411F700}"/>
    <cellStyle name="p_aavidmod11.xls Chart 2_valuations 5 2 2" xfId="43528" xr:uid="{DFC49C3F-1075-4C1A-A720-4433361D1425}"/>
    <cellStyle name="p_aavidmod11.xls Chart 2_valuations 5 3" xfId="34206" xr:uid="{4DC1DA4C-668B-4694-B603-A597E9C7B464}"/>
    <cellStyle name="p_aavidmod11.xls Chart 2_valuations 6" xfId="14139" xr:uid="{300536B4-60E0-4D8C-BA33-D2B749D5279E}"/>
    <cellStyle name="p_aavidmod11.xls Chart 2_valuations 6 2" xfId="36505" xr:uid="{CC171A4F-6899-4176-A9BF-1B5FABACB8AE}"/>
    <cellStyle name="p_aavidmod11.xls Chart 2_valuations 7" xfId="27615" xr:uid="{DD634D13-785B-44AC-8613-BE185F6BA163}"/>
    <cellStyle name="p_aavidmod11.xls Chart 2_valuations_change in summary tables" xfId="7434" xr:uid="{3AE0A8AA-4EA4-4534-B683-9612654C50EC}"/>
    <cellStyle name="p_charts for capm" xfId="2987" xr:uid="{05CA0007-3A27-4A2C-B24E-B028B6D655DD}"/>
    <cellStyle name="p_DCF" xfId="2988" xr:uid="{4F9A8AF1-5341-46E0-8D84-12D5A9DE30EA}"/>
    <cellStyle name="p_DCF 2" xfId="4346" xr:uid="{9293F97E-8C5C-4F35-BF91-0823DAE961EE}"/>
    <cellStyle name="p_DCF 2 2" xfId="7578" xr:uid="{2D0894A9-644F-42F8-B415-A9E7B1261393}"/>
    <cellStyle name="p_DCF 2 2 2" xfId="17569" xr:uid="{A92E99A0-FF47-4CA2-A869-97B3517FC396}"/>
    <cellStyle name="p_DCF 2 2 2 2" xfId="39934" xr:uid="{C8315F1B-F65C-4EFF-B80A-3F3A55A9BF5E}"/>
    <cellStyle name="p_DCF 2 2 3" xfId="30815" xr:uid="{96EA1669-FA7F-4F68-803A-B18A397AC3B3}"/>
    <cellStyle name="p_DCF 2 3" xfId="11008" xr:uid="{BA737E95-7150-4BDE-B687-CF743B01AF59}"/>
    <cellStyle name="p_DCF 2 3 2" xfId="20422" xr:uid="{CAA865A7-0811-4CBA-B08C-8541FF2072A3}"/>
    <cellStyle name="p_DCF 2 3 2 2" xfId="42718" xr:uid="{5C15DAB8-8456-477B-B04B-368373F45A62}"/>
    <cellStyle name="p_DCF 2 3 3" xfId="33397" xr:uid="{0A74523F-A72B-4F9D-8112-E6D9DB85EAC9}"/>
    <cellStyle name="p_DCF 2 4" xfId="12536" xr:uid="{B906430A-C2F0-47B4-997C-F2EA88607FD5}"/>
    <cellStyle name="p_DCF 2 4 2" xfId="21942" xr:uid="{AD233B5B-BD90-4265-AF6A-2F41AA8D5EC5}"/>
    <cellStyle name="p_DCF 2 4 2 2" xfId="44238" xr:uid="{899BC19A-EBF8-494B-9BEC-A7876DF836CD}"/>
    <cellStyle name="p_DCF 2 4 3" xfId="34916" xr:uid="{E88AFDD3-41C4-4C8F-A5E0-C11704F5EDBF}"/>
    <cellStyle name="p_DCF 2 5" xfId="14918" xr:uid="{B4464837-E7F0-4834-9AA7-A57122985FC5}"/>
    <cellStyle name="p_DCF 2 5 2" xfId="37284" xr:uid="{3B4DE29A-152F-4397-9D9E-7A84AC133B6B}"/>
    <cellStyle name="p_DCF 2 6" xfId="28351" xr:uid="{A1E34C0D-3670-4D95-B1DD-908736E7E7E7}"/>
    <cellStyle name="p_DCF 2_change in summary tables" xfId="8390" xr:uid="{4444B7E5-94F1-4B07-A71A-8774A6FD333A}"/>
    <cellStyle name="p_DCF 3" xfId="6485" xr:uid="{CC9499EB-64B0-47BF-B025-AAE75A2DEF6B}"/>
    <cellStyle name="p_DCF 3 2" xfId="16589" xr:uid="{537573C6-E220-4550-97CE-4C6611FCAB04}"/>
    <cellStyle name="p_DCF 3 2 2" xfId="38954" xr:uid="{3BDF5C74-D05C-4A6A-B1F7-F3D8F5569B7F}"/>
    <cellStyle name="p_DCF 3 3" xfId="29871" xr:uid="{BBEA114F-E948-4942-A731-0C018435C877}"/>
    <cellStyle name="p_DCF 4" xfId="10248" xr:uid="{4ED8476B-8B45-46C6-8622-4F9A26AB836B}"/>
    <cellStyle name="p_DCF 4 2" xfId="19662" xr:uid="{50DEC4BC-0B00-44B1-9D2B-9283D9B7E529}"/>
    <cellStyle name="p_DCF 4 2 2" xfId="41958" xr:uid="{D4275EDB-9A88-4AAC-B1AE-424704C83729}"/>
    <cellStyle name="p_DCF 4 3" xfId="32637" xr:uid="{A6774E32-1C2B-4F9F-A103-3FE2F989E520}"/>
    <cellStyle name="p_DCF 5" xfId="11786" xr:uid="{F4FDEFFD-B1B5-457B-AB32-4C70E90E9F89}"/>
    <cellStyle name="p_DCF 5 2" xfId="21192" xr:uid="{180CBEFC-8A13-4146-8101-74624FAA3F79}"/>
    <cellStyle name="p_DCF 5 2 2" xfId="43488" xr:uid="{EA70F7C7-5EA0-42E4-B379-F858B9144DE9}"/>
    <cellStyle name="p_DCF 5 3" xfId="34166" xr:uid="{97F5C1BE-63A1-40B9-B0C4-7AB0A95BF0D2}"/>
    <cellStyle name="p_DCF 6" xfId="13998" xr:uid="{BD968DD5-DD83-466F-B50D-5D9B072EB649}"/>
    <cellStyle name="p_DCF 6 2" xfId="36368" xr:uid="{81870BB2-78C8-4718-B0D0-EFA51B510EBE}"/>
    <cellStyle name="p_DCF 7" xfId="27530" xr:uid="{3896F803-4F02-496C-A054-0BDBA7E233DA}"/>
    <cellStyle name="p_DCF_aavidmod11.xls Chart 1" xfId="2989" xr:uid="{CE035689-7CF3-4B36-9D05-AADF3F2367AF}"/>
    <cellStyle name="p_DCF_aavidmod11.xls Chart 1 2" xfId="4347" xr:uid="{177F334E-5AC3-485B-924A-96A81E5BC5FA}"/>
    <cellStyle name="p_DCF_aavidmod11.xls Chart 1 2 2" xfId="7579" xr:uid="{0290514D-9423-49FC-A317-F7009841E429}"/>
    <cellStyle name="p_DCF_aavidmod11.xls Chart 1 2 2 2" xfId="17570" xr:uid="{664AFC15-80EB-41F3-A34A-F7C27EB0A56C}"/>
    <cellStyle name="p_DCF_aavidmod11.xls Chart 1 2 2 2 2" xfId="39935" xr:uid="{C615C7DF-9982-4FA7-999A-E7511EF16E6F}"/>
    <cellStyle name="p_DCF_aavidmod11.xls Chart 1 2 2 3" xfId="30816" xr:uid="{A1BE800D-85C6-4A43-A7AB-ACE84D00AA15}"/>
    <cellStyle name="p_DCF_aavidmod11.xls Chart 1 2 3" xfId="11009" xr:uid="{334DAECF-D2D5-4595-8345-445C73C62BBF}"/>
    <cellStyle name="p_DCF_aavidmod11.xls Chart 1 2 3 2" xfId="20423" xr:uid="{4ED4322D-E3AB-42F2-9D70-E96A57EC7C02}"/>
    <cellStyle name="p_DCF_aavidmod11.xls Chart 1 2 3 2 2" xfId="42719" xr:uid="{4E4092F0-5916-411B-9C1B-D37EB7D13F6C}"/>
    <cellStyle name="p_DCF_aavidmod11.xls Chart 1 2 3 3" xfId="33398" xr:uid="{A80747F3-A2B8-4D0B-8C32-68BB8C42CD12}"/>
    <cellStyle name="p_DCF_aavidmod11.xls Chart 1 2 4" xfId="12537" xr:uid="{C282A6E0-17AF-4CB7-B2BB-F5EAA96A147E}"/>
    <cellStyle name="p_DCF_aavidmod11.xls Chart 1 2 4 2" xfId="21943" xr:uid="{96665721-08F2-44A4-8F91-2C7D03E33728}"/>
    <cellStyle name="p_DCF_aavidmod11.xls Chart 1 2 4 2 2" xfId="44239" xr:uid="{5223293C-5B7D-403B-A79C-42F744A53F7B}"/>
    <cellStyle name="p_DCF_aavidmod11.xls Chart 1 2 4 3" xfId="34917" xr:uid="{4EDC5CB3-2A39-4819-8AAB-16749B51037C}"/>
    <cellStyle name="p_DCF_aavidmod11.xls Chart 1 2 5" xfId="14919" xr:uid="{2C2C747C-D789-42CB-B447-E75F2815DBB7}"/>
    <cellStyle name="p_DCF_aavidmod11.xls Chart 1 2 5 2" xfId="37285" xr:uid="{A0B0039B-17E5-4D52-BE5D-FD3614B52635}"/>
    <cellStyle name="p_DCF_aavidmod11.xls Chart 1 2 6" xfId="28352" xr:uid="{E161BDCB-17CD-4F68-B68C-32936EF6DC55}"/>
    <cellStyle name="p_DCF_aavidmod11.xls Chart 1 2_change in summary tables" xfId="5808" xr:uid="{C8D4E466-F177-4EB0-BD53-779E23B61B87}"/>
    <cellStyle name="p_DCF_aavidmod11.xls Chart 1 3" xfId="6486" xr:uid="{35A4B32D-55D0-41CD-A146-43A9872BBF2C}"/>
    <cellStyle name="p_DCF_aavidmod11.xls Chart 1 3 2" xfId="16590" xr:uid="{AFC1F40B-4652-446F-A4F6-932C9B83321C}"/>
    <cellStyle name="p_DCF_aavidmod11.xls Chart 1 3 2 2" xfId="38955" xr:uid="{FCB0C521-8634-4B9B-82E4-AC4F92391584}"/>
    <cellStyle name="p_DCF_aavidmod11.xls Chart 1 3 3" xfId="29872" xr:uid="{4CA5602D-D809-4CC0-9B0A-6FA82C96FB1B}"/>
    <cellStyle name="p_DCF_aavidmod11.xls Chart 1 4" xfId="10249" xr:uid="{F41B06A4-4604-4A29-B4CD-0B7ED39CC422}"/>
    <cellStyle name="p_DCF_aavidmod11.xls Chart 1 4 2" xfId="19663" xr:uid="{1791C002-BD46-4A7B-ACB2-868F74A57A98}"/>
    <cellStyle name="p_DCF_aavidmod11.xls Chart 1 4 2 2" xfId="41959" xr:uid="{0229C4D0-1CDC-495E-B3B5-186F8D6750C1}"/>
    <cellStyle name="p_DCF_aavidmod11.xls Chart 1 4 3" xfId="32638" xr:uid="{BE792F18-A60C-4673-B1AE-E25F2FDF9878}"/>
    <cellStyle name="p_DCF_aavidmod11.xls Chart 1 5" xfId="11787" xr:uid="{95CD6826-9A32-490D-BC4A-9B6FEAC2BE72}"/>
    <cellStyle name="p_DCF_aavidmod11.xls Chart 1 5 2" xfId="21193" xr:uid="{C93B365D-AC94-4884-AD7F-5131858B992E}"/>
    <cellStyle name="p_DCF_aavidmod11.xls Chart 1 5 2 2" xfId="43489" xr:uid="{2700CC2A-7B1B-4F69-9673-7211135696E0}"/>
    <cellStyle name="p_DCF_aavidmod11.xls Chart 1 5 3" xfId="34167" xr:uid="{BA708C53-E687-4DF1-B96B-4CD0A3646BAF}"/>
    <cellStyle name="p_DCF_aavidmod11.xls Chart 1 6" xfId="13999" xr:uid="{160B05C5-91BE-4942-BAF8-8E0D328B634F}"/>
    <cellStyle name="p_DCF_aavidmod11.xls Chart 1 6 2" xfId="36369" xr:uid="{03A862FF-763A-402F-A785-9E0FC62A3AB2}"/>
    <cellStyle name="p_DCF_aavidmod11.xls Chart 1 7" xfId="27531" xr:uid="{2409F94D-C6F2-4ADB-997F-552D67F59DFF}"/>
    <cellStyle name="p_DCF_aavidmod11.xls Chart 1_change in summary tables" xfId="6465" xr:uid="{6FA26C04-D68F-4987-A945-91149C5168D1}"/>
    <cellStyle name="p_DCF_aavidmod11.xls Chart 1_valuations" xfId="3415" xr:uid="{BB40F6A1-10BB-49A7-A165-AD81812308A5}"/>
    <cellStyle name="p_DCF_aavidmod11.xls Chart 1_valuations 2" xfId="4396" xr:uid="{A948C00F-D5F9-4CC4-8CA0-219ACD2E84A3}"/>
    <cellStyle name="p_DCF_aavidmod11.xls Chart 1_valuations 2 2" xfId="7626" xr:uid="{62B2AB24-A513-4BEC-839C-B710409F229A}"/>
    <cellStyle name="p_DCF_aavidmod11.xls Chart 1_valuations 2 2 2" xfId="17616" xr:uid="{387BED4D-07B1-464B-B5CA-62A800FF5818}"/>
    <cellStyle name="p_DCF_aavidmod11.xls Chart 1_valuations 2 2 2 2" xfId="39981" xr:uid="{C857BFED-E5F4-41D2-9E05-DA2D1C1D97C1}"/>
    <cellStyle name="p_DCF_aavidmod11.xls Chart 1_valuations 2 2 3" xfId="30860" xr:uid="{C6F10FF2-18A1-4231-9FED-4D7F8077E9AA}"/>
    <cellStyle name="p_DCF_aavidmod11.xls Chart 1_valuations 2 3" xfId="11038" xr:uid="{194EE9D9-2589-45EA-87A0-EC9BE4A85B85}"/>
    <cellStyle name="p_DCF_aavidmod11.xls Chart 1_valuations 2 3 2" xfId="20452" xr:uid="{97FE705F-5D8C-4894-9E3F-A3AB2F918156}"/>
    <cellStyle name="p_DCF_aavidmod11.xls Chart 1_valuations 2 3 2 2" xfId="42748" xr:uid="{759DA46E-FA3A-4907-ACA0-2A2EA63BD56E}"/>
    <cellStyle name="p_DCF_aavidmod11.xls Chart 1_valuations 2 3 3" xfId="33427" xr:uid="{C8103A11-7C1B-494E-A3F3-0E272A4BCED2}"/>
    <cellStyle name="p_DCF_aavidmod11.xls Chart 1_valuations 2 4" xfId="12570" xr:uid="{36446E84-BB1F-4056-B60A-F1DDCCC53726}"/>
    <cellStyle name="p_DCF_aavidmod11.xls Chart 1_valuations 2 4 2" xfId="21976" xr:uid="{4C128031-1CC1-4690-990B-87B704A5F7FD}"/>
    <cellStyle name="p_DCF_aavidmod11.xls Chart 1_valuations 2 4 2 2" xfId="44272" xr:uid="{AC0469E5-FFCD-494E-AFAB-0E4CDE8E6C0D}"/>
    <cellStyle name="p_DCF_aavidmod11.xls Chart 1_valuations 2 4 3" xfId="34950" xr:uid="{1972C100-42D6-4927-A82D-4C168D47DA52}"/>
    <cellStyle name="p_DCF_aavidmod11.xls Chart 1_valuations 2 5" xfId="14968" xr:uid="{8D41C003-AC9A-4DB3-927D-D5EA69B972D3}"/>
    <cellStyle name="p_DCF_aavidmod11.xls Chart 1_valuations 2 5 2" xfId="37334" xr:uid="{692DF405-7136-4026-AF65-C06D4AB80D98}"/>
    <cellStyle name="p_DCF_aavidmod11.xls Chart 1_valuations 2 6" xfId="28401" xr:uid="{41237D97-A9F6-48AB-8EAC-E6724D68AC57}"/>
    <cellStyle name="p_DCF_aavidmod11.xls Chart 1_valuations 2_change in summary tables" xfId="4763" xr:uid="{22CF6F6B-649B-427B-8FCF-545727EF198A}"/>
    <cellStyle name="p_DCF_aavidmod11.xls Chart 1_valuations 3" xfId="6721" xr:uid="{A73E87C4-71BE-4B7F-A351-F437A7AFDE56}"/>
    <cellStyle name="p_DCF_aavidmod11.xls Chart 1_valuations 3 2" xfId="16757" xr:uid="{4AB7BF43-3066-4DC3-A975-FBD1BA7D3CAC}"/>
    <cellStyle name="p_DCF_aavidmod11.xls Chart 1_valuations 3 2 2" xfId="39122" xr:uid="{19C33B2C-27FF-4008-8782-BBBFF00B360E}"/>
    <cellStyle name="p_DCF_aavidmod11.xls Chart 1_valuations 3 3" xfId="30011" xr:uid="{23B9799E-74F4-474A-B0F6-7C8F559BD766}"/>
    <cellStyle name="p_DCF_aavidmod11.xls Chart 1_valuations 4" xfId="10294" xr:uid="{A13460A9-C964-4ADD-8DFB-8720F6721307}"/>
    <cellStyle name="p_DCF_aavidmod11.xls Chart 1_valuations 4 2" xfId="19708" xr:uid="{0670937E-EA2C-41BE-B607-B1DC92EFCF47}"/>
    <cellStyle name="p_DCF_aavidmod11.xls Chart 1_valuations 4 2 2" xfId="42004" xr:uid="{EB2D870C-CB4B-49FC-96E7-FF1E0FC72DB4}"/>
    <cellStyle name="p_DCF_aavidmod11.xls Chart 1_valuations 4 3" xfId="32683" xr:uid="{DC620F79-2335-4D8A-8F1A-39C1DF2CA024}"/>
    <cellStyle name="p_DCF_aavidmod11.xls Chart 1_valuations 5" xfId="11827" xr:uid="{43E1B1F5-9DFB-46A5-AA80-E3989A2C7A0B}"/>
    <cellStyle name="p_DCF_aavidmod11.xls Chart 1_valuations 5 2" xfId="21233" xr:uid="{6D80496B-D4B8-43AC-AC02-E70DB5CD42A2}"/>
    <cellStyle name="p_DCF_aavidmod11.xls Chart 1_valuations 5 2 2" xfId="43529" xr:uid="{BFD841BF-704F-4C15-8C59-DF5ADDC08182}"/>
    <cellStyle name="p_DCF_aavidmod11.xls Chart 1_valuations 5 3" xfId="34207" xr:uid="{7E74A088-3CC7-4F7C-9266-C65E2EAAC6E2}"/>
    <cellStyle name="p_DCF_aavidmod11.xls Chart 1_valuations 6" xfId="14141" xr:uid="{D8C0FF40-BE6E-4A2F-A8B7-ACB93F129C87}"/>
    <cellStyle name="p_DCF_aavidmod11.xls Chart 1_valuations 6 2" xfId="36507" xr:uid="{D341EB6D-2FF5-4E1A-84B3-70B7E682F4A9}"/>
    <cellStyle name="p_DCF_aavidmod11.xls Chart 1_valuations 7" xfId="27617" xr:uid="{36AB0768-F6B0-4CC4-8FEB-73EBEEA264D6}"/>
    <cellStyle name="p_DCF_aavidmod11.xls Chart 1_valuations_change in summary tables" xfId="5741" xr:uid="{907586D4-B3D4-44A9-B293-7A61660FD8B6}"/>
    <cellStyle name="p_DCF_aavidmod11.xls Chart 2" xfId="2990" xr:uid="{73089339-B6D9-45E8-80E0-348B4DB78CD2}"/>
    <cellStyle name="p_DCF_aavidmod11.xls Chart 2 2" xfId="4348" xr:uid="{1CC25F8B-4FB1-40EE-BFF6-E54C459146DE}"/>
    <cellStyle name="p_DCF_aavidmod11.xls Chart 2 2 2" xfId="7580" xr:uid="{AA14C437-3030-4D40-8A73-720EA832C29F}"/>
    <cellStyle name="p_DCF_aavidmod11.xls Chart 2 2 2 2" xfId="17571" xr:uid="{016F2E85-688E-4596-BFC7-C8833911C95B}"/>
    <cellStyle name="p_DCF_aavidmod11.xls Chart 2 2 2 2 2" xfId="39936" xr:uid="{7191842C-ADB1-495C-999A-EC3FFDB2E8CC}"/>
    <cellStyle name="p_DCF_aavidmod11.xls Chart 2 2 2 3" xfId="30817" xr:uid="{EDC0AB71-159B-448E-B28B-1B39825DE79B}"/>
    <cellStyle name="p_DCF_aavidmod11.xls Chart 2 2 3" xfId="11010" xr:uid="{722A05E1-2CAC-40F9-9BEC-BE83CD92DCE2}"/>
    <cellStyle name="p_DCF_aavidmod11.xls Chart 2 2 3 2" xfId="20424" xr:uid="{3F9031DA-A232-4ADB-921B-EDAA8541D16A}"/>
    <cellStyle name="p_DCF_aavidmod11.xls Chart 2 2 3 2 2" xfId="42720" xr:uid="{AABB4C7F-ACF7-4946-9BDA-5A34BF688F83}"/>
    <cellStyle name="p_DCF_aavidmod11.xls Chart 2 2 3 3" xfId="33399" xr:uid="{5D860C49-8B21-45AB-9A39-C8769A8C90F2}"/>
    <cellStyle name="p_DCF_aavidmod11.xls Chart 2 2 4" xfId="12538" xr:uid="{1CF33838-1F79-423A-8C11-2DBE0255C8C1}"/>
    <cellStyle name="p_DCF_aavidmod11.xls Chart 2 2 4 2" xfId="21944" xr:uid="{B5B99E73-4549-4949-B49A-E587CD562550}"/>
    <cellStyle name="p_DCF_aavidmod11.xls Chart 2 2 4 2 2" xfId="44240" xr:uid="{EEB33C8B-A4AA-4352-A195-C2DB6666ADF5}"/>
    <cellStyle name="p_DCF_aavidmod11.xls Chart 2 2 4 3" xfId="34918" xr:uid="{46CD9B45-3681-4200-8467-61C6FE921CD7}"/>
    <cellStyle name="p_DCF_aavidmod11.xls Chart 2 2 5" xfId="14920" xr:uid="{20BEA1E6-2AE8-4CE9-8405-C1D47075A4A5}"/>
    <cellStyle name="p_DCF_aavidmod11.xls Chart 2 2 5 2" xfId="37286" xr:uid="{55B66A16-CA93-49BE-8064-F664EDDBEAF6}"/>
    <cellStyle name="p_DCF_aavidmod11.xls Chart 2 2 6" xfId="28353" xr:uid="{3FDA13C7-1F47-41F0-91FA-6A82C7E6E33B}"/>
    <cellStyle name="p_DCF_aavidmod11.xls Chart 2 2_change in summary tables" xfId="4927" xr:uid="{4D4F4F7B-1A15-45EB-BFC5-0462B1488D89}"/>
    <cellStyle name="p_DCF_aavidmod11.xls Chart 2 3" xfId="6487" xr:uid="{B17449F0-5E0D-42B3-97CA-9BE42A7678D5}"/>
    <cellStyle name="p_DCF_aavidmod11.xls Chart 2 3 2" xfId="16591" xr:uid="{0397C9C6-A88B-481B-B57B-63E0410C31EC}"/>
    <cellStyle name="p_DCF_aavidmod11.xls Chart 2 3 2 2" xfId="38956" xr:uid="{433A7FB2-3B07-477B-8D1F-C41803F840C1}"/>
    <cellStyle name="p_DCF_aavidmod11.xls Chart 2 3 3" xfId="29873" xr:uid="{435C4280-A66E-468B-ABFB-8428FEEBF95B}"/>
    <cellStyle name="p_DCF_aavidmod11.xls Chart 2 4" xfId="10250" xr:uid="{8974CDE2-45E2-45A8-853F-7589E1E64F71}"/>
    <cellStyle name="p_DCF_aavidmod11.xls Chart 2 4 2" xfId="19664" xr:uid="{39EAB5FC-ADCD-4D26-9C1C-007AF0B22B91}"/>
    <cellStyle name="p_DCF_aavidmod11.xls Chart 2 4 2 2" xfId="41960" xr:uid="{6E73FE3A-D9FE-44DD-88F5-0395401E5990}"/>
    <cellStyle name="p_DCF_aavidmod11.xls Chart 2 4 3" xfId="32639" xr:uid="{C3B9DB28-6801-43B9-A326-C5A47AB907F7}"/>
    <cellStyle name="p_DCF_aavidmod11.xls Chart 2 5" xfId="11788" xr:uid="{1906D743-023D-49F7-8273-0081310E3760}"/>
    <cellStyle name="p_DCF_aavidmod11.xls Chart 2 5 2" xfId="21194" xr:uid="{5C025DBB-EB3C-4763-89FE-76D0336491FA}"/>
    <cellStyle name="p_DCF_aavidmod11.xls Chart 2 5 2 2" xfId="43490" xr:uid="{4159550A-2154-4623-9C84-37E5AD842BED}"/>
    <cellStyle name="p_DCF_aavidmod11.xls Chart 2 5 3" xfId="34168" xr:uid="{7557938C-5C74-472F-A796-737C5691666B}"/>
    <cellStyle name="p_DCF_aavidmod11.xls Chart 2 6" xfId="14000" xr:uid="{D569793C-FDD0-4254-9BD6-AD2EF9E5E5B6}"/>
    <cellStyle name="p_DCF_aavidmod11.xls Chart 2 6 2" xfId="36370" xr:uid="{553014C9-5427-4E63-965F-A692A9ED99D4}"/>
    <cellStyle name="p_DCF_aavidmod11.xls Chart 2 7" xfId="27532" xr:uid="{C1126BE6-DBF0-4714-9F2E-67564EA3555A}"/>
    <cellStyle name="p_DCF_aavidmod11.xls Chart 2_change in summary tables" xfId="8116" xr:uid="{0D576E00-DD4C-4699-B3F6-14555FE49358}"/>
    <cellStyle name="p_DCF_aavidmod11.xls Chart 2_valuations" xfId="3416" xr:uid="{77CDC78F-BAB7-4F0A-9F90-ADE0A660900F}"/>
    <cellStyle name="p_DCF_aavidmod11.xls Chart 2_valuations 2" xfId="4397" xr:uid="{04B751BC-4825-4422-828C-413E00B72D95}"/>
    <cellStyle name="p_DCF_aavidmod11.xls Chart 2_valuations 2 2" xfId="7627" xr:uid="{2CBEF8D1-2EC3-436B-8EA4-0159BB9B7741}"/>
    <cellStyle name="p_DCF_aavidmod11.xls Chart 2_valuations 2 2 2" xfId="17617" xr:uid="{7F77C08A-B031-4FCD-A132-FBA6F68B1B59}"/>
    <cellStyle name="p_DCF_aavidmod11.xls Chart 2_valuations 2 2 2 2" xfId="39982" xr:uid="{B374FC1E-B02F-4F49-A7DB-31FB2C618A0A}"/>
    <cellStyle name="p_DCF_aavidmod11.xls Chart 2_valuations 2 2 3" xfId="30861" xr:uid="{BAD20B17-C754-49ED-9DB0-1332338AF1C4}"/>
    <cellStyle name="p_DCF_aavidmod11.xls Chart 2_valuations 2 3" xfId="11039" xr:uid="{BDAAD22B-2EC7-49E4-A015-9D19DE8A8F97}"/>
    <cellStyle name="p_DCF_aavidmod11.xls Chart 2_valuations 2 3 2" xfId="20453" xr:uid="{1036FEAE-A6D1-4B14-B2EE-31433061767A}"/>
    <cellStyle name="p_DCF_aavidmod11.xls Chart 2_valuations 2 3 2 2" xfId="42749" xr:uid="{F133C0C8-0472-4771-814B-D68DF8C0378F}"/>
    <cellStyle name="p_DCF_aavidmod11.xls Chart 2_valuations 2 3 3" xfId="33428" xr:uid="{061A3DA3-077E-4294-9155-7F027520CB37}"/>
    <cellStyle name="p_DCF_aavidmod11.xls Chart 2_valuations 2 4" xfId="12571" xr:uid="{5D0A5BFD-E118-4D2F-8676-6F4A3353FA7F}"/>
    <cellStyle name="p_DCF_aavidmod11.xls Chart 2_valuations 2 4 2" xfId="21977" xr:uid="{0EF48D35-FD6B-4BEE-A9F4-6700E34924B3}"/>
    <cellStyle name="p_DCF_aavidmod11.xls Chart 2_valuations 2 4 2 2" xfId="44273" xr:uid="{8ED8BBEC-9A98-491A-BE08-8BA1517BA6CF}"/>
    <cellStyle name="p_DCF_aavidmod11.xls Chart 2_valuations 2 4 3" xfId="34951" xr:uid="{52067E94-E0A0-4F3A-B9F3-3D309543856C}"/>
    <cellStyle name="p_DCF_aavidmod11.xls Chart 2_valuations 2 5" xfId="14969" xr:uid="{3236AF3C-AFFF-488D-ABC9-E86C4355CBE6}"/>
    <cellStyle name="p_DCF_aavidmod11.xls Chart 2_valuations 2 5 2" xfId="37335" xr:uid="{2FC26714-52A4-4F42-8EEE-42A8D2B94637}"/>
    <cellStyle name="p_DCF_aavidmod11.xls Chart 2_valuations 2 6" xfId="28402" xr:uid="{044FD3AE-137D-499C-9C01-DBC467FBEF4C}"/>
    <cellStyle name="p_DCF_aavidmod11.xls Chart 2_valuations 2_change in summary tables" xfId="5038" xr:uid="{A2EC3291-611D-4518-A7B6-5EE20F5BCAAC}"/>
    <cellStyle name="p_DCF_aavidmod11.xls Chart 2_valuations 3" xfId="6722" xr:uid="{3379F73B-C845-40A8-9330-A46CDCEBA1BC}"/>
    <cellStyle name="p_DCF_aavidmod11.xls Chart 2_valuations 3 2" xfId="16758" xr:uid="{23DFB63C-FE63-4FC5-A119-C29576A0A84B}"/>
    <cellStyle name="p_DCF_aavidmod11.xls Chart 2_valuations 3 2 2" xfId="39123" xr:uid="{6C4DB0B7-0D6A-408D-AFCE-5FCA1B015114}"/>
    <cellStyle name="p_DCF_aavidmod11.xls Chart 2_valuations 3 3" xfId="30012" xr:uid="{E1416770-611E-4D05-8B9F-F5EEDF9C96B3}"/>
    <cellStyle name="p_DCF_aavidmod11.xls Chart 2_valuations 4" xfId="10295" xr:uid="{7264C5E1-C0AD-42DA-8F40-02FDE0606F4B}"/>
    <cellStyle name="p_DCF_aavidmod11.xls Chart 2_valuations 4 2" xfId="19709" xr:uid="{F9A42B4C-0916-4E23-B985-FEBAECD13FFA}"/>
    <cellStyle name="p_DCF_aavidmod11.xls Chart 2_valuations 4 2 2" xfId="42005" xr:uid="{DE857F88-7B8A-4C65-BA03-3A6D7CD53DFB}"/>
    <cellStyle name="p_DCF_aavidmod11.xls Chart 2_valuations 4 3" xfId="32684" xr:uid="{FD9B58CD-96FA-48AF-92FC-18CF181B425A}"/>
    <cellStyle name="p_DCF_aavidmod11.xls Chart 2_valuations 5" xfId="11828" xr:uid="{86BA9F06-40E7-4BDD-AA18-A0BF9D7BF9B0}"/>
    <cellStyle name="p_DCF_aavidmod11.xls Chart 2_valuations 5 2" xfId="21234" xr:uid="{03BBD168-6C8A-447B-AF77-1521AAF2CD27}"/>
    <cellStyle name="p_DCF_aavidmod11.xls Chart 2_valuations 5 2 2" xfId="43530" xr:uid="{D20105BF-DF71-49CD-AB1C-7C7BDED51C41}"/>
    <cellStyle name="p_DCF_aavidmod11.xls Chart 2_valuations 5 3" xfId="34208" xr:uid="{5C54EC42-1EB8-486B-91E5-03FE6160E8F5}"/>
    <cellStyle name="p_DCF_aavidmod11.xls Chart 2_valuations 6" xfId="14142" xr:uid="{BA3F715C-B0FA-4CA5-B005-C5BB81144B6C}"/>
    <cellStyle name="p_DCF_aavidmod11.xls Chart 2_valuations 6 2" xfId="36508" xr:uid="{44CE6FC5-427E-4A83-A379-B81BC3DD8B9B}"/>
    <cellStyle name="p_DCF_aavidmod11.xls Chart 2_valuations 7" xfId="27618" xr:uid="{12BA0D81-62B4-41EB-8300-65A739F2CDE6}"/>
    <cellStyle name="p_DCF_aavidmod11.xls Chart 2_valuations_change in summary tables" xfId="9064" xr:uid="{CD7F4565-F33F-4BF8-B864-081CDA70CC13}"/>
    <cellStyle name="p_DCF_change in summary tables" xfId="9047" xr:uid="{63F951AF-9E3A-4021-AD68-1FB58E64C809}"/>
    <cellStyle name="p_DCF_charts for capm" xfId="2991" xr:uid="{567EFF78-47DE-4406-9537-39C09335BD71}"/>
    <cellStyle name="p_DCF_DCF5" xfId="2992" xr:uid="{725B304E-A8A6-4CFA-97ED-834D443C3592}"/>
    <cellStyle name="p_DCF_ETP-FGP Model v17" xfId="2993" xr:uid="{8D813931-431C-4F9C-81F6-3793840617BE}"/>
    <cellStyle name="p_DCF_valuations" xfId="3414" xr:uid="{C2695E33-53A1-4479-8FA8-AD7248FC3239}"/>
    <cellStyle name="p_DCF_valuations 2" xfId="4395" xr:uid="{36BBC058-FA29-47D8-8831-767B0DB43B1C}"/>
    <cellStyle name="p_DCF_valuations 2 2" xfId="14967" xr:uid="{582EC98C-12B4-44FC-9FEC-86970CFF0F85}"/>
    <cellStyle name="p_DCF_valuations 2 2 2" xfId="37333" xr:uid="{26F83C3F-D6D2-4B71-BE82-0ECB6F3777DE}"/>
    <cellStyle name="p_DCF_valuations 2 3" xfId="28400" xr:uid="{D8E83756-4476-4566-B26D-CBAB2CDC11A0}"/>
    <cellStyle name="p_DCF_valuations 3" xfId="14140" xr:uid="{A162D0F7-A9B5-4ED2-B541-13032FC45923}"/>
    <cellStyle name="p_DCF_valuations 3 2" xfId="36506" xr:uid="{5B74BC30-1F3B-46F3-A805-FC917F343B4B}"/>
    <cellStyle name="p_DCF_valuations 4" xfId="27616" xr:uid="{D5629E6B-CA57-4188-BF2C-7FEDCC1AF7C4}"/>
    <cellStyle name="p_DCF_valuations_change in summary tables" xfId="8320" xr:uid="{5ADDB38A-B59B-48D8-8673-8604E84DA368}"/>
    <cellStyle name="p_DCF_valuations_change in summary tables 2" xfId="18113" xr:uid="{75CF22D4-483A-4F4C-8064-07FCA69FD539}"/>
    <cellStyle name="p_DCF_valuations_change in summary tables 2 2" xfId="40478" xr:uid="{74DB7448-FF86-407B-AB39-30A0A291CC29}"/>
    <cellStyle name="p_DCF_valuations_change in summary tables 3" xfId="31280" xr:uid="{52BA1AD8-2E53-413A-AE40-B0DB8B95D453}"/>
    <cellStyle name="p_DCF_VERA" xfId="2994" xr:uid="{0A0C0BD0-7C38-48D4-AE5F-8FBFB447B04D}"/>
    <cellStyle name="p_DCF_VERA_aavidmod11.xls Chart 2" xfId="2995" xr:uid="{E33EE4AD-B780-448F-8389-741788FC7998}"/>
    <cellStyle name="p_DCF_VERA_ETP-FGP Model v17" xfId="2996" xr:uid="{44A67491-0308-484A-9C63-87CDC5EA945F}"/>
    <cellStyle name="p_DCF_VERA_ETP-FGP Model v17_1" xfId="2997" xr:uid="{517220C0-C216-4F78-9E10-F867424E48BA}"/>
    <cellStyle name="p_DCF5" xfId="2998" xr:uid="{D64F8D1B-B9BF-4218-BAEA-E04F77F8FE9D}"/>
    <cellStyle name="p_ETP-FGP Model v17" xfId="2999" xr:uid="{2F7A0E6E-D7AE-4D1E-AAD1-4D5789C8ED7C}"/>
    <cellStyle name="p_valuations" xfId="2983" xr:uid="{2FAA403A-F516-4C53-9547-36C09CB7A6CB}"/>
    <cellStyle name="p_valuations_1" xfId="3411" xr:uid="{A74E6F02-428A-4E72-BA41-946088B7EC5D}"/>
    <cellStyle name="p_valuations_1_change in summary tables" xfId="6176" xr:uid="{BA5C7767-6002-40F9-B375-41BC16077B15}"/>
    <cellStyle name="p_VERA" xfId="3000" xr:uid="{7F24A82D-75D2-43EA-AB94-37506170006B}"/>
    <cellStyle name="p_VERA_aavidmod11.xls Chart 2" xfId="3001" xr:uid="{3EB6F510-0A27-44B6-A160-2EDEA9C3EAF7}"/>
    <cellStyle name="p_VERA_ETP-FGP Model v17" xfId="3002" xr:uid="{374D1367-9274-44BB-A51E-CFCD8C8A3797}"/>
    <cellStyle name="p_VERA_ETP-FGP Model v17_1" xfId="3003" xr:uid="{D47BC704-53DE-4BF2-9BC6-DEBDB8C7CDB2}"/>
    <cellStyle name="Page Heading" xfId="354" xr:uid="{AE198B7D-ABB7-456E-9384-8B012A2A7FF9}"/>
    <cellStyle name="Page Heading Large" xfId="355" xr:uid="{1B21D3C2-D9D5-45CC-8A20-F9C7AD9146F1}"/>
    <cellStyle name="Page Heading Small" xfId="356" xr:uid="{794CD9D9-0C10-4294-B112-9EDFC5FE9EA5}"/>
    <cellStyle name="Page Heading_valuations" xfId="3004" xr:uid="{57158219-EC8B-4CC4-882D-58DFABE95365}"/>
    <cellStyle name="Page Number" xfId="546" xr:uid="{C3A32B80-9934-40FE-B223-FC26B97AEB1D}"/>
    <cellStyle name="Page Title" xfId="3005" xr:uid="{C22755B7-E417-4258-BF4C-2D2D0137AA6A}"/>
    <cellStyle name="page_title" xfId="3006" xr:uid="{A1C5751D-F49E-4AC6-ACA1-80FF5C741390}"/>
    <cellStyle name="PageSubTitle" xfId="849" xr:uid="{1301C9F4-ADAF-447A-9D14-C054ACED32A2}"/>
    <cellStyle name="PageTitle" xfId="850" xr:uid="{D595E10F-9C48-4F5B-9259-759120DBF9F8}"/>
    <cellStyle name="Pass" xfId="851" xr:uid="{10934EBF-5856-4143-AA27-62E61390086B}"/>
    <cellStyle name="Pattern" xfId="3007" xr:uid="{8D93C7B5-B128-4C54-A7F3-95C564AD7C61}"/>
    <cellStyle name="patterns" xfId="852" xr:uid="{5E43A397-38A8-4CE8-B830-77CA8F266050}"/>
    <cellStyle name="PB Table Heading" xfId="3008" xr:uid="{0B9A16D4-8316-4435-93FE-B5555F86AE9C}"/>
    <cellStyle name="PB Table Heading 2" xfId="3009" xr:uid="{794E495B-21C0-4956-AC17-A6CD6CF86B8A}"/>
    <cellStyle name="PB Table Heading 3" xfId="3010" xr:uid="{3420D7E8-1AF5-41EF-B701-D28AB29CA97A}"/>
    <cellStyle name="PB Table Highlight1" xfId="3011" xr:uid="{9BDAD051-D009-48EA-AB90-C11F6188DD73}"/>
    <cellStyle name="PB Table Highlight2" xfId="3012" xr:uid="{5686485E-4D3A-4C3D-BA36-E0CE9E0A07CE}"/>
    <cellStyle name="PB Table Highlight2 2" xfId="11140" xr:uid="{70D7CB17-FAB4-411A-89DE-73252AC11533}"/>
    <cellStyle name="PB Table Highlight3" xfId="3013" xr:uid="{06B4F665-C048-4FA7-8E45-C0E3401E60AD}"/>
    <cellStyle name="PB Table Highlight3 2" xfId="11141" xr:uid="{84CBA778-4ECC-4941-9678-4F237FC513E7}"/>
    <cellStyle name="PB Table Standard Row" xfId="3014" xr:uid="{F5633906-D815-4166-9708-E796380B9A94}"/>
    <cellStyle name="PB Table Standard Row 2" xfId="3015" xr:uid="{5C3D5BE7-A405-476B-A667-22706390BD4A}"/>
    <cellStyle name="PB Table Standard Row 3" xfId="3016" xr:uid="{3F4B6949-8EE7-42B4-A933-378C364154C9}"/>
    <cellStyle name="PB Table Subtotal Row" xfId="3017" xr:uid="{CF80CADB-D9DF-4C6F-994A-2D9CAEA579B0}"/>
    <cellStyle name="PB Table Subtotal Row 10" xfId="14010" xr:uid="{C02D8851-339B-4BFA-8F13-AA2D4FC4536D}"/>
    <cellStyle name="PB Table Subtotal Row 10 2" xfId="36380" xr:uid="{F5620771-B4E5-49D9-9F63-63F6A8BE6518}"/>
    <cellStyle name="PB Table Subtotal Row 11" xfId="13315" xr:uid="{8D382C9D-30FF-4561-9B66-CEBF13CE8A71}"/>
    <cellStyle name="PB Table Subtotal Row 11 2" xfId="35686" xr:uid="{B28FA3E0-C9F7-41B6-96AE-03950C67CD71}"/>
    <cellStyle name="PB Table Subtotal Row 12" xfId="27533" xr:uid="{3994AC87-0DC0-4E66-A6BB-70D56308A346}"/>
    <cellStyle name="PB Table Subtotal Row 2" xfId="3018" xr:uid="{9A10620F-275D-432D-BBC1-8301AC5C4354}"/>
    <cellStyle name="PB Table Subtotal Row 2 10" xfId="13199" xr:uid="{31659069-1409-4172-A64D-F41062075C19}"/>
    <cellStyle name="PB Table Subtotal Row 2 10 2" xfId="35570" xr:uid="{781D9820-2CDB-4D02-8AEF-0FA120F3E801}"/>
    <cellStyle name="PB Table Subtotal Row 2 11" xfId="27534" xr:uid="{6292A081-9840-4C21-B596-76FE3ABA89B3}"/>
    <cellStyle name="PB Table Subtotal Row 2 2" xfId="4350" xr:uid="{9FDBDC99-E9C3-4A52-9542-20725D9C346A}"/>
    <cellStyle name="PB Table Subtotal Row 2 2 10" xfId="22130" xr:uid="{85F6B56B-E4D2-4AE9-A834-38D43E3E5E11}"/>
    <cellStyle name="PB Table Subtotal Row 2 2 10 2" xfId="44426" xr:uid="{96748567-AE10-441E-BA10-E4E507502686}"/>
    <cellStyle name="PB Table Subtotal Row 2 2 11" xfId="28355" xr:uid="{DC1B1922-5ED8-4F65-B286-3F8C9610183A}"/>
    <cellStyle name="PB Table Subtotal Row 2 2 2" xfId="7582" xr:uid="{99CD1960-C33E-46A7-8FEE-F608C26D8C0B}"/>
    <cellStyle name="PB Table Subtotal Row 2 2 2 2" xfId="17573" xr:uid="{EC4FEC89-8504-4426-B067-89A8CA503CB3}"/>
    <cellStyle name="PB Table Subtotal Row 2 2 2 2 2" xfId="39938" xr:uid="{5636DE6F-5D65-4895-B705-C2D79783349A}"/>
    <cellStyle name="PB Table Subtotal Row 2 2 2 3" xfId="23610" xr:uid="{E0F3BD7B-17F9-4F12-9192-A92416A34D2A}"/>
    <cellStyle name="PB Table Subtotal Row 2 2 2 3 2" xfId="45906" xr:uid="{D18155CE-8B70-4CC5-AE0D-9429FEBEA718}"/>
    <cellStyle name="PB Table Subtotal Row 2 2 2 4" xfId="30819" xr:uid="{D1B77B3C-9659-4DF5-A0D9-F6C314FF40F6}"/>
    <cellStyle name="PB Table Subtotal Row 2 2 3" xfId="8572" xr:uid="{4467CBF9-A8C4-4B03-A37C-2AF38FBF5D8E}"/>
    <cellStyle name="PB Table Subtotal Row 2 2 3 2" xfId="18298" xr:uid="{7CB9427D-5F8D-4F33-B9EA-E4FA394D2982}"/>
    <cellStyle name="PB Table Subtotal Row 2 2 3 2 2" xfId="40663" xr:uid="{D5CF0A49-E9FF-48DF-A7BB-B6871173BB62}"/>
    <cellStyle name="PB Table Subtotal Row 2 2 3 3" xfId="24174" xr:uid="{76833183-FB1A-4DDE-9FB8-54891AF39BCE}"/>
    <cellStyle name="PB Table Subtotal Row 2 2 3 3 2" xfId="46470" xr:uid="{99FA4B1E-D581-4B5F-964F-00089980F557}"/>
    <cellStyle name="PB Table Subtotal Row 2 2 3 4" xfId="31444" xr:uid="{75BC76A4-315E-4FD1-8139-C0248714428C}"/>
    <cellStyle name="PB Table Subtotal Row 2 2 4" xfId="8747" xr:uid="{77E1AAFC-2307-44FD-BCC9-4CB7B1EE37E4}"/>
    <cellStyle name="PB Table Subtotal Row 2 2 4 2" xfId="18410" xr:uid="{B6FF6594-EF1D-4EDB-B682-389320F6907E}"/>
    <cellStyle name="PB Table Subtotal Row 2 2 4 2 2" xfId="40775" xr:uid="{389E6958-6F54-4344-B1F9-F277A9AD8E8F}"/>
    <cellStyle name="PB Table Subtotal Row 2 2 4 3" xfId="24270" xr:uid="{650FDD13-DCB5-43CB-9A22-16BA337A3646}"/>
    <cellStyle name="PB Table Subtotal Row 2 2 4 3 2" xfId="46566" xr:uid="{314374FB-BD52-471F-ABEC-53495B57ED20}"/>
    <cellStyle name="PB Table Subtotal Row 2 2 4 4" xfId="31534" xr:uid="{96D61B4C-F014-4F8B-A335-C75F859D0F7F}"/>
    <cellStyle name="PB Table Subtotal Row 2 2 5" xfId="8941" xr:uid="{73F0C701-2785-46DF-9E5B-733A989CD84F}"/>
    <cellStyle name="PB Table Subtotal Row 2 2 5 2" xfId="18529" xr:uid="{A28EA0E6-81BE-441F-AD74-F34DB8B617DA}"/>
    <cellStyle name="PB Table Subtotal Row 2 2 5 2 2" xfId="40894" xr:uid="{C02F9683-11FC-487E-9993-77B892225B25}"/>
    <cellStyle name="PB Table Subtotal Row 2 2 5 3" xfId="24363" xr:uid="{9CBD3848-1A9D-49DC-A266-999B0AC455C1}"/>
    <cellStyle name="PB Table Subtotal Row 2 2 5 3 2" xfId="46659" xr:uid="{E67588C1-DA37-4532-BD37-F2F02B2A0AFA}"/>
    <cellStyle name="PB Table Subtotal Row 2 2 5 4" xfId="31626" xr:uid="{9F845A98-B418-4C63-9777-06D17C3574A3}"/>
    <cellStyle name="PB Table Subtotal Row 2 2 6" xfId="9133" xr:uid="{E0DC979F-C4EF-40ED-987A-4BA645641A50}"/>
    <cellStyle name="PB Table Subtotal Row 2 2 6 2" xfId="18619" xr:uid="{FE6B7F11-907B-4E98-84B0-EC4D66D44F85}"/>
    <cellStyle name="PB Table Subtotal Row 2 2 6 2 2" xfId="40984" xr:uid="{2669C0EE-6153-498E-A9BA-E3DE978D62F5}"/>
    <cellStyle name="PB Table Subtotal Row 2 2 6 3" xfId="24445" xr:uid="{8216BE96-10B0-4775-8557-6D007100590B}"/>
    <cellStyle name="PB Table Subtotal Row 2 2 6 3 2" xfId="46741" xr:uid="{742E8B25-480C-4DA4-B313-4C3BAAB1E60B}"/>
    <cellStyle name="PB Table Subtotal Row 2 2 6 4" xfId="31694" xr:uid="{D3424979-5027-4743-900C-41024AD0AAA8}"/>
    <cellStyle name="PB Table Subtotal Row 2 2 7" xfId="9250" xr:uid="{B57F4963-8DB5-411F-8B84-817D95E8467A}"/>
    <cellStyle name="PB Table Subtotal Row 2 2 7 2" xfId="18693" xr:uid="{82864E9D-C03F-4B6B-AFAF-58210E202703}"/>
    <cellStyle name="PB Table Subtotal Row 2 2 7 2 2" xfId="41058" xr:uid="{5BF5EC2D-90DE-43F6-9772-CCF148CA1667}"/>
    <cellStyle name="PB Table Subtotal Row 2 2 7 3" xfId="24508" xr:uid="{7064C2D1-D34A-41E2-BE6D-6275E14061EA}"/>
    <cellStyle name="PB Table Subtotal Row 2 2 7 3 2" xfId="46804" xr:uid="{D5138095-8F3C-41DC-9213-97FF6AD49194}"/>
    <cellStyle name="PB Table Subtotal Row 2 2 7 4" xfId="31753" xr:uid="{1F3F58F5-E05D-493D-9D56-7626AB412BA6}"/>
    <cellStyle name="PB Table Subtotal Row 2 2 8" xfId="9538" xr:uid="{C196E9FD-6FF0-426F-B832-470E1D58DC22}"/>
    <cellStyle name="PB Table Subtotal Row 2 2 8 2" xfId="18956" xr:uid="{C614EB20-79DD-4C44-8C3F-D41B48072283}"/>
    <cellStyle name="PB Table Subtotal Row 2 2 8 2 2" xfId="41321" xr:uid="{0CEB757C-6E8C-4B50-AE40-301517505A7F}"/>
    <cellStyle name="PB Table Subtotal Row 2 2 8 3" xfId="24743" xr:uid="{7F851621-8054-4C58-95DE-BA201C2CDC37}"/>
    <cellStyle name="PB Table Subtotal Row 2 2 8 3 2" xfId="47039" xr:uid="{AF5CAAB3-D70F-4BB4-8018-4877584EB952}"/>
    <cellStyle name="PB Table Subtotal Row 2 2 8 4" xfId="32000" xr:uid="{4CD48C58-ADCC-474B-AC3E-3E3C90BF866B}"/>
    <cellStyle name="PB Table Subtotal Row 2 2 9" xfId="14922" xr:uid="{EFBCC3AE-5D59-4413-92DA-00226E0788C1}"/>
    <cellStyle name="PB Table Subtotal Row 2 2 9 2" xfId="37288" xr:uid="{C1D9BBFA-1572-4F15-B4D2-86F17B7C2F12}"/>
    <cellStyle name="PB Table Subtotal Row 2 2_change in summary tables" xfId="5594" xr:uid="{F2307D3A-CFC4-45A7-B8C2-E3F89C5DCD1B}"/>
    <cellStyle name="PB Table Subtotal Row 2 3" xfId="6498" xr:uid="{F2319CF7-6EC1-4222-9580-6327A43757C4}"/>
    <cellStyle name="PB Table Subtotal Row 2 3 2" xfId="16599" xr:uid="{0E709371-8FF1-46A4-80C6-8845BF48CE8A}"/>
    <cellStyle name="PB Table Subtotal Row 2 3 2 2" xfId="38964" xr:uid="{513A0938-CA81-44DA-B299-B2B378913F3B}"/>
    <cellStyle name="PB Table Subtotal Row 2 3 3" xfId="23184" xr:uid="{104FAD02-F7F3-4A99-8A8E-212B4079DDDA}"/>
    <cellStyle name="PB Table Subtotal Row 2 3 3 2" xfId="45480" xr:uid="{ED97C8FA-AEBF-490A-8452-49E10B41C61F}"/>
    <cellStyle name="PB Table Subtotal Row 2 3 4" xfId="29880" xr:uid="{EEDB59E7-9753-42B0-B167-770B601BB9A2}"/>
    <cellStyle name="PB Table Subtotal Row 2 4" xfId="7820" xr:uid="{9D92BCCE-FDD4-47C2-8A2A-1860BEC3C85C}"/>
    <cellStyle name="PB Table Subtotal Row 2 4 2" xfId="17779" xr:uid="{A493EEFD-3DEC-4E95-A7CB-F391904F7824}"/>
    <cellStyle name="PB Table Subtotal Row 2 4 2 2" xfId="40144" xr:uid="{AE5A7661-E7A9-4392-9591-A496F24C6FC5}"/>
    <cellStyle name="PB Table Subtotal Row 2 4 3" xfId="23722" xr:uid="{218D7162-85AB-4B8D-9AA7-54BAE1330FF2}"/>
    <cellStyle name="PB Table Subtotal Row 2 4 3 2" xfId="46018" xr:uid="{AB90CBB4-BBC3-47FF-B8C8-042D122EFBAC}"/>
    <cellStyle name="PB Table Subtotal Row 2 4 4" xfId="31012" xr:uid="{05AD124C-1A90-48EC-B7C4-C925815A684C}"/>
    <cellStyle name="PB Table Subtotal Row 2 5" xfId="5090" xr:uid="{4F10A8B0-A625-4C3B-B15C-5D8FEF4CC5F7}"/>
    <cellStyle name="PB Table Subtotal Row 2 5 2" xfId="15513" xr:uid="{893FF281-3133-4DC4-9116-06F9B2EB4B31}"/>
    <cellStyle name="PB Table Subtotal Row 2 5 2 2" xfId="37879" xr:uid="{5778C90C-B55E-479D-AA66-F132710DB0F7}"/>
    <cellStyle name="PB Table Subtotal Row 2 5 3" xfId="22447" xr:uid="{0AC3CAA5-B14E-4680-AA6B-259D064E6F0C}"/>
    <cellStyle name="PB Table Subtotal Row 2 5 3 2" xfId="44743" xr:uid="{13972C6B-F09C-42BE-81E4-4A758CA72EB9}"/>
    <cellStyle name="PB Table Subtotal Row 2 5 4" xfId="28899" xr:uid="{B4653289-4772-44BB-BACB-C51275C8699D}"/>
    <cellStyle name="PB Table Subtotal Row 2 6" xfId="4952" xr:uid="{099B5238-0E2E-4BE6-9FB5-7701A240442F}"/>
    <cellStyle name="PB Table Subtotal Row 2 6 2" xfId="15428" xr:uid="{8EF026B4-098D-4811-BB24-C2BB79DA259D}"/>
    <cellStyle name="PB Table Subtotal Row 2 6 2 2" xfId="37794" xr:uid="{11C0639F-E6E9-471D-9CC1-54BCCDD5EAB6}"/>
    <cellStyle name="PB Table Subtotal Row 2 6 3" xfId="22367" xr:uid="{408F9B45-E0AC-4334-A9E7-556D9C6CCFB4}"/>
    <cellStyle name="PB Table Subtotal Row 2 6 3 2" xfId="44663" xr:uid="{0685490C-A3F4-402C-A4A5-75C706F23B32}"/>
    <cellStyle name="PB Table Subtotal Row 2 6 4" xfId="28825" xr:uid="{D284A1C2-9222-467E-883D-C3D6774C7314}"/>
    <cellStyle name="PB Table Subtotal Row 2 7" xfId="8710" xr:uid="{058AA05A-188D-4534-9580-CC229E913B60}"/>
    <cellStyle name="PB Table Subtotal Row 2 7 2" xfId="18388" xr:uid="{A699D815-9525-4302-9B16-C595F591232B}"/>
    <cellStyle name="PB Table Subtotal Row 2 7 2 2" xfId="40753" xr:uid="{2AA5010F-31D3-4246-BACB-E1918B3F6692}"/>
    <cellStyle name="PB Table Subtotal Row 2 7 3" xfId="24249" xr:uid="{D51EDCE7-DC0D-4F71-A3CA-A5747A156DF6}"/>
    <cellStyle name="PB Table Subtotal Row 2 7 3 2" xfId="46545" xr:uid="{57548DD3-B065-4312-BE03-F12F4935F20D}"/>
    <cellStyle name="PB Table Subtotal Row 2 7 4" xfId="31514" xr:uid="{7BF3E884-53C4-43FD-8DBE-29A01A970BF1}"/>
    <cellStyle name="PB Table Subtotal Row 2 8" xfId="9421" xr:uid="{BBF5B754-B7A8-46A1-9A22-8D065CB6142E}"/>
    <cellStyle name="PB Table Subtotal Row 2 8 2" xfId="18840" xr:uid="{B08913F6-EB4D-45E4-9309-05AEA552206C}"/>
    <cellStyle name="PB Table Subtotal Row 2 8 2 2" xfId="41205" xr:uid="{BF1A4858-36B2-461D-957E-E865AA533998}"/>
    <cellStyle name="PB Table Subtotal Row 2 8 3" xfId="24630" xr:uid="{408EDC5F-034A-4005-B0FC-FF67DA0736E2}"/>
    <cellStyle name="PB Table Subtotal Row 2 8 3 2" xfId="46926" xr:uid="{C21E5579-B734-46C9-9D31-D5B4246EA359}"/>
    <cellStyle name="PB Table Subtotal Row 2 8 4" xfId="31884" xr:uid="{033489B8-8C54-412C-8E61-A56531032BED}"/>
    <cellStyle name="PB Table Subtotal Row 2 9" xfId="14011" xr:uid="{C9984F1E-0C75-4C80-ACEC-9433550BA4EC}"/>
    <cellStyle name="PB Table Subtotal Row 2 9 2" xfId="36381" xr:uid="{BBEEEF47-A16D-4BA4-9A9A-DAB5AD8D5AC7}"/>
    <cellStyle name="PB Table Subtotal Row 2_change in summary tables" xfId="6625" xr:uid="{01638005-0DAA-4327-9824-A55CCFBC8352}"/>
    <cellStyle name="PB Table Subtotal Row 3" xfId="4349" xr:uid="{F2AB39AF-C564-4362-83BC-21F0794F180A}"/>
    <cellStyle name="PB Table Subtotal Row 3 10" xfId="22129" xr:uid="{1F474279-E6B1-4085-BE54-4FD620C00957}"/>
    <cellStyle name="PB Table Subtotal Row 3 10 2" xfId="44425" xr:uid="{6CF6120D-E62A-47A5-9999-FEAC8CDC4D13}"/>
    <cellStyle name="PB Table Subtotal Row 3 11" xfId="28354" xr:uid="{99E8E8E4-E11D-4F6A-B0D3-C304D5A95527}"/>
    <cellStyle name="PB Table Subtotal Row 3 2" xfId="7581" xr:uid="{C1F89E65-3581-428D-87C5-B787C6C75547}"/>
    <cellStyle name="PB Table Subtotal Row 3 2 2" xfId="17572" xr:uid="{6F0A9B85-3FE7-4466-B650-08685A085787}"/>
    <cellStyle name="PB Table Subtotal Row 3 2 2 2" xfId="39937" xr:uid="{5E3D8171-DD5C-4396-B040-2D2CEAC4D0F3}"/>
    <cellStyle name="PB Table Subtotal Row 3 2 3" xfId="23609" xr:uid="{B43DE1B0-87EB-4DA9-9F3A-1C192793C3B0}"/>
    <cellStyle name="PB Table Subtotal Row 3 2 3 2" xfId="45905" xr:uid="{B0C45B84-F3D4-4641-9531-C538FE89B778}"/>
    <cellStyle name="PB Table Subtotal Row 3 2 4" xfId="30818" xr:uid="{08F6C0D6-F284-4187-9594-465C825479B7}"/>
    <cellStyle name="PB Table Subtotal Row 3 3" xfId="8571" xr:uid="{267F491C-B9A8-4A07-BC17-5CD385214CA1}"/>
    <cellStyle name="PB Table Subtotal Row 3 3 2" xfId="18297" xr:uid="{F63AEAEF-045D-4C80-A209-D3A23428AA84}"/>
    <cellStyle name="PB Table Subtotal Row 3 3 2 2" xfId="40662" xr:uid="{94A7BFA5-D933-444A-9E8C-A4C72FC71E00}"/>
    <cellStyle name="PB Table Subtotal Row 3 3 3" xfId="24173" xr:uid="{EE0B8921-DC21-41DB-95C5-B232BEA70F5C}"/>
    <cellStyle name="PB Table Subtotal Row 3 3 3 2" xfId="46469" xr:uid="{10CB13B4-AB65-4040-BC3F-418C4D08B644}"/>
    <cellStyle name="PB Table Subtotal Row 3 3 4" xfId="31443" xr:uid="{2F74F9DB-618B-4C32-A21F-7F1AE44E50A7}"/>
    <cellStyle name="PB Table Subtotal Row 3 4" xfId="8746" xr:uid="{97E490FA-0DC4-49C6-9BBB-ED51F5E9B8DC}"/>
    <cellStyle name="PB Table Subtotal Row 3 4 2" xfId="18409" xr:uid="{B18AE33B-B9F0-49E5-A37B-E104212876A6}"/>
    <cellStyle name="PB Table Subtotal Row 3 4 2 2" xfId="40774" xr:uid="{65AFAC6C-B33E-442C-95DC-DBE3DCEF1942}"/>
    <cellStyle name="PB Table Subtotal Row 3 4 3" xfId="24269" xr:uid="{463BB50B-EC35-4BAA-8750-FAA08C56BE8C}"/>
    <cellStyle name="PB Table Subtotal Row 3 4 3 2" xfId="46565" xr:uid="{219FFE98-9908-449F-B7F7-518F60D1AE54}"/>
    <cellStyle name="PB Table Subtotal Row 3 4 4" xfId="31533" xr:uid="{6B373BB6-98A2-43A2-ADD0-4D1FEFB58267}"/>
    <cellStyle name="PB Table Subtotal Row 3 5" xfId="8940" xr:uid="{0581A0D6-75EF-443F-851C-A1FBB34D4E2B}"/>
    <cellStyle name="PB Table Subtotal Row 3 5 2" xfId="18528" xr:uid="{73D869EB-9E94-4C12-8B2C-5C5032368A9A}"/>
    <cellStyle name="PB Table Subtotal Row 3 5 2 2" xfId="40893" xr:uid="{475EC3E4-6E56-47DE-94CE-1F28737B3B2F}"/>
    <cellStyle name="PB Table Subtotal Row 3 5 3" xfId="24362" xr:uid="{A87BDAF2-E02C-424D-8B37-A3D3906E7D4B}"/>
    <cellStyle name="PB Table Subtotal Row 3 5 3 2" xfId="46658" xr:uid="{C6D4A60B-288D-4F1C-8A84-BF86D4116669}"/>
    <cellStyle name="PB Table Subtotal Row 3 5 4" xfId="31625" xr:uid="{A99CAE28-75F1-46C9-9A27-72DE85F47BE8}"/>
    <cellStyle name="PB Table Subtotal Row 3 6" xfId="9132" xr:uid="{80F25A49-7AA5-4AF8-B921-94B19386A489}"/>
    <cellStyle name="PB Table Subtotal Row 3 6 2" xfId="18618" xr:uid="{B9A8C3D9-9417-4419-BD09-83BEF9DC64D3}"/>
    <cellStyle name="PB Table Subtotal Row 3 6 2 2" xfId="40983" xr:uid="{B5BBAE4A-3C46-4662-A36F-E7C39D81E02F}"/>
    <cellStyle name="PB Table Subtotal Row 3 6 3" xfId="24444" xr:uid="{435E47F6-E4EF-42A4-9B0D-C2ECEE3E46E8}"/>
    <cellStyle name="PB Table Subtotal Row 3 6 3 2" xfId="46740" xr:uid="{D0616E7A-BF44-43C1-BEE3-524C58BFCBDA}"/>
    <cellStyle name="PB Table Subtotal Row 3 6 4" xfId="31693" xr:uid="{F7114415-23AE-4F5B-B755-69FDFC12CB7D}"/>
    <cellStyle name="PB Table Subtotal Row 3 7" xfId="9249" xr:uid="{D11C007A-C13C-4BED-A3A7-D90A70133EA3}"/>
    <cellStyle name="PB Table Subtotal Row 3 7 2" xfId="18692" xr:uid="{8A740893-982F-4542-B048-CF93E62529D0}"/>
    <cellStyle name="PB Table Subtotal Row 3 7 2 2" xfId="41057" xr:uid="{458FFD16-3181-4A14-9D1C-44BA279A1E18}"/>
    <cellStyle name="PB Table Subtotal Row 3 7 3" xfId="24507" xr:uid="{472EDFF3-A254-44DA-A809-8DA5D19D1DCF}"/>
    <cellStyle name="PB Table Subtotal Row 3 7 3 2" xfId="46803" xr:uid="{544B3E29-F1C0-4607-9EF3-78A7E4224C2A}"/>
    <cellStyle name="PB Table Subtotal Row 3 7 4" xfId="31752" xr:uid="{6D1CA7A9-9B4B-49FC-957D-E20C047753D7}"/>
    <cellStyle name="PB Table Subtotal Row 3 8" xfId="9537" xr:uid="{DC376867-503F-4BBB-AC82-0189EFFEE8BC}"/>
    <cellStyle name="PB Table Subtotal Row 3 8 2" xfId="18955" xr:uid="{02952070-7042-4BB8-9AF8-8657815A262C}"/>
    <cellStyle name="PB Table Subtotal Row 3 8 2 2" xfId="41320" xr:uid="{E5E8D714-2C3A-44FC-A079-271493A5C18A}"/>
    <cellStyle name="PB Table Subtotal Row 3 8 3" xfId="24742" xr:uid="{2E844A4C-CE16-4510-82C6-849EAE4BF698}"/>
    <cellStyle name="PB Table Subtotal Row 3 8 3 2" xfId="47038" xr:uid="{05E56995-F7F8-4A09-BDDF-EDBE70824CA6}"/>
    <cellStyle name="PB Table Subtotal Row 3 8 4" xfId="31999" xr:uid="{11E56CDE-C55D-462F-8170-6AECF7F70E25}"/>
    <cellStyle name="PB Table Subtotal Row 3 9" xfId="14921" xr:uid="{9967A1D3-3A78-4A82-A6A7-4FF7DC21787C}"/>
    <cellStyle name="PB Table Subtotal Row 3 9 2" xfId="37287" xr:uid="{5DBE4CB0-0F0D-44E2-BE2F-7135F9B29862}"/>
    <cellStyle name="PB Table Subtotal Row 3_change in summary tables" xfId="9112" xr:uid="{D09EF62C-D6E8-4D5E-90BC-A3825FBE3F0F}"/>
    <cellStyle name="PB Table Subtotal Row 4" xfId="6497" xr:uid="{93532F27-14DE-484E-95C6-5179063289B2}"/>
    <cellStyle name="PB Table Subtotal Row 4 2" xfId="16598" xr:uid="{C4A7BB71-D711-4BF7-A74F-CDAF41AC4110}"/>
    <cellStyle name="PB Table Subtotal Row 4 2 2" xfId="38963" xr:uid="{BC50055B-1B4A-4D59-A0E1-F1DA15E425C4}"/>
    <cellStyle name="PB Table Subtotal Row 4 3" xfId="23183" xr:uid="{762B2BC7-2479-4A16-AE35-F889FD245BF5}"/>
    <cellStyle name="PB Table Subtotal Row 4 3 2" xfId="45479" xr:uid="{25CD0B82-11B1-4D57-84B9-C0919F599F50}"/>
    <cellStyle name="PB Table Subtotal Row 4 4" xfId="29879" xr:uid="{45015A98-6D12-4D18-932A-4461C024DE2C}"/>
    <cellStyle name="PB Table Subtotal Row 5" xfId="7819" xr:uid="{5DF880C4-10A5-4E77-BFDB-A227050FAFCA}"/>
    <cellStyle name="PB Table Subtotal Row 5 2" xfId="17778" xr:uid="{7E2C16CE-72B5-42E2-9B10-15C2AF2E7B20}"/>
    <cellStyle name="PB Table Subtotal Row 5 2 2" xfId="40143" xr:uid="{72D727ED-0003-4C37-847B-98E7DD13CA57}"/>
    <cellStyle name="PB Table Subtotal Row 5 3" xfId="23721" xr:uid="{DA1DAD9C-3929-4734-9785-77C736534473}"/>
    <cellStyle name="PB Table Subtotal Row 5 3 2" xfId="46017" xr:uid="{5777AB5D-99A9-4F78-B649-330BA4D1233F}"/>
    <cellStyle name="PB Table Subtotal Row 5 4" xfId="31011" xr:uid="{40677E54-FC20-46ED-9B98-DB2AD6ED8023}"/>
    <cellStyle name="PB Table Subtotal Row 6" xfId="5599" xr:uid="{B84D8890-FE9E-4646-8DD0-CC063B1CBBB8}"/>
    <cellStyle name="PB Table Subtotal Row 6 2" xfId="15956" xr:uid="{93CE2162-CA69-4AB4-BAE5-23D51040E022}"/>
    <cellStyle name="PB Table Subtotal Row 6 2 2" xfId="38322" xr:uid="{904965B0-F162-49DA-A4EA-A036C71D0B96}"/>
    <cellStyle name="PB Table Subtotal Row 6 3" xfId="22694" xr:uid="{07FEC0F2-F52F-40C8-90B0-093B63E3E2FF}"/>
    <cellStyle name="PB Table Subtotal Row 6 3 2" xfId="44990" xr:uid="{E83299C2-266E-42B1-9F4F-94B9965C893C}"/>
    <cellStyle name="PB Table Subtotal Row 6 4" xfId="29306" xr:uid="{0D242F79-7FA7-466C-BC6C-148D6459CBA3}"/>
    <cellStyle name="PB Table Subtotal Row 7" xfId="8316" xr:uid="{57D6073F-A124-4487-8D41-1AEA229E80F8}"/>
    <cellStyle name="PB Table Subtotal Row 7 2" xfId="18109" xr:uid="{8E59B606-FC4C-4995-8834-289BDD97888F}"/>
    <cellStyle name="PB Table Subtotal Row 7 2 2" xfId="40474" xr:uid="{DDF50C96-87BF-4B4C-A41A-04266165A002}"/>
    <cellStyle name="PB Table Subtotal Row 7 3" xfId="24001" xr:uid="{41F48A89-28F1-4534-AA49-12C43AC3A475}"/>
    <cellStyle name="PB Table Subtotal Row 7 3 2" xfId="46297" xr:uid="{D9A4AF73-4526-4C71-81FB-5D3B0EBBAABB}"/>
    <cellStyle name="PB Table Subtotal Row 7 4" xfId="31277" xr:uid="{5F46ECA5-EDCC-4840-BF1C-EE5E1FFF6C4C}"/>
    <cellStyle name="PB Table Subtotal Row 8" xfId="4749" xr:uid="{70243AC8-443A-4236-ACD8-38E01F464342}"/>
    <cellStyle name="PB Table Subtotal Row 8 2" xfId="15265" xr:uid="{7486368C-E872-491E-90C9-121A4D3E7625}"/>
    <cellStyle name="PB Table Subtotal Row 8 2 2" xfId="37631" xr:uid="{2E5A88E7-E6AD-4CE4-A354-9778656D6F24}"/>
    <cellStyle name="PB Table Subtotal Row 8 3" xfId="22295" xr:uid="{399DAC30-FB54-49C5-973F-36B13F5AD9EB}"/>
    <cellStyle name="PB Table Subtotal Row 8 3 2" xfId="44591" xr:uid="{EF698914-4BAA-4B3F-AB2D-41E6FE0BC723}"/>
    <cellStyle name="PB Table Subtotal Row 8 4" xfId="28675" xr:uid="{33984256-47CC-4A24-8528-E5D2B770E07D}"/>
    <cellStyle name="PB Table Subtotal Row 9" xfId="8334" xr:uid="{0E08B777-E385-48A6-A72A-AE137D8CB829}"/>
    <cellStyle name="PB Table Subtotal Row 9 2" xfId="18121" xr:uid="{FC681258-4126-4346-B35B-C566E249B785}"/>
    <cellStyle name="PB Table Subtotal Row 9 2 2" xfId="40486" xr:uid="{A27918DC-E382-49B0-8AE9-511312662BB7}"/>
    <cellStyle name="PB Table Subtotal Row 9 3" xfId="24012" xr:uid="{40C14EF4-14F3-402E-82A1-2CA296E7059B}"/>
    <cellStyle name="PB Table Subtotal Row 9 3 2" xfId="46308" xr:uid="{24253E56-5264-431B-9C97-A5466D7CAFBF}"/>
    <cellStyle name="PB Table Subtotal Row 9 4" xfId="31288" xr:uid="{9D2510E5-EAC2-46A2-A284-C0682109A247}"/>
    <cellStyle name="PB Table Subtotal Row_change in summary tables" xfId="9164" xr:uid="{366E8414-A04E-4BD3-A464-69325646CA15}"/>
    <cellStyle name="PB Table Total Row" xfId="3019" xr:uid="{CC383C3A-73E0-4AE4-8352-F51B04B55641}"/>
    <cellStyle name="pb_page_heading_LS" xfId="3020" xr:uid="{0ACCF3D9-FBA8-4371-A844-77359CA7E8CB}"/>
    <cellStyle name="pc1" xfId="3021" xr:uid="{B23C07F4-A800-4D06-AC94-F77446093D63}"/>
    <cellStyle name="pcent" xfId="3022" xr:uid="{F9702CBC-B1EA-427B-BF78-AF4072D68307}"/>
    <cellStyle name="Pct 1" xfId="3023" xr:uid="{1DC6F0C0-F59A-48BC-A0E9-1164F009B205}"/>
    <cellStyle name="pct_sub" xfId="853" xr:uid="{0CD6F949-497A-4481-99D8-3BD3B27EA859}"/>
    <cellStyle name="pe" xfId="3024" xr:uid="{750DFDF6-81DF-4B9A-8780-17D797AEDFB8}"/>
    <cellStyle name="PE/LTGR" xfId="3025" xr:uid="{771DC85D-7254-479D-8CCA-0F0E2724B3EC}"/>
    <cellStyle name="pe_APU_FGP_v101" xfId="3026" xr:uid="{FCF57CDA-14F2-47B0-997A-8CDECDAF499E}"/>
    <cellStyle name="PEG" xfId="3027" xr:uid="{12BA90B1-7678-409A-8424-9181E3EC4A74}"/>
    <cellStyle name="Pence" xfId="3028" xr:uid="{1A64D3CE-F99C-4744-953D-F2C4FE4A3176}"/>
    <cellStyle name="Penetration" xfId="3029" xr:uid="{0E955331-09AD-4418-A8C2-912CDF286FD5}"/>
    <cellStyle name="Per aandeel" xfId="3030" xr:uid="{5CF75CD2-4DE7-4C74-A996-2C800DC55846}"/>
    <cellStyle name="per.style" xfId="240" xr:uid="{A082C24D-86E1-493A-8C8F-2EC09E49735C}"/>
    <cellStyle name="per.style 2" xfId="497" xr:uid="{21BDF868-DB6E-4608-9579-34A304D3C310}"/>
    <cellStyle name="per.style_change in summary tables" xfId="6013" xr:uid="{D639E0D3-F1F8-406D-A2A8-F021C10C5E10}"/>
    <cellStyle name="Perc1" xfId="26600" xr:uid="{82A6AC44-3F03-4A1B-9B32-04A68491A8FD}"/>
    <cellStyle name="Percen - Style3" xfId="547" xr:uid="{B8A53A4E-5CF3-442A-88AC-820C11ADB05C}"/>
    <cellStyle name="percent (1)" xfId="357" xr:uid="{05AB8111-1483-46FD-828A-07DAFDFBA458}"/>
    <cellStyle name="percent (2)" xfId="358" xr:uid="{B3953D37-6B77-4FED-BF25-6CB4A5B92A49}"/>
    <cellStyle name="percent (3)" xfId="359" xr:uid="{623E0522-A8C2-4D05-9975-5C0EB1589895}"/>
    <cellStyle name="Percent (M)" xfId="854" xr:uid="{1E651C78-0174-4146-800D-C409C909756D}"/>
    <cellStyle name="Percent [0]" xfId="855" xr:uid="{BBE671FB-5F5C-46E2-B460-B4FBB44E37FF}"/>
    <cellStyle name="Percent [0] Total" xfId="3031" xr:uid="{BB7F291F-554D-425F-A269-89742EEA1CC1}"/>
    <cellStyle name="Percent [0] Total 10" xfId="13786" xr:uid="{53C6BC13-2CED-44F4-AD34-0A7E41145210}"/>
    <cellStyle name="Percent [0] Total 10 2" xfId="36156" xr:uid="{107A0CC0-638B-4F67-A64D-65057CC60334}"/>
    <cellStyle name="Percent [0] Total 11" xfId="27535" xr:uid="{7C18254A-BF06-4E0D-A0A5-2840BBF4DC83}"/>
    <cellStyle name="Percent [0] Total 2" xfId="6501" xr:uid="{C4C75803-2635-4B88-BDBE-9EBFBE0699EA}"/>
    <cellStyle name="Percent [0] Total 2 2" xfId="16601" xr:uid="{6FE5AE91-A4E1-4ECA-B36A-EA1B869DD45E}"/>
    <cellStyle name="Percent [0] Total 2 2 2" xfId="38966" xr:uid="{5F6EC63E-CBF7-40F8-AB24-3C98354423CE}"/>
    <cellStyle name="Percent [0] Total 2 3" xfId="23187" xr:uid="{2A06A9D8-C8CD-4D61-86BA-E80F81D701FF}"/>
    <cellStyle name="Percent [0] Total 2 3 2" xfId="45483" xr:uid="{9078DB58-6E5F-46DD-B876-DB7CCCBE28A9}"/>
    <cellStyle name="Percent [0] Total 2 4" xfId="25467" xr:uid="{A19378FA-A01C-4E6A-92D5-7E2F9468A03F}"/>
    <cellStyle name="Percent [0] Total 2 4 2" xfId="47763" xr:uid="{D4B63CEA-81A4-441C-BF4D-C0A8AC9BA398}"/>
    <cellStyle name="Percent [0] Total 2 5" xfId="29882" xr:uid="{30838733-0038-478F-B289-6EED9ED5400C}"/>
    <cellStyle name="Percent [0] Total 3" xfId="7825" xr:uid="{B216B034-6E9D-4D6D-B43F-C089C386A3E0}"/>
    <cellStyle name="Percent [0] Total 3 2" xfId="17782" xr:uid="{F8D1C142-FA70-40CE-AAF5-54083B2F63D5}"/>
    <cellStyle name="Percent [0] Total 3 2 2" xfId="40147" xr:uid="{41DFE9F7-B360-4291-92E5-C38F17FACA55}"/>
    <cellStyle name="Percent [0] Total 3 3" xfId="23724" xr:uid="{0BD15CF6-68D8-44EE-8E79-7957217EF2F1}"/>
    <cellStyle name="Percent [0] Total 3 3 2" xfId="46020" xr:uid="{9DC1929C-FBD4-41BD-81DC-C4EB278DA4F0}"/>
    <cellStyle name="Percent [0] Total 3 4" xfId="23176" xr:uid="{D1071191-9036-4B16-9AA4-6A83459D341D}"/>
    <cellStyle name="Percent [0] Total 3 4 2" xfId="45472" xr:uid="{7F3F4DA8-4855-4742-94DF-CE1AADACCC90}"/>
    <cellStyle name="Percent [0] Total 3 5" xfId="31014" xr:uid="{EDBAADE7-E17F-492E-A0F5-B70FCC37A3CC}"/>
    <cellStyle name="Percent [0] Total 4" xfId="7866" xr:uid="{91B40733-2422-4D00-A435-29080E8E7940}"/>
    <cellStyle name="Percent [0] Total 4 2" xfId="17808" xr:uid="{4C6576E1-DED9-4CDA-AB20-A15036BEE4C6}"/>
    <cellStyle name="Percent [0] Total 4 2 2" xfId="40173" xr:uid="{4F788A16-F92C-4020-8738-5BD7048D8B35}"/>
    <cellStyle name="Percent [0] Total 4 3" xfId="23747" xr:uid="{FB8877A1-0358-4D25-B318-416964F7BF6E}"/>
    <cellStyle name="Percent [0] Total 4 3 2" xfId="46043" xr:uid="{E5D2EC3B-40EE-4872-BA1D-7782A35143A6}"/>
    <cellStyle name="Percent [0] Total 4 4" xfId="25439" xr:uid="{4AC1FC62-EDEA-4FE3-8FEA-BBF490608A2C}"/>
    <cellStyle name="Percent [0] Total 4 4 2" xfId="47735" xr:uid="{FB8CC55E-35EE-4386-982E-F7C0EFE31EF1}"/>
    <cellStyle name="Percent [0] Total 4 5" xfId="31034" xr:uid="{A6ABBF16-D6EF-4397-8392-DD7C1BDAAFC6}"/>
    <cellStyle name="Percent [0] Total 5" xfId="6194" xr:uid="{276151EF-C0F2-4545-9F6E-8B72BFB21153}"/>
    <cellStyle name="Percent [0] Total 5 2" xfId="16369" xr:uid="{FCCE0AA1-D580-4BE3-ADD5-8F7981C4DB8D}"/>
    <cellStyle name="Percent [0] Total 5 2 2" xfId="38734" xr:uid="{EB750721-CCDC-4FB3-889D-C54BCA95963C}"/>
    <cellStyle name="Percent [0] Total 5 3" xfId="22997" xr:uid="{4F596EAB-AD96-434C-8413-E9AB8F09A92A}"/>
    <cellStyle name="Percent [0] Total 5 3 2" xfId="45293" xr:uid="{582F6CDF-F1D4-4D96-A614-55713AE8FD16}"/>
    <cellStyle name="Percent [0] Total 5 4" xfId="14759" xr:uid="{EAED612C-CB01-4DD0-BEDA-D6E4BEF17AFD}"/>
    <cellStyle name="Percent [0] Total 5 4 2" xfId="37125" xr:uid="{899141E3-FDFE-4FE3-8EF8-9A8AE58E1E8B}"/>
    <cellStyle name="Percent [0] Total 5 5" xfId="29670" xr:uid="{3AF0E223-9E85-4C76-976E-AC45199A3896}"/>
    <cellStyle name="Percent [0] Total 6" xfId="6118" xr:uid="{E744C375-764F-44BA-AD97-8B2A3B42FD79}"/>
    <cellStyle name="Percent [0] Total 6 2" xfId="16321" xr:uid="{76BDCFAD-B5B2-4B84-9AD4-9AAD8159D80A}"/>
    <cellStyle name="Percent [0] Total 6 2 2" xfId="38686" xr:uid="{912C481E-C130-464D-A486-2A9EE625DED3}"/>
    <cellStyle name="Percent [0] Total 6 3" xfId="22961" xr:uid="{0EBFB513-DCF6-49B3-810F-C9575BC023A5}"/>
    <cellStyle name="Percent [0] Total 6 3 2" xfId="45257" xr:uid="{EA034443-6DF6-4D43-9277-ACA5FED56CA1}"/>
    <cellStyle name="Percent [0] Total 6 4" xfId="16185" xr:uid="{7D5C73AE-76B0-468D-B36A-A9EDE2D7B499}"/>
    <cellStyle name="Percent [0] Total 6 4 2" xfId="38551" xr:uid="{ACB60C59-9C75-487C-8BAA-E6270439F26D}"/>
    <cellStyle name="Percent [0] Total 6 5" xfId="29628" xr:uid="{D112BA20-2DE0-4F24-B737-FC5F1E1AEED1}"/>
    <cellStyle name="Percent [0] Total 7" xfId="9408" xr:uid="{792C8BAF-E8D0-4F54-B378-9ABCDFB24089}"/>
    <cellStyle name="Percent [0] Total 7 2" xfId="18827" xr:uid="{056154F5-82CD-40F2-B6D9-528C0ED70C38}"/>
    <cellStyle name="Percent [0] Total 7 2 2" xfId="41192" xr:uid="{C17E8AE8-4E7F-4AE7-AADA-7B06A86EF051}"/>
    <cellStyle name="Percent [0] Total 7 3" xfId="24617" xr:uid="{3A8D4F31-5E7B-4BC2-BE9B-9C86DAD88D27}"/>
    <cellStyle name="Percent [0] Total 7 3 2" xfId="46913" xr:uid="{53EE2BAF-D820-4F8B-8EC9-B9E83B6D4C7C}"/>
    <cellStyle name="Percent [0] Total 7 4" xfId="24895" xr:uid="{002E0024-15AC-485E-99A4-15683311A428}"/>
    <cellStyle name="Percent [0] Total 7 4 2" xfId="47191" xr:uid="{85A87E75-E01F-46E9-859E-37685EA4E1A2}"/>
    <cellStyle name="Percent [0] Total 7 5" xfId="31871" xr:uid="{C764CD08-253B-473B-9122-D0CD3ADC0A41}"/>
    <cellStyle name="Percent [0] Total 8" xfId="10251" xr:uid="{A8B9DD16-F9BA-43FB-92FC-33CE4AA49F10}"/>
    <cellStyle name="Percent [0] Total 8 2" xfId="19665" xr:uid="{25E928DB-46BC-41AA-BBB9-CC1AB1A884B1}"/>
    <cellStyle name="Percent [0] Total 8 2 2" xfId="41961" xr:uid="{1E257AB4-C6AE-4068-8A79-605EEAA41932}"/>
    <cellStyle name="Percent [0] Total 8 3" xfId="24946" xr:uid="{2A6726D3-8CAA-44DC-A9E0-B55C34647433}"/>
    <cellStyle name="Percent [0] Total 8 3 2" xfId="47242" xr:uid="{77E5B3C6-B0A5-4E53-8158-97EF3E9D6D56}"/>
    <cellStyle name="Percent [0] Total 8 4" xfId="25736" xr:uid="{0AB401FA-3B35-411D-B5CB-20C41E2232EA}"/>
    <cellStyle name="Percent [0] Total 8 4 2" xfId="48032" xr:uid="{0764BBE0-8AC2-4F71-A8A1-E83ED3FB5841}"/>
    <cellStyle name="Percent [0] Total 8 5" xfId="32640" xr:uid="{DE02517A-8B2C-44AF-9A42-4F7393671F69}"/>
    <cellStyle name="Percent [0] Total 9" xfId="11789" xr:uid="{E343BB23-61CE-4934-9CE0-00310AF34A7E}"/>
    <cellStyle name="Percent [0] Total 9 2" xfId="21195" xr:uid="{F0690F1A-5623-458F-A5BC-94C6AB206645}"/>
    <cellStyle name="Percent [0] Total 9 2 2" xfId="43491" xr:uid="{DA545304-59D2-4725-98EB-2EB45286AA61}"/>
    <cellStyle name="Percent [0] Total 9 3" xfId="25413" xr:uid="{10C80C68-1F71-43CC-9D3B-DF04C6DF8FA5}"/>
    <cellStyle name="Percent [0] Total 9 3 2" xfId="47709" xr:uid="{9FFCB5CA-C993-4EC6-B32A-5F66F08707F9}"/>
    <cellStyle name="Percent [0] Total 9 4" xfId="25906" xr:uid="{1BEA9E0D-B956-4C82-87A1-6D90112DD047}"/>
    <cellStyle name="Percent [0] Total 9 4 2" xfId="48202" xr:uid="{0D96A5C3-F8A7-4A00-A6FB-144331A7D611}"/>
    <cellStyle name="Percent [0] Total 9 5" xfId="34169" xr:uid="{2661A8A6-89C5-4414-9C29-54D43F89F58C}"/>
    <cellStyle name="Percent [0] Total_change in summary tables" xfId="6642" xr:uid="{8ECBBA62-B66E-4FA8-AC1A-EB423836236F}"/>
    <cellStyle name="Percent [0]_ACT _ TTI Summary v02" xfId="3032" xr:uid="{35C47B34-D8B6-4027-ABDB-E11E8EA90D8C}"/>
    <cellStyle name="Percent [00]" xfId="3033" xr:uid="{54E6AC38-C7DA-4D18-82CB-036D9E43FB47}"/>
    <cellStyle name="Percent [1]" xfId="360" xr:uid="{D779F97F-4A3B-476E-8EDB-A114A18518DC}"/>
    <cellStyle name="Percent [1] Total" xfId="3034" xr:uid="{DFD9EB76-0689-47E5-863C-05C78B1D2FF5}"/>
    <cellStyle name="Percent [1] Total 10" xfId="13785" xr:uid="{76B76BFF-0EAD-471E-BE71-C6FB39D40A43}"/>
    <cellStyle name="Percent [1] Total 10 2" xfId="36155" xr:uid="{00EC428A-CF9E-423D-BCF6-B5ACF705E184}"/>
    <cellStyle name="Percent [1] Total 11" xfId="27536" xr:uid="{59A3B62E-6238-4CF0-BD4C-BFD55B51E165}"/>
    <cellStyle name="Percent [1] Total 2" xfId="6502" xr:uid="{7B0FA36B-0CD5-4C00-9B46-EF669A7300A1}"/>
    <cellStyle name="Percent [1] Total 2 2" xfId="16602" xr:uid="{7FE367CB-6752-48B6-8BB6-50B3C8B68893}"/>
    <cellStyle name="Percent [1] Total 2 2 2" xfId="38967" xr:uid="{A3AD5087-99F1-4FCA-8E49-52CFFD7630B9}"/>
    <cellStyle name="Percent [1] Total 2 3" xfId="23188" xr:uid="{BB2065F0-83C9-4303-805E-8FD55641F41B}"/>
    <cellStyle name="Percent [1] Total 2 3 2" xfId="45484" xr:uid="{74FDB888-8E5B-4C5A-9983-43BE32465850}"/>
    <cellStyle name="Percent [1] Total 2 4" xfId="25006" xr:uid="{EC717E58-EB08-47B0-A4CF-297728F00E94}"/>
    <cellStyle name="Percent [1] Total 2 4 2" xfId="47302" xr:uid="{7C7DCCCC-62B6-44FB-A9E7-ECE4BA5653C8}"/>
    <cellStyle name="Percent [1] Total 2 5" xfId="29883" xr:uid="{787B058F-8456-4C70-A66E-CEDC9D87C913}"/>
    <cellStyle name="Percent [1] Total 3" xfId="7826" xr:uid="{1413E9EF-5089-4F51-B20F-AB9DF700D67D}"/>
    <cellStyle name="Percent [1] Total 3 2" xfId="17783" xr:uid="{2EF3FFFC-6D09-48F5-BF6F-64F1DE1EA9EA}"/>
    <cellStyle name="Percent [1] Total 3 2 2" xfId="40148" xr:uid="{E164ED00-8F60-4A35-A647-E93352D7C2C9}"/>
    <cellStyle name="Percent [1] Total 3 3" xfId="23725" xr:uid="{785C887A-091D-437F-8213-27824BA884AD}"/>
    <cellStyle name="Percent [1] Total 3 3 2" xfId="46021" xr:uid="{79D226AD-F35F-4636-B4C5-2A350FE567E9}"/>
    <cellStyle name="Percent [1] Total 3 4" xfId="25460" xr:uid="{1E9777BF-2565-4E5F-97C3-E8018AB3FE06}"/>
    <cellStyle name="Percent [1] Total 3 4 2" xfId="47756" xr:uid="{4FA44282-77ED-4ACF-B218-ED8C7B0B1CD0}"/>
    <cellStyle name="Percent [1] Total 3 5" xfId="31015" xr:uid="{AEE18D49-27A3-4220-BD93-19C363BA3C11}"/>
    <cellStyle name="Percent [1] Total 4" xfId="8814" xr:uid="{B522665C-B34A-4902-A8A3-A54AA1728394}"/>
    <cellStyle name="Percent [1] Total 4 2" xfId="18453" xr:uid="{88A8217C-C469-44B7-8B94-4809A43A9D32}"/>
    <cellStyle name="Percent [1] Total 4 2 2" xfId="40818" xr:uid="{088FF1EE-E381-49CB-B57E-3898D0E3301A}"/>
    <cellStyle name="Percent [1] Total 4 3" xfId="24305" xr:uid="{FEA3FB77-D55D-4140-BD9A-58E5557F8219}"/>
    <cellStyle name="Percent [1] Total 4 3 2" xfId="46601" xr:uid="{705C0322-69A9-47E8-8361-12BC966E0561}"/>
    <cellStyle name="Percent [1] Total 4 4" xfId="25011" xr:uid="{DE5212E8-8AEA-4614-B962-BF4C548A233E}"/>
    <cellStyle name="Percent [1] Total 4 4 2" xfId="47307" xr:uid="{42D50F9F-102C-4F8D-B713-BBB14EB4BA64}"/>
    <cellStyle name="Percent [1] Total 4 5" xfId="31568" xr:uid="{F8D033C4-4458-4327-8300-0426B6AF8722}"/>
    <cellStyle name="Percent [1] Total 5" xfId="7895" xr:uid="{9C7FD664-BA60-439B-9588-F72A95649202}"/>
    <cellStyle name="Percent [1] Total 5 2" xfId="17827" xr:uid="{FC266414-5E0E-41BE-8D44-88A5A114923A}"/>
    <cellStyle name="Percent [1] Total 5 2 2" xfId="40192" xr:uid="{00511924-D6CA-4658-95D6-0933E40460BB}"/>
    <cellStyle name="Percent [1] Total 5 3" xfId="23766" xr:uid="{BADB6517-0950-44FA-8687-D79D74A2AD13}"/>
    <cellStyle name="Percent [1] Total 5 3 2" xfId="46062" xr:uid="{CD0F9EE6-4CE3-4110-AEBF-B8EDF35257C7}"/>
    <cellStyle name="Percent [1] Total 5 4" xfId="23516" xr:uid="{DE1FA577-3E75-4371-831E-CAD9F20380F3}"/>
    <cellStyle name="Percent [1] Total 5 4 2" xfId="45812" xr:uid="{D5822A81-C78E-49B9-A5D0-464834E49331}"/>
    <cellStyle name="Percent [1] Total 5 5" xfId="31050" xr:uid="{9B98405D-DAA4-419D-9002-60E9B62F3404}"/>
    <cellStyle name="Percent [1] Total 6" xfId="7754" xr:uid="{DE2D3E93-5E71-4F6B-995E-813D110ACB76}"/>
    <cellStyle name="Percent [1] Total 6 2" xfId="17732" xr:uid="{DDA1AD3A-6157-4337-8B20-2DBCFC19B07A}"/>
    <cellStyle name="Percent [1] Total 6 2 2" xfId="40097" xr:uid="{1060ADC7-85FE-4550-B3C6-87BBC3CC4107}"/>
    <cellStyle name="Percent [1] Total 6 3" xfId="23682" xr:uid="{8C9444E1-AEA8-4151-A807-A27921C6C046}"/>
    <cellStyle name="Percent [1] Total 6 3 2" xfId="45978" xr:uid="{3BF63540-2062-4C68-8F22-CF22E4FCFE8F}"/>
    <cellStyle name="Percent [1] Total 6 4" xfId="12764" xr:uid="{7DD7EC18-7CB4-459F-A432-198731C89E62}"/>
    <cellStyle name="Percent [1] Total 6 4 2" xfId="35140" xr:uid="{1447F361-7204-4BD1-9D8A-8EDF1B0A38D4}"/>
    <cellStyle name="Percent [1] Total 6 5" xfId="30973" xr:uid="{9644146F-801A-40EE-8D82-4971CA14ED1C}"/>
    <cellStyle name="Percent [1] Total 7" xfId="9419" xr:uid="{2234D049-BB61-4E4C-B208-429510CB91DA}"/>
    <cellStyle name="Percent [1] Total 7 2" xfId="18838" xr:uid="{7F5E144B-11AC-45C9-8EE2-74461416DF8B}"/>
    <cellStyle name="Percent [1] Total 7 2 2" xfId="41203" xr:uid="{24DDA6B9-7724-46F6-913E-353857316D0E}"/>
    <cellStyle name="Percent [1] Total 7 3" xfId="24628" xr:uid="{DEA37E18-7F5C-4962-B40E-6A6BB18ED914}"/>
    <cellStyle name="Percent [1] Total 7 3 2" xfId="46924" xr:uid="{3FA9D99F-A1BF-47A0-8130-ED770A386B0B}"/>
    <cellStyle name="Percent [1] Total 7 4" xfId="24894" xr:uid="{47F8A840-C93B-4527-9058-14E88F9F469B}"/>
    <cellStyle name="Percent [1] Total 7 4 2" xfId="47190" xr:uid="{AB9BC6CE-8D7C-4627-9962-736F6B102079}"/>
    <cellStyle name="Percent [1] Total 7 5" xfId="31882" xr:uid="{33C5BE68-77DA-4219-95F2-C1E273C208C1}"/>
    <cellStyle name="Percent [1] Total 8" xfId="10252" xr:uid="{5509A7B5-D765-4A41-8064-02352C2FA436}"/>
    <cellStyle name="Percent [1] Total 8 2" xfId="19666" xr:uid="{220C1357-0B25-42CB-A230-1327FBC74A66}"/>
    <cellStyle name="Percent [1] Total 8 2 2" xfId="41962" xr:uid="{9AE0013F-D217-45F7-8A25-12B025D4F391}"/>
    <cellStyle name="Percent [1] Total 8 3" xfId="24947" xr:uid="{ACCDF5F2-D48E-4E3F-81BB-0C220F23252B}"/>
    <cellStyle name="Percent [1] Total 8 3 2" xfId="47243" xr:uid="{974B5DC5-1B09-47BA-9FD3-136CF0870E2A}"/>
    <cellStyle name="Percent [1] Total 8 4" xfId="25737" xr:uid="{3772D909-BA0C-47CE-BDE5-9F3F4B62BD87}"/>
    <cellStyle name="Percent [1] Total 8 4 2" xfId="48033" xr:uid="{B044D8AE-8492-4B4E-91A4-E8858EAFA327}"/>
    <cellStyle name="Percent [1] Total 8 5" xfId="32641" xr:uid="{42005716-C090-4ADE-ADC7-971BA1B047EE}"/>
    <cellStyle name="Percent [1] Total 9" xfId="11790" xr:uid="{BDEF946B-B5BF-44BD-A702-F18BE68FAC9F}"/>
    <cellStyle name="Percent [1] Total 9 2" xfId="21196" xr:uid="{D8324DA0-E12D-4B54-9B29-16195B699323}"/>
    <cellStyle name="Percent [1] Total 9 2 2" xfId="43492" xr:uid="{AFFBD6FD-4FE0-480F-A94F-323AD9D2289E}"/>
    <cellStyle name="Percent [1] Total 9 3" xfId="25414" xr:uid="{283971B3-5CC4-4FC4-BB43-86E0EBCBCE2E}"/>
    <cellStyle name="Percent [1] Total 9 3 2" xfId="47710" xr:uid="{5197A586-8A5B-4675-A024-9F73E8A3D450}"/>
    <cellStyle name="Percent [1] Total 9 4" xfId="25907" xr:uid="{87A9960D-1255-4175-90BC-BB5461344FB5}"/>
    <cellStyle name="Percent [1] Total 9 4 2" xfId="48203" xr:uid="{B7A30D6F-46F9-4C78-BC4B-9091E343F8CC}"/>
    <cellStyle name="Percent [1] Total 9 5" xfId="34170" xr:uid="{0C4738EE-431D-45CD-92C3-BE9C039ED3B4}"/>
    <cellStyle name="Percent [1] Total_change in summary tables" xfId="7431" xr:uid="{1F58F915-D76F-44E9-986E-45F5966F6858}"/>
    <cellStyle name="Percent [1]_!Master Backup_v70" xfId="3035" xr:uid="{FF3F24B6-DB7E-4B63-B833-EED007D82532}"/>
    <cellStyle name="Percent [2]" xfId="361" xr:uid="{D47407C1-C06C-4C41-B7E0-69C8D686AA7C}"/>
    <cellStyle name="Percent [2] Total" xfId="3036" xr:uid="{E150B17D-56E9-49C9-B55F-1DC578BC719B}"/>
    <cellStyle name="Percent [2] Total 10" xfId="13784" xr:uid="{EA8108D2-B5C8-4926-9297-59E85A018918}"/>
    <cellStyle name="Percent [2] Total 10 2" xfId="36154" xr:uid="{3815114A-EE9A-4AA1-A66C-425C0472DF3D}"/>
    <cellStyle name="Percent [2] Total 11" xfId="27537" xr:uid="{68D58271-96CD-4746-944F-C3E8C57D3CDF}"/>
    <cellStyle name="Percent [2] Total 2" xfId="6504" xr:uid="{B95A6B25-BFB3-4012-B442-990DA2BE3194}"/>
    <cellStyle name="Percent [2] Total 2 2" xfId="16604" xr:uid="{EAFB52A4-7EEC-4909-9779-FB2EE429AD77}"/>
    <cellStyle name="Percent [2] Total 2 2 2" xfId="38969" xr:uid="{13CEFBD2-FF9A-443F-BCBB-4670C31C0753}"/>
    <cellStyle name="Percent [2] Total 2 3" xfId="23190" xr:uid="{2B482F32-EEAD-4BAF-8D6D-A22E8FFFBE17}"/>
    <cellStyle name="Percent [2] Total 2 3 2" xfId="45486" xr:uid="{A92FFC56-31A0-4629-9099-90CA7F6E8F1C}"/>
    <cellStyle name="Percent [2] Total 2 4" xfId="16295" xr:uid="{F6C8DD6B-FB76-4F90-ABD4-8ECEB2BFD985}"/>
    <cellStyle name="Percent [2] Total 2 4 2" xfId="38660" xr:uid="{D786E045-0F22-4099-AEAE-562F3743E716}"/>
    <cellStyle name="Percent [2] Total 2 5" xfId="29885" xr:uid="{01025B32-70D9-4FCD-BF67-2F5D8E2E33DD}"/>
    <cellStyle name="Percent [2] Total 3" xfId="7828" xr:uid="{EA767536-6B31-49D3-AF3F-3F7E75FA0C84}"/>
    <cellStyle name="Percent [2] Total 3 2" xfId="17784" xr:uid="{72DE768D-C7F7-4465-96A9-799CB4504AFF}"/>
    <cellStyle name="Percent [2] Total 3 2 2" xfId="40149" xr:uid="{C985D245-50F9-4D6B-B384-84E3D9D538E1}"/>
    <cellStyle name="Percent [2] Total 3 3" xfId="23726" xr:uid="{8A552402-38B7-45BF-BEE5-87EFC0897047}"/>
    <cellStyle name="Percent [2] Total 3 3 2" xfId="46022" xr:uid="{AD4DCAE6-0EAD-41C5-8CB0-3D480A1DC810}"/>
    <cellStyle name="Percent [2] Total 3 4" xfId="23347" xr:uid="{D1AC37F5-F8A5-45FB-A724-3E1828871B51}"/>
    <cellStyle name="Percent [2] Total 3 4 2" xfId="45643" xr:uid="{CFECEEF6-6CDD-4B27-97D5-37EE6909DEC5}"/>
    <cellStyle name="Percent [2] Total 3 5" xfId="31016" xr:uid="{F739A28D-2AEB-4C4C-9B05-3017D593E4CB}"/>
    <cellStyle name="Percent [2] Total 4" xfId="8430" xr:uid="{DCFB22B5-E112-4AFC-A1D0-0DB10334F246}"/>
    <cellStyle name="Percent [2] Total 4 2" xfId="18201" xr:uid="{FEFA2DF3-1E1C-4D0B-A6A4-43F552636FDC}"/>
    <cellStyle name="Percent [2] Total 4 2 2" xfId="40566" xr:uid="{FB1700AA-0FB4-4B7C-88DF-632238DF299B}"/>
    <cellStyle name="Percent [2] Total 4 3" xfId="24094" xr:uid="{C14FEB0E-73DE-4A83-86A0-53CCE8B9697D}"/>
    <cellStyle name="Percent [2] Total 4 3 2" xfId="46390" xr:uid="{EB57563B-2186-478F-93D8-A50D72F0015A}"/>
    <cellStyle name="Percent [2] Total 4 4" xfId="23318" xr:uid="{535EF7C3-4E71-4EC9-B151-0EC0C25D301B}"/>
    <cellStyle name="Percent [2] Total 4 4 2" xfId="45614" xr:uid="{3CDADC29-9172-4B21-859D-7FE10B7E9B49}"/>
    <cellStyle name="Percent [2] Total 4 5" xfId="31368" xr:uid="{F42E0651-A308-4D71-8A23-D789E689750A}"/>
    <cellStyle name="Percent [2] Total 5" xfId="5045" xr:uid="{7660CE0F-7C78-49B1-8EEE-23762C2C2DFA}"/>
    <cellStyle name="Percent [2] Total 5 2" xfId="15490" xr:uid="{A0919DD6-6C08-4B48-B64C-ED8D64407ACA}"/>
    <cellStyle name="Percent [2] Total 5 2 2" xfId="37856" xr:uid="{E9E7FB35-5EBF-4A7F-8340-95C897055506}"/>
    <cellStyle name="Percent [2] Total 5 3" xfId="22425" xr:uid="{DC353708-9A02-4DC9-8194-1C46AFF88BA8}"/>
    <cellStyle name="Percent [2] Total 5 3 2" xfId="44721" xr:uid="{4D1710F7-3B67-441A-A532-813EFD451F12}"/>
    <cellStyle name="Percent [2] Total 5 4" xfId="12717" xr:uid="{E29AF216-B1E3-4927-B92E-DE238F0E55E4}"/>
    <cellStyle name="Percent [2] Total 5 4 2" xfId="35093" xr:uid="{959AAF29-BC50-4902-AFB8-1767BF255B53}"/>
    <cellStyle name="Percent [2] Total 5 5" xfId="28876" xr:uid="{462DD644-0179-4154-9ADD-816388C9E113}"/>
    <cellStyle name="Percent [2] Total 6" xfId="7731" xr:uid="{F69B56DB-EF72-46C5-A1E2-3B2E21813F4F}"/>
    <cellStyle name="Percent [2] Total 6 2" xfId="17719" xr:uid="{33F2ED36-18DA-49BF-8E01-963F9C4B7651}"/>
    <cellStyle name="Percent [2] Total 6 2 2" xfId="40084" xr:uid="{ACA4E045-DE94-4693-AEFB-7F0D09341E5E}"/>
    <cellStyle name="Percent [2] Total 6 3" xfId="23669" xr:uid="{669D8460-754C-4A87-94A8-0C030854126D}"/>
    <cellStyle name="Percent [2] Total 6 3 2" xfId="45965" xr:uid="{F11BFC23-A798-4B18-AFDA-64E9E51B0975}"/>
    <cellStyle name="Percent [2] Total 6 4" xfId="25207" xr:uid="{02A7AE4F-59EA-4A2F-930D-6802F553FF4D}"/>
    <cellStyle name="Percent [2] Total 6 4 2" xfId="47503" xr:uid="{63F037AB-37DF-4E59-A106-4D5BC03FDE97}"/>
    <cellStyle name="Percent [2] Total 6 5" xfId="30963" xr:uid="{AD997423-492D-4558-A167-5D8B28E3BF81}"/>
    <cellStyle name="Percent [2] Total 7" xfId="7941" xr:uid="{A0D73DF1-513E-4DE1-AF3F-724CA871C7FD}"/>
    <cellStyle name="Percent [2] Total 7 2" xfId="17854" xr:uid="{E089473E-528D-41D6-A859-7D9562ADF300}"/>
    <cellStyle name="Percent [2] Total 7 2 2" xfId="40219" xr:uid="{95A8F79D-874D-496F-AE5B-E694633616D5}"/>
    <cellStyle name="Percent [2] Total 7 3" xfId="23788" xr:uid="{722213A8-806B-4A3A-9E0D-E62C0DA6B09C}"/>
    <cellStyle name="Percent [2] Total 7 3 2" xfId="46084" xr:uid="{23F78F8A-C3E0-4A3A-92DF-00EB9A2DFA56}"/>
    <cellStyle name="Percent [2] Total 7 4" xfId="25211" xr:uid="{95D0E381-2FCD-4396-A1BD-1AC3D5192272}"/>
    <cellStyle name="Percent [2] Total 7 4 2" xfId="47507" xr:uid="{FD74D199-9BA5-495E-8ACE-115B64B62370}"/>
    <cellStyle name="Percent [2] Total 7 5" xfId="31071" xr:uid="{B60D210D-3BD1-4C7A-8B2F-F9B12A8C7D86}"/>
    <cellStyle name="Percent [2] Total 8" xfId="10253" xr:uid="{4FC0DF82-ED54-41CC-AA05-A5268C4950AD}"/>
    <cellStyle name="Percent [2] Total 8 2" xfId="19667" xr:uid="{69BA07FC-FE1A-4F51-B519-B1205AF06427}"/>
    <cellStyle name="Percent [2] Total 8 2 2" xfId="41963" xr:uid="{635F6A4D-1907-4EFF-9887-A52C26444A4B}"/>
    <cellStyle name="Percent [2] Total 8 3" xfId="24948" xr:uid="{B040E562-CC53-4946-B36D-C6C5DA2D02D3}"/>
    <cellStyle name="Percent [2] Total 8 3 2" xfId="47244" xr:uid="{C6640250-7A85-4DFD-B917-68AAEEA1933E}"/>
    <cellStyle name="Percent [2] Total 8 4" xfId="25738" xr:uid="{BC2A683D-34EB-4144-AE6E-E29798F6B37C}"/>
    <cellStyle name="Percent [2] Total 8 4 2" xfId="48034" xr:uid="{914F8F32-EC46-40CA-89B5-C490D84032CE}"/>
    <cellStyle name="Percent [2] Total 8 5" xfId="32642" xr:uid="{0C738D95-78D3-4749-AFBA-34CCC63F43C1}"/>
    <cellStyle name="Percent [2] Total 9" xfId="11791" xr:uid="{E5A84ACB-C0C2-4804-A9E3-8749FECD8FC6}"/>
    <cellStyle name="Percent [2] Total 9 2" xfId="21197" xr:uid="{04774827-B7F2-4A79-9F9C-07B065ECC76B}"/>
    <cellStyle name="Percent [2] Total 9 2 2" xfId="43493" xr:uid="{F529D358-F0CC-4B1E-B26E-9E36214D46AD}"/>
    <cellStyle name="Percent [2] Total 9 3" xfId="25415" xr:uid="{AE6FB26B-66E2-439F-9A41-22F15B4B5B44}"/>
    <cellStyle name="Percent [2] Total 9 3 2" xfId="47711" xr:uid="{8E67B805-EE16-4730-885A-F50398323E86}"/>
    <cellStyle name="Percent [2] Total 9 4" xfId="25908" xr:uid="{74FA4D93-6A93-4748-BF12-9DA3A07B17C7}"/>
    <cellStyle name="Percent [2] Total 9 4 2" xfId="48204" xr:uid="{8A02CBA3-689D-471A-8EB2-6BBA086B134A}"/>
    <cellStyle name="Percent [2] Total 9 5" xfId="34171" xr:uid="{CB53AB8F-2E69-40A1-85D8-2F1727256CA4}"/>
    <cellStyle name="Percent [2] Total_change in summary tables" xfId="5809" xr:uid="{8B994A3C-B3F6-4CB0-92B3-8E9C3C8C605F}"/>
    <cellStyle name="Percent [2]_2004 Budget Revised 0326041" xfId="3037" xr:uid="{4E7E0FED-0BB6-4330-916B-29B3B79C5972}"/>
    <cellStyle name="Percent [3]" xfId="3038" xr:uid="{3BEEBA66-008F-4FE3-A906-B81983C81D44}"/>
    <cellStyle name="Percent 1 dec" xfId="3039" xr:uid="{03A4E298-8875-4719-BBA9-A53DCCEC7367}"/>
    <cellStyle name="Percent 1 dec - Input" xfId="3040" xr:uid="{F8F5D8BD-EDAE-48E1-A218-66C74303AB3A}"/>
    <cellStyle name="Percent 1 dec_Data" xfId="3041" xr:uid="{3D09200D-BE1A-437F-A903-022560312C45}"/>
    <cellStyle name="percent 1 decimal" xfId="856" xr:uid="{CA77D758-8011-4D60-A5A9-153EFAB5875B}"/>
    <cellStyle name="Percent 10" xfId="162" xr:uid="{02B2A9ED-5E8C-4721-BDA0-C0CE9F3C2E31}"/>
    <cellStyle name="Percent 100" xfId="3593" xr:uid="{590436EA-6537-4069-8CA3-345D73795FD4}"/>
    <cellStyle name="Percent 101" xfId="4500" xr:uid="{D9DDA57B-1E23-425C-AFA8-4BB4D0BD2EDF}"/>
    <cellStyle name="Percent 102" xfId="6703" xr:uid="{7497A3EA-951D-4B82-9DA5-495755E63123}"/>
    <cellStyle name="Percent 103" xfId="8033" xr:uid="{C74DC346-12D6-4B0A-AF65-B215FE666155}"/>
    <cellStyle name="Percent 104" xfId="8225" xr:uid="{25F66CAF-225A-4537-89AA-80CDA27D514C}"/>
    <cellStyle name="Percent 105" xfId="8700" xr:uid="{2D1F0932-09E1-49D2-A62F-8501FF0A7DD6}"/>
    <cellStyle name="Percent 106" xfId="5182" xr:uid="{0CB18E46-E4CF-47A3-84A7-C868CBC5F42D}"/>
    <cellStyle name="Percent 107" xfId="9000" xr:uid="{E3BE164B-3DA7-4E5A-AC25-E0438A15F8E7}"/>
    <cellStyle name="Percent 108" xfId="8902" xr:uid="{544E602D-AF94-4BE7-BBCE-423A9FE84743}"/>
    <cellStyle name="Percent 109" xfId="9391" xr:uid="{1637F645-9038-420D-862F-B4E2E2B72CE0}"/>
    <cellStyle name="Percent 11" xfId="203" xr:uid="{0D3B9A65-3614-430E-AE54-62E613A84728}"/>
    <cellStyle name="Percent 11 2" xfId="468" xr:uid="{D8F2A85E-5060-4818-B255-E6583DBFA876}"/>
    <cellStyle name="Percent 11 2 2" xfId="1289" xr:uid="{D46BCC6A-0B3F-4593-876D-53429D6FAD82}"/>
    <cellStyle name="Percent 11 2 2 2" xfId="3954" xr:uid="{D0BEBB39-0150-4717-ADBE-9B33BFE2702E}"/>
    <cellStyle name="Percent 11 2 2 2 2" xfId="7229" xr:uid="{B2EF0BE2-EB44-49CA-9BC7-06F5B73BBD62}"/>
    <cellStyle name="Percent 11 2 2 2 2 2" xfId="17240" xr:uid="{D6819B63-59B1-49F8-A1C4-084551DC828E}"/>
    <cellStyle name="Percent 11 2 2 2 2 2 2" xfId="39605" xr:uid="{5AFAE0A6-3087-44FE-B80F-95E89C9B1C98}"/>
    <cellStyle name="Percent 11 2 2 2 2 3" xfId="30489" xr:uid="{EC941DB7-797B-4AFB-AB6B-364690301811}"/>
    <cellStyle name="Percent 11 2 2 2 3" xfId="10743" xr:uid="{87A4A4E6-41D4-4455-AA96-A7C6A89364F7}"/>
    <cellStyle name="Percent 11 2 2 2 3 2" xfId="20157" xr:uid="{F794E945-5887-4213-A04E-4D640840290F}"/>
    <cellStyle name="Percent 11 2 2 2 3 2 2" xfId="42453" xr:uid="{64C8347C-F088-4C11-A6C9-36196247EA16}"/>
    <cellStyle name="Percent 11 2 2 2 3 3" xfId="33132" xr:uid="{79890279-BB6C-458C-95B4-89F649AF941B}"/>
    <cellStyle name="Percent 11 2 2 2 4" xfId="12275" xr:uid="{F856C392-25D8-4179-913C-FE416DA779F3}"/>
    <cellStyle name="Percent 11 2 2 2 4 2" xfId="21681" xr:uid="{5F1B9F82-3CC9-4734-BC28-A77E017F269D}"/>
    <cellStyle name="Percent 11 2 2 2 4 2 2" xfId="43977" xr:uid="{4EAE03B1-BF8C-45D9-BA08-20A486D08DD9}"/>
    <cellStyle name="Percent 11 2 2 2 4 3" xfId="34655" xr:uid="{98543602-7494-43C0-8E14-D68632D35F94}"/>
    <cellStyle name="Percent 11 2 2 2 5" xfId="14617" xr:uid="{03EE8FC5-F70D-4F83-B398-7165BC7691FA}"/>
    <cellStyle name="Percent 11 2 2 2 5 2" xfId="36983" xr:uid="{F066B180-26D2-4FFA-A9B4-EA69923EC657}"/>
    <cellStyle name="Percent 11 2 2 2 6" xfId="28072" xr:uid="{6345F16F-42B9-4A14-BBDC-CB911EAE0132}"/>
    <cellStyle name="Percent 11 2 2 3" xfId="5366" xr:uid="{0BA94707-AF50-491D-8297-A54695B5D7BE}"/>
    <cellStyle name="Percent 11 2 2 3 2" xfId="15761" xr:uid="{C849127F-7834-4266-BD62-6A65105FC0AF}"/>
    <cellStyle name="Percent 11 2 2 3 2 2" xfId="38127" xr:uid="{B48D3C5A-3E43-41C8-BAFB-C8C6D785B3BF}"/>
    <cellStyle name="Percent 11 2 2 3 3" xfId="29132" xr:uid="{39521906-F35B-4408-9644-AA75F75CF87D}"/>
    <cellStyle name="Percent 11 2 2 4" xfId="9904" xr:uid="{3127E1E6-6C23-4514-A003-CD9028F940D1}"/>
    <cellStyle name="Percent 11 2 2 4 2" xfId="19318" xr:uid="{26A8F8A1-5170-415F-97C5-70CC8F654D3D}"/>
    <cellStyle name="Percent 11 2 2 4 2 2" xfId="41683" xr:uid="{B3A00942-9CF2-4531-AEAF-46B9779C8DAA}"/>
    <cellStyle name="Percent 11 2 2 4 3" xfId="32362" xr:uid="{04BE60DF-5BCD-4380-8BE7-14C689E05FC0}"/>
    <cellStyle name="Percent 11 2 2 5" xfId="11500" xr:uid="{D85A6A3C-5280-457D-AF37-FACD3F01DD32}"/>
    <cellStyle name="Percent 11 2 2 5 2" xfId="20906" xr:uid="{385C9D96-92FC-4481-B5FA-5D308249FE59}"/>
    <cellStyle name="Percent 11 2 2 5 2 2" xfId="43202" xr:uid="{6A06C653-0A0A-4C94-963A-A8165B6A8736}"/>
    <cellStyle name="Percent 11 2 2 5 3" xfId="33880" xr:uid="{9CB1B7C3-8A65-49A1-B41F-93FC8B8E4078}"/>
    <cellStyle name="Percent 11 2 2 6" xfId="13262" xr:uid="{FA533B96-BC98-4C04-A8FB-2B6D2E7DFB4B}"/>
    <cellStyle name="Percent 11 2 2 6 2" xfId="35633" xr:uid="{197E8165-3D5B-48A1-83BA-1461AAF238CA}"/>
    <cellStyle name="Percent 11 2 2 7" xfId="27190" xr:uid="{DAAC200B-F80A-4179-8BEE-6CC2CFDE5BB2}"/>
    <cellStyle name="Percent 11 2 3" xfId="3738" xr:uid="{55B5D96F-EA61-4065-97F1-7DA369A92F50}"/>
    <cellStyle name="Percent 11 2 3 2" xfId="7014" xr:uid="{478FBE97-9326-49EB-B86B-BAAF7A5167BD}"/>
    <cellStyle name="Percent 11 2 3 2 2" xfId="17026" xr:uid="{498F6840-7BB7-436B-8029-6516A7F2BC86}"/>
    <cellStyle name="Percent 11 2 3 2 2 2" xfId="39391" xr:uid="{C4E6DA4C-4D38-486E-AD85-AD1FEFC66DF0}"/>
    <cellStyle name="Percent 11 2 3 2 3" xfId="30275" xr:uid="{5C273B73-E52A-45ED-901A-DC0FE6AA0FFB}"/>
    <cellStyle name="Percent 11 2 3 3" xfId="10535" xr:uid="{CC0875E9-9835-436B-B2B4-0300D5337EB8}"/>
    <cellStyle name="Percent 11 2 3 3 2" xfId="19949" xr:uid="{615E7F77-BD7B-400B-8ACB-1F613145A806}"/>
    <cellStyle name="Percent 11 2 3 3 2 2" xfId="42245" xr:uid="{7D2D728B-7A8C-4F8C-9194-FAB45D54ECD6}"/>
    <cellStyle name="Percent 11 2 3 3 3" xfId="32924" xr:uid="{82E2ACCB-590A-4BE6-86BF-B852A07CB16E}"/>
    <cellStyle name="Percent 11 2 3 4" xfId="12068" xr:uid="{CD9A470E-0C0A-4875-94C0-362311060C12}"/>
    <cellStyle name="Percent 11 2 3 4 2" xfId="21474" xr:uid="{78FFC252-E353-4BBA-B548-B6941F539A2B}"/>
    <cellStyle name="Percent 11 2 3 4 2 2" xfId="43770" xr:uid="{714891B1-8C00-444B-9D37-A90DB2F8A094}"/>
    <cellStyle name="Percent 11 2 3 4 3" xfId="34448" xr:uid="{964CBADE-F48E-40AC-9E73-04F809581ADC}"/>
    <cellStyle name="Percent 11 2 3 5" xfId="14409" xr:uid="{A717B0F8-7053-4145-8EDC-5287B0E4F6DB}"/>
    <cellStyle name="Percent 11 2 3 5 2" xfId="36775" xr:uid="{B9D6543D-0D55-4769-A47D-FBF6A1536BD2}"/>
    <cellStyle name="Percent 11 2 3 6" xfId="27863" xr:uid="{64B5BC03-2FAD-4DA1-ABB8-5C2A14AADFB0}"/>
    <cellStyle name="Percent 11 2 4" xfId="4826" xr:uid="{419EDBE9-B1F9-466A-9B9D-90558C45A27E}"/>
    <cellStyle name="Percent 11 2 4 2" xfId="15337" xr:uid="{E205C3B3-CB37-4A04-91FC-EFD21B1A0A91}"/>
    <cellStyle name="Percent 11 2 4 2 2" xfId="37703" xr:uid="{C0B0B7FB-D70F-4297-AC9C-5D48C108E6EE}"/>
    <cellStyle name="Percent 11 2 4 3" xfId="28744" xr:uid="{3A5CC80F-A95C-4007-8EC2-C8CC241EC771}"/>
    <cellStyle name="Percent 11 2 5" xfId="9697" xr:uid="{46F6C789-1A8C-4B59-9466-5DBE8E8B2C1B}"/>
    <cellStyle name="Percent 11 2 5 2" xfId="19111" xr:uid="{CE511980-1D35-45C0-8C87-984217F1B166}"/>
    <cellStyle name="Percent 11 2 5 2 2" xfId="41476" xr:uid="{1AFA802F-F921-46B3-909C-AEC6228C27D5}"/>
    <cellStyle name="Percent 11 2 5 3" xfId="32155" xr:uid="{5266090E-FCC5-431C-8418-9E4E701293E6}"/>
    <cellStyle name="Percent 11 2 6" xfId="11289" xr:uid="{297E8E61-41EB-4DDC-8EE9-27D96CC8D31E}"/>
    <cellStyle name="Percent 11 2 6 2" xfId="20695" xr:uid="{A8AE5D5F-E924-48D2-AF0A-231965DC6FB5}"/>
    <cellStyle name="Percent 11 2 6 2 2" xfId="42991" xr:uid="{4AF32016-B3A3-4808-AD7D-45294CAFD544}"/>
    <cellStyle name="Percent 11 2 6 3" xfId="33669" xr:uid="{2859E03E-765E-4ACD-9FCD-57104CC0ABE5}"/>
    <cellStyle name="Percent 11 2 7" xfId="12890" xr:uid="{80826B95-BF8F-4608-A738-FB0BCB651A74}"/>
    <cellStyle name="Percent 11 2 7 2" xfId="35263" xr:uid="{8C966D9A-1637-491A-9882-6796A4EAC3EA}"/>
    <cellStyle name="Percent 11 2 8" xfId="26976" xr:uid="{020D2EFC-0F6E-437A-AD81-55501FB35D8B}"/>
    <cellStyle name="Percent 11 3" xfId="1192" xr:uid="{C3BE0A86-9F0B-43A1-B92A-613003B3C49B}"/>
    <cellStyle name="Percent 11 3 2" xfId="3864" xr:uid="{15244EFE-2028-44F9-959B-768045B12A71}"/>
    <cellStyle name="Percent 11 3 2 2" xfId="7139" xr:uid="{61705A1B-4E08-4BA1-855F-3E8A816FD751}"/>
    <cellStyle name="Percent 11 3 2 2 2" xfId="17150" xr:uid="{2A48CA11-4C3A-4060-BF48-4B1BD6DE8691}"/>
    <cellStyle name="Percent 11 3 2 2 2 2" xfId="39515" xr:uid="{C5830E43-5D91-4D74-86B2-7F0525E93357}"/>
    <cellStyle name="Percent 11 3 2 2 3" xfId="30399" xr:uid="{4B4F9401-8067-49F9-8065-346DE5058107}"/>
    <cellStyle name="Percent 11 3 2 3" xfId="10656" xr:uid="{A06EF767-333D-4972-8553-2A31F60E2084}"/>
    <cellStyle name="Percent 11 3 2 3 2" xfId="20070" xr:uid="{6043F497-1E23-4DD7-AE1D-92629BB951E8}"/>
    <cellStyle name="Percent 11 3 2 3 2 2" xfId="42366" xr:uid="{953A901D-9324-4C89-894A-507A623256D1}"/>
    <cellStyle name="Percent 11 3 2 3 3" xfId="33045" xr:uid="{60945FC9-05E9-4930-892A-CF4DBED99653}"/>
    <cellStyle name="Percent 11 3 2 4" xfId="12188" xr:uid="{1B35169C-085A-42A0-8F55-59CA472C0CA2}"/>
    <cellStyle name="Percent 11 3 2 4 2" xfId="21594" xr:uid="{C1FDD2D7-09D4-4128-A032-4858848F0607}"/>
    <cellStyle name="Percent 11 3 2 4 2 2" xfId="43890" xr:uid="{FAD60211-CBBE-4943-9CB3-A07BC5FA39A0}"/>
    <cellStyle name="Percent 11 3 2 4 3" xfId="34568" xr:uid="{E4DB7876-9EAF-4ACF-9BA9-F9B1139FBBB9}"/>
    <cellStyle name="Percent 11 3 2 5" xfId="14530" xr:uid="{C4D8DB59-A33F-48F0-A3DF-B06BC327AA71}"/>
    <cellStyle name="Percent 11 3 2 5 2" xfId="36896" xr:uid="{DBAC185F-32AA-48BD-907B-EF5D6923876A}"/>
    <cellStyle name="Percent 11 3 2 6" xfId="27984" xr:uid="{E967B2A0-CA89-4F55-A7A3-01470DECBEF8}"/>
    <cellStyle name="Percent 11 3 3" xfId="5274" xr:uid="{AF9A119E-97CA-43B2-B591-4F63C63B95B4}"/>
    <cellStyle name="Percent 11 3 3 2" xfId="15669" xr:uid="{8E384D10-02EB-4F0F-9E01-E59F2AA08DF8}"/>
    <cellStyle name="Percent 11 3 3 2 2" xfId="38035" xr:uid="{B9F1CB1F-87DD-401A-B2C6-9D05BD5135D3}"/>
    <cellStyle name="Percent 11 3 3 3" xfId="29040" xr:uid="{0A6EE27D-BA28-4F71-9C63-1480DDC81A76}"/>
    <cellStyle name="Percent 11 3 4" xfId="9817" xr:uid="{00699490-D130-4B24-95DD-1A1B3F8BC194}"/>
    <cellStyle name="Percent 11 3 4 2" xfId="19231" xr:uid="{C2D6BC3E-8E2D-4A77-8881-BCB11D7A9C5B}"/>
    <cellStyle name="Percent 11 3 4 2 2" xfId="41596" xr:uid="{17F082B1-0A9A-41D4-94A0-C15537983EAE}"/>
    <cellStyle name="Percent 11 3 4 3" xfId="32275" xr:uid="{D7498193-3BF6-4BF2-93C0-DBE47215CDEF}"/>
    <cellStyle name="Percent 11 3 5" xfId="11415" xr:uid="{00E6277A-4FE3-4382-A27A-1117D55EE0D3}"/>
    <cellStyle name="Percent 11 3 5 2" xfId="20821" xr:uid="{E787D88D-0C59-486F-806E-DC7D54509046}"/>
    <cellStyle name="Percent 11 3 5 2 2" xfId="43117" xr:uid="{8CCE7910-EB9E-4228-9BE7-83B89EA84C7E}"/>
    <cellStyle name="Percent 11 3 5 3" xfId="33795" xr:uid="{6D9BB852-702D-4620-AF52-2305CB76549D}"/>
    <cellStyle name="Percent 11 3 6" xfId="13172" xr:uid="{C82AE989-815F-4EB0-9991-55C20783D11D}"/>
    <cellStyle name="Percent 11 3 6 2" xfId="35543" xr:uid="{8F774A9F-C3ED-4A0A-AD4F-70F340A1B122}"/>
    <cellStyle name="Percent 11 3 7" xfId="27103" xr:uid="{8306431E-BB97-4E38-ADFB-7E472D4BCFB8}"/>
    <cellStyle name="Percent 11 4" xfId="3648" xr:uid="{5578B4AD-F200-4E15-8421-16078F42C33E}"/>
    <cellStyle name="Percent 11 4 2" xfId="6925" xr:uid="{070935E6-04AE-450F-A364-5468DC0027E9}"/>
    <cellStyle name="Percent 11 4 2 2" xfId="16938" xr:uid="{9D6B4FF0-5AE2-4552-8B79-9D16AF36DA33}"/>
    <cellStyle name="Percent 11 4 2 2 2" xfId="39303" xr:uid="{8FDFA14D-211F-470C-9F89-E39DD5E3834C}"/>
    <cellStyle name="Percent 11 4 2 3" xfId="30187" xr:uid="{D672B11C-58AF-436F-818A-907734938ED3}"/>
    <cellStyle name="Percent 11 4 3" xfId="10448" xr:uid="{6BDB8E2D-8EC4-4787-9AB1-11BFD2441619}"/>
    <cellStyle name="Percent 11 4 3 2" xfId="19862" xr:uid="{BFC4261F-FB57-4ED7-AB1D-D6EAE6BBD157}"/>
    <cellStyle name="Percent 11 4 3 2 2" xfId="42158" xr:uid="{B7414D7B-7DD3-4A25-94F6-A89D65232E5D}"/>
    <cellStyle name="Percent 11 4 3 3" xfId="32837" xr:uid="{C7FBB69D-96CD-4F84-A022-E0BD5616C395}"/>
    <cellStyle name="Percent 11 4 4" xfId="11981" xr:uid="{10810F72-7C25-450E-A615-75E52B28ABDB}"/>
    <cellStyle name="Percent 11 4 4 2" xfId="21387" xr:uid="{0433030C-40BD-4E3B-A05B-1279C1C24564}"/>
    <cellStyle name="Percent 11 4 4 2 2" xfId="43683" xr:uid="{898888A4-7410-47D4-AF43-BE6B44820321}"/>
    <cellStyle name="Percent 11 4 4 3" xfId="34361" xr:uid="{15356531-CA67-40F6-A1BF-7EBA2B680BBC}"/>
    <cellStyle name="Percent 11 4 5" xfId="14322" xr:uid="{4EC064B4-4512-4AB0-B595-B0A8392947E3}"/>
    <cellStyle name="Percent 11 4 5 2" xfId="36688" xr:uid="{C1B01764-BE66-4A24-B910-76A9F5FCE635}"/>
    <cellStyle name="Percent 11 4 6" xfId="27776" xr:uid="{FF699058-37C7-4256-BF8D-D1F3B9F57119}"/>
    <cellStyle name="Percent 11 5" xfId="4620" xr:uid="{4C5E14E2-54C0-4834-B9EE-48A79D695C20}"/>
    <cellStyle name="Percent 11 5 2" xfId="15170" xr:uid="{D8BDAAF6-D16F-4819-8FDC-7F447780AE93}"/>
    <cellStyle name="Percent 11 5 2 2" xfId="37536" xr:uid="{D45E6066-70DD-43DA-9E66-0E47B131E2F3}"/>
    <cellStyle name="Percent 11 5 3" xfId="28593" xr:uid="{156D6C0C-8102-4AC7-8CC0-72AEA0CAF7CA}"/>
    <cellStyle name="Percent 11 6" xfId="9611" xr:uid="{3612727D-9569-4877-9635-A5F69CC8F7EC}"/>
    <cellStyle name="Percent 11 6 2" xfId="19026" xr:uid="{58A11E89-CE58-489C-A9CC-4F8ADF0B2449}"/>
    <cellStyle name="Percent 11 6 2 2" xfId="41391" xr:uid="{57F36C51-0F75-4299-BD1F-40DE78126868}"/>
    <cellStyle name="Percent 11 6 3" xfId="32070" xr:uid="{A40C2FEE-0510-46CE-A9F3-994764031EB1}"/>
    <cellStyle name="Percent 11 7" xfId="11200" xr:uid="{4FA93E31-F0F7-40C6-BDF5-0227EFEB39AE}"/>
    <cellStyle name="Percent 11 7 2" xfId="20607" xr:uid="{C0740437-FD63-4F90-9722-4922141A4C29}"/>
    <cellStyle name="Percent 11 7 2 2" xfId="42903" xr:uid="{4A299C19-4DC6-4C15-BB28-4F368EE09FB5}"/>
    <cellStyle name="Percent 11 7 3" xfId="33581" xr:uid="{94B3A6D7-9455-4A40-BC10-07AF07554BB0}"/>
    <cellStyle name="Percent 11 8" xfId="12746" xr:uid="{CDA64E46-03B4-4626-9A7D-2960C9237186}"/>
    <cellStyle name="Percent 11 8 2" xfId="35122" xr:uid="{6490382E-8A69-4AA2-9463-9BFE9E02680D}"/>
    <cellStyle name="Percent 11 9" xfId="26889" xr:uid="{EF1E4505-55E8-4FF1-9B75-FFF82C263870}"/>
    <cellStyle name="Percent 110" xfId="9556" xr:uid="{6D42523A-41B6-4742-8C6D-B9B62EF79C2E}"/>
    <cellStyle name="Percent 111" xfId="11145" xr:uid="{E80FF394-8515-469C-B713-ECE5B5347C71}"/>
    <cellStyle name="Percent 112" xfId="12676" xr:uid="{83C63293-03F5-46AA-8032-636E91D43D44}"/>
    <cellStyle name="Percent 113" xfId="16186" xr:uid="{105F4A20-BBDC-44D4-A025-BA8FA39DECA0}"/>
    <cellStyle name="Percent 114" xfId="13770" xr:uid="{623AD921-1A19-434D-8C27-A79A0C6F12D9}"/>
    <cellStyle name="Percent 115" xfId="26652" xr:uid="{B3219DA5-6F18-496E-BF62-23548B65782F}"/>
    <cellStyle name="Percent 116" xfId="26834" xr:uid="{3187A1C5-F9BC-4E71-BBB7-1B0DCEC46E4D}"/>
    <cellStyle name="Percent 117" xfId="48307" xr:uid="{62AF49B1-D8F8-459D-86A6-5C037B4F16D8}"/>
    <cellStyle name="Percent 118" xfId="48315" xr:uid="{BE6955C5-7C82-4739-B84E-C1FE63EFA26E}"/>
    <cellStyle name="Percent 119" xfId="48320" xr:uid="{4D6E63FE-BEBB-4CCC-8B90-84A56DFA4491}"/>
    <cellStyle name="Percent 12" xfId="205" xr:uid="{4602795A-82CC-406D-947B-0E6DB83A182F}"/>
    <cellStyle name="Percent 12 2" xfId="470" xr:uid="{1E9C10B3-1285-46EA-891E-A7E1117E76A6}"/>
    <cellStyle name="Percent 12 3" xfId="1111" xr:uid="{7999E157-2F67-41E3-A892-2AB232EDA0A7}"/>
    <cellStyle name="Percent 12 3 2" xfId="1388" xr:uid="{C62FD78B-F019-47D2-AFF3-5C260B77BBC3}"/>
    <cellStyle name="Percent 120" xfId="48322" xr:uid="{145CD46D-96C2-4348-BA88-30B79428C4F7}"/>
    <cellStyle name="Percent 121" xfId="48323" xr:uid="{6F03543A-DFEA-49C8-9A49-811516EDCA45}"/>
    <cellStyle name="Percent 122" xfId="48328" xr:uid="{4EB1D2CD-6A21-4C23-BFBA-C3E225AA0C84}"/>
    <cellStyle name="Percent 123" xfId="48329" xr:uid="{3B68F0D9-F26B-48B5-9DB2-3F1345A0FBB1}"/>
    <cellStyle name="Percent 124" xfId="48337" xr:uid="{F8D8E0E8-4340-4818-BCBA-9382F9C87359}"/>
    <cellStyle name="Percent 125" xfId="48341" xr:uid="{D786A19E-CE8C-4BA6-BCE7-79273CE8C047}"/>
    <cellStyle name="Percent 126" xfId="48432" xr:uid="{38125C16-76F5-478F-8404-7857999CEC4E}"/>
    <cellStyle name="Percent 127" xfId="48444" xr:uid="{0B7BD481-2F06-4E0F-94C7-20E2C1B90FD1}"/>
    <cellStyle name="Percent 128" xfId="48455" xr:uid="{C08AB99A-3534-4B68-8DEB-3BCEA7D624D8}"/>
    <cellStyle name="Percent 129" xfId="48464" xr:uid="{835FABC1-BD43-4F5E-BAE2-27A788CFE5EB}"/>
    <cellStyle name="Percent 13" xfId="413" xr:uid="{C2A6EBE1-6170-42F1-9498-497577A48917}"/>
    <cellStyle name="Percent 130" xfId="48467" xr:uid="{E0EB1941-9CBB-4F50-9168-D4C3774FD2F8}"/>
    <cellStyle name="Percent 131" xfId="48500" xr:uid="{2690729A-1006-429F-9DE1-AE5861C23300}"/>
    <cellStyle name="Percent 132" xfId="48517" xr:uid="{22C0CE19-165D-41D5-9F7A-4EEEF435A3FB}"/>
    <cellStyle name="Percent 133" xfId="48525" xr:uid="{1B862458-EF89-4AB8-9D36-013E78A25571}"/>
    <cellStyle name="Percent 134" xfId="48530" xr:uid="{1AB2BB23-AE89-448B-B007-53578AB6FDD7}"/>
    <cellStyle name="Percent 135" xfId="45" xr:uid="{4E97A5BE-5AA5-4735-A89D-A03D7D9EA30A}"/>
    <cellStyle name="Percent 14" xfId="559" xr:uid="{66619436-6E2B-4315-9ECE-E738942F2E7C}"/>
    <cellStyle name="Percent 15" xfId="1134" xr:uid="{3AFB02E4-6D7E-4CC0-9456-10C83F5E77F9}"/>
    <cellStyle name="Percent 16" xfId="1229" xr:uid="{334910F9-EBE2-4E1D-9382-DB0C17FCABF3}"/>
    <cellStyle name="Percent 17" xfId="1401" xr:uid="{05C0C810-2C00-425D-87FA-4A30E7109848}"/>
    <cellStyle name="Percent 18" xfId="1369" xr:uid="{771930AC-4C50-4430-B3E6-193CECB4126A}"/>
    <cellStyle name="Percent 19" xfId="1581" xr:uid="{B136E5A5-BF45-4A5F-B932-DFF4C5CB5DAB}"/>
    <cellStyle name="Percent 2" xfId="8" xr:uid="{00000000-0005-0000-0000-000009000000}"/>
    <cellStyle name="Percent 2 10" xfId="26601" xr:uid="{0B88D3E3-011C-4971-8C17-85C3E7341CD3}"/>
    <cellStyle name="Percent 2 11" xfId="26602" xr:uid="{F3682AEE-6A84-4100-AC34-5E23B75AC48C}"/>
    <cellStyle name="Percent 2 12" xfId="26603" xr:uid="{77F65225-3BD0-4778-8B63-8DE56275D426}"/>
    <cellStyle name="Percent 2 13" xfId="26604" xr:uid="{EAC4C3B8-0C10-4FFD-AB30-EB9F2229AEEB}"/>
    <cellStyle name="Percent 2 14" xfId="26605" xr:uid="{6966EE69-4644-4190-985A-C341E99FDAC4}"/>
    <cellStyle name="Percent 2 15" xfId="26606" xr:uid="{AC057C86-5BBA-46EB-ADC1-EC2E634B686F}"/>
    <cellStyle name="Percent 2 16" xfId="26607" xr:uid="{5D2855BC-B655-4498-AD25-270FFAA18324}"/>
    <cellStyle name="Percent 2 17" xfId="26608" xr:uid="{8BE5B006-8FB3-44C1-99F8-B2822AABE665}"/>
    <cellStyle name="Percent 2 18" xfId="26609" xr:uid="{FC512FC4-F8DE-4A67-9757-6ECA2FD97D5A}"/>
    <cellStyle name="Percent 2 19" xfId="26610" xr:uid="{F60F6D45-E1FF-442E-B8F4-B4BF3A2DD810}"/>
    <cellStyle name="Percent 2 2" xfId="90" xr:uid="{3AE6B97F-6B57-4DAD-A557-165F69BE23FC}"/>
    <cellStyle name="Percent 2 2 2" xfId="528" xr:uid="{0655AE09-8E63-4E8F-9CD3-F9410F7BBF0C}"/>
    <cellStyle name="Percent 2 20" xfId="26611" xr:uid="{E3A356E5-76A2-4F7F-86A3-45FA1A22E2A2}"/>
    <cellStyle name="Percent 2 21" xfId="26612" xr:uid="{459AED83-1602-4D99-93C2-27A5FD4C9CD6}"/>
    <cellStyle name="Percent 2 22" xfId="26613" xr:uid="{02A9BF5E-34DD-4A67-B21A-BB2B3FF1FDF6}"/>
    <cellStyle name="Percent 2 23" xfId="26614" xr:uid="{C042ADFC-5E64-457C-AC9E-EDA5EABAEEA7}"/>
    <cellStyle name="Percent 2 24" xfId="26615" xr:uid="{4AD61EA8-E19F-4C1D-A139-715737D6DD00}"/>
    <cellStyle name="Percent 2 25" xfId="26616" xr:uid="{2806E47E-FF6D-4890-A67C-FFC2F2070E50}"/>
    <cellStyle name="Percent 2 26" xfId="26617" xr:uid="{6D89FD7E-9735-4900-99A8-A58497F754CF}"/>
    <cellStyle name="Percent 2 27" xfId="26618" xr:uid="{3BA21438-3637-4847-9246-734428FA85F1}"/>
    <cellStyle name="Percent 2 28" xfId="26619" xr:uid="{7C942575-020D-4A07-BE27-45C8B86310DF}"/>
    <cellStyle name="Percent 2 29" xfId="26620" xr:uid="{3657E8DA-2FBD-4071-90A6-CA79400D2D76}"/>
    <cellStyle name="Percent 2 3" xfId="122" xr:uid="{414F80D5-2A22-4C03-815D-D7D9EA9D4F9E}"/>
    <cellStyle name="Percent 2 30" xfId="26621" xr:uid="{01450FBD-F4D8-49DD-91B7-EBAF78AB6458}"/>
    <cellStyle name="Percent 2 31" xfId="26622" xr:uid="{A37320AA-A3B7-49A8-B908-51EBFD9C01D9}"/>
    <cellStyle name="Percent 2 32" xfId="26623" xr:uid="{1F259B0B-C9DF-4AAC-9CE1-09D5D442B09F}"/>
    <cellStyle name="Percent 2 33" xfId="26624" xr:uid="{2AD7EC85-14CD-4F5C-B2F8-719486439F1F}"/>
    <cellStyle name="Percent 2 34" xfId="26625" xr:uid="{6B676A14-A6D1-4796-938D-B9F32CAC86D0}"/>
    <cellStyle name="Percent 2 35" xfId="26626" xr:uid="{6C963770-F1EA-477A-8F10-77CF525D6AB6}"/>
    <cellStyle name="Percent 2 36" xfId="26627" xr:uid="{F6973A80-A42E-4068-92A5-4CB9854E3A11}"/>
    <cellStyle name="Percent 2 37" xfId="26628" xr:uid="{A7E1C127-F24A-4DA2-8418-EFC01D82D1A9}"/>
    <cellStyle name="Percent 2 38" xfId="26629" xr:uid="{BB791CBB-2632-45E6-AA73-10B82273AF00}"/>
    <cellStyle name="Percent 2 39" xfId="26630" xr:uid="{6D328D5D-BDD4-4DD7-B5D9-8EAF258502CA}"/>
    <cellStyle name="Percent 2 4" xfId="192" xr:uid="{4E43788C-DE6C-4FDD-9A5D-EE0C035D6DC4}"/>
    <cellStyle name="Percent 2 40" xfId="26631" xr:uid="{33A4DD22-6D3B-4B10-B575-EA3B9EB4A2F6}"/>
    <cellStyle name="Percent 2 41" xfId="26632" xr:uid="{7F3E6343-5049-4470-9622-21DE069D5DB9}"/>
    <cellStyle name="Percent 2 42" xfId="26633" xr:uid="{7D79AE88-7BF5-4EC3-A763-83E1001AF809}"/>
    <cellStyle name="Percent 2 43" xfId="26634" xr:uid="{5323C111-82E3-496F-88F3-C574D6F24CAE}"/>
    <cellStyle name="Percent 2 44" xfId="26635" xr:uid="{D49644F0-4718-4EE5-961F-99EF04B53108}"/>
    <cellStyle name="Percent 2 45" xfId="26636" xr:uid="{FD493487-7501-45D8-9BA3-007642A31B58}"/>
    <cellStyle name="Percent 2 46" xfId="26637" xr:uid="{996C8F6D-7DD0-49CF-B0EA-4818ABA72667}"/>
    <cellStyle name="Percent 2 47" xfId="48532" xr:uid="{F34F6878-E433-446C-98A1-8F71C90E8936}"/>
    <cellStyle name="Percent 2 5" xfId="214" xr:uid="{B710D854-CCC2-4A64-A3FE-FCE440430996}"/>
    <cellStyle name="Percent 2 6" xfId="560" xr:uid="{6054DAA5-48E3-45A0-95FB-FFB079AAD1E3}"/>
    <cellStyle name="Percent 2 6 2" xfId="1326" xr:uid="{59C1BDAB-BAB6-4E67-869E-15D00BDEF79E}"/>
    <cellStyle name="Percent 2 6 2 2" xfId="3989" xr:uid="{A40B8827-EB26-47B4-B2FF-D3997C34F96D}"/>
    <cellStyle name="Percent 2 6 2 2 2" xfId="7264" xr:uid="{229F3F3C-BA1D-4DCB-9BED-1BFCB4D0C2D1}"/>
    <cellStyle name="Percent 2 6 2 2 2 2" xfId="17275" xr:uid="{D0A7C9C8-AC46-44B3-AE1B-BCBCD7B0EA9C}"/>
    <cellStyle name="Percent 2 6 2 2 2 2 2" xfId="39640" xr:uid="{6AC2735A-0016-4A41-9C3E-206352CECDD6}"/>
    <cellStyle name="Percent 2 6 2 2 2 3" xfId="30524" xr:uid="{1E38532E-5F89-4E6E-A6D1-5824AFCB79DF}"/>
    <cellStyle name="Percent 2 6 2 2 3" xfId="10778" xr:uid="{8179271D-48E2-4D88-9DB5-E97DD295E7C9}"/>
    <cellStyle name="Percent 2 6 2 2 3 2" xfId="20192" xr:uid="{6AFA3357-DF76-47EC-804F-EF6F40980F80}"/>
    <cellStyle name="Percent 2 6 2 2 3 2 2" xfId="42488" xr:uid="{F91FBFF9-4AD3-492C-B588-929E7F454891}"/>
    <cellStyle name="Percent 2 6 2 2 3 3" xfId="33167" xr:uid="{52CBE49F-AE63-423A-9C91-B1D51A8B12D3}"/>
    <cellStyle name="Percent 2 6 2 2 4" xfId="12310" xr:uid="{B643E52D-AEA2-46F5-87F6-C04B442F3454}"/>
    <cellStyle name="Percent 2 6 2 2 4 2" xfId="21716" xr:uid="{4DA8E5C1-E27C-474B-91CD-8D72D392E499}"/>
    <cellStyle name="Percent 2 6 2 2 4 2 2" xfId="44012" xr:uid="{89744CC9-0283-42A4-BB99-1AB0672A2D58}"/>
    <cellStyle name="Percent 2 6 2 2 4 3" xfId="34690" xr:uid="{44F1F496-46D4-4069-BA55-7D1A96AD761C}"/>
    <cellStyle name="Percent 2 6 2 2 5" xfId="14651" xr:uid="{C228D9F8-3770-4EFD-A4B8-BFA680E0CCD2}"/>
    <cellStyle name="Percent 2 6 2 2 5 2" xfId="37017" xr:uid="{582DFB9F-6B0D-4918-A310-E5C1CEC4F4C9}"/>
    <cellStyle name="Percent 2 6 2 2 6" xfId="28107" xr:uid="{049A98FE-9658-453E-A383-C754FA42119F}"/>
    <cellStyle name="Percent 2 6 2 3" xfId="5401" xr:uid="{BF86D52A-B6F2-4C47-9818-B36477132AD4}"/>
    <cellStyle name="Percent 2 6 2 3 2" xfId="15796" xr:uid="{7893A4A9-108A-4609-84BD-76770885DAA6}"/>
    <cellStyle name="Percent 2 6 2 3 2 2" xfId="38162" xr:uid="{1825E420-6C04-4B17-B88C-488A9B857EC6}"/>
    <cellStyle name="Percent 2 6 2 3 3" xfId="29167" xr:uid="{05EDDD43-F1CC-45C0-889D-EA15199B2672}"/>
    <cellStyle name="Percent 2 6 2 4" xfId="9939" xr:uid="{5D113B62-4338-46BB-97F3-8955865AF085}"/>
    <cellStyle name="Percent 2 6 2 4 2" xfId="19353" xr:uid="{A68AE285-25ED-41E9-BB78-FCF13F905300}"/>
    <cellStyle name="Percent 2 6 2 4 2 2" xfId="41718" xr:uid="{0A73AA6C-C30E-4B72-903A-BB8BEE1DB2D9}"/>
    <cellStyle name="Percent 2 6 2 4 3" xfId="32397" xr:uid="{D928B298-B719-4DDD-B52D-F1BBD72C06FF}"/>
    <cellStyle name="Percent 2 6 2 5" xfId="11534" xr:uid="{52530CA5-E967-49A9-9382-A23A8F892722}"/>
    <cellStyle name="Percent 2 6 2 5 2" xfId="20940" xr:uid="{DC23F883-F63E-4596-BEF8-4BDE65491FB4}"/>
    <cellStyle name="Percent 2 6 2 5 2 2" xfId="43236" xr:uid="{41B4B934-CF23-4838-AB94-9140B4EF3070}"/>
    <cellStyle name="Percent 2 6 2 5 3" xfId="33914" xr:uid="{271E0130-C33A-4D99-BF34-4297DB76EAC8}"/>
    <cellStyle name="Percent 2 6 2 6" xfId="13297" xr:uid="{B78365A8-6896-4921-8B68-6AAD34FA7676}"/>
    <cellStyle name="Percent 2 6 2 6 2" xfId="35668" xr:uid="{470A2D5B-EC51-4525-AACB-F23AE88484A5}"/>
    <cellStyle name="Percent 2 6 2 7" xfId="27225" xr:uid="{7F2A8D4A-8E09-410E-B152-67144C0656E5}"/>
    <cellStyle name="Percent 2 6 3" xfId="3773" xr:uid="{6C50C798-5FDA-4623-B199-CA72AD4084A9}"/>
    <cellStyle name="Percent 2 6 3 2" xfId="7049" xr:uid="{6F4F142A-6575-437A-BAD5-24D8BE1D1140}"/>
    <cellStyle name="Percent 2 6 3 2 2" xfId="17061" xr:uid="{0BE52185-0308-41EC-A067-8B15B94F5F5E}"/>
    <cellStyle name="Percent 2 6 3 2 2 2" xfId="39426" xr:uid="{D30F8CDC-86E7-43E0-951B-667A793B3CE5}"/>
    <cellStyle name="Percent 2 6 3 2 3" xfId="30310" xr:uid="{A0182012-68CC-4603-A20C-A986404A0541}"/>
    <cellStyle name="Percent 2 6 3 3" xfId="10570" xr:uid="{E8E508BE-2CC5-4CAC-89DB-72C6240FD258}"/>
    <cellStyle name="Percent 2 6 3 3 2" xfId="19984" xr:uid="{1E622410-FA47-412E-BC68-B3D205A93771}"/>
    <cellStyle name="Percent 2 6 3 3 2 2" xfId="42280" xr:uid="{B7DAA4B8-657D-41A7-A775-F5DB0D4031AE}"/>
    <cellStyle name="Percent 2 6 3 3 3" xfId="32959" xr:uid="{DB9291D6-6875-41A6-93AF-7834DD82501B}"/>
    <cellStyle name="Percent 2 6 3 4" xfId="12103" xr:uid="{7BFB04D8-BF04-413B-91A0-5B4C6380EFE0}"/>
    <cellStyle name="Percent 2 6 3 4 2" xfId="21509" xr:uid="{D6D46675-4F7B-4A3F-934B-969849802C73}"/>
    <cellStyle name="Percent 2 6 3 4 2 2" xfId="43805" xr:uid="{133B9E90-71A6-4CE3-8E16-A8D63495FECA}"/>
    <cellStyle name="Percent 2 6 3 4 3" xfId="34483" xr:uid="{640D9812-4DFC-4535-BAEC-C847A43F82A7}"/>
    <cellStyle name="Percent 2 6 3 5" xfId="14443" xr:uid="{49DF719D-2AB7-4A28-B1DE-A761E4412276}"/>
    <cellStyle name="Percent 2 6 3 5 2" xfId="36809" xr:uid="{87EA1437-6EF6-4724-AF8C-F778C1374E87}"/>
    <cellStyle name="Percent 2 6 3 6" xfId="27898" xr:uid="{6D99A7D8-92F3-4E2C-894F-69B3FC109A5A}"/>
    <cellStyle name="Percent 2 6 4" xfId="4888" xr:uid="{09785E16-130D-4024-AF22-F9D7153903EA}"/>
    <cellStyle name="Percent 2 6 4 2" xfId="15389" xr:uid="{3193DE12-E514-42DB-AF26-A84FF15A34EF}"/>
    <cellStyle name="Percent 2 6 4 2 2" xfId="37755" xr:uid="{A13E2E9D-4428-4DEA-BB77-36C1FDB74763}"/>
    <cellStyle name="Percent 2 6 4 3" xfId="28793" xr:uid="{2A993CB2-C306-4034-BC12-86E55B06DB95}"/>
    <cellStyle name="Percent 2 6 5" xfId="9731" xr:uid="{6C644D0A-A2A2-4873-822E-31BC7B823C9D}"/>
    <cellStyle name="Percent 2 6 5 2" xfId="19145" xr:uid="{5B17D6A9-C56C-4516-95EA-C4206BA95032}"/>
    <cellStyle name="Percent 2 6 5 2 2" xfId="41510" xr:uid="{319F9930-545D-4E6A-8D77-B16471FFAAEC}"/>
    <cellStyle name="Percent 2 6 5 3" xfId="32189" xr:uid="{3E8C7F68-7BC5-434D-BFEF-EA4A85E093D6}"/>
    <cellStyle name="Percent 2 6 6" xfId="11324" xr:uid="{F4DE9B4C-B367-4059-96F7-90923F83914C}"/>
    <cellStyle name="Percent 2 6 6 2" xfId="20730" xr:uid="{98F2A1FB-8F5F-402A-A1EE-43515F9F457A}"/>
    <cellStyle name="Percent 2 6 6 2 2" xfId="43026" xr:uid="{DFDF5A9A-EDF7-4047-A720-5CC28BD8F5B9}"/>
    <cellStyle name="Percent 2 6 6 3" xfId="33704" xr:uid="{392CCD71-CD88-41E5-9F33-86E46289405E}"/>
    <cellStyle name="Percent 2 6 7" xfId="12934" xr:uid="{956F22D5-A348-4EFB-82FE-63AFDB2BA432}"/>
    <cellStyle name="Percent 2 6 7 2" xfId="35307" xr:uid="{D0CD152F-8B76-4131-8C45-9DBBA394BFCD}"/>
    <cellStyle name="Percent 2 6 8" xfId="27011" xr:uid="{6B5B9338-A54B-4441-863C-834959496E95}"/>
    <cellStyle name="Percent 2 7" xfId="26638" xr:uid="{1207F495-641C-499F-ADFA-A62968BCB8A1}"/>
    <cellStyle name="Percent 2 8" xfId="26639" xr:uid="{D88C718A-A7BA-4971-BDC4-376C45B4501B}"/>
    <cellStyle name="Percent 2 9" xfId="26640" xr:uid="{2E8BDFDF-0739-4BB1-9B1C-B62E86741042}"/>
    <cellStyle name="percent 2 decimal" xfId="857" xr:uid="{96F69EE8-F4A9-4CC8-A64D-3F4117DBB00D}"/>
    <cellStyle name="Percent 20" xfId="1582" xr:uid="{7AD4051A-9C6A-4833-968D-9BC9FF60C18C}"/>
    <cellStyle name="Percent 21" xfId="1745" xr:uid="{1F402069-3CB5-4465-A029-AD6BB1EC2642}"/>
    <cellStyle name="Percent 22" xfId="1748" xr:uid="{A9F8B89C-6D42-48DA-B95D-899AD0BFB94A}"/>
    <cellStyle name="Percent 23" xfId="1751" xr:uid="{A0590794-F309-49D6-89AC-3F22E186DEA7}"/>
    <cellStyle name="Percent 24" xfId="1754" xr:uid="{49618FBF-58C0-457A-AEA5-7D3CB84D0417}"/>
    <cellStyle name="Percent 25" xfId="1757" xr:uid="{E194EE8A-7821-418E-B613-12FFC8917C51}"/>
    <cellStyle name="Percent 26" xfId="1760" xr:uid="{737AC035-CB01-4E47-9623-2D65D819BF53}"/>
    <cellStyle name="Percent 27" xfId="1763" xr:uid="{0FC1E5E3-8A63-43D7-8929-3BC3CC1A2492}"/>
    <cellStyle name="Percent 28" xfId="1766" xr:uid="{EA621EC0-7C9C-4F3B-AB1E-A44F2E6035E8}"/>
    <cellStyle name="Percent 29" xfId="1769" xr:uid="{EC083030-3E10-422D-8138-8E7F53AA7663}"/>
    <cellStyle name="Percent 3" xfId="47" xr:uid="{FA00C117-2427-496F-B8EA-C9C90F6D01DF}"/>
    <cellStyle name="Percent 3 2" xfId="64" xr:uid="{1A2F5E8D-54CE-4C36-AFA1-0E133EC89515}"/>
    <cellStyle name="Percent 3 3" xfId="94" xr:uid="{2F046950-DC40-49EE-905B-F672E1AD9D04}"/>
    <cellStyle name="Percent 3 4" xfId="99" xr:uid="{31982698-E393-4A49-B6DB-1BB66B632037}"/>
    <cellStyle name="Percent 3 5" xfId="193" xr:uid="{3D44A017-1819-4882-8DA3-1960D565B655}"/>
    <cellStyle name="Percent 3 6" xfId="530" xr:uid="{DA494B59-589C-4ECA-A245-20B8B263F708}"/>
    <cellStyle name="Percent 30" xfId="1772" xr:uid="{42A064B3-91C3-4217-A2F7-430CA86FBECD}"/>
    <cellStyle name="Percent 31" xfId="1777" xr:uid="{3255DA24-5904-4010-AC5C-2B7B2B603EEC}"/>
    <cellStyle name="Percent 32" xfId="1784" xr:uid="{9BACD930-F393-4697-B3AC-5B6CB7D47EA9}"/>
    <cellStyle name="Percent 33" xfId="1789" xr:uid="{9DB99551-C40C-4FA8-B3B1-0920343FAEBC}"/>
    <cellStyle name="Percent 34" xfId="1794" xr:uid="{3D10760F-858D-435F-A1C4-727E67359523}"/>
    <cellStyle name="Percent 35" xfId="1798" xr:uid="{DA8D724F-BDDE-4648-A6D9-7C4AE04BADCC}"/>
    <cellStyle name="Percent 36" xfId="1802" xr:uid="{10674F14-789F-4B82-8499-958F53FDA67D}"/>
    <cellStyle name="Percent 37" xfId="1806" xr:uid="{8F836F2A-E03C-4DB3-A4B0-92153963F7C6}"/>
    <cellStyle name="Percent 38" xfId="1810" xr:uid="{048113B5-3E22-4612-90DB-2745BC4EC60A}"/>
    <cellStyle name="Percent 39" xfId="1814" xr:uid="{0A8994A9-7C05-46EE-89EA-09F305A98994}"/>
    <cellStyle name="Percent 4" xfId="10" xr:uid="{F85B4F29-E772-478F-AEB6-5109C5FBA620}"/>
    <cellStyle name="Percent 4 2" xfId="95" xr:uid="{43E964FE-910E-4A76-AC1D-AD681BF27A2A}"/>
    <cellStyle name="Percent 4 3" xfId="98" xr:uid="{59D7C6C1-A7E1-4076-8234-C9BA27A1460D}"/>
    <cellStyle name="Percent 4 4" xfId="194" xr:uid="{73F931EC-ECF1-40BF-8621-FCFD876A6A5E}"/>
    <cellStyle name="Percent 4 5" xfId="48334" xr:uid="{07FBAF08-F6A7-4C3A-ACCA-3A19659F336B}"/>
    <cellStyle name="Percent 40" xfId="1818" xr:uid="{755EFC57-5226-4541-A131-5806DF72B0FB}"/>
    <cellStyle name="Percent 41" xfId="1822" xr:uid="{7A4702EE-3166-45A0-A01D-64147F0FF525}"/>
    <cellStyle name="Percent 42" xfId="1826" xr:uid="{C071A027-7F88-46A9-9EEB-B2B729085FA1}"/>
    <cellStyle name="Percent 43" xfId="1830" xr:uid="{672339CA-6BEA-424C-BCC8-8B44CACE7E97}"/>
    <cellStyle name="Percent 44" xfId="1834" xr:uid="{ED088A95-3DBC-4792-9D54-6F92E54E1BF4}"/>
    <cellStyle name="Percent 45" xfId="1838" xr:uid="{9BCDEF43-458D-4DEE-8A3D-45CC2EA9EB2A}"/>
    <cellStyle name="Percent 46" xfId="1842" xr:uid="{DCD066D0-EE08-4B51-9619-15B7616239D0}"/>
    <cellStyle name="Percent 47" xfId="1846" xr:uid="{B6715224-FCD4-48DF-A123-CB833819AE2C}"/>
    <cellStyle name="Percent 48" xfId="1850" xr:uid="{B026000F-A77E-4336-B291-4305CCBCD8CB}"/>
    <cellStyle name="Percent 49" xfId="1854" xr:uid="{D7CE4079-F8FE-46C5-A264-416AB55E7CA4}"/>
    <cellStyle name="Percent 5" xfId="53" xr:uid="{69205178-8C93-4686-BE50-D8337E82743C}"/>
    <cellStyle name="Percent 50" xfId="1858" xr:uid="{FE240718-88D8-4502-9310-7B02A00CA4F9}"/>
    <cellStyle name="Percent 51" xfId="1862" xr:uid="{41D719AE-2A51-4349-B6BD-5837246501C4}"/>
    <cellStyle name="Percent 52" xfId="1866" xr:uid="{3C337D77-D2F5-46C0-82A9-6A61A8B411C7}"/>
    <cellStyle name="Percent 53" xfId="1870" xr:uid="{0908124B-6B77-4903-B7B7-16947F541E54}"/>
    <cellStyle name="Percent 54" xfId="1874" xr:uid="{4B4875AB-7041-494E-A11C-0B7D0E912DA2}"/>
    <cellStyle name="Percent 55" xfId="1878" xr:uid="{EBAE660E-50E7-4180-8279-98A92852ACC5}"/>
    <cellStyle name="Percent 56" xfId="1882" xr:uid="{63329561-CB4C-40DB-8313-DE15AC857FC1}"/>
    <cellStyle name="Percent 57" xfId="1886" xr:uid="{B3D170ED-00DD-4118-9C38-1431BDB52794}"/>
    <cellStyle name="Percent 58" xfId="1890" xr:uid="{1F2140C1-8649-4CCF-8258-C68625F08670}"/>
    <cellStyle name="Percent 59" xfId="1894" xr:uid="{3941C619-C4D2-44B4-BD3D-E63F0E7336A5}"/>
    <cellStyle name="Percent 6" xfId="55" xr:uid="{BD05A9A9-3C23-407B-AC1E-3D9E5FB44B97}"/>
    <cellStyle name="Percent 6 2" xfId="100" xr:uid="{9EE19216-C5C3-4167-9065-053EACC0CD16}"/>
    <cellStyle name="Percent 6 3" xfId="134" xr:uid="{B8FC7270-1283-4CEB-AF8F-EFD2EC6C3171}"/>
    <cellStyle name="Percent 6 4" xfId="195" xr:uid="{7A26604B-AC88-49A1-B623-ACDC39AF49FF}"/>
    <cellStyle name="Percent 60" xfId="1898" xr:uid="{712EDA4E-8998-4817-BD47-AB2A267BA550}"/>
    <cellStyle name="Percent 61" xfId="1902" xr:uid="{A791BFA8-2EB9-40ED-BE87-7D52453A43B3}"/>
    <cellStyle name="Percent 62" xfId="1906" xr:uid="{F426E09D-9C14-4AC9-9E40-853883E01DE1}"/>
    <cellStyle name="Percent 63" xfId="1910" xr:uid="{5FDE6C88-0568-480C-8FDC-56C65F43121E}"/>
    <cellStyle name="Percent 64" xfId="1914" xr:uid="{BC0376DB-F2DA-48D8-B9FF-36034B0B853A}"/>
    <cellStyle name="Percent 65" xfId="1918" xr:uid="{042AC44D-5675-4496-9879-577D1D9F3B57}"/>
    <cellStyle name="Percent 66" xfId="1922" xr:uid="{7ED6807E-5266-454E-B9A5-BEA2E32B7708}"/>
    <cellStyle name="Percent 67" xfId="1926" xr:uid="{101293B1-0DAD-4698-B90A-9E7E5774015D}"/>
    <cellStyle name="Percent 68" xfId="1930" xr:uid="{AB2FE8C6-5778-4772-9598-0979458DE88C}"/>
    <cellStyle name="Percent 69" xfId="1934" xr:uid="{6B6E68BC-844F-41B7-96B4-E01EE7406CA7}"/>
    <cellStyle name="Percent 7" xfId="61" xr:uid="{414C3F1E-218C-4E81-BD73-2BEF2E28A50E}"/>
    <cellStyle name="Percent 7 2" xfId="107" xr:uid="{872468E1-7971-4B39-AF62-282DD9A04CC9}"/>
    <cellStyle name="Percent 7 3" xfId="139" xr:uid="{B59ED47C-3372-446F-96F3-C746E6E46019}"/>
    <cellStyle name="Percent 7 4" xfId="196" xr:uid="{19FBCB57-3E64-4EE5-8099-D4051BD6B5D5}"/>
    <cellStyle name="Percent 70" xfId="1938" xr:uid="{D162768B-4184-4F71-811A-559CFD4F0044}"/>
    <cellStyle name="Percent 71" xfId="1942" xr:uid="{06034520-1B96-4C55-B85B-FA886C5710D6}"/>
    <cellStyle name="Percent 72" xfId="1946" xr:uid="{72CCD7B5-49A7-47B6-822E-323B4509DD6B}"/>
    <cellStyle name="Percent 73" xfId="1950" xr:uid="{AECB6D57-2DA0-498A-ABB7-BE7BABBD2661}"/>
    <cellStyle name="Percent 74" xfId="1954" xr:uid="{96FCD6AE-7970-4303-9E7F-8B8228D7B688}"/>
    <cellStyle name="Percent 75" xfId="1958" xr:uid="{022B97D3-C0E8-4B4B-BBA6-54D929831AA2}"/>
    <cellStyle name="Percent 76" xfId="1962" xr:uid="{4382FE88-0F1F-4742-B779-B9AC25F76CB8}"/>
    <cellStyle name="Percent 77" xfId="1966" xr:uid="{90913329-7BB4-4709-A593-FBABDF465DD9}"/>
    <cellStyle name="Percent 78" xfId="1970" xr:uid="{CE767AF7-6C6A-40F3-9EE9-76E18C96E244}"/>
    <cellStyle name="Percent 79" xfId="1974" xr:uid="{CE23CA3A-2F75-4933-8455-06B46DAC4D52}"/>
    <cellStyle name="Percent 8" xfId="69" xr:uid="{2830E691-5112-43F0-A2F1-EF6D5DBB220C}"/>
    <cellStyle name="Percent 8 2" xfId="116" xr:uid="{E8841B5C-2DA1-418C-8EA3-77BB6B72769F}"/>
    <cellStyle name="Percent 8 3" xfId="144" xr:uid="{799422D5-FF03-4A2E-9E8A-177C9DDA01A1}"/>
    <cellStyle name="Percent 8 4" xfId="197" xr:uid="{1F2E8668-2A04-4F64-A2D2-B7E8A70C84AB}"/>
    <cellStyle name="Percent 80" xfId="1978" xr:uid="{454DFD74-683C-4228-836F-AC9C0BC2CEB8}"/>
    <cellStyle name="Percent 81" xfId="1982" xr:uid="{671A7B54-C545-4710-A161-FE790A14ECA8}"/>
    <cellStyle name="Percent 82" xfId="1986" xr:uid="{062B04D7-0B12-4005-8CA4-E9AF273F639D}"/>
    <cellStyle name="Percent 83" xfId="1990" xr:uid="{13D3D86D-797D-48FC-B65B-2414E7B2A749}"/>
    <cellStyle name="Percent 84" xfId="1994" xr:uid="{166B9DB7-C1C2-4067-9859-2027D068FEFC}"/>
    <cellStyle name="Percent 85" xfId="1998" xr:uid="{5A79F271-A8F5-4984-878A-7A3EA106AD5D}"/>
    <cellStyle name="Percent 86" xfId="2002" xr:uid="{B4C310D8-8997-4BD4-A0AA-03046AA53C69}"/>
    <cellStyle name="Percent 87" xfId="2006" xr:uid="{AC7DB4B9-8E65-4272-A820-3620BEA33E64}"/>
    <cellStyle name="Percent 88" xfId="2010" xr:uid="{9F96D78B-CD67-4519-A530-4EA20D2CA776}"/>
    <cellStyle name="Percent 89" xfId="2014" xr:uid="{C2C7AB49-F815-4ACA-818F-5D55FB58776F}"/>
    <cellStyle name="Percent 9" xfId="73" xr:uid="{B9345B29-1AC0-4B19-9BD6-1D7C673797A1}"/>
    <cellStyle name="Percent 9 2" xfId="120" xr:uid="{16A1C7DE-4FCE-4827-9530-3B9DE9D73B7E}"/>
    <cellStyle name="Percent 9 3" xfId="148" xr:uid="{81CDF77A-559B-431F-8330-69EA50F5661E}"/>
    <cellStyle name="Percent 9 4" xfId="198" xr:uid="{6BB11198-2D86-436B-BDCE-8E55D08866F8}"/>
    <cellStyle name="Percent 90" xfId="2018" xr:uid="{409E5A3A-8AF7-4AFD-B6CE-361AAA42B83C}"/>
    <cellStyle name="Percent 91" xfId="2022" xr:uid="{30648583-25FF-45A9-A451-97843FCDC081}"/>
    <cellStyle name="Percent 92" xfId="2026" xr:uid="{4F7F12B8-5904-48FB-8A01-7B72DA175806}"/>
    <cellStyle name="Percent 93" xfId="2030" xr:uid="{11F01433-B3E7-4939-AA8C-E81D96E357FD}"/>
    <cellStyle name="Percent 94" xfId="2034" xr:uid="{FB829718-4B7D-4B29-8F80-106F5C41B57C}"/>
    <cellStyle name="Percent 95" xfId="2038" xr:uid="{0E053473-7784-4A93-9075-83766DA628EB}"/>
    <cellStyle name="Percent 96" xfId="2041" xr:uid="{7FCBD771-36D0-4E9C-A269-2E51FB3FE6FC}"/>
    <cellStyle name="Percent 97" xfId="2045" xr:uid="{8DED2A6B-D008-42FA-BA04-D308AAC4EE87}"/>
    <cellStyle name="Percent 98" xfId="2049" xr:uid="{CBAD45D9-73A1-4E5C-8A57-703D9486BCD0}"/>
    <cellStyle name="Percent 99" xfId="2053" xr:uid="{9C33FBD4-48C3-4AAB-8878-CE3E84C94ED6}"/>
    <cellStyle name="Percent Comma" xfId="858" xr:uid="{E1E29657-E6D6-45A0-AEF5-C7B18DE159DF}"/>
    <cellStyle name="Percent Hard" xfId="362" xr:uid="{26C7A921-3596-4F41-9947-1CF2A2DF64F5}"/>
    <cellStyle name="Percent Input" xfId="3042" xr:uid="{08477557-0CD3-4F7E-A883-BDC18C5914FC}"/>
    <cellStyle name="Percent Input 2" xfId="4351" xr:uid="{BFA417AD-0102-4FCE-A5F5-1C3346CE7666}"/>
    <cellStyle name="Percent Input 2 2" xfId="7583" xr:uid="{4DD6D388-D045-4BB3-A0DF-E13298D58335}"/>
    <cellStyle name="Percent Input 2 2 2" xfId="17574" xr:uid="{307F661A-43B9-4350-9759-6E56B01F04CD}"/>
    <cellStyle name="Percent Input 2 2 2 2" xfId="39939" xr:uid="{35686D7D-4E24-41CE-9023-A881E6B036B2}"/>
    <cellStyle name="Percent Input 2 2 3" xfId="30820" xr:uid="{4B395D62-8CCB-4C9E-A08D-6314AA5ABF3C}"/>
    <cellStyle name="Percent Input 2 3" xfId="11011" xr:uid="{AEBEBF3D-F0F1-4A04-8195-3F296634792C}"/>
    <cellStyle name="Percent Input 2 3 2" xfId="20425" xr:uid="{A4607B1E-5A70-4C88-A5E9-7D27CF3CE497}"/>
    <cellStyle name="Percent Input 2 3 2 2" xfId="42721" xr:uid="{FD8C1741-3041-4EB6-A9F1-22AE22811CD7}"/>
    <cellStyle name="Percent Input 2 3 3" xfId="33400" xr:uid="{BDB9A6CB-D88E-4A06-AB1F-D49FBDDC44A0}"/>
    <cellStyle name="Percent Input 2 4" xfId="12539" xr:uid="{155D582F-5C2F-41BC-A781-AB0130402A90}"/>
    <cellStyle name="Percent Input 2 4 2" xfId="21945" xr:uid="{90AE34DA-1A31-4FB2-BBF7-346A9AC2305C}"/>
    <cellStyle name="Percent Input 2 4 2 2" xfId="44241" xr:uid="{9FB90108-CC65-404A-981A-777CEFDB3856}"/>
    <cellStyle name="Percent Input 2 4 3" xfId="34919" xr:uid="{FFCDAE03-C774-4A0F-8A95-5E18DC1B17AA}"/>
    <cellStyle name="Percent Input 2 5" xfId="14923" xr:uid="{0FF16BE9-F645-4686-B26D-5600A4B2C012}"/>
    <cellStyle name="Percent Input 2 5 2" xfId="37289" xr:uid="{2B276005-060C-4DBC-917D-BAEEDE30B450}"/>
    <cellStyle name="Percent Input 2 6" xfId="28356" xr:uid="{6DBEE1D0-88A9-4B91-ABB4-F2344390E2B0}"/>
    <cellStyle name="Percent Input 2_change in summary tables" xfId="8813" xr:uid="{AB3EC210-5B76-43DA-B5DB-A8B60345159A}"/>
    <cellStyle name="Percent Input 3" xfId="6508" xr:uid="{317FA5A5-F634-428D-9D12-718F49F8A8BD}"/>
    <cellStyle name="Percent Input 3 2" xfId="16608" xr:uid="{D6779908-8CAF-47AA-9C4A-C19FB23943AC}"/>
    <cellStyle name="Percent Input 3 2 2" xfId="38973" xr:uid="{6EAFA98D-BCA7-43F1-A215-CBA663B2DAC7}"/>
    <cellStyle name="Percent Input 3 3" xfId="29887" xr:uid="{A5E2C331-8C5D-4043-9593-A5DDDA85FD2E}"/>
    <cellStyle name="Percent Input 4" xfId="10254" xr:uid="{9BBEEA29-0B8F-48DB-B0B7-8063BA0EAE3E}"/>
    <cellStyle name="Percent Input 4 2" xfId="19668" xr:uid="{8907D344-12EB-43B1-9EDF-F65A9ED91587}"/>
    <cellStyle name="Percent Input 4 2 2" xfId="41964" xr:uid="{004D3BFF-624E-49CE-AB24-A371A0C48378}"/>
    <cellStyle name="Percent Input 4 3" xfId="32643" xr:uid="{7F290607-9442-4215-8D87-5AA853BC238D}"/>
    <cellStyle name="Percent Input 5" xfId="11792" xr:uid="{229A2682-AF59-4913-80AC-9F8611C8477A}"/>
    <cellStyle name="Percent Input 5 2" xfId="21198" xr:uid="{ABCC5257-D5C5-48E5-B309-14318D1E9EE6}"/>
    <cellStyle name="Percent Input 5 2 2" xfId="43494" xr:uid="{5A10A6B3-1BE0-4119-B2A8-584DD5F56667}"/>
    <cellStyle name="Percent Input 5 3" xfId="34172" xr:uid="{DC27933E-9B91-4C50-8307-87B97030C1C2}"/>
    <cellStyle name="Percent Input 6" xfId="14022" xr:uid="{61C41061-4E72-4B1E-AE75-AA21E203A4DE}"/>
    <cellStyle name="Percent Input 6 2" xfId="36392" xr:uid="{BF04D30B-77A8-41E4-9814-1FFB999D7B08}"/>
    <cellStyle name="Percent Input 7" xfId="27538" xr:uid="{2555F8BD-6EEE-4832-88D9-99B150661600}"/>
    <cellStyle name="Percent Input_change in summary tables" xfId="6530" xr:uid="{E80EC69C-4039-4E9D-82A8-F28147481E09}"/>
    <cellStyle name="percent no decimal" xfId="859" xr:uid="{9044D258-6456-4446-B0C5-17396D02CE8A}"/>
    <cellStyle name="Percent*" xfId="860" xr:uid="{757A10AF-25AD-41EE-882D-792614801C73}"/>
    <cellStyle name="Percent, 0 dec" xfId="3043" xr:uid="{8EFB0D2A-5259-4897-A4F5-016CC7FA4B05}"/>
    <cellStyle name="Percent, 0 dec 2" xfId="4352" xr:uid="{035C4C6F-9426-4046-959C-2435DF9AFA7B}"/>
    <cellStyle name="Percent, 0 dec 2 2" xfId="7584" xr:uid="{67A9F7B4-BC85-4B7E-B928-2E5798EF91E2}"/>
    <cellStyle name="Percent, 0 dec 2 2 2" xfId="17575" xr:uid="{5DE35401-BF43-428F-9E4E-F2F97DFC930E}"/>
    <cellStyle name="Percent, 0 dec 2 2 2 2" xfId="39940" xr:uid="{A599E61C-B905-4B76-8D61-BD5ADE9AF52C}"/>
    <cellStyle name="Percent, 0 dec 2 2 3" xfId="30821" xr:uid="{0E28496B-A262-4D37-BB7C-CEE8C6C8890F}"/>
    <cellStyle name="Percent, 0 dec 2 3" xfId="11012" xr:uid="{97A72D9E-F80A-48CC-A861-C406F1BE6DEE}"/>
    <cellStyle name="Percent, 0 dec 2 3 2" xfId="20426" xr:uid="{11123FCB-27FF-40A4-ABE1-352A21E8970A}"/>
    <cellStyle name="Percent, 0 dec 2 3 2 2" xfId="42722" xr:uid="{C29EA085-2D87-416A-95DB-C13E8E14719F}"/>
    <cellStyle name="Percent, 0 dec 2 3 3" xfId="33401" xr:uid="{B64FC29F-AA86-4141-A780-FEE3240A6ED5}"/>
    <cellStyle name="Percent, 0 dec 2 4" xfId="12540" xr:uid="{93577CC4-6F28-4B49-94EF-5F22AE38F17F}"/>
    <cellStyle name="Percent, 0 dec 2 4 2" xfId="21946" xr:uid="{5DBB42E4-B556-4DB7-9D91-EC8426927C20}"/>
    <cellStyle name="Percent, 0 dec 2 4 2 2" xfId="44242" xr:uid="{79DBDF69-72CD-470D-89A9-2482BE8679CB}"/>
    <cellStyle name="Percent, 0 dec 2 4 3" xfId="34920" xr:uid="{9D6D607D-F731-4A10-B740-2C4D6A8EC486}"/>
    <cellStyle name="Percent, 0 dec 2 5" xfId="14924" xr:uid="{731481F4-329F-4DCA-9FD0-309FBE5C0063}"/>
    <cellStyle name="Percent, 0 dec 2 5 2" xfId="37290" xr:uid="{9414D07A-E004-499A-B5FB-023CCDB2E335}"/>
    <cellStyle name="Percent, 0 dec 2 6" xfId="28357" xr:uid="{C06BBAC3-A988-4831-8226-EC3DD422367E}"/>
    <cellStyle name="Percent, 0 dec 2_change in summary tables" xfId="6459" xr:uid="{D0D26E36-185E-4EA5-9C0A-8B5B3912FB41}"/>
    <cellStyle name="Percent, 0 dec 3" xfId="6509" xr:uid="{3502E143-CD66-494D-9C52-9B0DBB414B4A}"/>
    <cellStyle name="Percent, 0 dec 3 2" xfId="16609" xr:uid="{C27C61FD-3160-45D2-98ED-3E13271946FD}"/>
    <cellStyle name="Percent, 0 dec 3 2 2" xfId="38974" xr:uid="{EEFE5AC9-E17A-456C-AF0A-C17B59C4F32F}"/>
    <cellStyle name="Percent, 0 dec 3 3" xfId="29888" xr:uid="{D95BCB38-FA43-4128-9650-D541207720E1}"/>
    <cellStyle name="Percent, 0 dec 4" xfId="10255" xr:uid="{6EA60BA5-6B22-4A54-9852-7943F27A840E}"/>
    <cellStyle name="Percent, 0 dec 4 2" xfId="19669" xr:uid="{1CF1BB39-3BF5-4CD4-91F2-FD98703FEFB9}"/>
    <cellStyle name="Percent, 0 dec 4 2 2" xfId="41965" xr:uid="{96E23054-376F-4388-ABF0-9A61C15550B8}"/>
    <cellStyle name="Percent, 0 dec 4 3" xfId="32644" xr:uid="{CB1BAEC6-2C78-4879-9ABC-B72278EFEC78}"/>
    <cellStyle name="Percent, 0 dec 5" xfId="11793" xr:uid="{D675E118-7637-4AF1-A39B-EEAF87C213A5}"/>
    <cellStyle name="Percent, 0 dec 5 2" xfId="21199" xr:uid="{100EB412-45AC-43C4-A2FE-B63A1D5D0D09}"/>
    <cellStyle name="Percent, 0 dec 5 2 2" xfId="43495" xr:uid="{D35CA97A-949F-4F4D-BC60-D5F94B9A335E}"/>
    <cellStyle name="Percent, 0 dec 5 3" xfId="34173" xr:uid="{EB4D92EF-3949-43FF-B5E2-F2E98BDC456A}"/>
    <cellStyle name="Percent, 0 dec 6" xfId="14023" xr:uid="{21A5BF34-B976-497D-8A89-2047309645C7}"/>
    <cellStyle name="Percent, 0 dec 6 2" xfId="36393" xr:uid="{CC20253B-523D-47B5-AB3C-301CF02C1190}"/>
    <cellStyle name="Percent, 0 dec 7" xfId="27539" xr:uid="{F306FB44-C8CB-4E11-A536-34554AE8394B}"/>
    <cellStyle name="Percent, 0 dec_change in summary tables" xfId="9155" xr:uid="{03337946-245B-4F2A-BB2F-23D391B02FE8}"/>
    <cellStyle name="Percent, 1 dec" xfId="3044" xr:uid="{595E3071-6E07-4E95-93F3-0D2FF3FF9F8A}"/>
    <cellStyle name="Percent, 1 dec 2" xfId="4353" xr:uid="{3DDBF5D8-31C4-43E4-B64A-8E5617C98CB6}"/>
    <cellStyle name="Percent, 1 dec 2 2" xfId="7585" xr:uid="{B574C7AF-B43D-4944-A528-013C1B547277}"/>
    <cellStyle name="Percent, 1 dec 2 2 2" xfId="17576" xr:uid="{3896C256-9FAA-4862-9A50-592AEE44C694}"/>
    <cellStyle name="Percent, 1 dec 2 2 2 2" xfId="39941" xr:uid="{4C97DA6B-AEE7-4478-8EB3-A8F30CC2E9A2}"/>
    <cellStyle name="Percent, 1 dec 2 2 3" xfId="30822" xr:uid="{2D522D99-A10B-4D40-8E36-151278ED8070}"/>
    <cellStyle name="Percent, 1 dec 2 3" xfId="11013" xr:uid="{C00EECC0-C71C-4908-B55F-B08A134BE6B6}"/>
    <cellStyle name="Percent, 1 dec 2 3 2" xfId="20427" xr:uid="{74669EEC-665E-4627-B08E-FAB7DB40C109}"/>
    <cellStyle name="Percent, 1 dec 2 3 2 2" xfId="42723" xr:uid="{03263BA3-6E3D-463F-AF54-0B926D3E63AE}"/>
    <cellStyle name="Percent, 1 dec 2 3 3" xfId="33402" xr:uid="{342ED396-DBCB-45F5-8C97-E9D6D3B1E0AE}"/>
    <cellStyle name="Percent, 1 dec 2 4" xfId="12541" xr:uid="{B6EF39D4-A19E-47D9-8E4C-06C32ED388A7}"/>
    <cellStyle name="Percent, 1 dec 2 4 2" xfId="21947" xr:uid="{3521950A-0A96-4E2E-AADF-20F823DD8778}"/>
    <cellStyle name="Percent, 1 dec 2 4 2 2" xfId="44243" xr:uid="{D1B6A0FA-9B10-4BCB-8AEA-49D33AA4133A}"/>
    <cellStyle name="Percent, 1 dec 2 4 3" xfId="34921" xr:uid="{5A74328A-9722-4C40-B5F5-D9C2C69F6B20}"/>
    <cellStyle name="Percent, 1 dec 2 5" xfId="14925" xr:uid="{30865BB5-3FDD-49DC-BCA3-BDD94971B5AB}"/>
    <cellStyle name="Percent, 1 dec 2 5 2" xfId="37291" xr:uid="{32254CC7-71CE-423E-8EA2-8774D8C690A7}"/>
    <cellStyle name="Percent, 1 dec 2 6" xfId="28358" xr:uid="{B3299F18-EA39-4AE0-8A30-F49531D6B744}"/>
    <cellStyle name="Percent, 1 dec 2_change in summary tables" xfId="9113" xr:uid="{135966AE-4EC8-4071-85E3-68E19E54EB85}"/>
    <cellStyle name="Percent, 1 dec 3" xfId="6510" xr:uid="{1E7AB71B-1356-4090-9101-7EA00A5D7409}"/>
    <cellStyle name="Percent, 1 dec 3 2" xfId="16610" xr:uid="{C85E2BE8-F4FB-4564-8D8A-092F32E202CE}"/>
    <cellStyle name="Percent, 1 dec 3 2 2" xfId="38975" xr:uid="{014CEA49-DE9A-46CB-88AB-8C067B49E300}"/>
    <cellStyle name="Percent, 1 dec 3 3" xfId="29889" xr:uid="{8207238B-9116-4686-BAD1-FCCD4B225BD8}"/>
    <cellStyle name="Percent, 1 dec 4" xfId="10256" xr:uid="{DE8DC243-F290-49AE-A78E-FD527BCD0EB4}"/>
    <cellStyle name="Percent, 1 dec 4 2" xfId="19670" xr:uid="{64754635-C281-489E-A60C-B4DF5531EBE9}"/>
    <cellStyle name="Percent, 1 dec 4 2 2" xfId="41966" xr:uid="{77DD66B5-8BD4-4EE1-829C-316F8AAABF55}"/>
    <cellStyle name="Percent, 1 dec 4 3" xfId="32645" xr:uid="{7202BD76-10AA-4250-86E4-F54797ABA92A}"/>
    <cellStyle name="Percent, 1 dec 5" xfId="11794" xr:uid="{9DEDCDF0-40C3-4A17-986F-5F7FABD2F0FF}"/>
    <cellStyle name="Percent, 1 dec 5 2" xfId="21200" xr:uid="{CA98964C-97B0-44FA-8477-5887DAFAA6AE}"/>
    <cellStyle name="Percent, 1 dec 5 2 2" xfId="43496" xr:uid="{4377D688-CFA1-477B-8690-E7DD2F766191}"/>
    <cellStyle name="Percent, 1 dec 5 3" xfId="34174" xr:uid="{CD6DDDA7-1077-4B2D-BC74-EF708E0AF53D}"/>
    <cellStyle name="Percent, 1 dec 6" xfId="14024" xr:uid="{3D13A27F-D1AD-4831-B2BD-11BF9705DE23}"/>
    <cellStyle name="Percent, 1 dec 6 2" xfId="36394" xr:uid="{F978F621-136A-4C52-BC37-47D6780E0984}"/>
    <cellStyle name="Percent, 1 dec 7" xfId="27540" xr:uid="{4F76B0FF-7BEF-4201-B2EF-15A88F02A895}"/>
    <cellStyle name="Percent, 1 dec_change in summary tables" xfId="8457" xr:uid="{5DF653FE-8AF7-439B-B6B2-47A6A5EA0B40}"/>
    <cellStyle name="Percent, 2 dec" xfId="3045" xr:uid="{8989857E-88D6-449B-AF55-336CCCCF0B67}"/>
    <cellStyle name="Percent, 2 dec 2" xfId="4354" xr:uid="{5EB2975A-BED3-4642-A161-D1942D348F3C}"/>
    <cellStyle name="Percent, 2 dec 2 2" xfId="7586" xr:uid="{BEE0158E-0436-4AC5-9CEC-82F6F5065F40}"/>
    <cellStyle name="Percent, 2 dec 2 2 2" xfId="17577" xr:uid="{ADA805FF-9CF6-4E45-839B-BD7D84F40891}"/>
    <cellStyle name="Percent, 2 dec 2 2 2 2" xfId="39942" xr:uid="{ADD57A61-3EC4-42B8-9237-E49A84025DC0}"/>
    <cellStyle name="Percent, 2 dec 2 2 3" xfId="30823" xr:uid="{2CF98702-7EB5-4F2B-B793-3F6C60CC2F43}"/>
    <cellStyle name="Percent, 2 dec 2 3" xfId="11014" xr:uid="{909D0A8B-31F6-4E59-B980-3BEF2727088C}"/>
    <cellStyle name="Percent, 2 dec 2 3 2" xfId="20428" xr:uid="{1A9050C8-6927-4460-84BB-AF0A87F1F2BC}"/>
    <cellStyle name="Percent, 2 dec 2 3 2 2" xfId="42724" xr:uid="{22A9E82D-597B-484F-B661-1DB970406130}"/>
    <cellStyle name="Percent, 2 dec 2 3 3" xfId="33403" xr:uid="{08187B19-7BB2-4993-8188-34D7EA54CDA5}"/>
    <cellStyle name="Percent, 2 dec 2 4" xfId="12542" xr:uid="{070A3683-3948-440D-9EEC-093A1FEA5E11}"/>
    <cellStyle name="Percent, 2 dec 2 4 2" xfId="21948" xr:uid="{F7832B5A-9790-42C9-ADBB-B3C0E16A8D9B}"/>
    <cellStyle name="Percent, 2 dec 2 4 2 2" xfId="44244" xr:uid="{FFC18245-DB33-41D3-829A-646C860CF5F8}"/>
    <cellStyle name="Percent, 2 dec 2 4 3" xfId="34922" xr:uid="{A3016144-493F-4816-B67A-08F820481575}"/>
    <cellStyle name="Percent, 2 dec 2 5" xfId="14926" xr:uid="{5C99948D-A6A7-4F1D-96D3-BFFD8D7328AD}"/>
    <cellStyle name="Percent, 2 dec 2 5 2" xfId="37292" xr:uid="{71AD99FF-DB34-4749-A53E-567E13E2A9C3}"/>
    <cellStyle name="Percent, 2 dec 2 6" xfId="28359" xr:uid="{E74A73D0-563A-45B4-ADE9-5C24E6447229}"/>
    <cellStyle name="Percent, 2 dec 2_change in summary tables" xfId="6382" xr:uid="{2BE9EC33-4EE1-424C-9D21-05A30C9AFBFE}"/>
    <cellStyle name="Percent, 2 dec 3" xfId="6511" xr:uid="{22183DCE-9727-4F2D-9380-EE5F45F1C571}"/>
    <cellStyle name="Percent, 2 dec 3 2" xfId="16611" xr:uid="{922B4475-4D32-461C-B3F3-E9C3B32193D0}"/>
    <cellStyle name="Percent, 2 dec 3 2 2" xfId="38976" xr:uid="{F3B7AB36-6B5D-4A12-8022-59EB7DE60055}"/>
    <cellStyle name="Percent, 2 dec 3 3" xfId="29890" xr:uid="{207744E2-D6FC-4482-971F-FDAF219AB6E7}"/>
    <cellStyle name="Percent, 2 dec 4" xfId="10257" xr:uid="{CCA4E833-0D2A-4AD5-96F6-161DA2B40C5B}"/>
    <cellStyle name="Percent, 2 dec 4 2" xfId="19671" xr:uid="{8CC8F697-1712-462D-AAB6-A79B0FB0C5BC}"/>
    <cellStyle name="Percent, 2 dec 4 2 2" xfId="41967" xr:uid="{3F966921-EE37-4AE1-95C8-EE7BB768756C}"/>
    <cellStyle name="Percent, 2 dec 4 3" xfId="32646" xr:uid="{11D534CE-A8AE-4150-8AC7-8C13A40446CA}"/>
    <cellStyle name="Percent, 2 dec 5" xfId="11795" xr:uid="{1B77728A-3970-47BB-9E34-4F79CB32C29D}"/>
    <cellStyle name="Percent, 2 dec 5 2" xfId="21201" xr:uid="{10085640-E51C-40E9-82FB-294E9A86936E}"/>
    <cellStyle name="Percent, 2 dec 5 2 2" xfId="43497" xr:uid="{B5701C05-FF6C-47B7-BA4F-ABD1196DE99C}"/>
    <cellStyle name="Percent, 2 dec 5 3" xfId="34175" xr:uid="{6F76EEF2-297D-4105-920B-7CD5797F7540}"/>
    <cellStyle name="Percent, 2 dec 6" xfId="14025" xr:uid="{4BFFA334-DB7E-49DD-A903-504872925822}"/>
    <cellStyle name="Percent, 2 dec 6 2" xfId="36395" xr:uid="{F27C7A17-0D44-46D3-8FF7-791F55F13E37}"/>
    <cellStyle name="Percent, 2 dec 7" xfId="27541" xr:uid="{4E13B3F9-8382-41D1-B3E5-90AF217CBB20}"/>
    <cellStyle name="Percent, 2 dec_change in summary tables" xfId="6521" xr:uid="{CF6880C8-F13E-4628-A192-A0D181CB689E}"/>
    <cellStyle name="Percent, bp" xfId="3046" xr:uid="{FAED9970-8E1D-4EA9-BBFE-915D2E74EC6D}"/>
    <cellStyle name="Percent, bp 2" xfId="4355" xr:uid="{AF444328-1A85-4D4C-981B-1642F7BCF4B9}"/>
    <cellStyle name="Percent, bp 2 2" xfId="7587" xr:uid="{F323CAE6-D32D-4905-8D80-E5D72253ED93}"/>
    <cellStyle name="Percent, bp 2 2 2" xfId="17578" xr:uid="{B19923A3-28FE-4E38-B686-4AF4FCC325D8}"/>
    <cellStyle name="Percent, bp 2 2 2 2" xfId="39943" xr:uid="{129224D8-F3D6-4C08-BB12-425AC85BE92F}"/>
    <cellStyle name="Percent, bp 2 2 3" xfId="30824" xr:uid="{56A4545E-F0F3-479C-8AF3-46F17445A11C}"/>
    <cellStyle name="Percent, bp 2 3" xfId="11015" xr:uid="{664B4A44-ED83-4D0B-AB2F-A334E8315D94}"/>
    <cellStyle name="Percent, bp 2 3 2" xfId="20429" xr:uid="{DF190E0B-AF3A-428A-B7F4-E249D8A8F51A}"/>
    <cellStyle name="Percent, bp 2 3 2 2" xfId="42725" xr:uid="{71FA1948-6521-4D66-811E-E839865559E0}"/>
    <cellStyle name="Percent, bp 2 3 3" xfId="33404" xr:uid="{E1AF9E17-4C77-4360-9227-E626B1D9A7CB}"/>
    <cellStyle name="Percent, bp 2 4" xfId="12543" xr:uid="{DF20323F-95E1-4C71-9FA0-62096893F992}"/>
    <cellStyle name="Percent, bp 2 4 2" xfId="21949" xr:uid="{18D101E1-A07A-4DB3-80E4-1C1B1D662758}"/>
    <cellStyle name="Percent, bp 2 4 2 2" xfId="44245" xr:uid="{778C9DF0-0A9C-42D1-B2B5-49F6B6E61FB8}"/>
    <cellStyle name="Percent, bp 2 4 3" xfId="34923" xr:uid="{21045B4D-5743-4FB4-89A2-6C2989FD7B67}"/>
    <cellStyle name="Percent, bp 2 5" xfId="14927" xr:uid="{D685B302-E6F1-4EBF-BB26-73C8C7831584}"/>
    <cellStyle name="Percent, bp 2 5 2" xfId="37293" xr:uid="{81925E87-58B0-407A-95E0-B7E4D7C6E5B0}"/>
    <cellStyle name="Percent, bp 2 6" xfId="28360" xr:uid="{4BB9DD93-0C2C-4DF1-96F8-6D2500B22A47}"/>
    <cellStyle name="Percent, bp 2_change in summary tables" xfId="7913" xr:uid="{D6D8D441-EDBF-4E51-BD82-70B5C2CEB151}"/>
    <cellStyle name="Percent, bp 3" xfId="6512" xr:uid="{1AFFC422-DE8D-4EBD-9376-E1FFB6F5D62C}"/>
    <cellStyle name="Percent, bp 3 2" xfId="16612" xr:uid="{665F2974-9C22-47A7-B790-78ECA7FDA0EF}"/>
    <cellStyle name="Percent, bp 3 2 2" xfId="38977" xr:uid="{23DC6950-AC37-4867-9A16-C26FC597CC77}"/>
    <cellStyle name="Percent, bp 3 3" xfId="29891" xr:uid="{C961C585-D49A-426C-B757-72C8F796E4D5}"/>
    <cellStyle name="Percent, bp 4" xfId="10258" xr:uid="{7C002BC7-2A6B-4A48-B91B-03D3B843C98B}"/>
    <cellStyle name="Percent, bp 4 2" xfId="19672" xr:uid="{8ACC0D5A-DA9B-48A4-B09E-091563A751C0}"/>
    <cellStyle name="Percent, bp 4 2 2" xfId="41968" xr:uid="{D7ADFA12-99B6-4FC2-BFD1-68E2AD1A1757}"/>
    <cellStyle name="Percent, bp 4 3" xfId="32647" xr:uid="{0A4640D0-8F7F-48D8-A1D3-65C72B2CDE8F}"/>
    <cellStyle name="Percent, bp 5" xfId="11796" xr:uid="{F6B57707-42BD-4A3D-A2BF-8733BDD2C9C6}"/>
    <cellStyle name="Percent, bp 5 2" xfId="21202" xr:uid="{AC42C312-7A18-4744-913B-F06153B3A758}"/>
    <cellStyle name="Percent, bp 5 2 2" xfId="43498" xr:uid="{F8938E1A-D5E7-47E1-806D-88661006064D}"/>
    <cellStyle name="Percent, bp 5 3" xfId="34176" xr:uid="{8AEEB68A-57EF-4091-9E2B-264C08407B14}"/>
    <cellStyle name="Percent, bp 6" xfId="14026" xr:uid="{0C753B3C-FDCA-4896-8247-E053A3381024}"/>
    <cellStyle name="Percent, bp 6 2" xfId="36396" xr:uid="{58696E6E-E87B-4B51-9E78-B1115CB0870A}"/>
    <cellStyle name="Percent, bp 7" xfId="27542" xr:uid="{CEE3201B-7440-41BB-BD8B-6EA454FE89A9}"/>
    <cellStyle name="Percent, bp_change in summary tables" xfId="5173" xr:uid="{AB6E8D84-2404-4A97-A64D-2DD3522F9421}"/>
    <cellStyle name="Percent0" xfId="3047" xr:uid="{C2356F07-D0AB-4CB5-A77A-CB464EB861AA}"/>
    <cellStyle name="Percent0Decimals" xfId="861" xr:uid="{DDEB6069-DA7E-4442-80F4-2D7D3E8567C3}"/>
    <cellStyle name="Percent1" xfId="862" xr:uid="{EDD2DD49-573E-4873-B7AB-92CF525F6630}"/>
    <cellStyle name="Percent1Blue" xfId="863" xr:uid="{9215FDB4-D0C2-42EB-B33A-14278346CA78}"/>
    <cellStyle name="Percent2" xfId="864" xr:uid="{9AF1BCCA-6040-4D01-8825-952CE405912D}"/>
    <cellStyle name="Percent2Blue" xfId="865" xr:uid="{3250FD48-2C3B-4439-82FA-BAAAE3CDF44A}"/>
    <cellStyle name="Percent2Decimals" xfId="866" xr:uid="{D31504A5-30BA-4FC4-A499-1F3BDF0D0B13}"/>
    <cellStyle name="Percentage" xfId="867" xr:uid="{021C0365-5E99-4996-A79D-AE8FB26B00A9}"/>
    <cellStyle name="PercentBoldwBorders" xfId="868" xr:uid="{95F852AD-C073-48C7-8D53-589FDE77274E}"/>
    <cellStyle name="PercentChange" xfId="869" xr:uid="{6075448A-9D61-4C97-8FFD-9449D8F7A338}"/>
    <cellStyle name="PercentPresentation" xfId="3048" xr:uid="{56E763DA-0539-40DC-8B78-17BADC823E42}"/>
    <cellStyle name="PercentSS" xfId="870" xr:uid="{C844EE03-10CF-46DC-A9C5-9FBC9FC50362}"/>
    <cellStyle name="PercentSSBoldwBorders" xfId="871" xr:uid="{BB74911B-25C7-41F0-B1BF-D5616428B3C1}"/>
    <cellStyle name="PercentSSBoldwOutBorders" xfId="872" xr:uid="{8A639CC8-7665-45AF-936F-692B4B801CC9}"/>
    <cellStyle name="Percentuale_Case I - Revised Case (with cash flow)v1" xfId="3049" xr:uid="{CA9A0E36-F6AF-4901-90E2-B27FFCB8F54F}"/>
    <cellStyle name="percnet" xfId="3050" xr:uid="{FFB77E93-FF3C-4180-A01A-A374D416FBF8}"/>
    <cellStyle name="Perlong" xfId="363" xr:uid="{F11609EB-E064-4157-AE5D-3258C90E97CF}"/>
    <cellStyle name="PerShare" xfId="3051" xr:uid="{3EB2CD25-8E1A-49BE-B334-BA54B8FCD1B1}"/>
    <cellStyle name="Plain0Decimals" xfId="873" xr:uid="{B2BFEA96-F73A-4060-AED0-DBF82B6C8398}"/>
    <cellStyle name="Plain1Decimals" xfId="874" xr:uid="{1D91016B-F8A4-4351-9CD3-0378990D862D}"/>
    <cellStyle name="Plain2Decimals" xfId="875" xr:uid="{7E0B7565-6775-45A7-88AA-F6F5F01CB519}"/>
    <cellStyle name="Plain3Decimals" xfId="876" xr:uid="{FB1C472B-7BE4-4101-B1C4-13CA17CF996B}"/>
    <cellStyle name="Plain4Decimals" xfId="877" xr:uid="{E1710FA2-5A3F-482A-BFC9-9CAE16919A7C}"/>
    <cellStyle name="PlainDollar" xfId="878" xr:uid="{A6B8D57D-0F4F-4257-B7A4-B7B75B70D960}"/>
    <cellStyle name="PlainDollarBoldwBorders" xfId="879" xr:uid="{F48F67BC-7D22-4211-BC83-EDB1EAE9288D}"/>
    <cellStyle name="PlainDollarBoldwOutBorders" xfId="880" xr:uid="{C29B35F9-2573-4FA9-8BE4-F9FCB2376C65}"/>
    <cellStyle name="PlainDollardBLUndLine" xfId="881" xr:uid="{5627F565-86DB-4854-9FF3-C1A92AEC4DA4}"/>
    <cellStyle name="PlainDollarSS" xfId="882" xr:uid="{39F0B36E-7531-4416-98FC-1DF4C3108B70}"/>
    <cellStyle name="PlainDollarSSwBorders" xfId="883" xr:uid="{6CDB196C-5101-4A60-A5F6-10A892FDC3B2}"/>
    <cellStyle name="PlainDollarUndLine" xfId="884" xr:uid="{084A1830-9652-418C-BC40-149E6629F422}"/>
    <cellStyle name="PlainPercent" xfId="885" xr:uid="{FC60852E-59BC-4AFC-84C7-B1B5D6775549}"/>
    <cellStyle name="POPS" xfId="3052" xr:uid="{A2CF5A60-3E18-43DC-BA29-9E7F638B3DDA}"/>
    <cellStyle name="pound" xfId="3053" xr:uid="{84A65213-672E-4E14-AFB9-7AA4FA18296E}"/>
    <cellStyle name="Pounds Total 2" xfId="3054" xr:uid="{93EF516C-31AE-4ED2-8844-D6EF9A364168}"/>
    <cellStyle name="Pounds Total 2 10" xfId="13573" xr:uid="{A303BC0F-5413-45AC-B097-B73CB679733B}"/>
    <cellStyle name="Pounds Total 2 10 2" xfId="35944" xr:uid="{186665F6-BB9D-42F4-8B4A-A6E1EA766F53}"/>
    <cellStyle name="Pounds Total 2 11" xfId="27543" xr:uid="{4E04D400-EA9F-4F38-838E-2A8AEAB38D36}"/>
    <cellStyle name="Pounds Total 2 2" xfId="6518" xr:uid="{83DFC22A-2FCA-473F-B443-EAFA0FE82A89}"/>
    <cellStyle name="Pounds Total 2 2 2" xfId="16615" xr:uid="{62FAAE58-6B7B-4EFF-B082-1218A770D38E}"/>
    <cellStyle name="Pounds Total 2 2 2 2" xfId="38980" xr:uid="{FD753509-5746-4D8B-9A4F-409C5CB282B5}"/>
    <cellStyle name="Pounds Total 2 2 3" xfId="23195" xr:uid="{6C483F50-D848-4E3F-8219-D33389549FB6}"/>
    <cellStyle name="Pounds Total 2 2 3 2" xfId="45491" xr:uid="{1B8DC1AC-914B-4D3D-B1F4-A5633581893F}"/>
    <cellStyle name="Pounds Total 2 2 4" xfId="23381" xr:uid="{57F2E18D-3ED4-4D9B-9F5A-7ED47B87FE7D}"/>
    <cellStyle name="Pounds Total 2 2 4 2" xfId="45677" xr:uid="{B5A6B259-84DF-4629-AE15-E416545F3FF8}"/>
    <cellStyle name="Pounds Total 2 2 5" xfId="29894" xr:uid="{F876D3DF-5B2E-431C-9975-0A5AB0542521}"/>
    <cellStyle name="Pounds Total 2 3" xfId="7837" xr:uid="{D5E4616D-F734-45C3-9810-0424CEA6EF01}"/>
    <cellStyle name="Pounds Total 2 3 2" xfId="17788" xr:uid="{814E7EAF-B3BE-43FC-B2E5-EFAD5E026214}"/>
    <cellStyle name="Pounds Total 2 3 2 2" xfId="40153" xr:uid="{0EAA4F07-A0BF-445D-A8FE-0EFA00F6CFBA}"/>
    <cellStyle name="Pounds Total 2 3 3" xfId="23730" xr:uid="{283C1CF2-B302-4C60-AED1-8C10340CD9F9}"/>
    <cellStyle name="Pounds Total 2 3 3 2" xfId="46026" xr:uid="{E9D4F85C-468A-451C-BD26-C27E09540AF0}"/>
    <cellStyle name="Pounds Total 2 3 4" xfId="24993" xr:uid="{01E74E4E-5060-4EFA-AA79-A9E3E9486AB5}"/>
    <cellStyle name="Pounds Total 2 3 4 2" xfId="47289" xr:uid="{BBD17319-A993-436A-8C30-B9B7AEF2CD9E}"/>
    <cellStyle name="Pounds Total 2 3 5" xfId="31019" xr:uid="{9C582F7D-E66E-47EF-9B9A-8FE609741DE5}"/>
    <cellStyle name="Pounds Total 2 4" xfId="5021" xr:uid="{AAE4AF58-5CD3-4CFC-96CA-4935A38F63FA}"/>
    <cellStyle name="Pounds Total 2 4 2" xfId="15475" xr:uid="{0B106F3E-301E-44BD-BA15-4C0B60ABCF50}"/>
    <cellStyle name="Pounds Total 2 4 2 2" xfId="37841" xr:uid="{E2947B5A-342B-4CBE-92C9-16813A8AA8DC}"/>
    <cellStyle name="Pounds Total 2 4 3" xfId="22410" xr:uid="{685B730F-A441-4C3D-9C92-D5D63949E274}"/>
    <cellStyle name="Pounds Total 2 4 3 2" xfId="44706" xr:uid="{502BF653-A1F7-4495-AA38-47E9CCEBC1FE}"/>
    <cellStyle name="Pounds Total 2 4 4" xfId="24942" xr:uid="{A59D5EDF-2955-4D45-A3E7-B309359DD004}"/>
    <cellStyle name="Pounds Total 2 4 4 2" xfId="47238" xr:uid="{E89A8769-569B-4979-80BF-5AEB1A61C344}"/>
    <cellStyle name="Pounds Total 2 4 5" xfId="28862" xr:uid="{1D69920F-1F99-450E-8471-793508BCB663}"/>
    <cellStyle name="Pounds Total 2 5" xfId="8472" xr:uid="{E3FA4639-BC31-4DF6-AEBC-5A48394194A6}"/>
    <cellStyle name="Pounds Total 2 5 2" xfId="18226" xr:uid="{85B73A07-62B9-441F-A65B-8EFFD693D5A8}"/>
    <cellStyle name="Pounds Total 2 5 2 2" xfId="40591" xr:uid="{B9AB37EA-20C5-4858-8BCA-5AB2F329C741}"/>
    <cellStyle name="Pounds Total 2 5 3" xfId="24116" xr:uid="{7D43D9AB-36C8-4E0A-B164-EDEB8B368AA0}"/>
    <cellStyle name="Pounds Total 2 5 3 2" xfId="46412" xr:uid="{0B3CB80A-53B7-4538-BF73-6AE866E04EA9}"/>
    <cellStyle name="Pounds Total 2 5 4" xfId="25074" xr:uid="{29D276C2-1C28-4B93-8B43-529E281EB76D}"/>
    <cellStyle name="Pounds Total 2 5 4 2" xfId="47370" xr:uid="{AD87B04F-0228-4D3A-B697-6EB2BD94D30F}"/>
    <cellStyle name="Pounds Total 2 5 5" xfId="31388" xr:uid="{0C18904F-D4E9-473F-B7EA-CE37D173E689}"/>
    <cellStyle name="Pounds Total 2 6" xfId="6464" xr:uid="{507D9A11-151C-4BB2-A92E-B132774FE5CD}"/>
    <cellStyle name="Pounds Total 2 6 2" xfId="16572" xr:uid="{F04C9ADD-984F-42EB-9D9F-80D11F96591D}"/>
    <cellStyle name="Pounds Total 2 6 2 2" xfId="38937" xr:uid="{6DD358F7-D677-4333-A406-0D81D66F078A}"/>
    <cellStyle name="Pounds Total 2 6 3" xfId="23169" xr:uid="{3B55CC88-F79A-4933-8D4B-BB4D1B73074B}"/>
    <cellStyle name="Pounds Total 2 6 3 2" xfId="45465" xr:uid="{AA84C6F6-D052-4ABC-AF81-0C952E707E6F}"/>
    <cellStyle name="Pounds Total 2 6 4" xfId="22246" xr:uid="{4BB26325-9B81-4E74-B2E3-1D93F2243DD5}"/>
    <cellStyle name="Pounds Total 2 6 4 2" xfId="44542" xr:uid="{18AD3991-3144-4676-8627-B4528C3752CC}"/>
    <cellStyle name="Pounds Total 2 6 5" xfId="29856" xr:uid="{AAAB7055-F051-4602-9427-8A8DEB0D35EE}"/>
    <cellStyle name="Pounds Total 2 7" xfId="5466" xr:uid="{E37DE809-6F2D-4246-845D-E6574A3FF94B}"/>
    <cellStyle name="Pounds Total 2 7 2" xfId="15850" xr:uid="{D9F5A01D-F246-4571-A662-E87299300BFE}"/>
    <cellStyle name="Pounds Total 2 7 2 2" xfId="38216" xr:uid="{69EA32A1-5E6B-4A40-89F6-600555645687}"/>
    <cellStyle name="Pounds Total 2 7 3" xfId="22595" xr:uid="{53C5D7C5-7870-40A7-B6CC-2CA9914B861C}"/>
    <cellStyle name="Pounds Total 2 7 3 2" xfId="44891" xr:uid="{F9A87847-7FF5-478D-91FD-F699701B298D}"/>
    <cellStyle name="Pounds Total 2 7 4" xfId="25399" xr:uid="{C2C73B00-9487-49DD-AED0-C6036A697CA1}"/>
    <cellStyle name="Pounds Total 2 7 4 2" xfId="47695" xr:uid="{A1E75DA2-7E9C-476F-9FDD-6BDCD63C828A}"/>
    <cellStyle name="Pounds Total 2 7 5" xfId="29209" xr:uid="{4B78A8F8-2C15-43D1-997F-DE5FD50C7776}"/>
    <cellStyle name="Pounds Total 2 8" xfId="10259" xr:uid="{3A7D2342-8C5F-40B8-B4E2-975AB710CAD4}"/>
    <cellStyle name="Pounds Total 2 8 2" xfId="19673" xr:uid="{5A744349-D612-422C-A7D2-9600041CD411}"/>
    <cellStyle name="Pounds Total 2 8 2 2" xfId="41969" xr:uid="{1576FE7E-95FE-4123-8981-B0F069CAFA0D}"/>
    <cellStyle name="Pounds Total 2 8 3" xfId="24950" xr:uid="{8A24EB54-D0FD-4078-BB48-9F6F6A713C06}"/>
    <cellStyle name="Pounds Total 2 8 3 2" xfId="47246" xr:uid="{B5CF517C-2F78-4E12-8AAB-3007740D5E01}"/>
    <cellStyle name="Pounds Total 2 8 4" xfId="25739" xr:uid="{17273EC3-E22C-46F3-9CD8-6530F33426A0}"/>
    <cellStyle name="Pounds Total 2 8 4 2" xfId="48035" xr:uid="{FFD61045-94D4-40EA-9C8C-478217F1D9F4}"/>
    <cellStyle name="Pounds Total 2 8 5" xfId="32648" xr:uid="{1ABD32A7-D157-4956-B8B6-617756D84E4D}"/>
    <cellStyle name="Pounds Total 2 9" xfId="11797" xr:uid="{E59BEAB7-67AB-432A-BFCB-F48CD442E677}"/>
    <cellStyle name="Pounds Total 2 9 2" xfId="21203" xr:uid="{56C0BCB2-14DE-473F-936A-A63AEEB149BD}"/>
    <cellStyle name="Pounds Total 2 9 2 2" xfId="43499" xr:uid="{D69E962E-4610-4A1A-B30F-43FCF9B1F2A9}"/>
    <cellStyle name="Pounds Total 2 9 3" xfId="25417" xr:uid="{E7D2D74A-61B8-41F6-9307-4197D17A0B51}"/>
    <cellStyle name="Pounds Total 2 9 3 2" xfId="47713" xr:uid="{A2CF9B13-F02C-4E81-BD6F-1DE3385D853E}"/>
    <cellStyle name="Pounds Total 2 9 4" xfId="25909" xr:uid="{ED193BCF-F1CE-421C-8AA8-1A4E46E39F13}"/>
    <cellStyle name="Pounds Total 2 9 4 2" xfId="48205" xr:uid="{70980EBC-92A6-4408-8FDB-7CE2C97CD216}"/>
    <cellStyle name="Pounds Total 2 9 5" xfId="34177" xr:uid="{B177C2B0-13A4-46A1-B9C0-739FD157AC7F}"/>
    <cellStyle name="Pounds Total 2_change in summary tables" xfId="8736" xr:uid="{567939BA-AA69-464F-AD88-4A128FEA5A5C}"/>
    <cellStyle name="PrePop Currency (0)" xfId="3055" xr:uid="{C12209B8-843F-4F70-899A-63B3C73E0001}"/>
    <cellStyle name="PrePop Currency (2)" xfId="3056" xr:uid="{D800B548-A273-4711-B234-981D1E153DF7}"/>
    <cellStyle name="PrePop Units (0)" xfId="3057" xr:uid="{0E247B16-3FCD-419F-8C15-AC86F45B3723}"/>
    <cellStyle name="PrePop Units (1)" xfId="3058" xr:uid="{6709B052-1FB3-4399-8AC1-F6E1419BE0E6}"/>
    <cellStyle name="PrePop Units (2)" xfId="3059" xr:uid="{8CC61D47-5190-451B-A85D-F6E4E5098805}"/>
    <cellStyle name="Presentation" xfId="3060" xr:uid="{EB3FED7C-A342-4C71-8C46-0499B17DF2BD}"/>
    <cellStyle name="PresentationMargins" xfId="3061" xr:uid="{9A0CA589-8F25-43E3-9448-A280CA39EB75}"/>
    <cellStyle name="PresentationMargins 2" xfId="4356" xr:uid="{4618F542-AFFC-489F-8611-BDA24EC31D89}"/>
    <cellStyle name="PresentationMargins 2 2" xfId="7588" xr:uid="{DAE6B8CA-1A0A-4A9B-B7B4-847F883FD109}"/>
    <cellStyle name="PresentationMargins 2 2 2" xfId="17579" xr:uid="{C0762049-9120-4E90-ABDC-13CE0F2DE319}"/>
    <cellStyle name="PresentationMargins 2 2 2 2" xfId="39944" xr:uid="{24645721-B062-483E-878B-E4E2A5729AE3}"/>
    <cellStyle name="PresentationMargins 2 2 3" xfId="30825" xr:uid="{EAE5FBC6-39FE-4562-B8E1-35330618C985}"/>
    <cellStyle name="PresentationMargins 2 3" xfId="11016" xr:uid="{CA5A397F-1398-48B7-BD43-5A99C689BFFD}"/>
    <cellStyle name="PresentationMargins 2 3 2" xfId="20430" xr:uid="{9986E996-D923-4FC7-95DB-8AC708F3A2A9}"/>
    <cellStyle name="PresentationMargins 2 3 2 2" xfId="42726" xr:uid="{7F58B709-F09A-48DE-AEE0-262CEFFD0F6F}"/>
    <cellStyle name="PresentationMargins 2 3 3" xfId="33405" xr:uid="{2F022A42-1132-498B-A0C6-374832871749}"/>
    <cellStyle name="PresentationMargins 2 4" xfId="12544" xr:uid="{8C2F0DEB-C812-4C9F-9128-DAAF1D9D2629}"/>
    <cellStyle name="PresentationMargins 2 4 2" xfId="21950" xr:uid="{D890DFD6-88DB-400D-BB45-4934A1F7BD81}"/>
    <cellStyle name="PresentationMargins 2 4 2 2" xfId="44246" xr:uid="{8CF1A393-A6C5-4D53-8F3A-1E81185996DA}"/>
    <cellStyle name="PresentationMargins 2 4 3" xfId="34924" xr:uid="{1F9BC733-7834-4713-94AD-59D2B2DD6CB2}"/>
    <cellStyle name="PresentationMargins 2 5" xfId="14928" xr:uid="{5F725826-C516-4868-AA40-CC7577736D02}"/>
    <cellStyle name="PresentationMargins 2 5 2" xfId="37294" xr:uid="{5F6E327B-819B-4E3E-A99F-58B9223D817D}"/>
    <cellStyle name="PresentationMargins 2 6" xfId="28361" xr:uid="{370E9454-B489-49A2-872D-AF84F527F566}"/>
    <cellStyle name="PresentationMargins 2_change in summary tables" xfId="8021" xr:uid="{C0D3B62C-ED29-4750-A954-59F1AD119556}"/>
    <cellStyle name="PresentationMargins 3" xfId="6522" xr:uid="{03555AF2-C5D3-4A41-9E60-DF3BC310E46D}"/>
    <cellStyle name="PresentationMargins 3 2" xfId="16616" xr:uid="{F6987D1A-F164-4FFD-971D-2A14C78701EC}"/>
    <cellStyle name="PresentationMargins 3 2 2" xfId="38981" xr:uid="{6677BB81-41F4-4A5B-B4DC-07EA92ACF1FF}"/>
    <cellStyle name="PresentationMargins 3 3" xfId="29895" xr:uid="{4A618936-5EFD-4D79-8524-7CCCBA0A3E40}"/>
    <cellStyle name="PresentationMargins 4" xfId="10260" xr:uid="{7FA8AC08-CF94-47D4-A98F-3F19E63A0AD6}"/>
    <cellStyle name="PresentationMargins 4 2" xfId="19674" xr:uid="{A62D0468-8C74-4102-BF3E-37C52C72835D}"/>
    <cellStyle name="PresentationMargins 4 2 2" xfId="41970" xr:uid="{3948AD2C-E6E4-4BAB-A494-E5E22950E005}"/>
    <cellStyle name="PresentationMargins 4 3" xfId="32649" xr:uid="{2EED671A-3C5E-44C0-8958-9B64F5BEE9C4}"/>
    <cellStyle name="PresentationMargins 5" xfId="11798" xr:uid="{D0E334C4-55DF-479D-B2F6-CA41DD6652BC}"/>
    <cellStyle name="PresentationMargins 5 2" xfId="21204" xr:uid="{E8751185-D1F3-4D7B-A7C4-B3E2FA99BC04}"/>
    <cellStyle name="PresentationMargins 5 2 2" xfId="43500" xr:uid="{1C145067-534B-4DC9-A54F-617074C89D6A}"/>
    <cellStyle name="PresentationMargins 5 3" xfId="34178" xr:uid="{D9E62C77-E72B-4ACD-8609-0B1E04EBE23D}"/>
    <cellStyle name="PresentationMargins 6" xfId="14030" xr:uid="{06F105F6-50C4-4D00-B780-E01F86001513}"/>
    <cellStyle name="PresentationMargins 6 2" xfId="36400" xr:uid="{A12F7825-E050-441B-B3BE-37C94ACD63B4}"/>
    <cellStyle name="PresentationMargins 7" xfId="27544" xr:uid="{F82EE3F3-9E4F-4995-8C06-BDA7F334FD55}"/>
    <cellStyle name="PresentationMargins_change in summary tables" xfId="6274" xr:uid="{5C768EBD-AB6F-4B79-AFCD-922A5AA4F696}"/>
    <cellStyle name="PresentationTitle" xfId="3062" xr:uid="{DA4D770A-AC8E-4B97-B228-3CBD5D4F86F2}"/>
    <cellStyle name="PresentationZero" xfId="3063" xr:uid="{564AF5FB-7269-44A1-B591-756A87967101}"/>
    <cellStyle name="prezzi" xfId="3064" xr:uid="{E52CB7CB-FF5D-4021-8A80-F8768C0ABC3B}"/>
    <cellStyle name="Price" xfId="886" xr:uid="{6477E11B-EFE9-4D0C-9EB2-9E4241E154A4}"/>
    <cellStyle name="Price 2" xfId="3066" xr:uid="{8038CBD1-075F-4824-9032-A992046896E7}"/>
    <cellStyle name="Price 2 10" xfId="13566" xr:uid="{5CE0DC12-990A-4912-BE03-94254DE5B0E5}"/>
    <cellStyle name="Price 2 10 2" xfId="35937" xr:uid="{D9BFECD6-6B46-4920-B6A3-A3839C5D3484}"/>
    <cellStyle name="Price 2 11" xfId="27545" xr:uid="{78DAC9C7-F15B-4366-BA37-70A142169CF8}"/>
    <cellStyle name="Price 2 2" xfId="4357" xr:uid="{E26E3217-9F27-439B-AD13-D28CDF511D10}"/>
    <cellStyle name="Price 2 2 10" xfId="22131" xr:uid="{3A08CDF8-8354-4B34-859C-4AB4A94E3617}"/>
    <cellStyle name="Price 2 2 10 2" xfId="44427" xr:uid="{00886A95-FBB1-4E9D-849E-0E4E8876746F}"/>
    <cellStyle name="Price 2 2 11" xfId="28362" xr:uid="{44C6BD68-7367-4304-8E79-B4EDED557358}"/>
    <cellStyle name="Price 2 2 2" xfId="7589" xr:uid="{65B30D75-1A64-49DC-AAEC-16BE784E0AE2}"/>
    <cellStyle name="Price 2 2 2 2" xfId="17580" xr:uid="{FEC7AD14-786B-4D6B-85FD-C3BC963CD54C}"/>
    <cellStyle name="Price 2 2 2 2 2" xfId="39945" xr:uid="{8E8431F2-8859-4AB2-B530-1846E4E53ECB}"/>
    <cellStyle name="Price 2 2 2 3" xfId="23611" xr:uid="{372D39EF-1E67-4AB0-815F-832975545D26}"/>
    <cellStyle name="Price 2 2 2 3 2" xfId="45907" xr:uid="{93933E46-B074-4175-84F6-4FE3E264F3DA}"/>
    <cellStyle name="Price 2 2 2 4" xfId="30826" xr:uid="{3EE5AE37-030F-4588-9284-D4162178EB23}"/>
    <cellStyle name="Price 2 2 3" xfId="8576" xr:uid="{65BC13F1-BEF4-4E00-ABBA-4C91F555981D}"/>
    <cellStyle name="Price 2 2 3 2" xfId="18300" xr:uid="{20E86D5F-14C0-4345-B058-D3E2DA91F473}"/>
    <cellStyle name="Price 2 2 3 2 2" xfId="40665" xr:uid="{92630F0A-2D00-47EC-A3E2-BB442D67F0A5}"/>
    <cellStyle name="Price 2 2 3 3" xfId="24177" xr:uid="{099BD71C-6B66-43EC-A9BE-254793E9D2E0}"/>
    <cellStyle name="Price 2 2 3 3 2" xfId="46473" xr:uid="{91C3B083-0E8F-4876-A800-1CD35DC9B658}"/>
    <cellStyle name="Price 2 2 3 4" xfId="31446" xr:uid="{ADEE1087-B0C2-4701-AA09-225029DC9981}"/>
    <cellStyle name="Price 2 2 4" xfId="8750" xr:uid="{2221FCCB-9770-4FEE-9060-96A624769C9B}"/>
    <cellStyle name="Price 2 2 4 2" xfId="18412" xr:uid="{18C86889-2FCC-44B2-9779-80270D1CC2B3}"/>
    <cellStyle name="Price 2 2 4 2 2" xfId="40777" xr:uid="{277B12B3-9718-4E0F-9378-97B1FFEBBCBA}"/>
    <cellStyle name="Price 2 2 4 3" xfId="24272" xr:uid="{BFE964D9-0A8A-4AD2-9622-5262F33C2903}"/>
    <cellStyle name="Price 2 2 4 3 2" xfId="46568" xr:uid="{EC52FDC4-4208-49BE-98D0-DE5A645709AA}"/>
    <cellStyle name="Price 2 2 4 4" xfId="31536" xr:uid="{3076682D-1C85-4601-A5DF-99FA89859233}"/>
    <cellStyle name="Price 2 2 5" xfId="8945" xr:uid="{DA5D481B-F4E5-449E-9F67-419A300C4714}"/>
    <cellStyle name="Price 2 2 5 2" xfId="18533" xr:uid="{086EF972-4ECC-4A69-95E3-76542081B7ED}"/>
    <cellStyle name="Price 2 2 5 2 2" xfId="40898" xr:uid="{BF72E409-0A0E-4A4C-B819-8DAF56F7CC73}"/>
    <cellStyle name="Price 2 2 5 3" xfId="24366" xr:uid="{3090E1C3-6C66-40AD-B2D3-DFAABCDBF35B}"/>
    <cellStyle name="Price 2 2 5 3 2" xfId="46662" xr:uid="{B4FAD465-3FF2-4FB4-8E9D-5C291826A78C}"/>
    <cellStyle name="Price 2 2 5 4" xfId="31629" xr:uid="{7C8F372E-DCAD-4158-A64E-A98120137A66}"/>
    <cellStyle name="Price 2 2 6" xfId="9135" xr:uid="{A1EEF318-B2A4-4C03-B425-B4DDC205093D}"/>
    <cellStyle name="Price 2 2 6 2" xfId="18621" xr:uid="{BC88D6E4-5282-4C8F-9D2A-6DE201CDD748}"/>
    <cellStyle name="Price 2 2 6 2 2" xfId="40986" xr:uid="{A444D311-3C78-4503-87F5-51C9EA46326A}"/>
    <cellStyle name="Price 2 2 6 3" xfId="24447" xr:uid="{36912D5A-9722-491B-AD13-1F0CCF8DE8CA}"/>
    <cellStyle name="Price 2 2 6 3 2" xfId="46743" xr:uid="{A6E1AE70-0059-4020-A2A8-C46803E02849}"/>
    <cellStyle name="Price 2 2 6 4" xfId="31696" xr:uid="{6A7FDAC8-9AD7-42A2-9019-0BBB9DE1D20B}"/>
    <cellStyle name="Price 2 2 7" xfId="9257" xr:uid="{D01431B4-9B9C-4FCF-B7C2-6980874C2079}"/>
    <cellStyle name="Price 2 2 7 2" xfId="18697" xr:uid="{9CF288A5-A492-432F-AFE6-45E9A398A4CC}"/>
    <cellStyle name="Price 2 2 7 2 2" xfId="41062" xr:uid="{C96B26C3-D624-42A4-A8A0-3388E530D879}"/>
    <cellStyle name="Price 2 2 7 3" xfId="24509" xr:uid="{1F708BB8-F85E-42D5-9948-B9A68A2A7C0F}"/>
    <cellStyle name="Price 2 2 7 3 2" xfId="46805" xr:uid="{7A941B4F-DCF0-47D1-8E95-2E3FCDD78B25}"/>
    <cellStyle name="Price 2 2 7 4" xfId="31754" xr:uid="{BB766347-618F-44B4-9EF8-AD814DCEC8F1}"/>
    <cellStyle name="Price 2 2 8" xfId="9539" xr:uid="{99297D23-D1CE-4F9E-AB04-5A277417A0D1}"/>
    <cellStyle name="Price 2 2 8 2" xfId="18957" xr:uid="{4015452D-D2DE-4669-A980-51D25A7EA718}"/>
    <cellStyle name="Price 2 2 8 2 2" xfId="41322" xr:uid="{CF56D11D-880B-4864-91E9-848B3FBDE496}"/>
    <cellStyle name="Price 2 2 8 3" xfId="24744" xr:uid="{047CFEE3-D25E-4CEE-A18D-FA49B71AD324}"/>
    <cellStyle name="Price 2 2 8 3 2" xfId="47040" xr:uid="{CB7FE1E3-B254-469C-83D9-60E715E079A3}"/>
    <cellStyle name="Price 2 2 8 4" xfId="32001" xr:uid="{7BCC2038-D95C-4EEF-87CA-E3D0D974A5BD}"/>
    <cellStyle name="Price 2 2 9" xfId="14929" xr:uid="{C9661D95-0DC5-4E25-B482-B6F43C64B008}"/>
    <cellStyle name="Price 2 2 9 2" xfId="37295" xr:uid="{F8257940-58C9-4170-B9EA-FAB6062B7DF1}"/>
    <cellStyle name="Price 2 2_change in summary tables" xfId="4884" xr:uid="{0A4C6581-4EC0-4130-BD5E-34CB4412D026}"/>
    <cellStyle name="Price 2 3" xfId="6524" xr:uid="{D9F9B87E-EF88-4263-9ED3-F763AA055823}"/>
    <cellStyle name="Price 2 4" xfId="7841" xr:uid="{41ADE7D2-63B7-45D6-A315-3427629F76B4}"/>
    <cellStyle name="Price 2 4 2" xfId="17791" xr:uid="{9DFDBC9A-76ED-4928-B8A1-F3939F0EF21A}"/>
    <cellStyle name="Price 2 4 2 2" xfId="40156" xr:uid="{6A5D8774-46E1-438F-A202-1652EA4AC109}"/>
    <cellStyle name="Price 2 4 3" xfId="23733" xr:uid="{926BC732-5480-4F9C-9841-5275E70B8658}"/>
    <cellStyle name="Price 2 4 3 2" xfId="46029" xr:uid="{74ED77B6-D82B-44B8-B954-9F964CEF90D0}"/>
    <cellStyle name="Price 2 4 4" xfId="31021" xr:uid="{DEE4317F-D78C-46E6-8C86-62A669E51649}"/>
    <cellStyle name="Price 2 5" xfId="6513" xr:uid="{1659C27F-7DB1-45C8-BAB8-CC9938F9461E}"/>
    <cellStyle name="Price 2 5 2" xfId="16613" xr:uid="{CEEC6532-37C3-4D28-BA00-5CAD24F85F01}"/>
    <cellStyle name="Price 2 5 2 2" xfId="38978" xr:uid="{A07AF369-6AB9-4E05-A24E-22ACB39C8A08}"/>
    <cellStyle name="Price 2 5 3" xfId="23193" xr:uid="{8B8BF92B-45F8-43ED-BB09-29941729182B}"/>
    <cellStyle name="Price 2 5 3 2" xfId="45489" xr:uid="{D9D6B4C0-F0DF-47E1-9DC8-B83882DB95FF}"/>
    <cellStyle name="Price 2 5 4" xfId="29892" xr:uid="{17DD22B0-D405-4423-8198-427C0CF5D6FE}"/>
    <cellStyle name="Price 2 6" xfId="6461" xr:uid="{886DC78C-0500-4E6A-B965-6EE774D6B6F0}"/>
    <cellStyle name="Price 2 6 2" xfId="16569" xr:uid="{34429593-0AC8-46C3-8099-82663BB2B349}"/>
    <cellStyle name="Price 2 6 2 2" xfId="38934" xr:uid="{B92FFA24-90C8-4886-9387-C6DA17CFF407}"/>
    <cellStyle name="Price 2 6 3" xfId="23168" xr:uid="{BF2894BD-F9C5-424C-84CE-77BA3204B95A}"/>
    <cellStyle name="Price 2 6 3 2" xfId="45464" xr:uid="{239A7E1A-1CA8-42AB-957C-5BB13743242D}"/>
    <cellStyle name="Price 2 6 4" xfId="29853" xr:uid="{20094FDE-81F1-42AD-9C1C-3D71784B9C61}"/>
    <cellStyle name="Price 2 7" xfId="8790" xr:uid="{A8F0E36A-D74A-4446-99EB-1C69D319BE0B}"/>
    <cellStyle name="Price 2 7 2" xfId="18438" xr:uid="{5CA45E25-854E-421E-8E83-D0CD0797BBE1}"/>
    <cellStyle name="Price 2 7 2 2" xfId="40803" xr:uid="{35C7857B-80A2-4BC7-B15B-763384941E66}"/>
    <cellStyle name="Price 2 7 3" xfId="24292" xr:uid="{B0FDD69C-E34E-4CB1-BB0C-EE95B2663C0A}"/>
    <cellStyle name="Price 2 7 3 2" xfId="46588" xr:uid="{A221E08D-8E5A-4A59-934A-3CF97BB33CB2}"/>
    <cellStyle name="Price 2 7 4" xfId="31558" xr:uid="{4961BBA4-6938-4FE2-BC70-6DC09B3005D6}"/>
    <cellStyle name="Price 2 8" xfId="9418" xr:uid="{2D7EB85F-A005-4266-9383-938A5AAC06E4}"/>
    <cellStyle name="Price 2 8 2" xfId="18837" xr:uid="{87A7AA64-BC53-4800-9022-537672342118}"/>
    <cellStyle name="Price 2 8 2 2" xfId="41202" xr:uid="{FCE583E5-3AA7-45C8-88B9-3F451934F402}"/>
    <cellStyle name="Price 2 8 3" xfId="24627" xr:uid="{8093C544-F7A9-421E-975F-07446F3BEE62}"/>
    <cellStyle name="Price 2 8 3 2" xfId="46923" xr:uid="{B5AFB0F2-93C6-49ED-B91B-708430C70000}"/>
    <cellStyle name="Price 2 8 4" xfId="31881" xr:uid="{B153D365-261F-484A-BCFE-65B2986776E3}"/>
    <cellStyle name="Price 2 9" xfId="14031" xr:uid="{0502F4BE-9E75-414F-B8AE-58ACEE60D480}"/>
    <cellStyle name="Price 2 9 2" xfId="36401" xr:uid="{60B4BFD1-6D25-4309-94DF-74F4A244BD78}"/>
    <cellStyle name="Price 2_change in summary tables" xfId="8326" xr:uid="{0FC6C256-D2FC-429B-8995-A97C130C9F1A}"/>
    <cellStyle name="Price_valuations" xfId="3065" xr:uid="{F37DF8B5-3B77-45C6-A605-70E202586332}"/>
    <cellStyle name="PriceDecimal" xfId="3067" xr:uid="{F3E05C39-4F4C-41BE-8780-893963257C06}"/>
    <cellStyle name="PriceUn" xfId="26641" xr:uid="{832BF7D2-2804-4256-BA84-CFBBE3AA2DFE}"/>
    <cellStyle name="prin" xfId="3068" xr:uid="{2887932A-C22F-491C-9AB0-2E06E5E35ABA}"/>
    <cellStyle name="Private" xfId="364" xr:uid="{0D9C8117-EC38-4CD1-99BA-6AFE34793D3D}"/>
    <cellStyle name="Private1" xfId="365" xr:uid="{37A8644E-2E4E-460A-9C5C-2D4947761C8F}"/>
    <cellStyle name="Procenten" xfId="3069" xr:uid="{74911166-E71F-4CAF-B204-4AC7F38ECE3E}"/>
    <cellStyle name="Procenten estimate" xfId="3070" xr:uid="{E2888E8A-E2EE-4D72-937E-6BC5FB27428C}"/>
    <cellStyle name="Procenten_EMI" xfId="3071" xr:uid="{9FF26E34-42A8-448E-AEEB-68804F3D024D}"/>
    <cellStyle name="Profit figure" xfId="3072" xr:uid="{EDDE306F-C12A-4C81-BCB4-4A6CE3FB5390}"/>
    <cellStyle name="PROJECT" xfId="3073" xr:uid="{09AEAE88-24E0-45BC-8EC6-F98A77B32944}"/>
    <cellStyle name="PROJECT R" xfId="3074" xr:uid="{98A01148-0809-42A5-A94E-F46626D26D01}"/>
    <cellStyle name="PROJECT_Bayer_Financials_8.10.01" xfId="3075" xr:uid="{05A6C5F3-35A1-4600-9ACB-9029E663ABED}"/>
    <cellStyle name="ProjectionInput" xfId="887" xr:uid="{B604DAD7-F2DE-442B-810F-C4F16C66A99A}"/>
    <cellStyle name="Protected" xfId="888" xr:uid="{F9F40B4A-0A76-4683-B289-E11DFF25066C}"/>
    <cellStyle name="ProtectedDates" xfId="889" xr:uid="{E363F312-C8BE-4F71-B233-F5B19C59FCA4}"/>
    <cellStyle name="PSChar" xfId="522" xr:uid="{AC590B56-91EE-40E4-A33A-3C108C38C3E5}"/>
    <cellStyle name="PSDate" xfId="3076" xr:uid="{AEDA92F7-A42F-4653-B922-DB1D6E063165}"/>
    <cellStyle name="PSDec" xfId="3077" xr:uid="{EFA678BC-0FDA-4715-8005-4D2B2C0EADA6}"/>
    <cellStyle name="PSDetail" xfId="3078" xr:uid="{DD010CDF-7FCA-42EA-AB7D-FDB8F33E1128}"/>
    <cellStyle name="PSHeading" xfId="523" xr:uid="{74ABCFA4-0938-4E16-8541-B5C74EF5080D}"/>
    <cellStyle name="PSHeading 2" xfId="3079" xr:uid="{375BEB71-4359-4993-B721-3361FFF421D0}"/>
    <cellStyle name="PSHeading 3" xfId="3080" xr:uid="{A19C57F1-4BBF-4A86-88EF-40B5ADB2C03E}"/>
    <cellStyle name="PSInt" xfId="3081" xr:uid="{BCC5F580-340C-4868-8000-90114BEA6EA2}"/>
    <cellStyle name="PSSpacer" xfId="890" xr:uid="{AB7A9571-0651-4508-B330-83CFD4E0FFC5}"/>
    <cellStyle name="q" xfId="3082" xr:uid="{AB080B65-5381-4DB4-8C49-35A1269650FF}"/>
    <cellStyle name="q_APU_FGP_v101" xfId="3083" xr:uid="{27CCAEC6-3BFD-4508-9698-046B49419F1A}"/>
    <cellStyle name="q_APU_FGP_v101_FGP_Heritage_v22 (7.10 Book)" xfId="3084" xr:uid="{2E70ADA6-063F-4362-A8C9-265FBE247331}"/>
    <cellStyle name="q_APU_FGP_v101_FGP_Heritage_v22 (7.10 Book) 2" xfId="4358" xr:uid="{E4B6FAE7-844B-4B61-9CFC-F13B326C627F}"/>
    <cellStyle name="q_APU_FGP_v101_FGP_Heritage_v22 (7.10 Book) 2 2" xfId="7590" xr:uid="{66CE451B-D76F-44BE-A716-FFD5E11D7798}"/>
    <cellStyle name="q_APU_FGP_v101_FGP_Heritage_v22 (7.10 Book) 2 2 2" xfId="17581" xr:uid="{767BBD8C-8C88-4009-BFD2-05CE43DE8276}"/>
    <cellStyle name="q_APU_FGP_v101_FGP_Heritage_v22 (7.10 Book) 2 2 2 2" xfId="39946" xr:uid="{7013464B-08DA-4781-8F7A-6AEF8C1461C3}"/>
    <cellStyle name="q_APU_FGP_v101_FGP_Heritage_v22 (7.10 Book) 2 2 3" xfId="30827" xr:uid="{8BA0E0CB-A921-4D81-BD10-17DA4E4AE4EC}"/>
    <cellStyle name="q_APU_FGP_v101_FGP_Heritage_v22 (7.10 Book) 2 3" xfId="11017" xr:uid="{DBAEFEAA-4D85-4E8E-8CAA-B33F1DF78ADA}"/>
    <cellStyle name="q_APU_FGP_v101_FGP_Heritage_v22 (7.10 Book) 2 3 2" xfId="20431" xr:uid="{EDE77FDD-4781-4762-8FED-181D8A6F8D41}"/>
    <cellStyle name="q_APU_FGP_v101_FGP_Heritage_v22 (7.10 Book) 2 3 2 2" xfId="42727" xr:uid="{AE9853E4-5490-4AFA-A319-684D87C10C68}"/>
    <cellStyle name="q_APU_FGP_v101_FGP_Heritage_v22 (7.10 Book) 2 3 3" xfId="33406" xr:uid="{682A1D00-AC0D-4B35-B577-B1D8440E1232}"/>
    <cellStyle name="q_APU_FGP_v101_FGP_Heritage_v22 (7.10 Book) 2 4" xfId="12545" xr:uid="{B0FADC5F-F56E-479A-A2E7-FE6B5F95F816}"/>
    <cellStyle name="q_APU_FGP_v101_FGP_Heritage_v22 (7.10 Book) 2 4 2" xfId="21951" xr:uid="{0FC6FB10-DC37-4B41-8463-DD209F73AB7B}"/>
    <cellStyle name="q_APU_FGP_v101_FGP_Heritage_v22 (7.10 Book) 2 4 2 2" xfId="44247" xr:uid="{648F5FE1-5DB1-4075-B5EA-7AEBF78F68BD}"/>
    <cellStyle name="q_APU_FGP_v101_FGP_Heritage_v22 (7.10 Book) 2 4 3" xfId="34925" xr:uid="{3742B4C5-4624-4D9B-B056-8A2D5BC2F658}"/>
    <cellStyle name="q_APU_FGP_v101_FGP_Heritage_v22 (7.10 Book) 2 5" xfId="14930" xr:uid="{F23D9206-4FE3-4772-AE74-E3DC0D81BBEF}"/>
    <cellStyle name="q_APU_FGP_v101_FGP_Heritage_v22 (7.10 Book) 2 5 2" xfId="37296" xr:uid="{E037E108-1D4F-4F63-BD98-14C166D57677}"/>
    <cellStyle name="q_APU_FGP_v101_FGP_Heritage_v22 (7.10 Book) 2 6" xfId="28363" xr:uid="{B8274EDD-7954-4A1A-8907-09C15A8B98D2}"/>
    <cellStyle name="q_APU_FGP_v101_FGP_Heritage_v22 (7.10 Book) 2_change in summary tables" xfId="8599" xr:uid="{2B5431C5-3C40-4621-A88B-652FE81C34C1}"/>
    <cellStyle name="q_APU_FGP_v101_FGP_Heritage_v22 (7.10 Book) 3" xfId="6537" xr:uid="{5BED56A3-BB99-4D91-A642-6B30CAD5C662}"/>
    <cellStyle name="q_APU_FGP_v101_FGP_Heritage_v22 (7.10 Book) 3 2" xfId="16627" xr:uid="{60C73BE6-6597-4431-9905-E0A4F5EF969F}"/>
    <cellStyle name="q_APU_FGP_v101_FGP_Heritage_v22 (7.10 Book) 3 2 2" xfId="38992" xr:uid="{B431395C-369B-47EF-A017-E75A1959A27B}"/>
    <cellStyle name="q_APU_FGP_v101_FGP_Heritage_v22 (7.10 Book) 3 3" xfId="29904" xr:uid="{61E18147-A867-4708-8B3C-4E6D8B3E18AD}"/>
    <cellStyle name="q_APU_FGP_v101_FGP_Heritage_v22 (7.10 Book) 4" xfId="10261" xr:uid="{82446291-4110-47FF-A022-DF89A09297DD}"/>
    <cellStyle name="q_APU_FGP_v101_FGP_Heritage_v22 (7.10 Book) 4 2" xfId="19675" xr:uid="{0B828D41-D58F-4C89-BC1A-A0BF1E647903}"/>
    <cellStyle name="q_APU_FGP_v101_FGP_Heritage_v22 (7.10 Book) 4 2 2" xfId="41971" xr:uid="{A1980C56-98A1-43A2-864D-8324AE6ED992}"/>
    <cellStyle name="q_APU_FGP_v101_FGP_Heritage_v22 (7.10 Book) 4 3" xfId="32650" xr:uid="{B67E3239-BDBC-4C12-BC1D-98F452799C97}"/>
    <cellStyle name="q_APU_FGP_v101_FGP_Heritage_v22 (7.10 Book) 5" xfId="11799" xr:uid="{B52822C3-E8BA-43F0-99A7-A98EC1A6D2A2}"/>
    <cellStyle name="q_APU_FGP_v101_FGP_Heritage_v22 (7.10 Book) 5 2" xfId="21205" xr:uid="{17557749-0904-407D-988D-988E41EBE050}"/>
    <cellStyle name="q_APU_FGP_v101_FGP_Heritage_v22 (7.10 Book) 5 2 2" xfId="43501" xr:uid="{B6C20EA0-0F42-48BC-A051-F922318E7805}"/>
    <cellStyle name="q_APU_FGP_v101_FGP_Heritage_v22 (7.10 Book) 5 3" xfId="34179" xr:uid="{92B836C7-95AB-41FD-ACC1-647A48505BC6}"/>
    <cellStyle name="q_APU_FGP_v101_FGP_Heritage_v22 (7.10 Book) 6" xfId="14032" xr:uid="{4B14E9F7-3689-4333-B334-B742A60806C8}"/>
    <cellStyle name="q_APU_FGP_v101_FGP_Heritage_v22 (7.10 Book) 6 2" xfId="36402" xr:uid="{FB7B5B40-3C7B-436F-84B3-2DCD980BE17E}"/>
    <cellStyle name="q_APU_FGP_v101_FGP_Heritage_v22 (7.10 Book) 7" xfId="27546" xr:uid="{36F884D3-5E7C-44AA-89A7-0A70656C6662}"/>
    <cellStyle name="q_APU_FGP_v101_FGP_Heritage_v22 (7.10 Book)_change in summary tables" xfId="6269" xr:uid="{9B80FBE7-C7BE-4D2F-B344-856723E2296A}"/>
    <cellStyle name="q_APU_FGP_v101_FGP_Heritage_v22 (7.10 Book)_valuations" xfId="3417" xr:uid="{ACD0A234-79B9-44EB-BF52-15085CFC3727}"/>
    <cellStyle name="q_APU_FGP_v101_FGP_Heritage_v22 (7.10 Book)_valuations 2" xfId="14143" xr:uid="{C5B67B1F-B38C-4B84-9252-EC2F909D6513}"/>
    <cellStyle name="q_APU_FGP_v101_FGP_Heritage_v22 (7.10 Book)_valuations 2 2" xfId="36509" xr:uid="{145A55F2-7554-4A1F-B049-897D5FA553C2}"/>
    <cellStyle name="q_APU_FGP_v101_FGP_Heritage_v22 (7.10 Book)_valuations 3" xfId="27619" xr:uid="{A1F5E525-5B69-43AF-A838-99CBD924216C}"/>
    <cellStyle name="q_EPD_TPP_Combo_v09" xfId="3085" xr:uid="{BA563A70-3AF3-4FB6-85E2-3ED8453A9FDC}"/>
    <cellStyle name="q_EPD_TPP_Combo_v09 (2)" xfId="3086" xr:uid="{33381204-53FC-4EB2-B321-1BE0C95C593F}"/>
    <cellStyle name="q_EPD_TPP_Combo_v09 (2)_FGP_Heritage_v22 (7.10 Book)" xfId="3087" xr:uid="{3164BBEA-96EA-44DC-977B-3174468244A3}"/>
    <cellStyle name="q_EPD_TPP_Combo_v09 (2)_FGP_Heritage_v22 (7.10 Book) 2" xfId="4359" xr:uid="{3E4F2C44-ABCF-45DD-A396-7E10A379C9AF}"/>
    <cellStyle name="q_EPD_TPP_Combo_v09 (2)_FGP_Heritage_v22 (7.10 Book) 2 2" xfId="7591" xr:uid="{7586A8F7-9019-440C-BDCA-1D8BA1F0D140}"/>
    <cellStyle name="q_EPD_TPP_Combo_v09 (2)_FGP_Heritage_v22 (7.10 Book) 2 2 2" xfId="17582" xr:uid="{1A47D8D5-CED3-44D6-BA1B-418620D0BD5C}"/>
    <cellStyle name="q_EPD_TPP_Combo_v09 (2)_FGP_Heritage_v22 (7.10 Book) 2 2 2 2" xfId="39947" xr:uid="{A471E5BA-66F2-4FBA-9ADE-2DA0E553E04B}"/>
    <cellStyle name="q_EPD_TPP_Combo_v09 (2)_FGP_Heritage_v22 (7.10 Book) 2 2 3" xfId="30828" xr:uid="{1ED0286D-D3AF-41AC-AD6A-024FF4BD4992}"/>
    <cellStyle name="q_EPD_TPP_Combo_v09 (2)_FGP_Heritage_v22 (7.10 Book) 2 3" xfId="11018" xr:uid="{F6F051D8-98C3-457B-B363-C0E98C3311EE}"/>
    <cellStyle name="q_EPD_TPP_Combo_v09 (2)_FGP_Heritage_v22 (7.10 Book) 2 3 2" xfId="20432" xr:uid="{9038BFB3-F145-4E22-A3E4-3F286D0DF9C7}"/>
    <cellStyle name="q_EPD_TPP_Combo_v09 (2)_FGP_Heritage_v22 (7.10 Book) 2 3 2 2" xfId="42728" xr:uid="{1A9DBC8B-06A8-40AB-A290-AC5623AEE5D9}"/>
    <cellStyle name="q_EPD_TPP_Combo_v09 (2)_FGP_Heritage_v22 (7.10 Book) 2 3 3" xfId="33407" xr:uid="{942C5B41-0201-4558-863A-A466C561DD67}"/>
    <cellStyle name="q_EPD_TPP_Combo_v09 (2)_FGP_Heritage_v22 (7.10 Book) 2 4" xfId="12546" xr:uid="{93391457-E22A-4C02-B461-D14EA15E8427}"/>
    <cellStyle name="q_EPD_TPP_Combo_v09 (2)_FGP_Heritage_v22 (7.10 Book) 2 4 2" xfId="21952" xr:uid="{3D26C5E4-DB79-4102-A40C-8EE8EB0F4995}"/>
    <cellStyle name="q_EPD_TPP_Combo_v09 (2)_FGP_Heritage_v22 (7.10 Book) 2 4 2 2" xfId="44248" xr:uid="{9EC4237C-B62A-45B2-B011-BA9773EC096C}"/>
    <cellStyle name="q_EPD_TPP_Combo_v09 (2)_FGP_Heritage_v22 (7.10 Book) 2 4 3" xfId="34926" xr:uid="{62D54FBE-E1B8-4549-AE8E-72FD0E174482}"/>
    <cellStyle name="q_EPD_TPP_Combo_v09 (2)_FGP_Heritage_v22 (7.10 Book) 2 5" xfId="14931" xr:uid="{1EB2C529-5FB5-4A74-956E-73F7CC3DD963}"/>
    <cellStyle name="q_EPD_TPP_Combo_v09 (2)_FGP_Heritage_v22 (7.10 Book) 2 5 2" xfId="37297" xr:uid="{A0519EDE-4BEE-41AE-B575-083A73878E94}"/>
    <cellStyle name="q_EPD_TPP_Combo_v09 (2)_FGP_Heritage_v22 (7.10 Book) 2 6" xfId="28364" xr:uid="{802959E7-3AE2-40A3-8F37-0E3C00843B9B}"/>
    <cellStyle name="q_EPD_TPP_Combo_v09 (2)_FGP_Heritage_v22 (7.10 Book) 2_change in summary tables" xfId="8655" xr:uid="{95017028-B165-4CD3-865F-03139CD6FF5A}"/>
    <cellStyle name="q_EPD_TPP_Combo_v09 (2)_FGP_Heritage_v22 (7.10 Book) 3" xfId="6538" xr:uid="{0FB420CE-2ABB-4EC6-A9EA-F635A0426B0E}"/>
    <cellStyle name="q_EPD_TPP_Combo_v09 (2)_FGP_Heritage_v22 (7.10 Book) 3 2" xfId="16628" xr:uid="{D61EF4A5-6ACA-4BE7-A12F-41C56BC822F4}"/>
    <cellStyle name="q_EPD_TPP_Combo_v09 (2)_FGP_Heritage_v22 (7.10 Book) 3 2 2" xfId="38993" xr:uid="{E18460EA-C3D4-44D3-90D7-67E601DD8133}"/>
    <cellStyle name="q_EPD_TPP_Combo_v09 (2)_FGP_Heritage_v22 (7.10 Book) 3 3" xfId="29905" xr:uid="{75FCFA99-FEDC-4413-8244-86D386BADC10}"/>
    <cellStyle name="q_EPD_TPP_Combo_v09 (2)_FGP_Heritage_v22 (7.10 Book) 4" xfId="10262" xr:uid="{3DE9109E-5143-4E14-A674-39425DAE8B62}"/>
    <cellStyle name="q_EPD_TPP_Combo_v09 (2)_FGP_Heritage_v22 (7.10 Book) 4 2" xfId="19676" xr:uid="{E1E15017-02C9-404F-9D66-67898980EC6A}"/>
    <cellStyle name="q_EPD_TPP_Combo_v09 (2)_FGP_Heritage_v22 (7.10 Book) 4 2 2" xfId="41972" xr:uid="{58F74D08-C460-4590-A4B7-D6CE61899AE9}"/>
    <cellStyle name="q_EPD_TPP_Combo_v09 (2)_FGP_Heritage_v22 (7.10 Book) 4 3" xfId="32651" xr:uid="{7CAFDE19-624D-4FE6-BADB-895707DF4C78}"/>
    <cellStyle name="q_EPD_TPP_Combo_v09 (2)_FGP_Heritage_v22 (7.10 Book) 5" xfId="11800" xr:uid="{A1379A20-096E-4257-93D3-6F90D9BDD3FE}"/>
    <cellStyle name="q_EPD_TPP_Combo_v09 (2)_FGP_Heritage_v22 (7.10 Book) 5 2" xfId="21206" xr:uid="{9CB69498-F4EE-4C0F-83AD-60F57D625CE5}"/>
    <cellStyle name="q_EPD_TPP_Combo_v09 (2)_FGP_Heritage_v22 (7.10 Book) 5 2 2" xfId="43502" xr:uid="{94D17F7F-779C-4E1A-B62F-D0FAC7E19D8B}"/>
    <cellStyle name="q_EPD_TPP_Combo_v09 (2)_FGP_Heritage_v22 (7.10 Book) 5 3" xfId="34180" xr:uid="{321EF3B4-0076-43F4-814E-E786372FDC85}"/>
    <cellStyle name="q_EPD_TPP_Combo_v09 (2)_FGP_Heritage_v22 (7.10 Book) 6" xfId="14033" xr:uid="{549B4849-AD70-4465-A386-D4822BD75204}"/>
    <cellStyle name="q_EPD_TPP_Combo_v09 (2)_FGP_Heritage_v22 (7.10 Book) 6 2" xfId="36403" xr:uid="{AE4885A5-21C7-4A36-93FF-0774F061FC64}"/>
    <cellStyle name="q_EPD_TPP_Combo_v09 (2)_FGP_Heritage_v22 (7.10 Book) 7" xfId="27547" xr:uid="{91D4422F-2BAA-4C73-B893-5951E6AB297F}"/>
    <cellStyle name="q_EPD_TPP_Combo_v09 (2)_FGP_Heritage_v22 (7.10 Book)_change in summary tables" xfId="6735" xr:uid="{3CA7C2AD-A323-406B-9F3F-A32684F22D07}"/>
    <cellStyle name="q_EPD_TPP_Combo_v09 (2)_FGP_Heritage_v22 (7.10 Book)_valuations" xfId="3418" xr:uid="{008726FD-ED20-4A54-8A98-7FD2D919796D}"/>
    <cellStyle name="q_EPD_TPP_Combo_v09 (2)_FGP_Heritage_v22 (7.10 Book)_valuations 2" xfId="14144" xr:uid="{D2814D07-6576-4B26-A56C-939F0E2AEF67}"/>
    <cellStyle name="q_EPD_TPP_Combo_v09 (2)_FGP_Heritage_v22 (7.10 Book)_valuations 2 2" xfId="36510" xr:uid="{263E2918-916E-45F2-9573-073952267DE8}"/>
    <cellStyle name="q_EPD_TPP_Combo_v09 (2)_FGP_Heritage_v22 (7.10 Book)_valuations 3" xfId="27620" xr:uid="{9FFD9473-45D5-42C9-AEE3-BFB33C94D6FE}"/>
    <cellStyle name="q_EPD_TPP_Combo_v09_FGP_Heritage_v22 (7.10 Book)" xfId="3088" xr:uid="{0E3FCDE1-5A4B-4C80-9EBC-22FFC262B036}"/>
    <cellStyle name="q_EPD_TPP_Combo_v09_FGP_Heritage_v22 (7.10 Book) 2" xfId="4360" xr:uid="{63120E81-50A5-426D-AFB3-C23A57787EA0}"/>
    <cellStyle name="q_EPD_TPP_Combo_v09_FGP_Heritage_v22 (7.10 Book) 2 2" xfId="7592" xr:uid="{BDCBE8F3-47EC-4AA4-8F2B-2774D3FDC5D4}"/>
    <cellStyle name="q_EPD_TPP_Combo_v09_FGP_Heritage_v22 (7.10 Book) 2 2 2" xfId="17583" xr:uid="{18BA6F94-D759-463B-90D5-1648DBD7EF8A}"/>
    <cellStyle name="q_EPD_TPP_Combo_v09_FGP_Heritage_v22 (7.10 Book) 2 2 2 2" xfId="39948" xr:uid="{1C1F9ACA-5986-46CE-BDB5-31A635A05137}"/>
    <cellStyle name="q_EPD_TPP_Combo_v09_FGP_Heritage_v22 (7.10 Book) 2 2 3" xfId="30829" xr:uid="{623D44CC-6F44-44CB-B7E4-7965754ED529}"/>
    <cellStyle name="q_EPD_TPP_Combo_v09_FGP_Heritage_v22 (7.10 Book) 2 3" xfId="11019" xr:uid="{E239EA74-49AC-44D0-90D8-95C6AC3C84C5}"/>
    <cellStyle name="q_EPD_TPP_Combo_v09_FGP_Heritage_v22 (7.10 Book) 2 3 2" xfId="20433" xr:uid="{7B265826-E2BC-42AE-927C-1AC08693DDE4}"/>
    <cellStyle name="q_EPD_TPP_Combo_v09_FGP_Heritage_v22 (7.10 Book) 2 3 2 2" xfId="42729" xr:uid="{7C694B40-3C2D-4564-BB6B-AF41FF079F06}"/>
    <cellStyle name="q_EPD_TPP_Combo_v09_FGP_Heritage_v22 (7.10 Book) 2 3 3" xfId="33408" xr:uid="{723C3812-B332-42AC-BA9F-465680824EC0}"/>
    <cellStyle name="q_EPD_TPP_Combo_v09_FGP_Heritage_v22 (7.10 Book) 2 4" xfId="12547" xr:uid="{7E9EF30C-9002-4B02-BFC3-3E2B8A3522E7}"/>
    <cellStyle name="q_EPD_TPP_Combo_v09_FGP_Heritage_v22 (7.10 Book) 2 4 2" xfId="21953" xr:uid="{F5977F44-08D1-48E6-B064-BCCC34612B27}"/>
    <cellStyle name="q_EPD_TPP_Combo_v09_FGP_Heritage_v22 (7.10 Book) 2 4 2 2" xfId="44249" xr:uid="{ACC1AC4C-F823-4363-88A0-7530A7060AD7}"/>
    <cellStyle name="q_EPD_TPP_Combo_v09_FGP_Heritage_v22 (7.10 Book) 2 4 3" xfId="34927" xr:uid="{178162BE-9D3A-4F82-B4A4-FDC383230EFB}"/>
    <cellStyle name="q_EPD_TPP_Combo_v09_FGP_Heritage_v22 (7.10 Book) 2 5" xfId="14932" xr:uid="{C91F71E9-3C99-4600-A108-10A1C3AB99C5}"/>
    <cellStyle name="q_EPD_TPP_Combo_v09_FGP_Heritage_v22 (7.10 Book) 2 5 2" xfId="37298" xr:uid="{6A00ADF6-D58F-4628-8CA6-543DE8476037}"/>
    <cellStyle name="q_EPD_TPP_Combo_v09_FGP_Heritage_v22 (7.10 Book) 2 6" xfId="28365" xr:uid="{1838BAFE-9907-4C1F-8357-E863F485C074}"/>
    <cellStyle name="q_EPD_TPP_Combo_v09_FGP_Heritage_v22 (7.10 Book) 2_change in summary tables" xfId="8221" xr:uid="{0D871EFD-B050-4996-9C78-A8841C6F6292}"/>
    <cellStyle name="q_EPD_TPP_Combo_v09_FGP_Heritage_v22 (7.10 Book) 3" xfId="6539" xr:uid="{40306280-A16F-45BA-9B23-118E2C85AD56}"/>
    <cellStyle name="q_EPD_TPP_Combo_v09_FGP_Heritage_v22 (7.10 Book) 3 2" xfId="16629" xr:uid="{D9D05439-321A-48CE-A110-8CEA7CD62B45}"/>
    <cellStyle name="q_EPD_TPP_Combo_v09_FGP_Heritage_v22 (7.10 Book) 3 2 2" xfId="38994" xr:uid="{0A79C2BC-FA1B-4F83-A905-CBC76A35A513}"/>
    <cellStyle name="q_EPD_TPP_Combo_v09_FGP_Heritage_v22 (7.10 Book) 3 3" xfId="29906" xr:uid="{0C3DBDF6-1A02-4CC6-B1CE-EB5006B0091D}"/>
    <cellStyle name="q_EPD_TPP_Combo_v09_FGP_Heritage_v22 (7.10 Book) 4" xfId="10263" xr:uid="{5D5ABB01-8AEF-44B8-9B96-052965B43857}"/>
    <cellStyle name="q_EPD_TPP_Combo_v09_FGP_Heritage_v22 (7.10 Book) 4 2" xfId="19677" xr:uid="{2EDABC14-ABEB-45D7-BE53-C64E224AE41B}"/>
    <cellStyle name="q_EPD_TPP_Combo_v09_FGP_Heritage_v22 (7.10 Book) 4 2 2" xfId="41973" xr:uid="{BD739B27-3FDB-4957-94A7-7FA937AB70D2}"/>
    <cellStyle name="q_EPD_TPP_Combo_v09_FGP_Heritage_v22 (7.10 Book) 4 3" xfId="32652" xr:uid="{EA79AFB8-C404-4227-A159-1377E4AAEAC2}"/>
    <cellStyle name="q_EPD_TPP_Combo_v09_FGP_Heritage_v22 (7.10 Book) 5" xfId="11801" xr:uid="{15995051-77BD-4587-B1A3-96B6D4160E9D}"/>
    <cellStyle name="q_EPD_TPP_Combo_v09_FGP_Heritage_v22 (7.10 Book) 5 2" xfId="21207" xr:uid="{40A33E7B-EE6B-4065-B82A-98E8B9B08CFB}"/>
    <cellStyle name="q_EPD_TPP_Combo_v09_FGP_Heritage_v22 (7.10 Book) 5 2 2" xfId="43503" xr:uid="{5C425BFB-8399-481C-99AD-687B847AEEDD}"/>
    <cellStyle name="q_EPD_TPP_Combo_v09_FGP_Heritage_v22 (7.10 Book) 5 3" xfId="34181" xr:uid="{860F6A01-30FA-43E0-9EC6-777DEF547663}"/>
    <cellStyle name="q_EPD_TPP_Combo_v09_FGP_Heritage_v22 (7.10 Book) 6" xfId="14034" xr:uid="{19068C84-8BBB-4C72-BDF9-49B004DA0FF8}"/>
    <cellStyle name="q_EPD_TPP_Combo_v09_FGP_Heritage_v22 (7.10 Book) 6 2" xfId="36404" xr:uid="{0EA21816-81CF-4526-B652-3549A98B4279}"/>
    <cellStyle name="q_EPD_TPP_Combo_v09_FGP_Heritage_v22 (7.10 Book) 7" xfId="27548" xr:uid="{4AD03EB2-CF2C-43CD-9204-516A2BA0373C}"/>
    <cellStyle name="q_EPD_TPP_Combo_v09_FGP_Heritage_v22 (7.10 Book)_change in summary tables" xfId="4722" xr:uid="{D71FF048-F211-4806-B8FB-67F58D54DA1A}"/>
    <cellStyle name="q_EPD_TPP_Combo_v09_FGP_Heritage_v22 (7.10 Book)_valuations" xfId="3419" xr:uid="{45131C64-3308-4427-B4F7-DF3EEEEA2534}"/>
    <cellStyle name="q_EPD_TPP_Combo_v09_FGP_Heritage_v22 (7.10 Book)_valuations 2" xfId="14145" xr:uid="{94D45978-E1F7-4249-B24A-A1D1A2994026}"/>
    <cellStyle name="q_EPD_TPP_Combo_v09_FGP_Heritage_v22 (7.10 Book)_valuations 2 2" xfId="36511" xr:uid="{FAA03B5C-DAA3-40B4-A17B-508611504FB6}"/>
    <cellStyle name="q_EPD_TPP_Combo_v09_FGP_Heritage_v22 (7.10 Book)_valuations 3" xfId="27621" xr:uid="{353285D4-96B9-4DF5-9931-638DCD4BA931}"/>
    <cellStyle name="q_FGP_Heritage_v22 (7.10 Book)" xfId="3089" xr:uid="{0F6752B6-1139-48DC-B939-04B5B0E33418}"/>
    <cellStyle name="q_FGP_Heritage_v22 (7.10 Book) 2" xfId="4361" xr:uid="{86E84F33-23C0-46AF-9C40-DD79D1C2E8F3}"/>
    <cellStyle name="q_FGP_Heritage_v22 (7.10 Book) 2 2" xfId="7593" xr:uid="{D64C6CCD-ABC9-4B1D-A9B3-8C273BF2603D}"/>
    <cellStyle name="q_FGP_Heritage_v22 (7.10 Book) 2 2 2" xfId="17584" xr:uid="{8452BE78-F9AB-458B-897A-99E0D4090B7D}"/>
    <cellStyle name="q_FGP_Heritage_v22 (7.10 Book) 2 2 2 2" xfId="39949" xr:uid="{9CD3D2EB-9CF1-4AFC-A4A8-CA65EA3E19B4}"/>
    <cellStyle name="q_FGP_Heritage_v22 (7.10 Book) 2 2 3" xfId="30830" xr:uid="{5868ABBB-2C9B-470F-924D-3B771FC08999}"/>
    <cellStyle name="q_FGP_Heritage_v22 (7.10 Book) 2 3" xfId="11020" xr:uid="{9836ED92-20A4-4F69-944B-E773CFF51D34}"/>
    <cellStyle name="q_FGP_Heritage_v22 (7.10 Book) 2 3 2" xfId="20434" xr:uid="{E19FA786-3154-4B0E-84B5-C7F924049327}"/>
    <cellStyle name="q_FGP_Heritage_v22 (7.10 Book) 2 3 2 2" xfId="42730" xr:uid="{C66F7959-3F9B-479E-8FD4-1EB472917DEB}"/>
    <cellStyle name="q_FGP_Heritage_v22 (7.10 Book) 2 3 3" xfId="33409" xr:uid="{194BC33A-D723-4595-BC15-AA1FEA5C0F3A}"/>
    <cellStyle name="q_FGP_Heritage_v22 (7.10 Book) 2 4" xfId="12548" xr:uid="{C134FC43-1D0F-431D-BB8A-77692FA8F61C}"/>
    <cellStyle name="q_FGP_Heritage_v22 (7.10 Book) 2 4 2" xfId="21954" xr:uid="{1A2A8F16-7054-4471-8A09-E74ABA87A81B}"/>
    <cellStyle name="q_FGP_Heritage_v22 (7.10 Book) 2 4 2 2" xfId="44250" xr:uid="{E2555C5B-9BC5-47D2-9EC2-605055E1CEE6}"/>
    <cellStyle name="q_FGP_Heritage_v22 (7.10 Book) 2 4 3" xfId="34928" xr:uid="{1359AC87-CED2-4E50-98B7-9AE59759E375}"/>
    <cellStyle name="q_FGP_Heritage_v22 (7.10 Book) 2 5" xfId="14933" xr:uid="{609272BD-2E67-4A94-9D20-A06F5D59A381}"/>
    <cellStyle name="q_FGP_Heritage_v22 (7.10 Book) 2 5 2" xfId="37299" xr:uid="{DE4F622A-101C-45F2-A152-1D2C88AB0AAC}"/>
    <cellStyle name="q_FGP_Heritage_v22 (7.10 Book) 2 6" xfId="28366" xr:uid="{BAE17315-B785-4E4B-9C42-C8436AAE72C2}"/>
    <cellStyle name="q_FGP_Heritage_v22 (7.10 Book) 2_change in summary tables" xfId="9313" xr:uid="{A4C02502-95F7-4381-A963-B8F838FC9CE4}"/>
    <cellStyle name="q_FGP_Heritage_v22 (7.10 Book) 3" xfId="6540" xr:uid="{7F978AF5-FFE3-4378-A5BF-307B581F5AA5}"/>
    <cellStyle name="q_FGP_Heritage_v22 (7.10 Book) 3 2" xfId="16630" xr:uid="{050D14E3-DDFC-465E-BF97-CB2F9274BC28}"/>
    <cellStyle name="q_FGP_Heritage_v22 (7.10 Book) 3 2 2" xfId="38995" xr:uid="{C0014674-8BC3-4012-A999-986CF56EEE36}"/>
    <cellStyle name="q_FGP_Heritage_v22 (7.10 Book) 3 3" xfId="29907" xr:uid="{E1E27484-8F34-4803-AB0E-53EF1AE38BE8}"/>
    <cellStyle name="q_FGP_Heritage_v22 (7.10 Book) 4" xfId="10264" xr:uid="{BC8E5D8D-2066-4E0D-9E8A-9B6FE5A52C60}"/>
    <cellStyle name="q_FGP_Heritage_v22 (7.10 Book) 4 2" xfId="19678" xr:uid="{AF2823B5-9D7B-40C5-AE1C-C3F9A8F4CC77}"/>
    <cellStyle name="q_FGP_Heritage_v22 (7.10 Book) 4 2 2" xfId="41974" xr:uid="{488F000A-69C7-4EC2-9ECF-5595B4AF9585}"/>
    <cellStyle name="q_FGP_Heritage_v22 (7.10 Book) 4 3" xfId="32653" xr:uid="{F98F00CB-5327-4023-804B-FF4AA2A68229}"/>
    <cellStyle name="q_FGP_Heritage_v22 (7.10 Book) 5" xfId="11802" xr:uid="{538D3584-F446-4E71-9DC4-C5B874DD5FBF}"/>
    <cellStyle name="q_FGP_Heritage_v22 (7.10 Book) 5 2" xfId="21208" xr:uid="{748191EF-7C87-4584-B4E1-E0DBA1DDF48A}"/>
    <cellStyle name="q_FGP_Heritage_v22 (7.10 Book) 5 2 2" xfId="43504" xr:uid="{5ED70382-1B03-4456-BDBA-0598EA47CCE9}"/>
    <cellStyle name="q_FGP_Heritage_v22 (7.10 Book) 5 3" xfId="34182" xr:uid="{2BDC7C19-BDFE-42A0-80B6-978BC6AB42B2}"/>
    <cellStyle name="q_FGP_Heritage_v22 (7.10 Book) 6" xfId="14035" xr:uid="{5F843DDD-6524-4A52-B698-5EA17F3BD239}"/>
    <cellStyle name="q_FGP_Heritage_v22 (7.10 Book) 6 2" xfId="36405" xr:uid="{45882366-3D6F-4625-8AF7-9B03EFE2009A}"/>
    <cellStyle name="q_FGP_Heritage_v22 (7.10 Book) 7" xfId="27549" xr:uid="{4D3F4964-D860-429D-A4E4-D72053251EEA}"/>
    <cellStyle name="q_FGP_Heritage_v22 (7.10 Book)_change in summary tables" xfId="8085" xr:uid="{6623DA6B-7003-477C-BDB6-FFB9A5EC5073}"/>
    <cellStyle name="q_FGP_Heritage_v22 (7.10 Book)_valuations" xfId="3420" xr:uid="{B002E5D7-992C-4E12-93AA-EABBD9137A1E}"/>
    <cellStyle name="q_FGP_Heritage_v22 (7.10 Book)_valuations 2" xfId="14146" xr:uid="{F14D095C-8414-4D64-B11B-826D1B571C03}"/>
    <cellStyle name="q_FGP_Heritage_v22 (7.10 Book)_valuations 2 2" xfId="36512" xr:uid="{E74B99A1-246C-47EF-8431-C87859F4C937}"/>
    <cellStyle name="q_FGP_Heritage_v22 (7.10 Book)_valuations 3" xfId="27622" xr:uid="{5C067E56-9119-455F-A645-38E675D6173E}"/>
    <cellStyle name="q_Football Field" xfId="3090" xr:uid="{1E849DF3-E413-431E-BD0F-700726A3A693}"/>
    <cellStyle name="q_Magellan Market Data" xfId="3091" xr:uid="{AA1AD52B-7DFC-4DE0-A2EA-D83CA90E7A7F}"/>
    <cellStyle name="q_Magellan Market Data_FGP_Backup_v04" xfId="3092" xr:uid="{2F5CF816-3E0C-45C6-817A-FD01011A5BF1}"/>
    <cellStyle name="q_Magellan Market Data_FGP_Backup_v04_FGP_Heritage_v22 (7.10 Book)" xfId="3093" xr:uid="{7639DDE3-2305-459B-A537-4D12F50D8FEB}"/>
    <cellStyle name="q_Magellan Market Data_FGP_Backup_v04_FGP_Heritage_v22 (7.10 Book) 2" xfId="4362" xr:uid="{42A3D067-0D66-437A-8D13-686413184AEE}"/>
    <cellStyle name="q_Magellan Market Data_FGP_Backup_v04_FGP_Heritage_v22 (7.10 Book) 2 2" xfId="7594" xr:uid="{20CC756E-7E1A-4340-BB3A-7E0513ECC509}"/>
    <cellStyle name="q_Magellan Market Data_FGP_Backup_v04_FGP_Heritage_v22 (7.10 Book) 2 2 2" xfId="17585" xr:uid="{1D64A879-5E9D-44E2-99E5-A8B2ED091478}"/>
    <cellStyle name="q_Magellan Market Data_FGP_Backup_v04_FGP_Heritage_v22 (7.10 Book) 2 2 2 2" xfId="39950" xr:uid="{F111E2EB-764F-43B3-885A-DC092E25C020}"/>
    <cellStyle name="q_Magellan Market Data_FGP_Backup_v04_FGP_Heritage_v22 (7.10 Book) 2 2 3" xfId="30831" xr:uid="{4DF2283F-0E8A-4DC5-930A-8167D3B290A5}"/>
    <cellStyle name="q_Magellan Market Data_FGP_Backup_v04_FGP_Heritage_v22 (7.10 Book) 2 3" xfId="11021" xr:uid="{6E582F9E-D2B3-4ED1-8642-124D78F721F4}"/>
    <cellStyle name="q_Magellan Market Data_FGP_Backup_v04_FGP_Heritage_v22 (7.10 Book) 2 3 2" xfId="20435" xr:uid="{1D37E981-5A8F-431A-BAB5-F529A19635D7}"/>
    <cellStyle name="q_Magellan Market Data_FGP_Backup_v04_FGP_Heritage_v22 (7.10 Book) 2 3 2 2" xfId="42731" xr:uid="{889BDFF6-8129-42AD-BDA7-A490B0AD9CAB}"/>
    <cellStyle name="q_Magellan Market Data_FGP_Backup_v04_FGP_Heritage_v22 (7.10 Book) 2 3 3" xfId="33410" xr:uid="{E2998F43-BE05-480E-BB65-A3587311AEFD}"/>
    <cellStyle name="q_Magellan Market Data_FGP_Backup_v04_FGP_Heritage_v22 (7.10 Book) 2 4" xfId="12549" xr:uid="{50CEB81C-D467-4A63-AD7B-1E982F206182}"/>
    <cellStyle name="q_Magellan Market Data_FGP_Backup_v04_FGP_Heritage_v22 (7.10 Book) 2 4 2" xfId="21955" xr:uid="{E7467F3E-B67F-4E41-8BD4-031729F40DC3}"/>
    <cellStyle name="q_Magellan Market Data_FGP_Backup_v04_FGP_Heritage_v22 (7.10 Book) 2 4 2 2" xfId="44251" xr:uid="{3B6D2E38-414E-4B9D-BA6C-F96C04A12710}"/>
    <cellStyle name="q_Magellan Market Data_FGP_Backup_v04_FGP_Heritage_v22 (7.10 Book) 2 4 3" xfId="34929" xr:uid="{8DE32397-B6F4-4EF9-A2EC-FFD89CF0E10E}"/>
    <cellStyle name="q_Magellan Market Data_FGP_Backup_v04_FGP_Heritage_v22 (7.10 Book) 2 5" xfId="14934" xr:uid="{3BFCBF63-E5C2-48A8-B64C-2A73A4274DA0}"/>
    <cellStyle name="q_Magellan Market Data_FGP_Backup_v04_FGP_Heritage_v22 (7.10 Book) 2 5 2" xfId="37300" xr:uid="{CEB3F2E3-F326-48A5-917E-2196BD66C5A9}"/>
    <cellStyle name="q_Magellan Market Data_FGP_Backup_v04_FGP_Heritage_v22 (7.10 Book) 2 6" xfId="28367" xr:uid="{5814C063-FB07-46A9-9811-C2771D47D0EB}"/>
    <cellStyle name="q_Magellan Market Data_FGP_Backup_v04_FGP_Heritage_v22 (7.10 Book) 2_change in summary tables" xfId="9027" xr:uid="{2C52B427-5603-4AA5-B1FA-408A0E05F7D9}"/>
    <cellStyle name="q_Magellan Market Data_FGP_Backup_v04_FGP_Heritage_v22 (7.10 Book) 3" xfId="6541" xr:uid="{E7556DAA-BED6-41F6-8EF4-F6DE41285498}"/>
    <cellStyle name="q_Magellan Market Data_FGP_Backup_v04_FGP_Heritage_v22 (7.10 Book) 3 2" xfId="16631" xr:uid="{155AFB7E-A83B-45CF-9F49-114910404AF0}"/>
    <cellStyle name="q_Magellan Market Data_FGP_Backup_v04_FGP_Heritage_v22 (7.10 Book) 3 2 2" xfId="38996" xr:uid="{C5CD27AE-FF1C-4FB4-A824-8E7DA2CA52A8}"/>
    <cellStyle name="q_Magellan Market Data_FGP_Backup_v04_FGP_Heritage_v22 (7.10 Book) 3 3" xfId="29908" xr:uid="{58767DB3-26B8-49A8-AAEE-734B0A72F77E}"/>
    <cellStyle name="q_Magellan Market Data_FGP_Backup_v04_FGP_Heritage_v22 (7.10 Book) 4" xfId="10265" xr:uid="{A8A014D1-A2F6-472E-8207-E23F9FE50ECA}"/>
    <cellStyle name="q_Magellan Market Data_FGP_Backup_v04_FGP_Heritage_v22 (7.10 Book) 4 2" xfId="19679" xr:uid="{F76C693A-E058-4B95-A33C-6EF5E6FB2760}"/>
    <cellStyle name="q_Magellan Market Data_FGP_Backup_v04_FGP_Heritage_v22 (7.10 Book) 4 2 2" xfId="41975" xr:uid="{B5E122B0-5D1B-4707-9DD6-F6CF6F9749CA}"/>
    <cellStyle name="q_Magellan Market Data_FGP_Backup_v04_FGP_Heritage_v22 (7.10 Book) 4 3" xfId="32654" xr:uid="{5C2FF9D3-1E3C-42D1-BEFC-9FD1BC349DE6}"/>
    <cellStyle name="q_Magellan Market Data_FGP_Backup_v04_FGP_Heritage_v22 (7.10 Book) 5" xfId="11803" xr:uid="{343CEC0B-038D-4FA3-AB9A-B24E1ECA7FFE}"/>
    <cellStyle name="q_Magellan Market Data_FGP_Backup_v04_FGP_Heritage_v22 (7.10 Book) 5 2" xfId="21209" xr:uid="{D4F59D24-6A6A-4327-AF3E-ABC38EB9023A}"/>
    <cellStyle name="q_Magellan Market Data_FGP_Backup_v04_FGP_Heritage_v22 (7.10 Book) 5 2 2" xfId="43505" xr:uid="{D91ED656-BFB0-4692-8521-50F7EDF576F4}"/>
    <cellStyle name="q_Magellan Market Data_FGP_Backup_v04_FGP_Heritage_v22 (7.10 Book) 5 3" xfId="34183" xr:uid="{0A09AC3E-1603-42F5-BEE2-CBA39CBE677D}"/>
    <cellStyle name="q_Magellan Market Data_FGP_Backup_v04_FGP_Heritage_v22 (7.10 Book) 6" xfId="14036" xr:uid="{4F75248E-F8A6-47DC-B42A-3D0EBC37CB31}"/>
    <cellStyle name="q_Magellan Market Data_FGP_Backup_v04_FGP_Heritage_v22 (7.10 Book) 6 2" xfId="36406" xr:uid="{1AF9969E-A7DD-43A1-85AA-516E2F1EC32D}"/>
    <cellStyle name="q_Magellan Market Data_FGP_Backup_v04_FGP_Heritage_v22 (7.10 Book) 7" xfId="27550" xr:uid="{235E10AF-EBF2-4B59-A7C1-A0D585325E09}"/>
    <cellStyle name="q_Magellan Market Data_FGP_Backup_v04_FGP_Heritage_v22 (7.10 Book)_change in summary tables" xfId="9194" xr:uid="{0942E226-2CA8-4013-A16C-394CA7F135BC}"/>
    <cellStyle name="q_Magellan Market Data_FGP_Backup_v04_FGP_Heritage_v22 (7.10 Book)_valuations" xfId="3421" xr:uid="{EBCD84EF-FC64-49E0-A227-091E9A545402}"/>
    <cellStyle name="q_Magellan Market Data_FGP_Backup_v04_FGP_Heritage_v22 (7.10 Book)_valuations 2" xfId="14147" xr:uid="{1C3538EA-76DF-481D-AA78-9832A8284914}"/>
    <cellStyle name="q_Magellan Market Data_FGP_Backup_v04_FGP_Heritage_v22 (7.10 Book)_valuations 2 2" xfId="36513" xr:uid="{CA316C05-E291-4483-A5A6-90F20AC0D432}"/>
    <cellStyle name="q_Magellan Market Data_FGP_Backup_v04_FGP_Heritage_v22 (7.10 Book)_valuations 3" xfId="27623" xr:uid="{0F9DEC5E-D6C6-4477-8902-29166EE090C6}"/>
    <cellStyle name="q_Magellan Market Data_FGP_Heritage_v22 (7.10 Book)" xfId="3094" xr:uid="{AC5F112E-EC5C-429D-9AD8-A8C6813DA3CC}"/>
    <cellStyle name="q_Magellan Market Data_FGP_Heritage_v22 (7.10 Book) 2" xfId="4363" xr:uid="{3F3BCE3F-B66C-4D3D-9F84-6350E9CFBD94}"/>
    <cellStyle name="q_Magellan Market Data_FGP_Heritage_v22 (7.10 Book) 2 2" xfId="14935" xr:uid="{2BE70562-73D7-4FAB-BFBE-9458EAE2948E}"/>
    <cellStyle name="q_Magellan Market Data_FGP_Heritage_v22 (7.10 Book) 2 2 2" xfId="37301" xr:uid="{68AF7D08-08C2-4E54-A4AB-39E9BF0CCB23}"/>
    <cellStyle name="q_Magellan Market Data_FGP_Heritage_v22 (7.10 Book) 2 3" xfId="28368" xr:uid="{CCFFB139-8A9C-42BD-8BEB-5FE7B29BA4DD}"/>
    <cellStyle name="q_Magellan Market Data_FGP_Heritage_v22 (7.10 Book) 3" xfId="14037" xr:uid="{1986BC9D-6CD4-419D-997B-37FAFEF1F5C7}"/>
    <cellStyle name="q_Magellan Market Data_FGP_Heritage_v22 (7.10 Book) 3 2" xfId="36407" xr:uid="{7F6E46B3-D136-496C-86CC-1B890FFFDFFA}"/>
    <cellStyle name="q_Magellan Market Data_FGP_Heritage_v22 (7.10 Book) 4" xfId="27551" xr:uid="{505CD622-55CB-4205-AAA0-084DDA5744B2}"/>
    <cellStyle name="q_Magellan Market Data_FGP_Heritage_v22 (7.10 Book)_change in summary tables" xfId="9048" xr:uid="{55EF78D7-3791-44F0-8510-CC1BC4E9DA97}"/>
    <cellStyle name="q_Magellan Market Data_FGP_Heritage_v22 (7.10 Book)_change in summary tables 2" xfId="18575" xr:uid="{FF270F86-D0C7-4ADB-874B-860361473642}"/>
    <cellStyle name="q_Magellan Market Data_FGP_Heritage_v22 (7.10 Book)_change in summary tables 2 2" xfId="40940" xr:uid="{50B2EC44-7D93-4AD0-BA80-0632EB494BE7}"/>
    <cellStyle name="q_Magellan Market Data_FGP_Heritage_v22 (7.10 Book)_change in summary tables 3" xfId="31658" xr:uid="{DC93A966-1867-445F-8364-91204925509A}"/>
    <cellStyle name="q_Magellan Market Data_FGP_Heritage_v22 (7.10 Book)_valuations" xfId="3422" xr:uid="{6E8DA4B4-E642-4B6B-A065-69E78B8A9295}"/>
    <cellStyle name="q_Magellan Market Data_FGP_Heritage_v22 (7.10 Book)_valuations 2" xfId="4398" xr:uid="{4B6074A9-5467-4B68-A1F5-59DA7D87DBD7}"/>
    <cellStyle name="q_Magellan Market Data_FGP_Heritage_v22 (7.10 Book)_valuations 2 2" xfId="7628" xr:uid="{BE484C9A-8C04-4C2B-87DC-31AD060A091E}"/>
    <cellStyle name="q_Magellan Market Data_FGP_Heritage_v22 (7.10 Book)_valuations 2 2 2" xfId="17618" xr:uid="{C7B4D31D-29F1-4E29-B1D3-9A7FDA35C587}"/>
    <cellStyle name="q_Magellan Market Data_FGP_Heritage_v22 (7.10 Book)_valuations 2 2 2 2" xfId="39983" xr:uid="{A8DA817B-A8D0-474B-ACA4-54A0CA1235E2}"/>
    <cellStyle name="q_Magellan Market Data_FGP_Heritage_v22 (7.10 Book)_valuations 2 2 3" xfId="30862" xr:uid="{F18C7473-66F6-4C5A-930A-2345B5F75723}"/>
    <cellStyle name="q_Magellan Market Data_FGP_Heritage_v22 (7.10 Book)_valuations 2 3" xfId="11040" xr:uid="{1A05A3DE-AE73-472A-9165-8FAF1614042D}"/>
    <cellStyle name="q_Magellan Market Data_FGP_Heritage_v22 (7.10 Book)_valuations 2 3 2" xfId="20454" xr:uid="{F8FC0232-8CA8-4B07-9D23-78B4FA4A2345}"/>
    <cellStyle name="q_Magellan Market Data_FGP_Heritage_v22 (7.10 Book)_valuations 2 3 2 2" xfId="42750" xr:uid="{7B2CF14A-700F-4B76-AC56-31B6128CF9E4}"/>
    <cellStyle name="q_Magellan Market Data_FGP_Heritage_v22 (7.10 Book)_valuations 2 3 3" xfId="33429" xr:uid="{304D573B-C8CA-4639-9363-CEDFEAD581B6}"/>
    <cellStyle name="q_Magellan Market Data_FGP_Heritage_v22 (7.10 Book)_valuations 2 4" xfId="12572" xr:uid="{BB009C66-9662-4BD2-BB06-7E6A5572465A}"/>
    <cellStyle name="q_Magellan Market Data_FGP_Heritage_v22 (7.10 Book)_valuations 2 4 2" xfId="21978" xr:uid="{6F33E658-E945-4735-AD17-117E1761F77C}"/>
    <cellStyle name="q_Magellan Market Data_FGP_Heritage_v22 (7.10 Book)_valuations 2 4 2 2" xfId="44274" xr:uid="{2BE1E6D6-2289-4EC9-8045-4180BBF73834}"/>
    <cellStyle name="q_Magellan Market Data_FGP_Heritage_v22 (7.10 Book)_valuations 2 4 3" xfId="34952" xr:uid="{418E4BB6-D493-4515-99A2-E10F2B82B9E7}"/>
    <cellStyle name="q_Magellan Market Data_FGP_Heritage_v22 (7.10 Book)_valuations 2 5" xfId="14970" xr:uid="{E6110B83-AA0E-4A64-BCDB-DB1DA0537EF8}"/>
    <cellStyle name="q_Magellan Market Data_FGP_Heritage_v22 (7.10 Book)_valuations 2 5 2" xfId="37336" xr:uid="{111D69A2-04D2-4249-B8A6-CF469750F497}"/>
    <cellStyle name="q_Magellan Market Data_FGP_Heritage_v22 (7.10 Book)_valuations 2 6" xfId="28403" xr:uid="{FA45A877-09E5-4C5C-A384-7B1E625939F5}"/>
    <cellStyle name="q_Magellan Market Data_FGP_Heritage_v22 (7.10 Book)_valuations 2_change in summary tables" xfId="7391" xr:uid="{ACC9B605-22E3-4489-AE44-DE08EE1A61A4}"/>
    <cellStyle name="q_Magellan Market Data_FGP_Heritage_v22 (7.10 Book)_valuations 3" xfId="6725" xr:uid="{0EAD4B53-6CF4-4FC8-9F9F-8338B6397F7A}"/>
    <cellStyle name="q_Magellan Market Data_FGP_Heritage_v22 (7.10 Book)_valuations 3 2" xfId="16759" xr:uid="{29CE1584-00FD-4DBF-97B5-8DEADF162748}"/>
    <cellStyle name="q_Magellan Market Data_FGP_Heritage_v22 (7.10 Book)_valuations 3 2 2" xfId="39124" xr:uid="{8FB02DCB-B3AE-4893-95FB-266F83839676}"/>
    <cellStyle name="q_Magellan Market Data_FGP_Heritage_v22 (7.10 Book)_valuations 3 3" xfId="30013" xr:uid="{BD8D1C0D-65A7-44F8-981E-F1D6F566DB8A}"/>
    <cellStyle name="q_Magellan Market Data_FGP_Heritage_v22 (7.10 Book)_valuations 4" xfId="10296" xr:uid="{26162A32-CFC2-46CA-8109-CB6A452EA3C2}"/>
    <cellStyle name="q_Magellan Market Data_FGP_Heritage_v22 (7.10 Book)_valuations 4 2" xfId="19710" xr:uid="{BDBD787C-8880-4909-8858-E019463E3994}"/>
    <cellStyle name="q_Magellan Market Data_FGP_Heritage_v22 (7.10 Book)_valuations 4 2 2" xfId="42006" xr:uid="{AFB667DC-FD51-4314-90DD-C0EAE96054A3}"/>
    <cellStyle name="q_Magellan Market Data_FGP_Heritage_v22 (7.10 Book)_valuations 4 3" xfId="32685" xr:uid="{A3FA7EBB-5367-478C-A42F-FEB05DAF4F26}"/>
    <cellStyle name="q_Magellan Market Data_FGP_Heritage_v22 (7.10 Book)_valuations 5" xfId="11829" xr:uid="{A8B76297-4617-4173-8D74-3C4F1D470F09}"/>
    <cellStyle name="q_Magellan Market Data_FGP_Heritage_v22 (7.10 Book)_valuations 5 2" xfId="21235" xr:uid="{B92EEC69-AB4A-4F56-9093-0D31E676ED5D}"/>
    <cellStyle name="q_Magellan Market Data_FGP_Heritage_v22 (7.10 Book)_valuations 5 2 2" xfId="43531" xr:uid="{C8679BD7-6BD1-4AFC-964B-EA040E114789}"/>
    <cellStyle name="q_Magellan Market Data_FGP_Heritage_v22 (7.10 Book)_valuations 5 3" xfId="34209" xr:uid="{109966E8-772B-4961-B529-4F29472F2F4A}"/>
    <cellStyle name="q_Magellan Market Data_FGP_Heritage_v22 (7.10 Book)_valuations 6" xfId="14148" xr:uid="{9B6EFA72-ABC6-4BDD-97DA-C5718C2C2E10}"/>
    <cellStyle name="q_Magellan Market Data_FGP_Heritage_v22 (7.10 Book)_valuations 6 2" xfId="36514" xr:uid="{A7157A09-A108-4142-BDD3-3012D80803B5}"/>
    <cellStyle name="q_Magellan Market Data_FGP_Heritage_v22 (7.10 Book)_valuations 7" xfId="27624" xr:uid="{AE4C9333-FE88-44B0-B368-063B7D0A2606}"/>
    <cellStyle name="q_Magellan Market Data_FGP_Heritage_v22 (7.10 Book)_valuations_change in summary tables" xfId="6638" xr:uid="{41EB080E-A7C4-48C3-AD3F-3C785A8BC2F2}"/>
    <cellStyle name="QEPS-h" xfId="3095" xr:uid="{AE7FFAE3-DF95-40DA-A015-61533D68B29F}"/>
    <cellStyle name="QEPS-H1" xfId="3096" xr:uid="{16CBE11B-2C5C-49D5-93B3-34062243C288}"/>
    <cellStyle name="QEPS-H1 2" xfId="3097" xr:uid="{00C10644-BC13-4F74-8E11-6C5028F81672}"/>
    <cellStyle name="QEPS-H1 2 2" xfId="27553" xr:uid="{60154BA0-B834-4A07-841B-C91540237D29}"/>
    <cellStyle name="QEPS-H1 3" xfId="27552" xr:uid="{81CBB834-49C2-42B3-A3A5-D05EFC4BD8F2}"/>
    <cellStyle name="qRange" xfId="3098" xr:uid="{4CE0EF60-5E74-439F-A8E2-1EFAC1A098AD}"/>
    <cellStyle name="QvB" xfId="3099" xr:uid="{7847C9B1-3AE8-4A19-9679-59B5E1D0A6A6}"/>
    <cellStyle name="r" xfId="891" xr:uid="{E173F4F4-B031-4FB7-8CB8-8BFC0BBFFE4E}"/>
    <cellStyle name="r_020800Comps" xfId="3100" xr:uid="{984D2B19-AFD1-44B5-B8D8-173D5A5F219A}"/>
    <cellStyle name="r_Book1" xfId="3101" xr:uid="{92481152-E88B-4008-B604-D9B61ADBA7B7}"/>
    <cellStyle name="r_Book2" xfId="3102" xr:uid="{0F3D8107-5AD0-4125-A06C-81E4BD608216}"/>
    <cellStyle name="r_Book4" xfId="3103" xr:uid="{70E8E44A-DCD8-449F-92CA-F4017570205D}"/>
    <cellStyle name="r_DCF_EBITDA" xfId="892" xr:uid="{7DC4CD69-F176-4D93-9B7D-F85842AC470E}"/>
    <cellStyle name="r_DCF_PERPETUITY" xfId="893" xr:uid="{1F86BAB8-C7F7-41F5-BDCA-6C32CAB66EC8}"/>
    <cellStyle name="r_Division" xfId="894" xr:uid="{17CE5819-8363-4A54-BE52-19099A7437CF}"/>
    <cellStyle name="r_Division_EBIT" xfId="895" xr:uid="{C7969975-0561-4384-8AA1-6368CE7E5012}"/>
    <cellStyle name="r_Division_Sales" xfId="896" xr:uid="{C34AA667-4354-4099-B52F-B250BEBE4E66}"/>
    <cellStyle name="r_MODEL_DTP" xfId="3104" xr:uid="{B5D8A9BB-8940-49A4-8BB0-96104B25D484}"/>
    <cellStyle name="r_Model1" xfId="3105" xr:uid="{16ECD353-6A40-4485-92B9-DEF94417E571}"/>
    <cellStyle name="r_Model6" xfId="3106" xr:uid="{464A8CEE-92FA-4B31-BF4D-DD278E7F56D9}"/>
    <cellStyle name="r_PF IS" xfId="3107" xr:uid="{90B1FF15-4086-499C-86A4-364DA61E4FA4}"/>
    <cellStyle name="r_pldt" xfId="3108" xr:uid="{9671971E-D9BD-4630-9BBF-20CAC02E5742}"/>
    <cellStyle name="r_pldt_FEG LBO_Super_v03_DCF_WACC" xfId="3109" xr:uid="{D968EA97-CC7D-44EA-9875-DF40EF842C21}"/>
    <cellStyle name="r_Pro Forma Model v52" xfId="3110" xr:uid="{3E9A45FC-C034-4710-8F51-EB0B93C85F79}"/>
    <cellStyle name="r_PUBMKT" xfId="897" xr:uid="{FC2F7313-8CC2-4764-8648-CC72989790E6}"/>
    <cellStyle name="r_Synergy" xfId="898" xr:uid="{2A6F8278-F9C8-4E00-BDC5-74F6B72AC4B5}"/>
    <cellStyle name="r_Synergy_DCF_EBITDA" xfId="899" xr:uid="{0A561BEB-ABA4-4176-92AF-52F56DA22C89}"/>
    <cellStyle name="r_Synergy_DCF_PERPETUITY" xfId="900" xr:uid="{2E6AA135-58AE-4417-A705-38FF089A1D0E}"/>
    <cellStyle name="r_Synergy_Division_EBIT" xfId="901" xr:uid="{7C3C099A-9E7C-4A7C-8A5C-4DFE8586C6A4}"/>
    <cellStyle name="r_Synergy_Division_Sales" xfId="902" xr:uid="{8B6F5E73-9062-47EF-98F7-2EE6098B4BB1}"/>
    <cellStyle name="r_Synergy_Tecnol_Matrix" xfId="903" xr:uid="{10DC5655-C660-458B-A09C-EE52AEA13559}"/>
    <cellStyle name="r_Tecnol_Matrix" xfId="904" xr:uid="{E831FA30-67E1-4965-9025-ADDCFEC03EC1}"/>
    <cellStyle name="r_WACC" xfId="3111" xr:uid="{3BDDFD2D-55FE-403C-A8E4-91BB6A25EE79}"/>
    <cellStyle name="range" xfId="3112" xr:uid="{C6BFA85B-BEAC-4E21-A294-471695F5E911}"/>
    <cellStyle name="Rate" xfId="3113" xr:uid="{0E2C1290-8EE4-4A3E-89C8-B627FE3D8F22}"/>
    <cellStyle name="Ratio" xfId="905" xr:uid="{0DCE9BE2-E741-4F69-AE92-D5BA61709044}"/>
    <cellStyle name="Ratio Comma" xfId="906" xr:uid="{A1C8C30B-9279-4B44-AD8D-505A20FA88F7}"/>
    <cellStyle name="Ratio_!Master Backup_v70" xfId="3114" xr:uid="{ECC2155A-74B2-4140-A2EA-35BA6C280E3B}"/>
    <cellStyle name="RatioX" xfId="907" xr:uid="{B8CA6208-943C-43AD-B457-2E52229E13D2}"/>
    <cellStyle name="RED" xfId="908" xr:uid="{B7972DB2-F2B7-4FC9-BD42-5410F6E4A048}"/>
    <cellStyle name="Red font" xfId="909" xr:uid="{4FDE3EBA-EE8A-480F-B2B1-3A1DA937A086}"/>
    <cellStyle name="regstoresfromspecstores" xfId="3115" xr:uid="{EEB6BDF0-F47C-4EE6-A753-9F8714656513}"/>
    <cellStyle name="Report" xfId="3116" xr:uid="{535359FE-F079-46CF-AD56-5A6F95EBD609}"/>
    <cellStyle name="ReportTitlePrompt" xfId="3117" xr:uid="{7D9EE075-AFDC-4296-AF7C-7D5E03D15B5E}"/>
    <cellStyle name="ReportTitleValue" xfId="3118" xr:uid="{2D78C5A8-BA14-4403-B732-C556EF38B037}"/>
    <cellStyle name="Reset  - Modelo7" xfId="3119" xr:uid="{54D38711-B9C8-4220-8A05-CC5E7FBDAFE6}"/>
    <cellStyle name="Reset  - Style7" xfId="3120" xr:uid="{91CA23E4-B508-4762-B91D-23AABC97A221}"/>
    <cellStyle name="Restruct" xfId="910" xr:uid="{889F4DAB-3D23-4979-BD14-C23968F8A702}"/>
    <cellStyle name="Result" xfId="3121" xr:uid="{924DD576-2222-4148-B975-FF3E699B184D}"/>
    <cellStyle name="Result 10" xfId="9367" xr:uid="{0A9CE0CB-AA4F-412D-89F4-9CE1FB8FA628}"/>
    <cellStyle name="Result 10 2" xfId="18788" xr:uid="{5B614729-958F-4F29-AA7F-5ABDBADA201D}"/>
    <cellStyle name="Result 10 2 2" xfId="41153" xr:uid="{35CCE450-523B-42E8-A1F0-A88F9FFD169F}"/>
    <cellStyle name="Result 10 3" xfId="24585" xr:uid="{C8144CCC-5067-4D8F-9897-48F8D0B96371}"/>
    <cellStyle name="Result 10 3 2" xfId="46881" xr:uid="{6324A736-4350-46C8-B853-A9B32C3A5FB6}"/>
    <cellStyle name="Result 10 4" xfId="31834" xr:uid="{87D291D9-D601-4A9C-A6E9-93BAE385496C}"/>
    <cellStyle name="Result 11" xfId="10266" xr:uid="{F5FC1BAD-C905-4C78-98D1-58072A9505E1}"/>
    <cellStyle name="Result 11 2" xfId="19680" xr:uid="{2393A924-B9AF-48F4-8D02-EB1A01CD5986}"/>
    <cellStyle name="Result 11 2 2" xfId="41976" xr:uid="{D881F27B-4EEC-4029-82B5-5F7C1719A139}"/>
    <cellStyle name="Result 11 3" xfId="24951" xr:uid="{85509432-57BD-410E-83E8-1558152D3F70}"/>
    <cellStyle name="Result 11 3 2" xfId="47247" xr:uid="{BFB93EC0-D46F-4BDD-9C09-32F0D20B75A4}"/>
    <cellStyle name="Result 11 4" xfId="32655" xr:uid="{2564C9B1-6344-45DA-902B-CD6E0910D117}"/>
    <cellStyle name="Result 12" xfId="11804" xr:uid="{5E7D3B93-26CE-48D6-A8E7-C7F8A9B09E11}"/>
    <cellStyle name="Result 12 2" xfId="21210" xr:uid="{AED69300-9996-45C4-B2E3-9877EDEB0D68}"/>
    <cellStyle name="Result 12 2 2" xfId="43506" xr:uid="{7CF03123-57DA-4514-AC24-DF592379493F}"/>
    <cellStyle name="Result 12 3" xfId="25418" xr:uid="{4529836E-F1B0-4801-B79E-A69407B5D017}"/>
    <cellStyle name="Result 12 3 2" xfId="47714" xr:uid="{D33A8A68-21BB-4478-BB6B-8217F25ED1D1}"/>
    <cellStyle name="Result 12 4" xfId="34184" xr:uid="{C6D1888F-BAC5-43DB-A1C5-5466B8CED099}"/>
    <cellStyle name="Result 13" xfId="14038" xr:uid="{E39E03B2-3B94-4B62-AB52-DC801A823CE2}"/>
    <cellStyle name="Result 13 2" xfId="36408" xr:uid="{42600FAE-77B8-49BC-A8B8-C22A65BC6DF6}"/>
    <cellStyle name="Result 14" xfId="13526" xr:uid="{84EF1874-C68A-408B-9662-32AF1642E4F6}"/>
    <cellStyle name="Result 14 2" xfId="35897" xr:uid="{AF6D477C-61D3-4159-81B3-07A2D50B67E4}"/>
    <cellStyle name="Result 15" xfId="25242" xr:uid="{A8E1A873-D186-4318-9C89-DC3C366B7E83}"/>
    <cellStyle name="Result 15 2" xfId="47538" xr:uid="{1ACBC205-3734-4CD4-B646-11DB8F658FA6}"/>
    <cellStyle name="Result 2" xfId="3122" xr:uid="{08B82896-12CD-47B0-B24F-A1DB7A21555A}"/>
    <cellStyle name="Result 2 10" xfId="9506" xr:uid="{9C76E26D-8941-4A56-9604-7CC6362E035A}"/>
    <cellStyle name="Result 2 10 2" xfId="18924" xr:uid="{E5E231A8-D7D4-40E0-9E9D-E6FB887A0ADD}"/>
    <cellStyle name="Result 2 10 2 2" xfId="41289" xr:uid="{5057570D-5210-447E-8A7B-72BF5494A85B}"/>
    <cellStyle name="Result 2 10 3" xfId="24714" xr:uid="{EDF59A55-DDF9-4DF9-A128-3B00AF2F6909}"/>
    <cellStyle name="Result 2 10 3 2" xfId="47010" xr:uid="{37BD6768-8988-43BF-BF19-2609C7102132}"/>
    <cellStyle name="Result 2 10 4" xfId="31968" xr:uid="{83E76902-B54A-4CA6-99E3-89B7789526C0}"/>
    <cellStyle name="Result 2 11" xfId="10267" xr:uid="{AA1F3244-A24D-4FD2-874C-D834FF10D7B8}"/>
    <cellStyle name="Result 2 11 2" xfId="19681" xr:uid="{61FFD348-431D-46C6-BE43-4D4D6A76CB73}"/>
    <cellStyle name="Result 2 11 2 2" xfId="41977" xr:uid="{6F7E1EFC-F718-4A84-AA67-55E093FFE35E}"/>
    <cellStyle name="Result 2 11 3" xfId="24952" xr:uid="{F0E7A33F-AFFA-436D-990B-CDBC1A16F160}"/>
    <cellStyle name="Result 2 11 3 2" xfId="47248" xr:uid="{3637E688-1F82-4ECA-B287-4B163EBDEFE0}"/>
    <cellStyle name="Result 2 11 4" xfId="32656" xr:uid="{2D74E156-B146-438F-915E-D933303BBEB0}"/>
    <cellStyle name="Result 2 12" xfId="11805" xr:uid="{679606CA-E7ED-46E7-A6BF-7619C1181DAA}"/>
    <cellStyle name="Result 2 12 2" xfId="21211" xr:uid="{0A18AFB1-7490-45B6-B6C0-BC8E4235D89A}"/>
    <cellStyle name="Result 2 12 2 2" xfId="43507" xr:uid="{33A37B30-B215-45A1-B61A-D8E264DD1488}"/>
    <cellStyle name="Result 2 12 3" xfId="25419" xr:uid="{E0FF8CDE-FB7C-4CBB-9DBD-1682FE36761F}"/>
    <cellStyle name="Result 2 12 3 2" xfId="47715" xr:uid="{FD5F3A7E-9C07-4E8E-93DA-B3B1F8A62DF9}"/>
    <cellStyle name="Result 2 12 4" xfId="34185" xr:uid="{08AE98BB-3529-40FC-B153-54DBCAD104DD}"/>
    <cellStyle name="Result 2 13" xfId="14039" xr:uid="{85AB00BE-A277-4E49-BC49-0F60A33C5637}"/>
    <cellStyle name="Result 2 13 2" xfId="36409" xr:uid="{82E44044-9CB7-402E-BFB9-8B1244FFA878}"/>
    <cellStyle name="Result 2 14" xfId="13524" xr:uid="{C9CC8843-A2F2-443B-85F0-8DAC8B8F93DD}"/>
    <cellStyle name="Result 2 14 2" xfId="35895" xr:uid="{EC6E9BA6-A2CC-4B2F-9CA4-5FF9D7EE0DC8}"/>
    <cellStyle name="Result 2 15" xfId="24786" xr:uid="{938D0DB8-5988-47DE-AC1F-AD07743D338F}"/>
    <cellStyle name="Result 2 15 2" xfId="47082" xr:uid="{711681CE-4CB8-46B8-A1CB-CD536951D121}"/>
    <cellStyle name="Result 2 2" xfId="4365" xr:uid="{4E1A5A7B-5B0D-4CA8-B7F3-307F8C396D0A}"/>
    <cellStyle name="Result 2 2 10" xfId="22133" xr:uid="{5F2540F2-32A4-4864-864C-443D963F3018}"/>
    <cellStyle name="Result 2 2 10 2" xfId="44429" xr:uid="{5ADC3E17-A43A-478D-9226-372E8CDB24D0}"/>
    <cellStyle name="Result 2 2 11" xfId="28370" xr:uid="{10B378AA-2A52-40FE-A5CE-278DEA21C6E7}"/>
    <cellStyle name="Result 2 2 2" xfId="7596" xr:uid="{6351BEC3-BEC4-48D0-AC2D-460D562AB696}"/>
    <cellStyle name="Result 2 2 2 2" xfId="17587" xr:uid="{086215C4-8048-4761-9E90-B883C081120C}"/>
    <cellStyle name="Result 2 2 2 2 2" xfId="39952" xr:uid="{0DA029AE-EB3A-4386-9B50-38CF866EF161}"/>
    <cellStyle name="Result 2 2 2 3" xfId="23613" xr:uid="{EE8D3B8E-BF21-4B42-BA3B-71D9E79D4991}"/>
    <cellStyle name="Result 2 2 2 3 2" xfId="45909" xr:uid="{ADADA1DE-BC4E-4840-95C4-C6AF368B707B}"/>
    <cellStyle name="Result 2 2 2 4" xfId="30833" xr:uid="{2FDBC37E-8719-42C8-9374-8E159AA14938}"/>
    <cellStyle name="Result 2 2 3" xfId="8582" xr:uid="{557177A1-71A3-481F-9CA6-ED563F470FBF}"/>
    <cellStyle name="Result 2 2 3 2" xfId="18303" xr:uid="{A246007E-9062-4202-BFB6-620155CC6714}"/>
    <cellStyle name="Result 2 2 3 2 2" xfId="40668" xr:uid="{49DFD640-86CA-4878-BE3A-4160D7C6AB78}"/>
    <cellStyle name="Result 2 2 3 3" xfId="24180" xr:uid="{C0D2900D-8071-4FF6-BEF3-745DAA40557C}"/>
    <cellStyle name="Result 2 2 3 3 2" xfId="46476" xr:uid="{6175363F-0AC6-4977-B91A-11BD4EB7D3B1}"/>
    <cellStyle name="Result 2 2 3 4" xfId="31448" xr:uid="{90345BD0-6D97-491B-AC31-32B01C9AEC99}"/>
    <cellStyle name="Result 2 2 4" xfId="8755" xr:uid="{6922ACB7-6CD7-4C75-B64F-5367473AD7B1}"/>
    <cellStyle name="Result 2 2 4 2" xfId="18414" xr:uid="{5377217D-7F8B-46CD-B68E-A5E8013E2C28}"/>
    <cellStyle name="Result 2 2 4 2 2" xfId="40779" xr:uid="{8BA201FC-3B4E-449F-8F7A-8643A339A317}"/>
    <cellStyle name="Result 2 2 4 3" xfId="24275" xr:uid="{16CFFFAB-3E0E-4556-A12C-051341FA531E}"/>
    <cellStyle name="Result 2 2 4 3 2" xfId="46571" xr:uid="{A37C818A-2C17-477C-8160-CE765AE6DEFC}"/>
    <cellStyle name="Result 2 2 4 4" xfId="31538" xr:uid="{D132A6D5-8F80-42BC-9131-64565DB9E961}"/>
    <cellStyle name="Result 2 2 5" xfId="8948" xr:uid="{EAA5D9A5-168A-4C1C-A850-87D2052FC35F}"/>
    <cellStyle name="Result 2 2 5 2" xfId="18536" xr:uid="{52F0EE8B-F460-4E59-97FB-063DC42DE271}"/>
    <cellStyle name="Result 2 2 5 2 2" xfId="40901" xr:uid="{69ED711A-B138-42B8-B847-F78684F6E5B7}"/>
    <cellStyle name="Result 2 2 5 3" xfId="24368" xr:uid="{CCC33E5A-F185-4E70-888B-164503DD547F}"/>
    <cellStyle name="Result 2 2 5 3 2" xfId="46664" xr:uid="{9905A56F-2B2C-4CF5-8982-463F8A179781}"/>
    <cellStyle name="Result 2 2 5 4" xfId="31631" xr:uid="{77483E4E-E7FF-42B1-8F7A-1128E4C889B1}"/>
    <cellStyle name="Result 2 2 6" xfId="9265" xr:uid="{27F2E46B-53C6-4F1E-9BFE-B2B3101401A9}"/>
    <cellStyle name="Result 2 2 6 2" xfId="18705" xr:uid="{A49F21B3-8FCD-49A5-8549-C6B90ED3C9EB}"/>
    <cellStyle name="Result 2 2 6 2 2" xfId="41070" xr:uid="{DED957EC-AE9B-42BF-A8C2-E528A3E84F7B}"/>
    <cellStyle name="Result 2 2 6 3" xfId="24512" xr:uid="{659B9E07-68CB-4A1C-99B2-273D95B048CD}"/>
    <cellStyle name="Result 2 2 6 3 2" xfId="46808" xr:uid="{BD3F53DD-C8DD-4C85-A326-A0E863507630}"/>
    <cellStyle name="Result 2 2 6 4" xfId="31756" xr:uid="{C34E1E7A-EB4B-4C59-8967-69C7343D5A78}"/>
    <cellStyle name="Result 2 2 7" xfId="9541" xr:uid="{03D9099E-E966-4FD8-BC9C-D1939F22DF8A}"/>
    <cellStyle name="Result 2 2 7 2" xfId="18959" xr:uid="{24271022-0FE3-4B06-86B6-64BD23AAEC1A}"/>
    <cellStyle name="Result 2 2 7 2 2" xfId="41324" xr:uid="{50AE4937-BD82-4338-9BFC-882F74124A62}"/>
    <cellStyle name="Result 2 2 7 3" xfId="24746" xr:uid="{5E3C483A-85E8-4DDD-846F-A76676858387}"/>
    <cellStyle name="Result 2 2 7 3 2" xfId="47042" xr:uid="{D2A0C060-F35F-4AE9-AD40-4F362E54534F}"/>
    <cellStyle name="Result 2 2 7 4" xfId="32003" xr:uid="{3D2C54C1-F4FD-4A73-9EA0-1654B999AC12}"/>
    <cellStyle name="Result 2 2 8" xfId="12551" xr:uid="{6C8C5DE5-45C6-4236-84EC-A22197890CD9}"/>
    <cellStyle name="Result 2 2 8 2" xfId="21957" xr:uid="{1051E28F-A12A-435F-8D62-7433F416D646}"/>
    <cellStyle name="Result 2 2 8 2 2" xfId="44253" xr:uid="{A6516CDC-E0C3-4235-8F6B-2213D48A9F48}"/>
    <cellStyle name="Result 2 2 8 3" xfId="25637" xr:uid="{69148927-AA17-4CD8-854A-45CC4BBA67E0}"/>
    <cellStyle name="Result 2 2 8 3 2" xfId="47933" xr:uid="{09304E5F-93F1-4897-A5C3-0D7E4FA19F6F}"/>
    <cellStyle name="Result 2 2 8 4" xfId="34931" xr:uid="{2EBF1EC7-A765-4A82-9E77-F0557B34ADB0}"/>
    <cellStyle name="Result 2 2 9" xfId="14937" xr:uid="{F3E71BA8-32BB-4661-AF5A-D45570CDB871}"/>
    <cellStyle name="Result 2 2 9 2" xfId="37303" xr:uid="{B8C55F1A-F7B0-4CC0-AC7E-5E5420035B55}"/>
    <cellStyle name="Result 2 2_change in summary tables" xfId="4828" xr:uid="{4E3B2AE9-78BA-4A24-942C-72BCCADB13E4}"/>
    <cellStyle name="Result 2 3" xfId="6557" xr:uid="{17996099-76BD-44EF-ACC1-1C6E0FAEED96}"/>
    <cellStyle name="Result 2 3 2" xfId="16640" xr:uid="{F7A130A5-D46D-4C7D-B850-64C165A27740}"/>
    <cellStyle name="Result 2 3 2 2" xfId="39005" xr:uid="{148D17DE-89E5-4647-8D20-58D067831D26}"/>
    <cellStyle name="Result 2 3 3" xfId="23214" xr:uid="{D8A3DE1C-9354-4628-A1B7-D54B6FCE882B}"/>
    <cellStyle name="Result 2 3 3 2" xfId="45510" xr:uid="{E73926AF-4157-441A-9BC9-9942AC5F390F}"/>
    <cellStyle name="Result 2 3 4" xfId="29916" xr:uid="{46749DB3-BB45-4E32-A152-65D14CE0AF91}"/>
    <cellStyle name="Result 2 4" xfId="7870" xr:uid="{EB224727-E198-4C3F-AC89-0FC41A80C635}"/>
    <cellStyle name="Result 2 4 2" xfId="17811" xr:uid="{C4742A25-C485-4696-9B69-C680A50E58EB}"/>
    <cellStyle name="Result 2 4 2 2" xfId="40176" xr:uid="{652C0A5E-F7EB-49B5-889F-31A4944ED32E}"/>
    <cellStyle name="Result 2 4 3" xfId="23749" xr:uid="{10452685-3E46-4B9C-9700-27CBB0D5D114}"/>
    <cellStyle name="Result 2 4 3 2" xfId="46045" xr:uid="{F1F9C481-BF8E-4139-92C9-E05B65A6E6A1}"/>
    <cellStyle name="Result 2 4 4" xfId="31036" xr:uid="{7A1FA147-1D0F-4259-A9A6-566E9F9C9B4F}"/>
    <cellStyle name="Result 2 5" xfId="5066" xr:uid="{7BC073E9-1F32-458C-B8C1-DDD5C22C5EEE}"/>
    <cellStyle name="Result 2 5 2" xfId="15500" xr:uid="{F37FC982-B4C5-4A80-BDDC-51144CFEF9D2}"/>
    <cellStyle name="Result 2 5 2 2" xfId="37866" xr:uid="{54142C5D-B85E-4E0B-8E00-EC637786EFAE}"/>
    <cellStyle name="Result 2 5 3" xfId="22435" xr:uid="{0464B0F2-1CE0-402C-9A5A-09A290FC1614}"/>
    <cellStyle name="Result 2 5 3 2" xfId="44731" xr:uid="{50750C3C-C074-460B-9BE1-700B22E3DB3D}"/>
    <cellStyle name="Result 2 5 4" xfId="28887" xr:uid="{262F84B5-A27F-4C71-921D-8FBA5E5F27FE}"/>
    <cellStyle name="Result 2 6" xfId="6847" xr:uid="{CEB09B9D-2CF6-4488-9C8C-34EEE5841608}"/>
    <cellStyle name="Result 2 6 2" xfId="16864" xr:uid="{AC5C2F3E-48BB-4719-90F9-C823F8D53F54}"/>
    <cellStyle name="Result 2 6 2 2" xfId="39229" xr:uid="{53A0A5DF-43BD-4BC9-AE18-895BA44E306A}"/>
    <cellStyle name="Result 2 6 3" xfId="23348" xr:uid="{A049C716-1CB2-47F5-80CC-EFB03BD20FA5}"/>
    <cellStyle name="Result 2 6 3 2" xfId="45644" xr:uid="{0F7CB247-6966-4566-9AC9-986F4E8B1C5E}"/>
    <cellStyle name="Result 2 6 4" xfId="30114" xr:uid="{C2BADE41-9689-45A5-8C18-797EB783EE15}"/>
    <cellStyle name="Result 2 7" xfId="4641" xr:uid="{A99DA42D-3752-459A-BB80-9323FAC42297}"/>
    <cellStyle name="Result 2 7 2" xfId="15188" xr:uid="{22FF1D2C-1F41-4C89-A536-2EB6D88B54F3}"/>
    <cellStyle name="Result 2 7 2 2" xfId="37554" xr:uid="{5F34B658-C059-43CD-83B0-4BA963C072DC}"/>
    <cellStyle name="Result 2 7 3" xfId="22234" xr:uid="{A583B9CD-06E6-4842-8284-8D9694A32DAF}"/>
    <cellStyle name="Result 2 7 3 2" xfId="44530" xr:uid="{FE048523-01D0-4149-9AB4-FF37A8FF4F7A}"/>
    <cellStyle name="Result 2 7 4" xfId="28610" xr:uid="{D5896AA9-3061-421B-9545-00BC1ACF6697}"/>
    <cellStyle name="Result 2 8" xfId="4980" xr:uid="{8DA4D3D5-3438-428E-B1C3-F8D3124BB494}"/>
    <cellStyle name="Result 2 8 2" xfId="15449" xr:uid="{A8B137FE-68AB-48C4-8494-0A783FC016F4}"/>
    <cellStyle name="Result 2 8 2 2" xfId="37815" xr:uid="{268A9970-3CB2-4949-BA54-695D3D0B7E63}"/>
    <cellStyle name="Result 2 8 3" xfId="22385" xr:uid="{73658156-688D-4FCA-B4D1-03A20A2E0476}"/>
    <cellStyle name="Result 2 8 3 2" xfId="44681" xr:uid="{F760E878-5A87-40BF-8879-9714E5B6A317}"/>
    <cellStyle name="Result 2 8 4" xfId="28840" xr:uid="{7FD6E3D2-5F82-4F79-B1A4-797941BA0777}"/>
    <cellStyle name="Result 2 9" xfId="9368" xr:uid="{B79D20E3-E9A2-437C-B250-DA01E6A87D95}"/>
    <cellStyle name="Result 2 9 2" xfId="18789" xr:uid="{E5412C30-AC71-433F-AFA6-78F6CFDF243E}"/>
    <cellStyle name="Result 2 9 2 2" xfId="41154" xr:uid="{CAFA7688-18F4-46CD-80F4-F14B8E1C090B}"/>
    <cellStyle name="Result 2 9 3" xfId="24586" xr:uid="{1DE227E7-1228-4919-86E6-277B58DA59C4}"/>
    <cellStyle name="Result 2 9 3 2" xfId="46882" xr:uid="{88FC9A89-E11F-415F-B4C7-1029883164C3}"/>
    <cellStyle name="Result 2 9 4" xfId="31835" xr:uid="{8CA20F68-B281-4215-AFF1-1D1088179654}"/>
    <cellStyle name="Result 2_change in summary tables" xfId="8920" xr:uid="{C38A0884-35BA-4D65-84C0-76763DC1A52C}"/>
    <cellStyle name="Result 3" xfId="4364" xr:uid="{B0F01AEB-1811-47BC-836E-6B09FF650466}"/>
    <cellStyle name="Result 3 10" xfId="22132" xr:uid="{9D70523A-F584-4DAB-9C4B-F8FCF5E89E87}"/>
    <cellStyle name="Result 3 10 2" xfId="44428" xr:uid="{8A0FE98A-9FA4-416E-8812-DEBDFD5C3B5C}"/>
    <cellStyle name="Result 3 11" xfId="28369" xr:uid="{46BABC9F-AF25-44C8-8070-9D8593A8B494}"/>
    <cellStyle name="Result 3 2" xfId="7595" xr:uid="{1651976F-2535-4B00-B10F-5602E01B8CA8}"/>
    <cellStyle name="Result 3 2 2" xfId="17586" xr:uid="{0BA699E4-CCDB-4D75-86AD-79AA19D1D743}"/>
    <cellStyle name="Result 3 2 2 2" xfId="39951" xr:uid="{70969A95-3ED5-4B0F-B44D-9A0716426139}"/>
    <cellStyle name="Result 3 2 3" xfId="23612" xr:uid="{600E645F-046F-4153-8E43-981F84FF4AC0}"/>
    <cellStyle name="Result 3 2 3 2" xfId="45908" xr:uid="{DF2C847C-B5C7-4809-AB0D-50DB74848677}"/>
    <cellStyle name="Result 3 2 4" xfId="30832" xr:uid="{3A1F078D-2EE6-43D3-9F1F-1C3237855D6F}"/>
    <cellStyle name="Result 3 3" xfId="8581" xr:uid="{64B47D74-98A3-4272-81FD-F06DE9AB695F}"/>
    <cellStyle name="Result 3 3 2" xfId="18302" xr:uid="{DAE854E0-B88B-4418-BDBC-49D20EEA1825}"/>
    <cellStyle name="Result 3 3 2 2" xfId="40667" xr:uid="{3240AB65-8748-49D3-9033-C02C4EC34C49}"/>
    <cellStyle name="Result 3 3 3" xfId="24179" xr:uid="{3A03D0F2-AE57-4632-982C-909FDE10CB49}"/>
    <cellStyle name="Result 3 3 3 2" xfId="46475" xr:uid="{C87FA0E6-5C03-4F84-8AA2-ED72383C54E1}"/>
    <cellStyle name="Result 3 3 4" xfId="31447" xr:uid="{BF3F4085-13B2-43B4-AE3C-15737703CEF7}"/>
    <cellStyle name="Result 3 4" xfId="8754" xr:uid="{0F0FFD1D-259A-4443-85FF-B2A64BA3E6F5}"/>
    <cellStyle name="Result 3 4 2" xfId="18413" xr:uid="{8C6A8ADA-5E2A-46F9-9127-19C327F3321C}"/>
    <cellStyle name="Result 3 4 2 2" xfId="40778" xr:uid="{0D4F6B69-2F84-4133-968A-D1B835B51F8D}"/>
    <cellStyle name="Result 3 4 3" xfId="24274" xr:uid="{633DA4E7-21C0-4D4B-B8EB-8ACEF1D055F4}"/>
    <cellStyle name="Result 3 4 3 2" xfId="46570" xr:uid="{42C48EDE-E2E8-4091-94D0-CEA90587BFAF}"/>
    <cellStyle name="Result 3 4 4" xfId="31537" xr:uid="{B636FEAB-6AE8-407D-AD56-FC6F42DE043B}"/>
    <cellStyle name="Result 3 5" xfId="8947" xr:uid="{0FFC96A2-D5AE-47FC-BFDC-97E2A68F3DE3}"/>
    <cellStyle name="Result 3 5 2" xfId="18535" xr:uid="{0D260CD0-7F45-4888-94A9-DAB71B58B503}"/>
    <cellStyle name="Result 3 5 2 2" xfId="40900" xr:uid="{9E2CE4CF-295C-449D-A816-5039569656D4}"/>
    <cellStyle name="Result 3 5 3" xfId="24367" xr:uid="{CF0ED07D-8D28-4B4C-9D4C-F662C80271A4}"/>
    <cellStyle name="Result 3 5 3 2" xfId="46663" xr:uid="{056043E3-81B9-4A47-8CCB-870452223F9C}"/>
    <cellStyle name="Result 3 5 4" xfId="31630" xr:uid="{9BFC663C-D66D-4459-844B-7432DFFB46F6}"/>
    <cellStyle name="Result 3 6" xfId="9264" xr:uid="{116CA8B6-56F3-4C85-9433-98323930EA79}"/>
    <cellStyle name="Result 3 6 2" xfId="18704" xr:uid="{BF31C329-B186-469A-A634-BD43D94562A0}"/>
    <cellStyle name="Result 3 6 2 2" xfId="41069" xr:uid="{5C2D90DF-5E20-4798-B481-A0F0E9AC5D73}"/>
    <cellStyle name="Result 3 6 3" xfId="24511" xr:uid="{68B20BAA-0DC4-4462-AA3B-9CC77BDD3CDC}"/>
    <cellStyle name="Result 3 6 3 2" xfId="46807" xr:uid="{076CF509-4086-453E-9D04-899D3E9927E9}"/>
    <cellStyle name="Result 3 6 4" xfId="31755" xr:uid="{88301DAD-AB3A-440C-A31C-3C209F38BBB7}"/>
    <cellStyle name="Result 3 7" xfId="9540" xr:uid="{BA59AE00-0146-4E95-A2E3-D74E86582A80}"/>
    <cellStyle name="Result 3 7 2" xfId="18958" xr:uid="{10FC5042-4F16-4F42-B79E-7B53B883840A}"/>
    <cellStyle name="Result 3 7 2 2" xfId="41323" xr:uid="{33B76CAA-7F72-4A2F-9582-9352C79F2F1B}"/>
    <cellStyle name="Result 3 7 3" xfId="24745" xr:uid="{4B9282A5-8E24-450B-BB69-FD92CA56A314}"/>
    <cellStyle name="Result 3 7 3 2" xfId="47041" xr:uid="{D6D9369F-517B-422F-A4FA-29CF88B954C5}"/>
    <cellStyle name="Result 3 7 4" xfId="32002" xr:uid="{C7AC9CFF-071C-4C20-BC75-82CBDCE85358}"/>
    <cellStyle name="Result 3 8" xfId="12550" xr:uid="{0CE3E9EE-8C56-46FF-9C0B-DA832DB23BFC}"/>
    <cellStyle name="Result 3 8 2" xfId="21956" xr:uid="{3A9A6C2C-1F85-42BD-9967-D8A6FB2E6C08}"/>
    <cellStyle name="Result 3 8 2 2" xfId="44252" xr:uid="{B414E8DC-1FA7-467B-AF68-4FF7B7DBF153}"/>
    <cellStyle name="Result 3 8 3" xfId="25636" xr:uid="{486A1F8D-CB42-4569-A48F-0ED57F2EB070}"/>
    <cellStyle name="Result 3 8 3 2" xfId="47932" xr:uid="{EAABBCB1-B397-4E18-BBA3-214D101DC8F7}"/>
    <cellStyle name="Result 3 8 4" xfId="34930" xr:uid="{5F042473-9ADF-4792-A088-85B0E79EFF69}"/>
    <cellStyle name="Result 3 9" xfId="14936" xr:uid="{ACF73925-7022-490F-9015-8423C7E0992C}"/>
    <cellStyle name="Result 3 9 2" xfId="37302" xr:uid="{09EEFA5A-63F0-4013-BC68-42F1BC4D9F20}"/>
    <cellStyle name="Result 3_change in summary tables" xfId="9049" xr:uid="{C845A997-B03C-4E86-A5DE-2E9F3C7D4C68}"/>
    <cellStyle name="Result 4" xfId="6556" xr:uid="{BA56891E-1E69-42A0-AF8E-275DB55EF23C}"/>
    <cellStyle name="Result 4 2" xfId="16639" xr:uid="{C8630642-F900-4F9F-9245-4FB468727570}"/>
    <cellStyle name="Result 4 2 2" xfId="39004" xr:uid="{49D8891A-72A7-4883-8919-14C399198330}"/>
    <cellStyle name="Result 4 3" xfId="23213" xr:uid="{176CAB74-8237-482B-9D2F-D1D586813529}"/>
    <cellStyle name="Result 4 3 2" xfId="45509" xr:uid="{49E473CC-D971-42D9-9863-4B2892C08999}"/>
    <cellStyle name="Result 4 4" xfId="29915" xr:uid="{2F02E5F8-CE02-40A3-99B8-46FE137143E1}"/>
    <cellStyle name="Result 5" xfId="7869" xr:uid="{F47AF6B6-39D6-45B7-912D-1B603EF6E4D7}"/>
    <cellStyle name="Result 5 2" xfId="17810" xr:uid="{6854EB37-4F79-4CC2-AD7E-ABB1FDAE032A}"/>
    <cellStyle name="Result 5 2 2" xfId="40175" xr:uid="{9FF00FD1-6E5F-4B89-AF7E-48649E533C7C}"/>
    <cellStyle name="Result 5 3" xfId="23748" xr:uid="{0F18E380-BE75-45FE-BDDD-A5C7762FE2BE}"/>
    <cellStyle name="Result 5 3 2" xfId="46044" xr:uid="{296BDA01-7C29-4364-B717-731A22C45F02}"/>
    <cellStyle name="Result 5 4" xfId="31035" xr:uid="{3F6FC8D6-3A8F-4454-8A1E-B8136393EA28}"/>
    <cellStyle name="Result 6" xfId="5065" xr:uid="{AF1079B8-F1ED-445F-9147-9C9E03C12A8A}"/>
    <cellStyle name="Result 6 2" xfId="15499" xr:uid="{8D818CB6-0F2C-46DB-9ACF-F017A197F0D8}"/>
    <cellStyle name="Result 6 2 2" xfId="37865" xr:uid="{CE9CE645-4EFF-46D3-AA37-15B4856FE86E}"/>
    <cellStyle name="Result 6 3" xfId="22434" xr:uid="{1B85B0A6-31E2-4495-BF91-950B68A91EC4}"/>
    <cellStyle name="Result 6 3 2" xfId="44730" xr:uid="{EBDB59C8-91ED-4D78-AA68-5AB347785ADB}"/>
    <cellStyle name="Result 6 4" xfId="28886" xr:uid="{C9B416F6-4EA7-4FF4-B8B8-998C0E3EEB7A}"/>
    <cellStyle name="Result 7" xfId="6856" xr:uid="{45AB53DE-1F41-4453-BAE7-CDA0E334C450}"/>
    <cellStyle name="Result 7 2" xfId="16871" xr:uid="{E80EC260-A836-43F6-90B6-0EB49BA323BE}"/>
    <cellStyle name="Result 7 2 2" xfId="39236" xr:uid="{492BA0C2-5BE7-4B6D-A166-6BB592D196AC}"/>
    <cellStyle name="Result 7 3" xfId="23351" xr:uid="{26495137-983B-43F2-8BFF-EEE39E901C32}"/>
    <cellStyle name="Result 7 3 2" xfId="45647" xr:uid="{829967E8-7EDA-4896-B4B3-2939976F2B0A}"/>
    <cellStyle name="Result 7 4" xfId="30121" xr:uid="{892A0747-3A11-4B53-B882-96FAD7CEBB02}"/>
    <cellStyle name="Result 8" xfId="5216" xr:uid="{2562AD2F-77CA-4A66-AC24-0856C17E4763}"/>
    <cellStyle name="Result 8 2" xfId="15611" xr:uid="{28F58C0B-8A3E-4E0E-9A78-34913D7BD9FA}"/>
    <cellStyle name="Result 8 2 2" xfId="37977" xr:uid="{40C21655-3EBF-4493-B9A3-F7C8B5858B25}"/>
    <cellStyle name="Result 8 3" xfId="22507" xr:uid="{3C098BE3-9717-4323-96CF-E5F9DCAC8785}"/>
    <cellStyle name="Result 8 3 2" xfId="44803" xr:uid="{3EB02225-62B8-42B0-BB51-BA035E7FD13A}"/>
    <cellStyle name="Result 8 4" xfId="28983" xr:uid="{AED4F95E-0C0C-443D-B908-39471C731A49}"/>
    <cellStyle name="Result 9" xfId="5939" xr:uid="{98AB23E2-8027-47B2-BF97-B815EE5640CB}"/>
    <cellStyle name="Result 9 2" xfId="16197" xr:uid="{457A72A3-01DC-47DA-A8B7-27881129AEFE}"/>
    <cellStyle name="Result 9 2 2" xfId="38562" xr:uid="{3A0F5EB2-F1CC-451F-A145-E997BDD593B1}"/>
    <cellStyle name="Result 9 3" xfId="22872" xr:uid="{D5D92B4B-20C2-4DBD-A795-8A80FC8F98F1}"/>
    <cellStyle name="Result 9 3 2" xfId="45168" xr:uid="{D2EA8C8C-D2AE-4C91-8C67-49E2F7CC96A1}"/>
    <cellStyle name="Result 9 4" xfId="29519" xr:uid="{3A40EF15-8090-4DE7-9D15-B8E36B5B6C9A}"/>
    <cellStyle name="Result_change in summary tables" xfId="9028" xr:uid="{0785BD88-9775-4CEB-BE56-EF72D9CEBC84}"/>
    <cellStyle name="Results % 3 dp" xfId="366" xr:uid="{5A788B9F-3F15-4F6A-B58F-73196A0607C0}"/>
    <cellStyle name="Results 3 dp" xfId="367" xr:uid="{A695E744-1BC6-4CF0-A516-58B2D6462D07}"/>
    <cellStyle name="RevList" xfId="524" xr:uid="{056BC9D6-8F16-46D4-9E06-BA5DB35BE0CF}"/>
    <cellStyle name="Right" xfId="368" xr:uid="{1676A38F-E12A-433D-84BC-E7C17D230F44}"/>
    <cellStyle name="RightAlign" xfId="3123" xr:uid="{28BDB243-5680-4369-A848-F81E3711858E}"/>
    <cellStyle name="Rounding" xfId="3124" xr:uid="{24BF27B0-5185-4002-A472-063B675159B3}"/>
    <cellStyle name="Row Headings" xfId="369" xr:uid="{0C9ADE88-8147-4AF0-AC73-A9A0486D65B9}"/>
    <cellStyle name="Row Ignore" xfId="3125" xr:uid="{EE5EF090-A20D-4B2A-9C38-910BAAA004A0}"/>
    <cellStyle name="Row Normal Indent" xfId="3126" xr:uid="{324A9988-4012-45EA-8FE9-7D998C8FFDAC}"/>
    <cellStyle name="Row Sub Total" xfId="3127" xr:uid="{58CC0321-1AC7-4584-B2C1-2E9FAC9069C8}"/>
    <cellStyle name="Row Sub Total 10" xfId="13523" xr:uid="{42575B4D-7CD2-48B4-8753-8CA8E1E5538D}"/>
    <cellStyle name="Row Sub Total 10 2" xfId="35894" xr:uid="{6F179B83-1C2B-401E-9EF9-92670B3A7C5A}"/>
    <cellStyle name="Row Sub Total 11" xfId="27554" xr:uid="{8803C244-D2C0-4AAC-960F-25100E625163}"/>
    <cellStyle name="Row Sub Total 2" xfId="6559" xr:uid="{176E58F7-6AD4-4099-A826-52FA3A40D555}"/>
    <cellStyle name="Row Sub Total 2 2" xfId="16642" xr:uid="{F83BC337-85A8-45EA-A866-E34C9F736E18}"/>
    <cellStyle name="Row Sub Total 2 2 2" xfId="39007" xr:uid="{B5B79C23-D7C0-47B4-8BDD-F60F6023A1D0}"/>
    <cellStyle name="Row Sub Total 2 3" xfId="23216" xr:uid="{15B343E0-BC10-4CEB-92D7-9C90C7FBB7F3}"/>
    <cellStyle name="Row Sub Total 2 3 2" xfId="45512" xr:uid="{3D3DB72A-A9BD-4F8C-A502-71C684056A9D}"/>
    <cellStyle name="Row Sub Total 2 4" xfId="15417" xr:uid="{8C197B38-E844-4212-BC48-FF6C7B27458C}"/>
    <cellStyle name="Row Sub Total 2 4 2" xfId="37783" xr:uid="{7F6304F5-911F-46BA-A102-1C1A0682A0C4}"/>
    <cellStyle name="Row Sub Total 2 5" xfId="29918" xr:uid="{DD534BFB-2C1D-419B-929F-92E82BA845F8}"/>
    <cellStyle name="Row Sub Total 3" xfId="7874" xr:uid="{742ADEC5-A5CE-4D3E-92DD-BDEAAAF6B5F3}"/>
    <cellStyle name="Row Sub Total 3 2" xfId="17813" xr:uid="{179E779B-7403-4B4D-8885-B4748BCB1655}"/>
    <cellStyle name="Row Sub Total 3 2 2" xfId="40178" xr:uid="{6CE9515A-63BC-430D-99AA-817E4D7E3933}"/>
    <cellStyle name="Row Sub Total 3 3" xfId="23752" xr:uid="{BA67CF47-CBC2-41B5-A2CB-92AF55FFCF55}"/>
    <cellStyle name="Row Sub Total 3 3 2" xfId="46048" xr:uid="{EBC98BBD-68D5-4525-952C-A7F1B516B7CF}"/>
    <cellStyle name="Row Sub Total 3 4" xfId="13753" xr:uid="{BC8FDE1F-D3C7-4772-B42F-D4F27B17A86C}"/>
    <cellStyle name="Row Sub Total 3 4 2" xfId="36124" xr:uid="{259761E0-CC7B-4CC7-ADF1-59885DB8EF4A}"/>
    <cellStyle name="Row Sub Total 3 5" xfId="31038" xr:uid="{F1ACBB69-EA4D-4143-8883-7165D95986F2}"/>
    <cellStyle name="Row Sub Total 4" xfId="6081" xr:uid="{0F2E296B-917A-4B54-8282-F4914708AABF}"/>
    <cellStyle name="Row Sub Total 4 2" xfId="16297" xr:uid="{A47A2931-343A-42BE-A131-841022ECFBB5}"/>
    <cellStyle name="Row Sub Total 4 2 2" xfId="38662" xr:uid="{409E2733-52E2-4B9E-8E55-47F6529F3E76}"/>
    <cellStyle name="Row Sub Total 4 3" xfId="22941" xr:uid="{9670F9D7-F547-4949-BF54-1F1311A541F3}"/>
    <cellStyle name="Row Sub Total 4 3 2" xfId="45237" xr:uid="{699F9EB6-61D3-4DC9-B2DE-1B1141DDD0B7}"/>
    <cellStyle name="Row Sub Total 4 4" xfId="13897" xr:uid="{1540A21C-877D-409A-B79F-72132411810D}"/>
    <cellStyle name="Row Sub Total 4 4 2" xfId="36267" xr:uid="{68A28426-3E52-4041-B47D-DAD40B8DC53C}"/>
    <cellStyle name="Row Sub Total 4 5" xfId="29608" xr:uid="{285AEC58-0A18-43E5-A2E0-A5BE91DB877C}"/>
    <cellStyle name="Row Sub Total 5" xfId="5745" xr:uid="{B3DAC1A6-C1E8-403F-99B0-8A6DA1F42C3C}"/>
    <cellStyle name="Row Sub Total 5 2" xfId="16082" xr:uid="{C3A72210-2137-4C2E-B78D-77813FA5865C}"/>
    <cellStyle name="Row Sub Total 5 2 2" xfId="38448" xr:uid="{49FE4CB2-7299-4205-807C-66EBF98D29DD}"/>
    <cellStyle name="Row Sub Total 5 3" xfId="22771" xr:uid="{5BF4C63A-D6CF-464C-9F70-39E95CE09866}"/>
    <cellStyle name="Row Sub Total 5 3 2" xfId="45067" xr:uid="{22B9D7F5-7034-4D01-80DB-B1F5F0B537FD}"/>
    <cellStyle name="Row Sub Total 5 4" xfId="23584" xr:uid="{D9492D15-0C97-4431-860A-260C1C9A3B8B}"/>
    <cellStyle name="Row Sub Total 5 4 2" xfId="45880" xr:uid="{E4B61C5E-7285-4920-ACEA-9519B3693F73}"/>
    <cellStyle name="Row Sub Total 5 5" xfId="29425" xr:uid="{0A9ABAEC-3375-4484-B700-6B9A66E6B1C4}"/>
    <cellStyle name="Row Sub Total 6" xfId="6562" xr:uid="{490AB830-1DA3-465D-A1F5-A903E199F816}"/>
    <cellStyle name="Row Sub Total 6 2" xfId="16644" xr:uid="{436A55B5-280D-456E-9221-36C4E402868F}"/>
    <cellStyle name="Row Sub Total 6 2 2" xfId="39009" xr:uid="{F7E4CF13-8A40-4F84-B0EF-A3738C1EFBA3}"/>
    <cellStyle name="Row Sub Total 6 3" xfId="23217" xr:uid="{54022441-D642-4CEE-A111-4CAF480EF6E6}"/>
    <cellStyle name="Row Sub Total 6 3 2" xfId="45513" xr:uid="{66F14187-2F9D-4082-99BD-17F50354FCEA}"/>
    <cellStyle name="Row Sub Total 6 4" xfId="24769" xr:uid="{3071AA75-6AC5-4634-9B56-AD7A0F6240D9}"/>
    <cellStyle name="Row Sub Total 6 4 2" xfId="47065" xr:uid="{4D765963-CE95-4C22-8CC5-7382FEB098F6}"/>
    <cellStyle name="Row Sub Total 6 5" xfId="29919" xr:uid="{AE446BCD-838E-4865-AD37-44AC5C90875E}"/>
    <cellStyle name="Row Sub Total 7" xfId="4715" xr:uid="{391B7554-328E-49FC-8ED5-92789869CE9F}"/>
    <cellStyle name="Row Sub Total 7 2" xfId="15242" xr:uid="{0F0B57AA-AF83-4A29-A226-E3F1EA6F09FA}"/>
    <cellStyle name="Row Sub Total 7 2 2" xfId="37608" xr:uid="{2C7FADE9-C4BD-403F-9872-00254D326437}"/>
    <cellStyle name="Row Sub Total 7 3" xfId="22274" xr:uid="{9468318E-9985-44EA-B1C6-8BFF5491BA9E}"/>
    <cellStyle name="Row Sub Total 7 3 2" xfId="44570" xr:uid="{6A243908-730F-4CFF-83F2-94D233D16E02}"/>
    <cellStyle name="Row Sub Total 7 4" xfId="25234" xr:uid="{47461B15-BF1A-4305-AF75-8B8B36A786E0}"/>
    <cellStyle name="Row Sub Total 7 4 2" xfId="47530" xr:uid="{46791867-2474-401C-AE64-952CD2B319D8}"/>
    <cellStyle name="Row Sub Total 7 5" xfId="28655" xr:uid="{36445E4E-8533-4FA7-89B2-87A0A8B9F038}"/>
    <cellStyle name="Row Sub Total 8" xfId="10268" xr:uid="{69BA05E4-38A6-43B2-8DDB-A07BCB129F90}"/>
    <cellStyle name="Row Sub Total 8 2" xfId="19682" xr:uid="{67BF728B-7846-4EA1-8B7B-428A0757176C}"/>
    <cellStyle name="Row Sub Total 8 2 2" xfId="41978" xr:uid="{4218AC43-C28D-4839-8F74-B99768E71461}"/>
    <cellStyle name="Row Sub Total 8 3" xfId="24953" xr:uid="{21C94593-A919-4D4C-85AE-BB8CA8B80504}"/>
    <cellStyle name="Row Sub Total 8 3 2" xfId="47249" xr:uid="{DEA408B2-C9A5-4C32-9C7C-AED7E94F430A}"/>
    <cellStyle name="Row Sub Total 8 4" xfId="25740" xr:uid="{6E68DA6F-319F-480B-BF5D-BF8F54E9D6B5}"/>
    <cellStyle name="Row Sub Total 8 4 2" xfId="48036" xr:uid="{734DEA32-C4BF-47BF-9EA8-0934D7A27812}"/>
    <cellStyle name="Row Sub Total 8 5" xfId="32657" xr:uid="{352319C0-7612-4E1A-B2D9-4B4FAFEE5014}"/>
    <cellStyle name="Row Sub Total 9" xfId="11806" xr:uid="{36B07E76-3D23-4113-BA5D-EC86598C09DC}"/>
    <cellStyle name="Row Sub Total 9 2" xfId="21212" xr:uid="{121F8EC5-6942-4784-B25E-04C5004158F7}"/>
    <cellStyle name="Row Sub Total 9 2 2" xfId="43508" xr:uid="{24D70093-3ADB-41FE-8E60-F7F3F934A7C4}"/>
    <cellStyle name="Row Sub Total 9 3" xfId="25420" xr:uid="{92253095-DA17-4C7F-935A-23AD968DF2A3}"/>
    <cellStyle name="Row Sub Total 9 3 2" xfId="47716" xr:uid="{414F793A-2C43-4BDB-A870-E87757227ADE}"/>
    <cellStyle name="Row Sub Total 9 4" xfId="25910" xr:uid="{FE4BDA8C-0C9D-4640-8C35-3DFA2248A112}"/>
    <cellStyle name="Row Sub Total 9 4 2" xfId="48206" xr:uid="{6F136395-1E33-4E99-BF11-4673E6F7F6F4}"/>
    <cellStyle name="Row Sub Total 9 5" xfId="34186" xr:uid="{5FE935D6-F71E-4F66-BE36-00C7CDFFFBCB}"/>
    <cellStyle name="Row Title 1" xfId="3128" xr:uid="{674BAE6A-0D15-41C4-9445-B7D871DE58E2}"/>
    <cellStyle name="Row Title 2" xfId="3129" xr:uid="{7669615A-6335-44BE-84F4-337C6CF92679}"/>
    <cellStyle name="Row Title 3" xfId="3130" xr:uid="{4A231746-C499-48ED-9503-383F729BC204}"/>
    <cellStyle name="Row Title 4" xfId="3131" xr:uid="{A16BE1C0-35AB-4B77-A7BF-A3A97C90D915}"/>
    <cellStyle name="Row Title 4 Indent" xfId="3132" xr:uid="{B1AC385F-F497-4DD0-9FD3-77F22E5BD6F1}"/>
    <cellStyle name="Row Total" xfId="3133" xr:uid="{1D31358D-EEC2-4970-BC0B-8D57B696825D}"/>
    <cellStyle name="Row Total 2" xfId="14042" xr:uid="{7B51CE4F-6D27-4AEE-93C1-A6E70B06BEE4}"/>
    <cellStyle name="Row Total 2 2" xfId="36412" xr:uid="{6F81C224-9A4D-49AD-90D6-0EB243AC5B0C}"/>
    <cellStyle name="RowAcctAbovePrompt" xfId="3134" xr:uid="{69451DBD-3006-481B-BA3B-BCEA379988EA}"/>
    <cellStyle name="RowAcctSOBAbovePrompt" xfId="3135" xr:uid="{29C355B9-BCBC-4965-AFF1-A2EC0BDA4C97}"/>
    <cellStyle name="RowAcctSOBValue" xfId="3136" xr:uid="{11E27959-CF59-4C15-A27E-8B01F94EF553}"/>
    <cellStyle name="RowAcctValue" xfId="3137" xr:uid="{8ABA857C-6B0F-47F8-A1FD-A18327AEBE55}"/>
    <cellStyle name="RowAttrAbovePrompt" xfId="3138" xr:uid="{072753D7-9E8E-4068-BC31-447469F7FF3A}"/>
    <cellStyle name="RowAttrValue" xfId="3139" xr:uid="{3D46C492-4A20-43DB-9614-606D0D82F9FC}"/>
    <cellStyle name="RowColSetAbovePrompt" xfId="3140" xr:uid="{31659BB9-5437-44C1-B311-EC6FFB1BB5AE}"/>
    <cellStyle name="RowColSetLeftPrompt" xfId="3141" xr:uid="{3A0F8CAC-D7BA-4AD4-8BC4-37B2BC9E6DE1}"/>
    <cellStyle name="RowColSetValue" xfId="3142" xr:uid="{B3C85085-7C2F-49B1-B087-DBBBCF3F805C}"/>
    <cellStyle name="RowLeftPrompt" xfId="3143" xr:uid="{D5AECCB6-AFE2-40E5-BF8C-EA1FF7BED4AD}"/>
    <cellStyle name="s" xfId="911" xr:uid="{C1A9DDF4-B3C9-4F8B-B8D3-EA2390D8D535}"/>
    <cellStyle name="s 2" xfId="1583" xr:uid="{28B118AB-BF42-4223-A872-481628D4EF86}"/>
    <cellStyle name="s_Biggie" xfId="912" xr:uid="{A78B298C-30E4-4F14-8437-7A583B780143}"/>
    <cellStyle name="s_Biggie 2" xfId="1584" xr:uid="{0801FDE6-390C-4E9D-8B3E-251883A596D7}"/>
    <cellStyle name="s_Biggie_ConocoPhil Test" xfId="913" xr:uid="{E203D443-BB92-4C85-BAF5-3C0C324E45A7}"/>
    <cellStyle name="s_Biggie_ConocoPhil Test 2" xfId="1585" xr:uid="{FAD89849-3BB3-46D5-833A-060AF7E0E372}"/>
    <cellStyle name="s_Biggie_CoP" xfId="914" xr:uid="{E7D43B78-032D-4E08-825C-93A66083A46C}"/>
    <cellStyle name="s_Biggie_CoP 2" xfId="1586" xr:uid="{4CB1316D-1BB7-4A0D-901F-7B3849FAB9BD}"/>
    <cellStyle name="s_Biggie_CoPa" xfId="915" xr:uid="{DBECFBAB-95CC-4CF1-8BB8-AF2981FEA25A}"/>
    <cellStyle name="s_Biggie_CoPa 2" xfId="1587" xr:uid="{B8B12778-E7FD-49F8-931E-591730DBDAB8}"/>
    <cellStyle name="s_Biggie_CoPModelwarea" xfId="916" xr:uid="{0355F6EA-8E97-42E9-94D6-388B0478CD9B}"/>
    <cellStyle name="s_Biggie_CoPModelwarea 2" xfId="1588" xr:uid="{5C52C45E-F4D2-4AA3-8EF6-3DBBC97604C7}"/>
    <cellStyle name="s_Biggie_Copy of COP2" xfId="917" xr:uid="{4D48F7DB-0B68-4988-8157-3DAC18B148BF}"/>
    <cellStyle name="s_Biggie_Copy of COP2 2" xfId="1589" xr:uid="{C17EEC4E-7A15-40AD-AB99-4EEFFB2612A7}"/>
    <cellStyle name="s_Biggie_Copy of XOM" xfId="918" xr:uid="{BF8B18F9-CAB6-4D81-A790-AAFDA60AEE8E}"/>
    <cellStyle name="s_Biggie_Copy of XOM 2" xfId="1590" xr:uid="{D9DB84BC-205C-406D-8E86-B46A6A2FD39F}"/>
    <cellStyle name="s_ConocoPhil Test" xfId="919" xr:uid="{D2084D15-74CF-4A2C-8338-CAA12E080752}"/>
    <cellStyle name="s_ConocoPhil Test 2" xfId="1591" xr:uid="{71480A45-EA95-4A48-9EF8-DC5F7B928EE5}"/>
    <cellStyle name="s_CoP" xfId="920" xr:uid="{1686C054-4478-4A77-8248-BF3B4540026E}"/>
    <cellStyle name="s_CoP 2" xfId="1592" xr:uid="{2A1A7C43-40F5-4A21-BA34-5ACE8B642279}"/>
    <cellStyle name="s_CoPa" xfId="921" xr:uid="{ACBEC224-CF9D-4A23-9DAF-7D140FB7446A}"/>
    <cellStyle name="s_CoPa 2" xfId="1593" xr:uid="{DFE72811-3DAD-4EEC-9FB2-3EE65D9DCDE8}"/>
    <cellStyle name="s_CoPModelwarea" xfId="922" xr:uid="{4DD78E00-7367-42E0-96D0-7F30E8190C31}"/>
    <cellStyle name="s_CoPModelwarea 2" xfId="1594" xr:uid="{DCF565B2-F97B-4A1B-9DC6-F5DABE7408B0}"/>
    <cellStyle name="s_Copy of COP2" xfId="923" xr:uid="{4181C039-4DA2-4A00-8269-768BE1DC70D8}"/>
    <cellStyle name="s_Copy of COP2 2" xfId="1595" xr:uid="{A7A63C8D-8DB2-4B45-8EB5-A871463D669A}"/>
    <cellStyle name="s_Copy of XOM" xfId="924" xr:uid="{D48F3A1F-0C41-44D7-B9C9-061A2140356F}"/>
    <cellStyle name="s_Copy of XOM 2" xfId="1596" xr:uid="{2C317877-BDE6-44C1-8386-1EAF315FDE21}"/>
    <cellStyle name="s_DCFLBO Code" xfId="925" xr:uid="{BB31291C-A514-458B-BF89-F80F3166B589}"/>
    <cellStyle name="s_DCFLBO Code_1" xfId="926" xr:uid="{A61F6603-429F-4635-BDE8-A0F2D90B87DF}"/>
    <cellStyle name="s_DCFLBO Code_1 2" xfId="1597" xr:uid="{B252AECE-BACE-458F-9B8E-A6D071650873}"/>
    <cellStyle name="s_DCFLBO Code_1_ConocoPhil Test" xfId="927" xr:uid="{3F549C47-1BDE-40DD-99E4-D1F0A40EA601}"/>
    <cellStyle name="s_DCFLBO Code_1_ConocoPhil Test 2" xfId="1598" xr:uid="{F52D1341-C163-42A5-B50D-1BA5397BBC93}"/>
    <cellStyle name="s_DCFLBO Code_1_CoP" xfId="928" xr:uid="{1E49BBAA-3897-4405-8B0E-AF165D54D5FA}"/>
    <cellStyle name="s_DCFLBO Code_1_CoP 2" xfId="1599" xr:uid="{4C97BD9C-47B2-421D-BD18-92E0CB187009}"/>
    <cellStyle name="s_DCFLBO Code_1_CoPa" xfId="929" xr:uid="{31B62DB6-94CE-412F-B224-338E4E0537CE}"/>
    <cellStyle name="s_DCFLBO Code_1_CoPa 2" xfId="1600" xr:uid="{EE128A26-3BD8-4123-B582-E9F8C6B37408}"/>
    <cellStyle name="s_DCFLBO Code_1_CoPModelwarea" xfId="930" xr:uid="{C6435114-A9A0-4831-8BC3-35607B685722}"/>
    <cellStyle name="s_DCFLBO Code_1_CoPModelwarea 2" xfId="1601" xr:uid="{8B59F87E-6227-4393-B7D1-1CB31AC68264}"/>
    <cellStyle name="s_DCFLBO Code_1_Copy of COP2" xfId="931" xr:uid="{1A43430B-BF1F-4FC6-BE99-C09AE74F8458}"/>
    <cellStyle name="s_DCFLBO Code_1_Copy of COP2 2" xfId="1602" xr:uid="{E0078639-C5AC-4D82-B242-9B86CEE1072E}"/>
    <cellStyle name="s_DCFLBO Code_1_Copy of XOM" xfId="932" xr:uid="{B0C408C6-E8AC-4BB6-A80A-28279C05E130}"/>
    <cellStyle name="s_DCFLBO Code_1_Copy of XOM 2" xfId="1603" xr:uid="{70EDEFF9-1E2A-4737-ACC6-5BB492FBD956}"/>
    <cellStyle name="s_DCFLBO Code_ConocoPhil Test" xfId="933" xr:uid="{9500FC8C-5D1D-40C4-A008-7DF50FE018D0}"/>
    <cellStyle name="s_DCFLBO Code_CoP" xfId="934" xr:uid="{3ABA0658-36B1-41CF-B5F5-5876F500038E}"/>
    <cellStyle name="s_DCFLBO Code_CoPa" xfId="935" xr:uid="{F65B3B1A-967C-49B5-8723-27CAE232CF4C}"/>
    <cellStyle name="s_DCFLBO Code_CoPModelwarea" xfId="936" xr:uid="{E70EA927-EE76-488F-A098-103DC9B4B458}"/>
    <cellStyle name="s_DCFLBO Code_Copy of COP2" xfId="937" xr:uid="{E29D1540-00D7-4632-B875-F564D6A6AE98}"/>
    <cellStyle name="s_DCFLBO Code_Copy of XOM" xfId="938" xr:uid="{40DDDDC7-C865-446A-ADCA-3EC440ABBC41}"/>
    <cellStyle name="s_Goodwill" xfId="939" xr:uid="{B5D3AD2B-63AD-4323-A165-F4E5CBAFE033}"/>
    <cellStyle name="s_Goodwill 2" xfId="1604" xr:uid="{AEBA6830-5B5B-4E5D-ABF5-CAA0491A4CF2}"/>
    <cellStyle name="s_Goodwill_ConocoPhil Test" xfId="940" xr:uid="{6F6E984D-D052-4F6D-B50B-7912AD1C6403}"/>
    <cellStyle name="s_Goodwill_ConocoPhil Test 2" xfId="1605" xr:uid="{48075239-1E11-4EC2-8548-E63ADB9080ED}"/>
    <cellStyle name="s_Goodwill_CoP" xfId="941" xr:uid="{E7DC7099-7AAD-4EA2-8998-9F60F40EF52E}"/>
    <cellStyle name="s_Goodwill_CoP 2" xfId="1606" xr:uid="{18F4EF84-2A4B-4A9D-A2B0-74B8B96FF844}"/>
    <cellStyle name="s_Goodwill_CoPa" xfId="942" xr:uid="{93079C81-7E5F-4A47-B6D6-FED1F411D12A}"/>
    <cellStyle name="s_Goodwill_CoPa 2" xfId="1607" xr:uid="{23C3F8A6-C257-4F12-909A-5845B94014A0}"/>
    <cellStyle name="s_Goodwill_CoPModelwarea" xfId="943" xr:uid="{1ACBD12C-804C-4487-9B67-AB6EEF1EDB85}"/>
    <cellStyle name="s_Goodwill_CoPModelwarea 2" xfId="1608" xr:uid="{DB12E37E-C3C3-474A-96C2-11D72612D00C}"/>
    <cellStyle name="s_Goodwill_Copy of COP2" xfId="944" xr:uid="{CD63DACF-ACCB-4A5F-8EA7-95E78EA8225F}"/>
    <cellStyle name="s_Goodwill_Copy of COP2 2" xfId="1609" xr:uid="{AA0275ED-0EE1-4905-B464-A0927B058369}"/>
    <cellStyle name="s_Goodwill_Copy of XOM" xfId="945" xr:uid="{E88D631F-8E8D-4D74-8507-2CE687872FCD}"/>
    <cellStyle name="s_Goodwill_Copy of XOM 2" xfId="1610" xr:uid="{118930EE-5E52-443C-A693-350B57F6B3DB}"/>
    <cellStyle name="s_LBO Summary" xfId="946" xr:uid="{6D777D7B-F833-4C31-8644-41B2BA963742}"/>
    <cellStyle name="s_LBO Summary 2" xfId="1611" xr:uid="{DA905937-7CC9-4F8A-94EC-639AD697C432}"/>
    <cellStyle name="s_LBO Summary_1" xfId="947" xr:uid="{E5BCE25C-F6A5-4EE5-A234-2AE3D9168BE1}"/>
    <cellStyle name="s_LBO Summary_1_ConocoPhil Test" xfId="948" xr:uid="{577EE8BE-80DA-477D-B54C-9F3E9E96C8FD}"/>
    <cellStyle name="s_LBO Summary_1_CoP" xfId="949" xr:uid="{3EB5AF6C-26B9-4CF6-9702-9E9E950DE336}"/>
    <cellStyle name="s_LBO Summary_1_CoPa" xfId="950" xr:uid="{084B1D15-2781-44D1-8676-36FB1985DEBD}"/>
    <cellStyle name="s_LBO Summary_1_CoPModelwarea" xfId="951" xr:uid="{C1172D81-039E-47E1-B777-098619B094E8}"/>
    <cellStyle name="s_LBO Summary_1_Copy of COP2" xfId="952" xr:uid="{5D7AFF5F-67E3-456E-9173-F2A253E5254E}"/>
    <cellStyle name="s_LBO Summary_1_Copy of XOM" xfId="953" xr:uid="{47E7BBEF-9572-4001-90AE-63627E86344C}"/>
    <cellStyle name="s_LBO Summary_ConocoPhil Test" xfId="954" xr:uid="{12FBA700-B45E-4E99-BC6F-7F8EBB1DCE19}"/>
    <cellStyle name="s_LBO Summary_ConocoPhil Test 2" xfId="1612" xr:uid="{DEDE3BB3-36CA-4EA5-BF7B-5A95CA570ACA}"/>
    <cellStyle name="s_LBO Summary_CoP" xfId="955" xr:uid="{928333CC-C20F-4E7B-A873-622055765E79}"/>
    <cellStyle name="s_LBO Summary_CoP 2" xfId="1613" xr:uid="{8D6838C9-E871-457E-883B-D67F69D83C08}"/>
    <cellStyle name="s_LBO Summary_CoPa" xfId="956" xr:uid="{ED6508D8-D7B8-497D-A856-376FC8E4C13C}"/>
    <cellStyle name="s_LBO Summary_CoPa 2" xfId="1614" xr:uid="{19F7EE48-A422-4F1B-97E9-6ABCA1E01D68}"/>
    <cellStyle name="s_LBO Summary_CoPModelwarea" xfId="957" xr:uid="{7DC3A4F3-38BD-44A9-A6E7-A74E9B5A1C6A}"/>
    <cellStyle name="s_LBO Summary_CoPModelwarea 2" xfId="1615" xr:uid="{03659163-8690-4318-BDCD-7389C1A9ED4B}"/>
    <cellStyle name="s_LBO Summary_Copy of COP2" xfId="958" xr:uid="{0086682A-8E34-4FC0-8F5E-9E6D3AAFBC53}"/>
    <cellStyle name="s_LBO Summary_Copy of COP2 2" xfId="1616" xr:uid="{BB7C624D-C28A-45FD-935D-3408D1EF68F4}"/>
    <cellStyle name="s_LBO Summary_Copy of XOM" xfId="959" xr:uid="{C5875231-551B-4694-832B-55AC6A0A47D0}"/>
    <cellStyle name="s_LBO Summary_Copy of XOM 2" xfId="1617" xr:uid="{5502EB53-0573-4F6C-B1AE-709F193C038E}"/>
    <cellStyle name="s_PFMA Cap" xfId="960" xr:uid="{A6DC702D-801B-412C-AF1B-A2A6990233D5}"/>
    <cellStyle name="s_PFMA Cap 2" xfId="1618" xr:uid="{0D13E665-B6B8-4A36-91D9-1D004D1474D8}"/>
    <cellStyle name="s_PFMA Cap_1" xfId="961" xr:uid="{A7921318-FF94-479A-A038-FBC9C6ADE689}"/>
    <cellStyle name="s_PFMA Cap_1_ConocoPhil Test" xfId="962" xr:uid="{45271E44-F4BD-4530-90EC-C7D9CA0982F5}"/>
    <cellStyle name="s_PFMA Cap_1_CoP" xfId="963" xr:uid="{0114B826-AF7D-4B48-9ECD-C6F03A8C9F83}"/>
    <cellStyle name="s_PFMA Cap_1_CoPa" xfId="964" xr:uid="{EF4023C9-9121-45BE-8B76-94BF029C6783}"/>
    <cellStyle name="s_PFMA Cap_1_CoPModelwarea" xfId="965" xr:uid="{34FF7680-C5BA-42F2-94C4-6988BB9156D0}"/>
    <cellStyle name="s_PFMA Cap_1_Copy of COP2" xfId="966" xr:uid="{C9578BBA-9C33-4BB2-82D0-B1EBC95588E6}"/>
    <cellStyle name="s_PFMA Cap_1_Copy of XOM" xfId="967" xr:uid="{16F437D1-87FB-4603-A3EB-DCEEA9B7DC9F}"/>
    <cellStyle name="s_PFMA Cap_ConocoPhil Test" xfId="968" xr:uid="{41C05BBE-314F-408E-9787-02B2FF709C7A}"/>
    <cellStyle name="s_PFMA Cap_ConocoPhil Test 2" xfId="1619" xr:uid="{943A5293-2C53-4334-93B3-167DDAA4F51E}"/>
    <cellStyle name="s_PFMA Cap_CoP" xfId="969" xr:uid="{51355E78-86DE-4F75-89BD-20509333DB0B}"/>
    <cellStyle name="s_PFMA Cap_CoP 2" xfId="1620" xr:uid="{594C10D3-C38A-40A9-9CE7-F92692368F5B}"/>
    <cellStyle name="s_PFMA Cap_CoPa" xfId="970" xr:uid="{1ECA109C-E788-49A0-9BDD-286BD57DDFCA}"/>
    <cellStyle name="s_PFMA Cap_CoPa 2" xfId="1621" xr:uid="{3EFF59E7-2035-4AFA-9295-95BCD171A958}"/>
    <cellStyle name="s_PFMA Cap_CoPModelwarea" xfId="971" xr:uid="{FAA86671-B007-4A88-AD1E-E0F36F4EE6FA}"/>
    <cellStyle name="s_PFMA Cap_CoPModelwarea 2" xfId="1622" xr:uid="{94889B78-445D-4EA6-B23C-158D94C68EA2}"/>
    <cellStyle name="s_PFMA Cap_CoPModelwarea 2_change in summary tables" xfId="5975" xr:uid="{93420178-947B-4126-B7CD-5BFBB4703CFE}"/>
    <cellStyle name="s_PFMA Cap_CoPModelwarea_change in summary tables" xfId="9029" xr:uid="{81140716-AFEC-4658-B6A3-38B3CE94E21D}"/>
    <cellStyle name="s_PFMA Cap_Copy of COP2" xfId="972" xr:uid="{A24C2E33-EA76-4006-BD8B-C6C55E3CBB40}"/>
    <cellStyle name="s_PFMA Cap_Copy of COP2 2" xfId="1623" xr:uid="{3AA2B753-53A2-427E-96EB-5E79FF2420EC}"/>
    <cellStyle name="s_PFMA Cap_Copy of COP2 2_change in summary tables" xfId="8288" xr:uid="{C66156F7-FB31-4042-B168-0AF2AA9B0ED0}"/>
    <cellStyle name="s_PFMA Cap_Copy of COP2_change in summary tables" xfId="8839" xr:uid="{A3FEB7DE-F837-4228-908E-C7365F865574}"/>
    <cellStyle name="s_PFMA Cap_Copy of XOM" xfId="973" xr:uid="{5835FF40-66D7-424E-8CAB-671CABF4FCBC}"/>
    <cellStyle name="s_PFMA Cap_Copy of XOM 2" xfId="1624" xr:uid="{423026B8-26E1-4E7F-8051-FF070A164D70}"/>
    <cellStyle name="s_PFMA Cap_Copy of XOM 2_change in summary tables" xfId="6744" xr:uid="{738FAE54-1784-4977-B6E2-F1191D632ECF}"/>
    <cellStyle name="s_PFMA Cap_Copy of XOM_change in summary tables" xfId="9030" xr:uid="{61A3E9DF-7540-4DBD-B0DC-308552C0AF4D}"/>
    <cellStyle name="s_PFMA Credit (2)" xfId="974" xr:uid="{38A45165-14D2-4867-9F3B-3B7D7148C374}"/>
    <cellStyle name="s_PFMA Credit (2) 2" xfId="1625" xr:uid="{9DC3FE2C-9EFF-4F01-9ADD-605E76252245}"/>
    <cellStyle name="s_PFMA Credit (2) 2_change in summary tables" xfId="8962" xr:uid="{CB961F6E-AD24-4B32-BB18-7492171B2506}"/>
    <cellStyle name="s_PFMA Credit (2)_1" xfId="975" xr:uid="{0BE03AA0-8F19-4AE4-957C-C4C2B85032CE}"/>
    <cellStyle name="s_PFMA Credit (2)_1_change in summary tables" xfId="8915" xr:uid="{21E5099A-D83F-4A7C-B4D5-F18ED0C720B8}"/>
    <cellStyle name="s_PFMA Credit (2)_1_ConocoPhil Test" xfId="976" xr:uid="{11DDD9E7-130D-4157-AED3-D7D8F58917D6}"/>
    <cellStyle name="s_PFMA Credit (2)_1_ConocoPhil Test_change in summary tables" xfId="8446" xr:uid="{7E7E88FC-7D7D-40E7-9397-344D0874A38B}"/>
    <cellStyle name="s_PFMA Credit (2)_1_CoP" xfId="977" xr:uid="{EDE7EC79-B130-49C8-BBEF-9B86D58AAE6B}"/>
    <cellStyle name="s_PFMA Credit (2)_1_CoP_change in summary tables" xfId="5994" xr:uid="{BCBB86BC-306D-4EE9-96B0-1EDABFDA6F55}"/>
    <cellStyle name="s_PFMA Credit (2)_1_CoPa" xfId="978" xr:uid="{377F260D-E991-42FC-9E29-87DFC776EDDF}"/>
    <cellStyle name="s_PFMA Credit (2)_1_CoPa_change in summary tables" xfId="9166" xr:uid="{C296546E-5AD1-44C9-9F35-9ECD0CB4329F}"/>
    <cellStyle name="s_PFMA Credit (2)_1_CoPModelwarea" xfId="979" xr:uid="{A91B4111-BBC8-434F-AA62-BCEB458600FD}"/>
    <cellStyle name="s_PFMA Credit (2)_1_CoPModelwarea_change in summary tables" xfId="4995" xr:uid="{CFF4C597-3705-4A39-8828-0B7A10F7F36F}"/>
    <cellStyle name="s_PFMA Credit (2)_1_Copy of COP2" xfId="980" xr:uid="{60A2A8E8-22BD-4D7D-8AFA-185565934450}"/>
    <cellStyle name="s_PFMA Credit (2)_1_Copy of COP2_change in summary tables" xfId="6626" xr:uid="{85C7792B-597D-4660-9149-F6FD819F5156}"/>
    <cellStyle name="s_PFMA Credit (2)_1_Copy of XOM" xfId="981" xr:uid="{F0DB34F6-2F14-4ECE-80D9-EA5015225840}"/>
    <cellStyle name="s_PFMA Credit (2)_1_Copy of XOM_change in summary tables" xfId="7767" xr:uid="{24D1E352-F1F5-4464-A8B7-674E4050891C}"/>
    <cellStyle name="s_PFMA Credit (2)_change in summary tables" xfId="7413" xr:uid="{EF30AC47-FF88-4647-8BCD-A36D2AB6B74D}"/>
    <cellStyle name="s_PFMA Credit (2)_ConocoPhil Test" xfId="982" xr:uid="{5DC04A22-AC09-42A9-BB3F-44E058879E6C}"/>
    <cellStyle name="s_PFMA Credit (2)_ConocoPhil Test 2" xfId="1626" xr:uid="{36344AF2-A611-4A52-ADF2-5F9CAF1116F3}"/>
    <cellStyle name="s_PFMA Credit (2)_ConocoPhil Test 2_change in summary tables" xfId="8357" xr:uid="{738881E1-9B1C-451B-8BBA-83943EAEDAC5}"/>
    <cellStyle name="s_PFMA Credit (2)_ConocoPhil Test_change in summary tables" xfId="4950" xr:uid="{486A2FB5-DCAC-4562-B3F3-8A70DDDABA7E}"/>
    <cellStyle name="s_PFMA Credit (2)_CoP" xfId="983" xr:uid="{5047E589-46E3-48E4-9702-E9013BF5F4B9}"/>
    <cellStyle name="s_PFMA Credit (2)_CoP 2" xfId="1627" xr:uid="{6040482A-9EE9-4C1F-AE91-3DD4C8D53A79}"/>
    <cellStyle name="s_PFMA Credit (2)_CoP 2_change in summary tables" xfId="7839" xr:uid="{B27E4DFC-30C4-433F-84BE-A96149DABF7A}"/>
    <cellStyle name="s_PFMA Credit (2)_CoP_change in summary tables" xfId="5522" xr:uid="{0F5736EF-0AB9-406E-955D-A4BC78B24595}"/>
    <cellStyle name="s_PFMA Credit (2)_CoPa" xfId="984" xr:uid="{3026A86F-229B-4ED0-851F-A9CED8362C4C}"/>
    <cellStyle name="s_PFMA Credit (2)_CoPa 2" xfId="1628" xr:uid="{CA64C970-9322-4885-A6CA-92DE73F97280}"/>
    <cellStyle name="s_PFMA Credit (2)_CoPa 2_change in summary tables" xfId="8996" xr:uid="{9B349B98-F694-456B-8702-53240A6F5453}"/>
    <cellStyle name="s_PFMA Credit (2)_CoPa_change in summary tables" xfId="8637" xr:uid="{F42C1AEA-B6E2-4DDB-8212-22ABC3CDD824}"/>
    <cellStyle name="s_PFMA Credit (2)_CoPModelwarea" xfId="985" xr:uid="{A5B7FC81-6CFB-4CC0-B791-0B22D3EA81BA}"/>
    <cellStyle name="s_PFMA Credit (2)_CoPModelwarea 2" xfId="1629" xr:uid="{ED86EB8A-97F2-4EE6-A3E3-74FC782B2BF3}"/>
    <cellStyle name="s_PFMA Credit (2)_CoPModelwarea 2_change in summary tables" xfId="5048" xr:uid="{B7B1ADEE-CC87-4F29-9542-44F9F5493541}"/>
    <cellStyle name="s_PFMA Credit (2)_CoPModelwarea_change in summary tables" xfId="6590" xr:uid="{0B1F0A85-F18F-4726-8E69-5BA95A191782}"/>
    <cellStyle name="s_PFMA Credit (2)_Copy of COP2" xfId="986" xr:uid="{8D21FFB1-1A46-4707-83DD-A2ECCC1F0114}"/>
    <cellStyle name="s_PFMA Credit (2)_Copy of COP2 2" xfId="1630" xr:uid="{956891EE-2D77-49F2-A155-78D84F745CE3}"/>
    <cellStyle name="s_PFMA Credit (2)_Copy of COP2 2_change in summary tables" xfId="5728" xr:uid="{7406CB1E-393A-4F89-97C9-7175ACACE620}"/>
    <cellStyle name="s_PFMA Credit (2)_Copy of COP2_change in summary tables" xfId="8820" xr:uid="{DC64633F-2942-41D9-BFAA-1AEE39938F0A}"/>
    <cellStyle name="s_PFMA Credit (2)_Copy of XOM" xfId="987" xr:uid="{D186C33D-03C7-4C68-B8CE-C2A0F9242CB6}"/>
    <cellStyle name="s_PFMA Credit (2)_Copy of XOM 2" xfId="1631" xr:uid="{D866C7D0-BF2F-44DD-B2E4-5F72D60B7383}"/>
    <cellStyle name="s_PFMA Credit (2)_Copy of XOM 2_change in summary tables" xfId="4906" xr:uid="{F2A46B28-0B84-495B-942B-73AE36678B5B}"/>
    <cellStyle name="s_PFMA Credit (2)_Copy of XOM_change in summary tables" xfId="6361" xr:uid="{1234C8D6-B4B9-4FBE-8531-7DDDA317C7D1}"/>
    <cellStyle name="s_PFMA Credit (2)_PFMA Cap" xfId="988" xr:uid="{14240AEF-0FD3-4460-A8C2-75E03E284BF2}"/>
    <cellStyle name="s_PFMA Credit (2)_PFMA Cap 2" xfId="1632" xr:uid="{5CF49360-32DA-484E-8110-49213CD31453}"/>
    <cellStyle name="s_PFMA Credit (2)_PFMA Cap 2_change in summary tables" xfId="5006" xr:uid="{543C3B54-DFE1-4275-A82F-64D1E3F93DB4}"/>
    <cellStyle name="s_PFMA Credit (2)_PFMA Cap_change in summary tables" xfId="6639" xr:uid="{23E5769A-DE7C-4CD3-AF73-2EF43B921DF3}"/>
    <cellStyle name="s_PFMA Credit (2)_PFMA Cap_ConocoPhil Test" xfId="989" xr:uid="{7122F62A-8C96-4D91-9A12-0655936EF431}"/>
    <cellStyle name="s_PFMA Credit (2)_PFMA Cap_ConocoPhil Test 2" xfId="1633" xr:uid="{D469D0B4-015A-4243-9067-ABDBD8E9F25E}"/>
    <cellStyle name="s_PFMA Credit (2)_PFMA Cap_ConocoPhil Test 2_change in summary tables" xfId="6852" xr:uid="{601E7386-AE66-482F-8212-251C26F2B60F}"/>
    <cellStyle name="s_PFMA Credit (2)_PFMA Cap_ConocoPhil Test_change in summary tables" xfId="4894" xr:uid="{682E7271-9CB6-4685-A3A6-DCC5146EE7BB}"/>
    <cellStyle name="s_PFMA Credit (2)_PFMA Cap_CoP" xfId="990" xr:uid="{E6365831-6FE8-4713-9B86-97E8ABD5993B}"/>
    <cellStyle name="s_PFMA Credit (2)_PFMA Cap_CoP 2" xfId="1634" xr:uid="{F384B716-0AB8-4A9D-85D7-314750FCECC6}"/>
    <cellStyle name="s_PFMA Credit (2)_PFMA Cap_CoP 2_change in summary tables" xfId="6768" xr:uid="{2D6827DC-AA89-4B50-BB87-D16BA0FB6AFC}"/>
    <cellStyle name="s_PFMA Credit (2)_PFMA Cap_CoP_change in summary tables" xfId="6444" xr:uid="{F56AA72C-F2DC-41E8-9B4E-BB0E40B3A6A5}"/>
    <cellStyle name="s_PFMA Credit (2)_PFMA Cap_CoPa" xfId="991" xr:uid="{6E78BC8E-F337-4A1D-BC65-148E2243A566}"/>
    <cellStyle name="s_PFMA Credit (2)_PFMA Cap_CoPa 2" xfId="1635" xr:uid="{5828726B-0A1F-41CE-AE8A-8592F646CB6D}"/>
    <cellStyle name="s_PFMA Credit (2)_PFMA Cap_CoPa 2_change in summary tables" xfId="6520" xr:uid="{61F193E0-91F1-4B11-A6D7-46FA8B907D86}"/>
    <cellStyle name="s_PFMA Credit (2)_PFMA Cap_CoPa_change in summary tables" xfId="5593" xr:uid="{E7096987-74AF-45F2-B537-3EB953FDC285}"/>
    <cellStyle name="s_PFMA Credit (2)_PFMA Cap_CoPModelwarea" xfId="992" xr:uid="{2669C484-8DC0-4CB9-A98D-68F011A8092B}"/>
    <cellStyle name="s_PFMA Credit (2)_PFMA Cap_CoPModelwarea 2" xfId="1636" xr:uid="{545C69F7-5368-4782-BFFE-E640BA054366}"/>
    <cellStyle name="s_PFMA Credit (2)_PFMA Cap_CoPModelwarea 2_change in summary tables" xfId="5927" xr:uid="{322BFB3B-FAED-4BBD-A546-717011CA53CF}"/>
    <cellStyle name="s_PFMA Credit (2)_PFMA Cap_CoPModelwarea_change in summary tables" xfId="8676" xr:uid="{1ED3464D-F2C4-4492-B5B0-FF4660C5964A}"/>
    <cellStyle name="s_PFMA Credit (2)_PFMA Cap_Copy of COP2" xfId="993" xr:uid="{42761742-B032-40A5-9BC4-DA3FCF5D2A25}"/>
    <cellStyle name="s_PFMA Credit (2)_PFMA Cap_Copy of COP2 2" xfId="1637" xr:uid="{886D555B-015B-44FB-802A-7DAC1DF47752}"/>
    <cellStyle name="s_PFMA Credit (2)_PFMA Cap_Copy of COP2 2_change in summary tables" xfId="8988" xr:uid="{91495297-42A2-414F-90A0-A1783E265249}"/>
    <cellStyle name="s_PFMA Credit (2)_PFMA Cap_Copy of COP2_change in summary tables" xfId="8067" xr:uid="{B9BDA1B0-34AF-4DE0-BF05-E0EA4F42FC89}"/>
    <cellStyle name="s_PFMA Credit (2)_PFMA Cap_Copy of XOM" xfId="994" xr:uid="{92F019ED-2D42-48B9-927C-0DBA31E5F1D2}"/>
    <cellStyle name="s_PFMA Credit (2)_PFMA Cap_Copy of XOM 2" xfId="1638" xr:uid="{1B8F5E37-55A0-4659-8784-D2A549C1F948}"/>
    <cellStyle name="s_PFMA Credit (2)_PFMA Cap_Copy of XOM 2_change in summary tables" xfId="5043" xr:uid="{FBB48E11-6662-40E5-A5A4-A7E8F3F02247}"/>
    <cellStyle name="s_PFMA Credit (2)_PFMA Cap_Copy of XOM_change in summary tables" xfId="6870" xr:uid="{01DE45A4-821E-4057-88AE-987CF01492FA}"/>
    <cellStyle name="s_Revenues" xfId="995" xr:uid="{1F0729C4-DFE4-4C4C-A24C-697848AF42D3}"/>
    <cellStyle name="s_Revenues 2" xfId="1639" xr:uid="{4EE47190-837B-4E2F-BDCD-101676833377}"/>
    <cellStyle name="s_Revenues 2_change in summary tables" xfId="6052" xr:uid="{2DCDBF97-B37D-46F0-95B8-3F560A33CFB0}"/>
    <cellStyle name="s_Revenues_change in summary tables" xfId="9074" xr:uid="{B95D2376-C093-49A7-826B-61BE100712F4}"/>
    <cellStyle name="s_Revenues_ConocoPhil Test" xfId="996" xr:uid="{39436898-41F4-41DF-8397-A5E4765767C1}"/>
    <cellStyle name="s_Revenues_ConocoPhil Test 2" xfId="1640" xr:uid="{5A69454C-2A4D-4BD3-A646-0D41AF4EDDEB}"/>
    <cellStyle name="s_Revenues_ConocoPhil Test 2_change in summary tables" xfId="5024" xr:uid="{1B798E1F-0E2D-411C-B507-6376D79E259A}"/>
    <cellStyle name="s_Revenues_ConocoPhil Test_change in summary tables" xfId="8500" xr:uid="{054C681B-2D2B-463C-B802-CAC4BAAD35E1}"/>
    <cellStyle name="s_Revenues_CoP" xfId="997" xr:uid="{03A2CD7B-2552-426B-990E-769F8D8B51A7}"/>
    <cellStyle name="s_Revenues_CoP 2" xfId="1641" xr:uid="{25133083-571A-44B7-90AE-0A84297CB908}"/>
    <cellStyle name="s_Revenues_CoP 2_change in summary tables" xfId="5830" xr:uid="{6B5A7C7E-A098-4CF1-B5A0-A1B888F52691}"/>
    <cellStyle name="s_Revenues_CoP_change in summary tables" xfId="9062" xr:uid="{094F8A63-F2F8-4063-96CA-F6C2CDEBC2E8}"/>
    <cellStyle name="s_Revenues_CoPa" xfId="998" xr:uid="{1AE0405F-821D-4C06-833F-BBE4495DD7BF}"/>
    <cellStyle name="s_Revenues_CoPa 2" xfId="1642" xr:uid="{C7BEEFEE-68F1-4CEC-B8C7-8A98525AF270}"/>
    <cellStyle name="s_Revenues_CoPa 2_change in summary tables" xfId="4521" xr:uid="{A0014341-48AD-474F-838A-102DA23938F8}"/>
    <cellStyle name="s_Revenues_CoPa_change in summary tables" xfId="8267" xr:uid="{7B5A8867-2B66-4723-B4C4-244E6BDEFD06}"/>
    <cellStyle name="s_Revenues_CoPModelwarea" xfId="999" xr:uid="{774591E4-33BF-47E0-B84E-B6712BD76199}"/>
    <cellStyle name="s_Revenues_CoPModelwarea 2" xfId="1643" xr:uid="{1E5E6B6C-6A0E-40CB-99A1-EC87B913664B}"/>
    <cellStyle name="s_Revenues_CoPModelwarea 2_change in summary tables" xfId="5786" xr:uid="{FA27C103-2B5A-4F33-AF0A-631336B87952}"/>
    <cellStyle name="s_Revenues_CoPModelwarea_change in summary tables" xfId="6047" xr:uid="{2DB8A99E-AEDB-4685-AD33-86DB9576B4D1}"/>
    <cellStyle name="s_Revenues_Copy of COP2" xfId="1000" xr:uid="{A8628CF6-4281-4EA4-8357-1298A455C382}"/>
    <cellStyle name="s_Revenues_Copy of COP2 2" xfId="1644" xr:uid="{868A0E56-E08E-4039-85A4-4DE87B2DA67F}"/>
    <cellStyle name="s_Revenues_Copy of COP2 2_change in summary tables" xfId="8028" xr:uid="{981057F5-3A7D-406C-94CB-BC844BB13A14}"/>
    <cellStyle name="s_Revenues_Copy of COP2_change in summary tables" xfId="8620" xr:uid="{758044B6-BAF2-411F-9842-BA6BC213C563}"/>
    <cellStyle name="s_Revenues_Copy of XOM" xfId="1001" xr:uid="{BE8BF452-AB00-40CB-825B-F8386645C83C}"/>
    <cellStyle name="s_Revenues_Copy of XOM 2" xfId="1645" xr:uid="{64DC42F0-12EE-4520-BAB5-34A6B8B80FBC}"/>
    <cellStyle name="s_Revenues_Copy of XOM 2_change in summary tables" xfId="9075" xr:uid="{F51BA23A-E632-41D9-83D1-10BD4131BE45}"/>
    <cellStyle name="s_Revenues_Copy of XOM_change in summary tables" xfId="9195" xr:uid="{80A8DD8C-1586-47BE-8E90-5E0D816E0D87}"/>
    <cellStyle name="s_Valuation Matrix" xfId="1002" xr:uid="{1A7D4D1F-66F1-416D-825D-CF322AC65481}"/>
    <cellStyle name="s_Valuation Matrix 2" xfId="1646" xr:uid="{8162DF20-07D2-4BB2-90DB-56D1D7091194}"/>
    <cellStyle name="s_Valuation Matrix 2_change in summary tables" xfId="8776" xr:uid="{4C7F7356-5B0E-4909-8F1B-90D2B33F6C00}"/>
    <cellStyle name="s_Valuation Matrix_change in summary tables" xfId="6635" xr:uid="{B5727B49-CAD9-4D91-AFED-D13503F54CAD}"/>
    <cellStyle name="s_Valuation Matrix_ConocoPhil Test" xfId="1003" xr:uid="{D237F6BE-8E3F-4FA4-AE30-683558CFAFA1}"/>
    <cellStyle name="s_Valuation Matrix_ConocoPhil Test 2" xfId="1647" xr:uid="{17EEC91B-0625-4C7D-B6F2-5F41BB4DE2C5}"/>
    <cellStyle name="s_Valuation Matrix_ConocoPhil Test 2_change in summary tables" xfId="8214" xr:uid="{16B8B03F-455E-4A6F-A878-FCB635063C30}"/>
    <cellStyle name="s_Valuation Matrix_ConocoPhil Test_change in summary tables" xfId="5518" xr:uid="{7FCADBAE-D55F-4D3E-8655-5D2F06CA0518}"/>
    <cellStyle name="s_Valuation Matrix_CoP" xfId="1004" xr:uid="{E0CE6CCF-1470-402B-825B-4C9ABF6DDD55}"/>
    <cellStyle name="s_Valuation Matrix_CoP 2" xfId="1648" xr:uid="{D258EEA1-07DD-454B-A246-58A7320A3A83}"/>
    <cellStyle name="s_Valuation Matrix_CoP 2_change in summary tables" xfId="6286" xr:uid="{FE97BF27-B82A-4179-84A7-2D2781F5E1D3}"/>
    <cellStyle name="s_Valuation Matrix_CoP_change in summary tables" xfId="8163" xr:uid="{A558BF20-8D1C-41BA-BF8A-EAE05D897492}"/>
    <cellStyle name="s_Valuation Matrix_CoPa" xfId="1005" xr:uid="{42164F07-D076-4242-AE38-35351A154A90}"/>
    <cellStyle name="s_Valuation Matrix_CoPa 2" xfId="1649" xr:uid="{E7AD6CCE-15E9-4B49-8D41-A22BC0FB1BA1}"/>
    <cellStyle name="s_Valuation Matrix_CoPa 2_change in summary tables" xfId="9076" xr:uid="{B2F1EF11-4507-44F6-95AD-0DBC6010FF8D}"/>
    <cellStyle name="s_Valuation Matrix_CoPa_change in summary tables" xfId="8111" xr:uid="{FF02E8A3-70BE-4E4D-8D38-DF4F123B33F5}"/>
    <cellStyle name="s_Valuation Matrix_CoPModelwarea" xfId="1006" xr:uid="{5362827C-2FF0-48B8-B968-359B10A4DDFC}"/>
    <cellStyle name="s_Valuation Matrix_CoPModelwarea 2" xfId="1650" xr:uid="{92536300-5C39-4D4C-9106-A2AD0CF1A807}"/>
    <cellStyle name="s_Valuation Matrix_CoPModelwarea 2_change in summary tables" xfId="8577" xr:uid="{37A8A6F5-D212-4370-A5B6-B616B7D3DC5C}"/>
    <cellStyle name="s_Valuation Matrix_CoPModelwarea_change in summary tables" xfId="8707" xr:uid="{76319905-A69C-4FA4-B907-1F41D0A3711D}"/>
    <cellStyle name="s_Valuation Matrix_Copy of COP2" xfId="1007" xr:uid="{3734D1CD-D890-4B57-A488-73FBE71C2130}"/>
    <cellStyle name="s_Valuation Matrix_Copy of COP2 2" xfId="1651" xr:uid="{60FC3162-160A-40F8-8C7F-B64F0AA699E8}"/>
    <cellStyle name="s_Valuation Matrix_Copy of COP2 2_change in summary tables" xfId="6595" xr:uid="{91A837BF-26BA-499E-B498-A6DBEA8D22AB}"/>
    <cellStyle name="s_Valuation Matrix_Copy of COP2_change in summary tables" xfId="7758" xr:uid="{428A2C72-AD4F-418D-8807-578CA3692A45}"/>
    <cellStyle name="s_Valuation Matrix_Copy of XOM" xfId="1008" xr:uid="{240B7A3E-DFE7-42DC-9C59-79CB65087EB2}"/>
    <cellStyle name="s_Valuation Matrix_Copy of XOM 2" xfId="1652" xr:uid="{EE66414A-EFFB-4BD6-9389-656DA4175512}"/>
    <cellStyle name="s_Valuation Matrix_Copy of XOM 2_change in summary tables" xfId="4736" xr:uid="{B0E74182-667A-4224-9933-4CD4342FC919}"/>
    <cellStyle name="s_Valuation Matrix_Copy of XOM_change in summary tables" xfId="9172" xr:uid="{BF64CDA7-9F87-438D-9A74-5C2DC0304329}"/>
    <cellStyle name="s_Valuation Matrix-Board" xfId="1009" xr:uid="{12F74113-97DC-47CF-9569-2395DC3DB806}"/>
    <cellStyle name="s_Valuation Matrix-Board 2" xfId="1653" xr:uid="{6FBA4FE8-0B6D-4CD6-9980-07DB23C24F15}"/>
    <cellStyle name="s_Valuation Matrix-Board 2_change in summary tables" xfId="8600" xr:uid="{1DE9FBF8-B6A3-4B16-9F1C-8030BCB3AB23}"/>
    <cellStyle name="s_Valuation Matrix-Board_change in summary tables" xfId="5601" xr:uid="{EBEEA21A-4918-4E27-8E33-4E06D553C201}"/>
    <cellStyle name="s_Valuation Matrix-Board_ConocoPhil Test" xfId="1010" xr:uid="{A2F010ED-6ACD-4DCE-8700-C617700EAE70}"/>
    <cellStyle name="s_Valuation Matrix-Board_ConocoPhil Test 2" xfId="1654" xr:uid="{87AB39FB-F769-4900-8A4B-A983CAD0E257}"/>
    <cellStyle name="s_Valuation Matrix-Board_ConocoPhil Test 2_change in summary tables" xfId="9065" xr:uid="{0008AD7B-69F2-4650-9239-FA5F45871C13}"/>
    <cellStyle name="s_Valuation Matrix-Board_ConocoPhil Test_change in summary tables" xfId="5986" xr:uid="{59248BAD-05E9-4939-92C6-0D11D8983968}"/>
    <cellStyle name="s_Valuation Matrix-Board_CoP" xfId="1011" xr:uid="{16C19C84-C4E0-4059-AB7C-6323F419920E}"/>
    <cellStyle name="s_Valuation Matrix-Board_CoP 2" xfId="1655" xr:uid="{296AF679-4155-45F4-9CDD-7729D3586226}"/>
    <cellStyle name="s_Valuation Matrix-Board_CoP 2_change in summary tables" xfId="8196" xr:uid="{AC804C52-3058-4C11-8011-8E66D6A6620B}"/>
    <cellStyle name="s_Valuation Matrix-Board_CoP_change in summary tables" xfId="6448" xr:uid="{C163FF29-5C71-42C9-B191-A10AF595F8AD}"/>
    <cellStyle name="s_Valuation Matrix-Board_CoPa" xfId="1012" xr:uid="{FB5C84E4-6F14-4F4C-8324-58956252D259}"/>
    <cellStyle name="s_Valuation Matrix-Board_CoPa 2" xfId="1656" xr:uid="{4757F41E-5F28-4FC7-9490-06C9E9C47E8E}"/>
    <cellStyle name="s_Valuation Matrix-Board_CoPa 2_change in summary tables" xfId="9170" xr:uid="{7190A214-B1FE-41BC-A7E9-CAB59211221D}"/>
    <cellStyle name="s_Valuation Matrix-Board_CoPa_change in summary tables" xfId="8853" xr:uid="{49DCF44C-20BD-4FEF-B365-D31656590B43}"/>
    <cellStyle name="s_Valuation Matrix-Board_CoPModelwarea" xfId="1013" xr:uid="{3C01C3E6-3470-4D92-9720-9CDA08EDCE7C}"/>
    <cellStyle name="s_Valuation Matrix-Board_CoPModelwarea 2" xfId="1657" xr:uid="{39101F60-0E17-48DD-B321-2FC960CE461C}"/>
    <cellStyle name="s_Valuation Matrix-Board_CoPModelwarea 2_change in summary tables" xfId="4854" xr:uid="{664D9080-4A38-4989-81A3-8933E2947ADB}"/>
    <cellStyle name="s_Valuation Matrix-Board_CoPModelwarea_change in summary tables" xfId="6393" xr:uid="{F6A38AD9-8B26-49DC-8E95-895DFF9B159E}"/>
    <cellStyle name="s_Valuation Matrix-Board_Copy of COP2" xfId="1014" xr:uid="{9A5E3AF9-D858-4AF5-A26A-AAF4ACE42E9D}"/>
    <cellStyle name="s_Valuation Matrix-Board_Copy of COP2 2" xfId="1658" xr:uid="{8D7EFF77-7FEB-4895-B5B8-D6A87DFDAA6F}"/>
    <cellStyle name="s_Valuation Matrix-Board_Copy of COP2 2_change in summary tables" xfId="5897" xr:uid="{27BF96CA-B726-46BC-BF73-665DD2103C3E}"/>
    <cellStyle name="s_Valuation Matrix-Board_Copy of COP2_change in summary tables" xfId="7964" xr:uid="{1D46B0BA-0DD5-4334-B132-8E3DF88AE5EE}"/>
    <cellStyle name="s_Valuation Matrix-Board_Copy of XOM" xfId="1015" xr:uid="{695B2950-08E6-4C5C-9F5C-456E733F3C49}"/>
    <cellStyle name="s_Valuation Matrix-Board_Copy of XOM 2" xfId="1659" xr:uid="{CA8D8308-2863-41E1-9FF2-2942C1FE2A96}"/>
    <cellStyle name="s_Valuation Matrix-Board_Copy of XOM 2_change in summary tables" xfId="5780" xr:uid="{CA03968C-568E-4F17-B25E-40E40355E98A}"/>
    <cellStyle name="s_Valuation Matrix-Board_Copy of XOM_change in summary tables" xfId="9059" xr:uid="{6DF1E0A0-7B61-4E0E-841A-F61977B07B1B}"/>
    <cellStyle name="Salomon Logo" xfId="548" xr:uid="{3C6E3C2A-CB9F-4B73-A278-027D19CA09A5}"/>
    <cellStyle name="Salomon Logo 2" xfId="3144" xr:uid="{EBF86237-0A44-4997-BA8D-CC54057D613E}"/>
    <cellStyle name="Salomon Logo 2 10" xfId="13380" xr:uid="{910375C6-4FF7-4EDE-B179-3DA1B7063991}"/>
    <cellStyle name="Salomon Logo 2 10 2" xfId="35751" xr:uid="{4CDFB3EC-31E2-441E-B9AB-C5F8213952C7}"/>
    <cellStyle name="Salomon Logo 2 11" xfId="27555" xr:uid="{076A9801-FF5C-4C14-8EC2-F753C28DFCC5}"/>
    <cellStyle name="Salomon Logo 2 2" xfId="4366" xr:uid="{51A7ABDD-A09B-4481-81FB-1CE5539E095F}"/>
    <cellStyle name="Salomon Logo 2 2 10" xfId="22134" xr:uid="{EADD7A03-92E5-425C-A534-43E8A511195A}"/>
    <cellStyle name="Salomon Logo 2 2 10 2" xfId="44430" xr:uid="{09CD24CE-464C-44F9-ACC8-EE757D65D6D0}"/>
    <cellStyle name="Salomon Logo 2 2 11" xfId="28371" xr:uid="{25E9ECC5-6E54-49C5-BE0A-7D060BFD7A8C}"/>
    <cellStyle name="Salomon Logo 2 2 2" xfId="7597" xr:uid="{57D77B2F-9169-46A4-A5F3-E8F1A9532D09}"/>
    <cellStyle name="Salomon Logo 2 2 2 2" xfId="17588" xr:uid="{5F65CA15-9B90-4F0D-BE98-0F3AFA68FE7D}"/>
    <cellStyle name="Salomon Logo 2 2 2 2 2" xfId="39953" xr:uid="{E2C62E7F-F04A-40C5-8D2A-919FB4EAE2C5}"/>
    <cellStyle name="Salomon Logo 2 2 2 3" xfId="23614" xr:uid="{38A27178-414A-439B-B39E-868B39DCEFF3}"/>
    <cellStyle name="Salomon Logo 2 2 2 3 2" xfId="45910" xr:uid="{E7ECF8AC-B303-49BE-ADD4-EA4224E71042}"/>
    <cellStyle name="Salomon Logo 2 2 2 4" xfId="30834" xr:uid="{0A767445-8E07-4C9F-9434-709342802C38}"/>
    <cellStyle name="Salomon Logo 2 2 3" xfId="8583" xr:uid="{E57D119E-1325-48B8-9179-08EE1596714C}"/>
    <cellStyle name="Salomon Logo 2 2 3 2" xfId="18304" xr:uid="{4DF1BFF0-DA6A-4758-9828-0CC505980B7B}"/>
    <cellStyle name="Salomon Logo 2 2 3 2 2" xfId="40669" xr:uid="{30D3CE27-0E18-4274-BD67-87EA73AB9F41}"/>
    <cellStyle name="Salomon Logo 2 2 3 3" xfId="24181" xr:uid="{44899BCE-0B36-4AD7-83E6-F6E711CE4C9E}"/>
    <cellStyle name="Salomon Logo 2 2 3 3 2" xfId="46477" xr:uid="{D3466B47-849A-4515-B61D-E854A1C81711}"/>
    <cellStyle name="Salomon Logo 2 2 3 4" xfId="31449" xr:uid="{62F1751C-848D-4666-BF98-3EB8233BC418}"/>
    <cellStyle name="Salomon Logo 2 2 4" xfId="8756" xr:uid="{47B368A3-8282-406A-B13C-F93CB2D5E8AF}"/>
    <cellStyle name="Salomon Logo 2 2 4 2" xfId="18415" xr:uid="{59D0B537-FD00-4EB1-A083-57CC14256111}"/>
    <cellStyle name="Salomon Logo 2 2 4 2 2" xfId="40780" xr:uid="{6CBBC12F-40E8-404B-8493-849AB348606A}"/>
    <cellStyle name="Salomon Logo 2 2 4 3" xfId="24276" xr:uid="{95BCD2AC-E5BF-4580-9911-35C04CAED6E6}"/>
    <cellStyle name="Salomon Logo 2 2 4 3 2" xfId="46572" xr:uid="{1EB53E46-70DE-4956-A18F-E3207BB8AE1B}"/>
    <cellStyle name="Salomon Logo 2 2 4 4" xfId="31539" xr:uid="{75757B1D-5E7E-42EC-AB44-C37691286EBD}"/>
    <cellStyle name="Salomon Logo 2 2 5" xfId="8949" xr:uid="{143A769E-B377-47CD-9207-C4B27FB4F5CC}"/>
    <cellStyle name="Salomon Logo 2 2 5 2" xfId="18537" xr:uid="{496F4555-E44B-49AF-AC8C-5F86D254E66A}"/>
    <cellStyle name="Salomon Logo 2 2 5 2 2" xfId="40902" xr:uid="{C36FDD11-87E3-4BCF-8790-B5696DDACDC9}"/>
    <cellStyle name="Salomon Logo 2 2 5 3" xfId="24369" xr:uid="{82AEE907-837D-4081-B21F-409BF89F8DDE}"/>
    <cellStyle name="Salomon Logo 2 2 5 3 2" xfId="46665" xr:uid="{3C0E2424-31A7-4F63-BDCF-0D9523A82E04}"/>
    <cellStyle name="Salomon Logo 2 2 5 4" xfId="31632" xr:uid="{ACD3BD68-0C99-4787-BE33-3ABEE3A08140}"/>
    <cellStyle name="Salomon Logo 2 2 6" xfId="9137" xr:uid="{F0D58CE6-7D7C-46C6-9759-02946B0BE617}"/>
    <cellStyle name="Salomon Logo 2 2 6 2" xfId="18623" xr:uid="{D5E78962-EEF4-4157-B7C7-DF1315747A90}"/>
    <cellStyle name="Salomon Logo 2 2 6 2 2" xfId="40988" xr:uid="{0A79E4C2-919E-470B-BACC-C42E0324D361}"/>
    <cellStyle name="Salomon Logo 2 2 6 3" xfId="24449" xr:uid="{71C623B8-4E87-4801-9D80-AF11002A211B}"/>
    <cellStyle name="Salomon Logo 2 2 6 3 2" xfId="46745" xr:uid="{84436F67-4893-49E1-AE8B-E1F42CFA493B}"/>
    <cellStyle name="Salomon Logo 2 2 6 4" xfId="31698" xr:uid="{9B20EEEE-BEFC-49B2-8318-1C6165AE2F47}"/>
    <cellStyle name="Salomon Logo 2 2 7" xfId="9266" xr:uid="{C2A85E51-6C6D-44EC-A085-B530F70F4A19}"/>
    <cellStyle name="Salomon Logo 2 2 7 2" xfId="18706" xr:uid="{A2F49D81-A142-4B1E-84AF-156B6FF29B9B}"/>
    <cellStyle name="Salomon Logo 2 2 7 2 2" xfId="41071" xr:uid="{F37B8EDB-9CF5-499B-B6B8-A7A081B11E2D}"/>
    <cellStyle name="Salomon Logo 2 2 7 3" xfId="24513" xr:uid="{1388895A-267F-4D6E-80D5-6D519F814753}"/>
    <cellStyle name="Salomon Logo 2 2 7 3 2" xfId="46809" xr:uid="{0F282902-3802-40FB-951F-60FB5410C43A}"/>
    <cellStyle name="Salomon Logo 2 2 7 4" xfId="31757" xr:uid="{5268DE3B-CD1B-4794-AECD-6D128045C40D}"/>
    <cellStyle name="Salomon Logo 2 2 8" xfId="9542" xr:uid="{7A857569-842A-4BAF-881D-A061515D70F5}"/>
    <cellStyle name="Salomon Logo 2 2 8 2" xfId="18960" xr:uid="{9F2622B8-6E16-4674-ADFC-917E8834832F}"/>
    <cellStyle name="Salomon Logo 2 2 8 2 2" xfId="41325" xr:uid="{9168AF61-9986-4E2F-A3CC-85B8FBA803B3}"/>
    <cellStyle name="Salomon Logo 2 2 8 3" xfId="24747" xr:uid="{FD3A15C7-750E-4D9D-BB0E-A0ACDAE1C449}"/>
    <cellStyle name="Salomon Logo 2 2 8 3 2" xfId="47043" xr:uid="{3D4CE469-8285-4AE0-9AF5-EC57C7F70458}"/>
    <cellStyle name="Salomon Logo 2 2 8 4" xfId="32004" xr:uid="{5FD38483-A744-4A5E-9B3A-CD44764C281A}"/>
    <cellStyle name="Salomon Logo 2 2 9" xfId="14938" xr:uid="{28C5A560-54DF-4139-98F6-2F5A5FEF2C5B}"/>
    <cellStyle name="Salomon Logo 2 2 9 2" xfId="37304" xr:uid="{8A3901FB-AB98-4EC8-B8BF-8C6D022740C3}"/>
    <cellStyle name="Salomon Logo 2 2_change in summary tables" xfId="5592" xr:uid="{B8175F8C-12FA-4775-A4AE-93B3DC6F30D6}"/>
    <cellStyle name="Salomon Logo 2 3" xfId="6567" xr:uid="{C3F08B03-3B29-43EB-BDA3-C297C3AC8696}"/>
    <cellStyle name="Salomon Logo 2 3 2" xfId="16648" xr:uid="{07AE73B3-972F-4189-87C6-9B040846F77C}"/>
    <cellStyle name="Salomon Logo 2 3 2 2" xfId="39013" xr:uid="{342A421C-A009-4A64-9D26-E6ADAD9A7B27}"/>
    <cellStyle name="Salomon Logo 2 3 3" xfId="23221" xr:uid="{419E9740-2C66-4E5E-911C-E2870AD4D930}"/>
    <cellStyle name="Salomon Logo 2 3 3 2" xfId="45517" xr:uid="{29C5744A-9AEE-48CA-8B15-16399119E76A}"/>
    <cellStyle name="Salomon Logo 2 3 4" xfId="29922" xr:uid="{8402F77D-E3F4-495E-B6AE-91F649139E9E}"/>
    <cellStyle name="Salomon Logo 2 4" xfId="7885" xr:uid="{91AA3081-64D2-4772-972F-77809CE66872}"/>
    <cellStyle name="Salomon Logo 2 4 2" xfId="17822" xr:uid="{D3C5416B-544B-4145-BEA8-A406E8BC34B1}"/>
    <cellStyle name="Salomon Logo 2 4 2 2" xfId="40187" xr:uid="{9200C485-6E10-4CE2-BD02-63984A4A8AFC}"/>
    <cellStyle name="Salomon Logo 2 4 3" xfId="23760" xr:uid="{6E500C37-B82E-48DA-A8CD-36F8154C1CD1}"/>
    <cellStyle name="Salomon Logo 2 4 3 2" xfId="46056" xr:uid="{50F15C77-F46E-4174-BFCD-64AE775764B8}"/>
    <cellStyle name="Salomon Logo 2 4 4" xfId="31045" xr:uid="{92C539F2-AAFA-4587-81B4-0D4BBD82CA23}"/>
    <cellStyle name="Salomon Logo 2 5" xfId="6527" xr:uid="{302F30A7-2E42-478A-ADC6-758D27D7E1B4}"/>
    <cellStyle name="Salomon Logo 2 5 2" xfId="16619" xr:uid="{197121E2-5830-4B19-8D0A-9B8410001F09}"/>
    <cellStyle name="Salomon Logo 2 5 2 2" xfId="38984" xr:uid="{7502546C-4935-431D-AA95-29C4C40C3EEA}"/>
    <cellStyle name="Salomon Logo 2 5 3" xfId="23197" xr:uid="{499CE968-ED5C-4B24-BBAC-F04BEBFB88BF}"/>
    <cellStyle name="Salomon Logo 2 5 3 2" xfId="45493" xr:uid="{C8262A14-BE63-4700-A436-29E5E13C446E}"/>
    <cellStyle name="Salomon Logo 2 5 4" xfId="29897" xr:uid="{A9A4D54C-7C73-44B6-9EEF-0204FB0568D7}"/>
    <cellStyle name="Salomon Logo 2 6" xfId="4706" xr:uid="{4C4A5E90-AD5A-4991-9C49-A7E32442075B}"/>
    <cellStyle name="Salomon Logo 2 6 2" xfId="15234" xr:uid="{FBE9829A-96CA-4DDA-A2FC-6D7D28621638}"/>
    <cellStyle name="Salomon Logo 2 6 2 2" xfId="37600" xr:uid="{9196DB19-C796-4B83-B5F6-68C5C4A6DC6E}"/>
    <cellStyle name="Salomon Logo 2 6 3" xfId="22266" xr:uid="{582975F7-BD6B-4529-9C72-37DCF07A1E94}"/>
    <cellStyle name="Salomon Logo 2 6 3 2" xfId="44562" xr:uid="{A869E4E5-41C4-4663-9056-068BC67747FD}"/>
    <cellStyle name="Salomon Logo 2 6 4" xfId="28647" xr:uid="{8D8A12D2-F05E-4E8C-9544-484C8C296478}"/>
    <cellStyle name="Salomon Logo 2 7" xfId="5966" xr:uid="{EAE75BC1-1577-4B87-9818-4D1431C0EA2B}"/>
    <cellStyle name="Salomon Logo 2 7 2" xfId="16219" xr:uid="{DD833230-06C3-4061-BB31-00741BF51856}"/>
    <cellStyle name="Salomon Logo 2 7 2 2" xfId="38584" xr:uid="{1D4C5E83-084E-4B19-9214-19B5372EFB80}"/>
    <cellStyle name="Salomon Logo 2 7 3" xfId="22881" xr:uid="{9FEB303A-FAB3-44FB-B213-7D7C532995FC}"/>
    <cellStyle name="Salomon Logo 2 7 3 2" xfId="45177" xr:uid="{7F6F7C9D-539C-47D9-BD95-CA2D92AA8612}"/>
    <cellStyle name="Salomon Logo 2 7 4" xfId="29540" xr:uid="{A4666292-1C74-40AE-8CF9-6E4794907E45}"/>
    <cellStyle name="Salomon Logo 2 8" xfId="9344" xr:uid="{42883F7C-4E56-42AA-9B01-46C86C08D308}"/>
    <cellStyle name="Salomon Logo 2 8 2" xfId="18765" xr:uid="{AA5B17BB-4087-4890-A664-52DA7DE53AAF}"/>
    <cellStyle name="Salomon Logo 2 8 2 2" xfId="41130" xr:uid="{340E7657-0C9B-44F8-88C8-46AB32F8191E}"/>
    <cellStyle name="Salomon Logo 2 8 3" xfId="24563" xr:uid="{E4F08F24-0869-4AC9-83B7-06D65A937C9A}"/>
    <cellStyle name="Salomon Logo 2 8 3 2" xfId="46859" xr:uid="{F6F811F2-B32C-4D55-97A5-38048E4304EA}"/>
    <cellStyle name="Salomon Logo 2 8 4" xfId="31811" xr:uid="{56BB3010-366B-4829-B690-65729103F1AE}"/>
    <cellStyle name="Salomon Logo 2 9" xfId="14043" xr:uid="{F17BEAE9-6976-441F-B993-8AE9EEFBEA9E}"/>
    <cellStyle name="Salomon Logo 2 9 2" xfId="36413" xr:uid="{E8A9DB93-DE8E-4918-B3E0-713A4859E4C8}"/>
    <cellStyle name="Salomon Logo 2_change in summary tables" xfId="8701" xr:uid="{297B0AB5-6085-45A6-AC87-381DBE847AF1}"/>
    <cellStyle name="Salomon Logo 3" xfId="3145" xr:uid="{FD710800-1336-46A2-BF7B-2BAE3C2AAE07}"/>
    <cellStyle name="Salomon Logo 3 10" xfId="13379" xr:uid="{B914BA75-8839-4B9D-9DD3-6FEA4A6E44BC}"/>
    <cellStyle name="Salomon Logo 3 10 2" xfId="35750" xr:uid="{8BF38F5E-076B-44F7-8389-5B0FA435CC73}"/>
    <cellStyle name="Salomon Logo 3 11" xfId="27556" xr:uid="{4745A8BE-1905-4682-9CA4-72A8ACA87B4C}"/>
    <cellStyle name="Salomon Logo 3 2" xfId="4367" xr:uid="{ED33D39D-F966-4D3E-A201-255EE7FA4202}"/>
    <cellStyle name="Salomon Logo 3 2 10" xfId="22135" xr:uid="{E1C8EE89-17C2-4559-A4A6-770C249D8C3F}"/>
    <cellStyle name="Salomon Logo 3 2 10 2" xfId="44431" xr:uid="{ED21C765-B501-40CE-AF45-3E3E728771B6}"/>
    <cellStyle name="Salomon Logo 3 2 11" xfId="28372" xr:uid="{A2050C65-FBC8-41A3-A469-4EC27DE8D821}"/>
    <cellStyle name="Salomon Logo 3 2 2" xfId="7598" xr:uid="{B8A99583-331A-4F02-ADE1-F4F4FC77FC61}"/>
    <cellStyle name="Salomon Logo 3 2 2 2" xfId="17589" xr:uid="{F783315A-D7B5-41DC-8A2B-3814434CBF20}"/>
    <cellStyle name="Salomon Logo 3 2 2 2 2" xfId="39954" xr:uid="{8AB59B7E-C3E2-40D5-B6B1-5D9897A731B6}"/>
    <cellStyle name="Salomon Logo 3 2 2 3" xfId="23615" xr:uid="{B10E5414-ABC1-4907-AB36-DB30D5250FD5}"/>
    <cellStyle name="Salomon Logo 3 2 2 3 2" xfId="45911" xr:uid="{DA0AEF5E-4A99-4CE9-8BF2-FF64532F3DB2}"/>
    <cellStyle name="Salomon Logo 3 2 2 4" xfId="30835" xr:uid="{853841A5-C478-407E-979E-6BDF70F3F17F}"/>
    <cellStyle name="Salomon Logo 3 2 3" xfId="8584" xr:uid="{8FBED3F7-825A-418E-921F-F9CE701B7B76}"/>
    <cellStyle name="Salomon Logo 3 2 3 2" xfId="18305" xr:uid="{7691891D-F4ED-421F-A127-E02C235C3529}"/>
    <cellStyle name="Salomon Logo 3 2 3 2 2" xfId="40670" xr:uid="{9831B535-BB51-4E05-AD66-4BD779330330}"/>
    <cellStyle name="Salomon Logo 3 2 3 3" xfId="24182" xr:uid="{EDC14CB9-5177-465A-8BBD-5B05C0CA76CC}"/>
    <cellStyle name="Salomon Logo 3 2 3 3 2" xfId="46478" xr:uid="{1DBE8DB2-7898-4C37-8658-7550BA6D11E8}"/>
    <cellStyle name="Salomon Logo 3 2 3 4" xfId="31450" xr:uid="{D3D4E0AC-B009-427C-BE89-19BAF8438C31}"/>
    <cellStyle name="Salomon Logo 3 2 4" xfId="8757" xr:uid="{8A900100-A464-4003-AD0E-0873B6AC320E}"/>
    <cellStyle name="Salomon Logo 3 2 4 2" xfId="18416" xr:uid="{BD5AED95-A653-4F99-934E-293A4C07C984}"/>
    <cellStyle name="Salomon Logo 3 2 4 2 2" xfId="40781" xr:uid="{07D10B10-1273-4E83-9FB4-EDEBD28DCC87}"/>
    <cellStyle name="Salomon Logo 3 2 4 3" xfId="24277" xr:uid="{614695B2-D878-494B-95B0-3093B753807E}"/>
    <cellStyle name="Salomon Logo 3 2 4 3 2" xfId="46573" xr:uid="{FFFEBD29-B025-44D5-A34D-A7A76AE7D538}"/>
    <cellStyle name="Salomon Logo 3 2 4 4" xfId="31540" xr:uid="{9B9D7AAD-8E0A-4DBE-B85C-288990D0A17C}"/>
    <cellStyle name="Salomon Logo 3 2 5" xfId="8950" xr:uid="{45297DD7-00FC-477E-8A0C-711D151E0B41}"/>
    <cellStyle name="Salomon Logo 3 2 5 2" xfId="18538" xr:uid="{BCA995C9-1079-4F2A-955D-0E32BAAAFCD9}"/>
    <cellStyle name="Salomon Logo 3 2 5 2 2" xfId="40903" xr:uid="{9CE00170-8CD3-49ED-971B-1ACDA17B3157}"/>
    <cellStyle name="Salomon Logo 3 2 5 3" xfId="24370" xr:uid="{3F7FE3F3-1249-42BD-A170-82605F657350}"/>
    <cellStyle name="Salomon Logo 3 2 5 3 2" xfId="46666" xr:uid="{3ED9CD6B-0FCC-44F3-BFFF-507024FB74F7}"/>
    <cellStyle name="Salomon Logo 3 2 5 4" xfId="31633" xr:uid="{2909D178-E473-4190-B184-6E95FEBFD599}"/>
    <cellStyle name="Salomon Logo 3 2 6" xfId="9138" xr:uid="{10AA5D7C-08DB-48C0-89CD-C2E5E82B1822}"/>
    <cellStyle name="Salomon Logo 3 2 6 2" xfId="18624" xr:uid="{33B5A4D1-8614-43F1-938A-754EC4959214}"/>
    <cellStyle name="Salomon Logo 3 2 6 2 2" xfId="40989" xr:uid="{016E7E61-0229-4C9E-98B7-DEB02D0566B5}"/>
    <cellStyle name="Salomon Logo 3 2 6 3" xfId="24450" xr:uid="{2C250749-AF98-4706-A96F-370CC778971D}"/>
    <cellStyle name="Salomon Logo 3 2 6 3 2" xfId="46746" xr:uid="{2E3F9842-5BC4-4032-B34A-F22122DF5149}"/>
    <cellStyle name="Salomon Logo 3 2 6 4" xfId="31699" xr:uid="{77C1BB03-C93C-475E-8037-10B65CE3524E}"/>
    <cellStyle name="Salomon Logo 3 2 7" xfId="9267" xr:uid="{663EDEA3-499E-4E6C-8F5B-F4C03ADEF572}"/>
    <cellStyle name="Salomon Logo 3 2 7 2" xfId="18707" xr:uid="{7ADABA85-B640-4543-AC2C-1B9F6D0A6536}"/>
    <cellStyle name="Salomon Logo 3 2 7 2 2" xfId="41072" xr:uid="{AF8405FB-F7F8-4A37-B828-BD7052F72BB8}"/>
    <cellStyle name="Salomon Logo 3 2 7 3" xfId="24514" xr:uid="{F07A9F2C-8F8F-4459-92D5-A35AC7D68D16}"/>
    <cellStyle name="Salomon Logo 3 2 7 3 2" xfId="46810" xr:uid="{0185307B-1F86-47D1-9211-AE1F526A9B73}"/>
    <cellStyle name="Salomon Logo 3 2 7 4" xfId="31758" xr:uid="{E1E47F81-98EE-4B55-89DD-EAF924AD67F0}"/>
    <cellStyle name="Salomon Logo 3 2 8" xfId="9543" xr:uid="{00890246-9CE7-4FC6-B70D-3C3D678213F6}"/>
    <cellStyle name="Salomon Logo 3 2 8 2" xfId="18961" xr:uid="{370FAFCC-7B92-40C3-AD88-039C81AEB638}"/>
    <cellStyle name="Salomon Logo 3 2 8 2 2" xfId="41326" xr:uid="{F9132991-35FF-4992-8571-04995CB823C1}"/>
    <cellStyle name="Salomon Logo 3 2 8 3" xfId="24748" xr:uid="{4DFCD53D-F38E-4E30-95B0-D7FE9E90EB79}"/>
    <cellStyle name="Salomon Logo 3 2 8 3 2" xfId="47044" xr:uid="{F0DF9611-4C54-4115-9A62-A7BE6816E511}"/>
    <cellStyle name="Salomon Logo 3 2 8 4" xfId="32005" xr:uid="{3888A49C-AA82-47AD-B8CC-E34403CDC4C7}"/>
    <cellStyle name="Salomon Logo 3 2 9" xfId="14939" xr:uid="{345B643E-F52E-45D7-B27B-52C7550E9974}"/>
    <cellStyle name="Salomon Logo 3 2 9 2" xfId="37305" xr:uid="{679D54D1-D3D2-47FA-9BB2-713BB546A0D1}"/>
    <cellStyle name="Salomon Logo 3 2_change in summary tables" xfId="5084" xr:uid="{FA82E638-A04D-4565-9F41-D8B13F4C1B0F}"/>
    <cellStyle name="Salomon Logo 3 3" xfId="6568" xr:uid="{F67C6E45-E4AA-489F-A5E0-03F4DC43A0DE}"/>
    <cellStyle name="Salomon Logo 3 3 2" xfId="16649" xr:uid="{85EF935C-36F3-41FD-8E8B-04993DDA6188}"/>
    <cellStyle name="Salomon Logo 3 3 2 2" xfId="39014" xr:uid="{5F77E489-6B9D-4C4B-8F88-3A7C028BC003}"/>
    <cellStyle name="Salomon Logo 3 3 3" xfId="23222" xr:uid="{D0252517-D47E-41EA-8B35-C849620C32C7}"/>
    <cellStyle name="Salomon Logo 3 3 3 2" xfId="45518" xr:uid="{43261132-97EB-403C-82DC-296441CD19BD}"/>
    <cellStyle name="Salomon Logo 3 3 4" xfId="29923" xr:uid="{04F9DB0E-6B0D-416E-8058-CEA8E5663511}"/>
    <cellStyle name="Salomon Logo 3 4" xfId="7886" xr:uid="{3FB21700-D4BA-4B6D-A7FF-5954C5EC9303}"/>
    <cellStyle name="Salomon Logo 3 4 2" xfId="17823" xr:uid="{589868CB-85C3-4052-B81C-D40C2BB505E3}"/>
    <cellStyle name="Salomon Logo 3 4 2 2" xfId="40188" xr:uid="{DAB9DEAE-05F3-4EA5-8BE7-563CE1657ED5}"/>
    <cellStyle name="Salomon Logo 3 4 3" xfId="23761" xr:uid="{BB8A4550-A10C-4028-8AB6-191305B36C4F}"/>
    <cellStyle name="Salomon Logo 3 4 3 2" xfId="46057" xr:uid="{2FDEEE55-A41F-475C-97EC-15B0979B0A06}"/>
    <cellStyle name="Salomon Logo 3 4 4" xfId="31046" xr:uid="{F5B7B22F-E338-4F6A-A844-8ACAE98A3FCF}"/>
    <cellStyle name="Salomon Logo 3 5" xfId="6528" xr:uid="{5664A903-4241-4CE7-9095-BD5A878CDE0D}"/>
    <cellStyle name="Salomon Logo 3 5 2" xfId="16620" xr:uid="{6AEBA0F1-3EA7-45BA-AAD7-B95839486CF2}"/>
    <cellStyle name="Salomon Logo 3 5 2 2" xfId="38985" xr:uid="{905D4D28-BB5D-4474-B712-EE54AEE91464}"/>
    <cellStyle name="Salomon Logo 3 5 3" xfId="23198" xr:uid="{ABAEF44F-734F-4A27-8DAB-23022E828551}"/>
    <cellStyle name="Salomon Logo 3 5 3 2" xfId="45494" xr:uid="{10228E05-10B4-4E8F-8A21-4A977F5DFF48}"/>
    <cellStyle name="Salomon Logo 3 5 4" xfId="29898" xr:uid="{1FE5E480-91E4-44AD-81A8-38763679815A}"/>
    <cellStyle name="Salomon Logo 3 6" xfId="8716" xr:uid="{E996691E-8726-4FC8-8D07-0EE66D7B98EC}"/>
    <cellStyle name="Salomon Logo 3 6 2" xfId="18392" xr:uid="{F37398E8-8B5E-492D-94F3-48079054A943}"/>
    <cellStyle name="Salomon Logo 3 6 2 2" xfId="40757" xr:uid="{12B7E712-B830-4D46-933B-BB4A491A4423}"/>
    <cellStyle name="Salomon Logo 3 6 3" xfId="24252" xr:uid="{2F2944F1-EDAD-4640-8CCE-2898D2E2C246}"/>
    <cellStyle name="Salomon Logo 3 6 3 2" xfId="46548" xr:uid="{692C13DC-64F9-4114-9921-AD1FEFBF46F4}"/>
    <cellStyle name="Salomon Logo 3 6 4" xfId="31518" xr:uid="{170DFC62-A42D-4022-8E7E-5522695AD930}"/>
    <cellStyle name="Salomon Logo 3 7" xfId="4746" xr:uid="{4BA664D3-216A-476B-A48A-35B7DB2A82B6}"/>
    <cellStyle name="Salomon Logo 3 7 2" xfId="15262" xr:uid="{5DA39622-D2F9-41FC-85FC-66BE18285FB3}"/>
    <cellStyle name="Salomon Logo 3 7 2 2" xfId="37628" xr:uid="{FA26A70D-4C77-45BE-9207-899C4D0C8E1C}"/>
    <cellStyle name="Salomon Logo 3 7 3" xfId="22292" xr:uid="{FFFCF959-EF12-4D1D-9C92-D3355EB4BE94}"/>
    <cellStyle name="Salomon Logo 3 7 3 2" xfId="44588" xr:uid="{4FDA3E79-E7A8-43FF-89A7-76386EA81FCF}"/>
    <cellStyle name="Salomon Logo 3 7 4" xfId="28672" xr:uid="{4E45BEE8-81A0-412A-9731-1C18F4AC89D7}"/>
    <cellStyle name="Salomon Logo 3 8" xfId="9343" xr:uid="{D1CACDEA-509A-4339-A66D-F6761BA0790E}"/>
    <cellStyle name="Salomon Logo 3 8 2" xfId="18764" xr:uid="{6DE77828-D53C-451A-8A65-57965C0F1647}"/>
    <cellStyle name="Salomon Logo 3 8 2 2" xfId="41129" xr:uid="{DD5C9D43-77DC-4A80-953C-0E6197B5E4D5}"/>
    <cellStyle name="Salomon Logo 3 8 3" xfId="24562" xr:uid="{2A1C236A-7738-4DC7-BAFE-326E73B20866}"/>
    <cellStyle name="Salomon Logo 3 8 3 2" xfId="46858" xr:uid="{4D7839F5-68A7-4C70-A884-E4CE1B3E7BE5}"/>
    <cellStyle name="Salomon Logo 3 8 4" xfId="31810" xr:uid="{C269004F-B538-4F76-8BF5-72CFB754538B}"/>
    <cellStyle name="Salomon Logo 3 9" xfId="14044" xr:uid="{1C56E660-26B5-426C-AE28-F56F6D27B8EF}"/>
    <cellStyle name="Salomon Logo 3 9 2" xfId="36414" xr:uid="{4EE7EE7E-9B34-43C0-B1D4-D8608AAD4AAA}"/>
    <cellStyle name="Salomon Logo 3_change in summary tables" xfId="8992" xr:uid="{DD556B97-DF5E-4356-8381-03EFDDFB7F7F}"/>
    <cellStyle name="Salomon Logo_change in summary tables" xfId="8382" xr:uid="{E98CC553-FC26-4CB4-BB58-D61321C97946}"/>
    <cellStyle name="SampleUsingFormatMask" xfId="3146" xr:uid="{6A7CB26A-9625-4515-9E38-8E9F56C2D2B2}"/>
    <cellStyle name="SampleWithNoFormatMask" xfId="3147" xr:uid="{3276E121-B9CE-4AB4-A770-C60879C53B68}"/>
    <cellStyle name="scenario" xfId="3148" xr:uid="{C0E23E7D-32D9-40D2-81A2-DADC4FA19F54}"/>
    <cellStyle name="scenario 2" xfId="3149" xr:uid="{2D1068FF-7BC3-4CA8-8515-D1919F249D0A}"/>
    <cellStyle name="scenario 3" xfId="3150" xr:uid="{05669E9E-E83E-42B0-AD8F-A21AA418FEA2}"/>
    <cellStyle name="scenario_change in summary tables" xfId="9061" xr:uid="{621B450E-CEA3-492B-9D29-7187AD53F749}"/>
    <cellStyle name="ScotchRule" xfId="3151" xr:uid="{360ECEE6-492E-49E2-A49B-528B030F3101}"/>
    <cellStyle name="ScotchRule 10" xfId="9369" xr:uid="{FBD622B4-2E2B-4B8F-BE18-DF4A474EA4E9}"/>
    <cellStyle name="ScotchRule 10 2" xfId="18790" xr:uid="{033BF68E-C956-412C-96AC-031679CB16A4}"/>
    <cellStyle name="ScotchRule 10 2 2" xfId="41155" xr:uid="{91672E87-B9DC-46F0-933E-49AB86306E4D}"/>
    <cellStyle name="ScotchRule 10 3" xfId="24587" xr:uid="{E4050920-A1AA-4958-B719-D3E6BD076F34}"/>
    <cellStyle name="ScotchRule 10 3 2" xfId="46883" xr:uid="{947DFB35-AA86-484B-912F-AE59D046216F}"/>
    <cellStyle name="ScotchRule 10 4" xfId="31836" xr:uid="{120002A2-EA68-4BBB-B5EE-1E3C0B227D9A}"/>
    <cellStyle name="ScotchRule 11" xfId="10269" xr:uid="{1AA0C225-D5C2-4F19-8BC4-E79127FD3C6B}"/>
    <cellStyle name="ScotchRule 11 2" xfId="19683" xr:uid="{1B0142D3-065E-41F7-B88B-DA7E436EEE3B}"/>
    <cellStyle name="ScotchRule 11 2 2" xfId="41979" xr:uid="{181528BF-7564-4C73-8A20-BB25A4133505}"/>
    <cellStyle name="ScotchRule 11 3" xfId="24954" xr:uid="{B2F7152E-52C0-448F-8B73-F95691FB5C49}"/>
    <cellStyle name="ScotchRule 11 3 2" xfId="47250" xr:uid="{C65CF62C-0B66-4E6F-AD09-EF37EC26084B}"/>
    <cellStyle name="ScotchRule 11 4" xfId="32658" xr:uid="{7038023F-EAE8-4E12-AD7F-B4A5BD5C155F}"/>
    <cellStyle name="ScotchRule 12" xfId="11807" xr:uid="{D74E2889-2BA3-42B2-94C7-6A13AC45ACD7}"/>
    <cellStyle name="ScotchRule 12 2" xfId="21213" xr:uid="{201E94F0-C286-4368-A01A-DDC01BD67489}"/>
    <cellStyle name="ScotchRule 12 2 2" xfId="43509" xr:uid="{F8D20991-2CC4-4D73-AD51-A74276DCA909}"/>
    <cellStyle name="ScotchRule 12 3" xfId="25421" xr:uid="{DCAFEF48-61A3-4EB7-A133-5E7B14A7C992}"/>
    <cellStyle name="ScotchRule 12 3 2" xfId="47717" xr:uid="{DBE0E261-99C6-418D-BD83-D644470427B5}"/>
    <cellStyle name="ScotchRule 12 4" xfId="34187" xr:uid="{22FD76B7-EDA3-4575-A27C-D13B0D4ACFCB}"/>
    <cellStyle name="ScotchRule 13" xfId="14047" xr:uid="{761EE4D6-2480-4DBE-BE8C-B0F761AB8F8D}"/>
    <cellStyle name="ScotchRule 13 2" xfId="36417" xr:uid="{E39444DF-A6AF-454F-9A13-EB925F17CE43}"/>
    <cellStyle name="ScotchRule 14" xfId="13783" xr:uid="{A3B37F04-66AA-4008-AADD-0E1FC86F4D6B}"/>
    <cellStyle name="ScotchRule 14 2" xfId="36153" xr:uid="{9329024C-9165-493A-B75B-255AC6370F21}"/>
    <cellStyle name="ScotchRule 15" xfId="25268" xr:uid="{8A39B2E5-513E-4BA2-851C-AC9D8A99FF3F}"/>
    <cellStyle name="ScotchRule 15 2" xfId="47564" xr:uid="{8F416AC2-E383-405B-91F6-DF82555806D7}"/>
    <cellStyle name="ScotchRule 2" xfId="3152" xr:uid="{36FE212F-75F8-4214-9B56-CE7A5B4F68BC}"/>
    <cellStyle name="ScotchRule 2 10" xfId="9342" xr:uid="{0A4A7E07-0536-41B1-8F5F-4DD85EA14776}"/>
    <cellStyle name="ScotchRule 2 10 2" xfId="18763" xr:uid="{F9288393-B67E-484F-95D1-BEA8EE3686F5}"/>
    <cellStyle name="ScotchRule 2 10 2 2" xfId="41128" xr:uid="{829996EB-AA54-4A15-AF1F-D36FDDD1D265}"/>
    <cellStyle name="ScotchRule 2 10 3" xfId="24561" xr:uid="{FF396EC6-54BD-47C6-BD5F-4E9B74936972}"/>
    <cellStyle name="ScotchRule 2 10 3 2" xfId="46857" xr:uid="{11A026B4-4947-437F-85CB-CBEC020BF4DC}"/>
    <cellStyle name="ScotchRule 2 10 4" xfId="31809" xr:uid="{7BC40CBE-DCBC-46D6-9075-FB43E4A63911}"/>
    <cellStyle name="ScotchRule 2 11" xfId="10270" xr:uid="{F47F5466-8765-424A-9D04-795608977231}"/>
    <cellStyle name="ScotchRule 2 11 2" xfId="19684" xr:uid="{FFDC2361-1379-4D62-8639-7A7E9BCCFD84}"/>
    <cellStyle name="ScotchRule 2 11 2 2" xfId="41980" xr:uid="{492ADC6F-CDC9-4670-A433-178839F1804E}"/>
    <cellStyle name="ScotchRule 2 11 3" xfId="24955" xr:uid="{9FED8192-4294-4D28-B8E9-0947E889EEA1}"/>
    <cellStyle name="ScotchRule 2 11 3 2" xfId="47251" xr:uid="{E3E2623F-0F07-4661-A5E2-1E0BFB8B50F0}"/>
    <cellStyle name="ScotchRule 2 11 4" xfId="32659" xr:uid="{D7DF55A5-14CC-476E-8BAE-F1DFA1932621}"/>
    <cellStyle name="ScotchRule 2 12" xfId="11808" xr:uid="{8DE5A5E0-E139-43CD-B796-22981D279528}"/>
    <cellStyle name="ScotchRule 2 12 2" xfId="21214" xr:uid="{F8E6FF7A-D352-4B49-9CE4-0F65320C65B2}"/>
    <cellStyle name="ScotchRule 2 12 2 2" xfId="43510" xr:uid="{2487E95A-A8D0-411D-B660-70B7113A5CF7}"/>
    <cellStyle name="ScotchRule 2 12 3" xfId="25422" xr:uid="{4ED19688-60AF-4998-AF6F-D184FE764B7A}"/>
    <cellStyle name="ScotchRule 2 12 3 2" xfId="47718" xr:uid="{E0BF29ED-135E-4B26-A4FE-E85F9616CEFD}"/>
    <cellStyle name="ScotchRule 2 12 4" xfId="34188" xr:uid="{FC64FBD3-B58F-40DE-8066-D4EFEC32DFB6}"/>
    <cellStyle name="ScotchRule 2 13" xfId="14048" xr:uid="{D8CD6BD7-BBAE-4E3C-8812-A98AC358A5C5}"/>
    <cellStyle name="ScotchRule 2 13 2" xfId="36418" xr:uid="{782AD0CC-5D4D-4514-86CE-3CBCD2D3C3F8}"/>
    <cellStyle name="ScotchRule 2 14" xfId="12963" xr:uid="{C80277FF-8FC5-424B-BA7D-2D0E6EFF1483}"/>
    <cellStyle name="ScotchRule 2 14 2" xfId="35334" xr:uid="{D78DEB8D-3F87-49E2-9868-E22C1A1AA5FC}"/>
    <cellStyle name="ScotchRule 2 15" xfId="24802" xr:uid="{688AB6F5-1F88-4A52-B1D0-2AF2EECE054F}"/>
    <cellStyle name="ScotchRule 2 15 2" xfId="47098" xr:uid="{755207AA-1DB7-4DB6-886F-4E9A2C14F52F}"/>
    <cellStyle name="ScotchRule 2 2" xfId="4369" xr:uid="{886066A1-2A15-41DF-A708-36EACAC5E249}"/>
    <cellStyle name="ScotchRule 2 2 10" xfId="22137" xr:uid="{0E766769-7A77-4566-A190-14ED71AFC539}"/>
    <cellStyle name="ScotchRule 2 2 10 2" xfId="44433" xr:uid="{381A3BAE-10F9-45A3-B9B4-1AE1935EE4F3}"/>
    <cellStyle name="ScotchRule 2 2 11" xfId="28374" xr:uid="{B86BDE3A-D51E-4FF6-A866-D2D2E11728DD}"/>
    <cellStyle name="ScotchRule 2 2 2" xfId="7600" xr:uid="{C55C9ADB-D6B8-473D-BBF6-24B4C738AF9E}"/>
    <cellStyle name="ScotchRule 2 2 2 2" xfId="17591" xr:uid="{529F2ABE-3ADD-40B4-B833-7CB611D494A8}"/>
    <cellStyle name="ScotchRule 2 2 2 2 2" xfId="39956" xr:uid="{3A1DDF34-C9DB-4232-8AA1-6AB11893982B}"/>
    <cellStyle name="ScotchRule 2 2 2 3" xfId="23617" xr:uid="{FD874184-20D9-4146-9D6D-AEA59139073C}"/>
    <cellStyle name="ScotchRule 2 2 2 3 2" xfId="45913" xr:uid="{5AC10D8B-CE09-4309-B866-7E1391F6BE8A}"/>
    <cellStyle name="ScotchRule 2 2 2 4" xfId="30837" xr:uid="{E9B26458-8231-483F-9BEA-53F1443F337A}"/>
    <cellStyle name="ScotchRule 2 2 3" xfId="8586" xr:uid="{009BAC2B-FC3F-4784-ACF7-B7FB7A9A61A1}"/>
    <cellStyle name="ScotchRule 2 2 3 2" xfId="18307" xr:uid="{550D1F5E-5598-4251-9B4B-1132502C005E}"/>
    <cellStyle name="ScotchRule 2 2 3 2 2" xfId="40672" xr:uid="{C3918DBA-0F98-4A9D-B318-356E8ED9C4AF}"/>
    <cellStyle name="ScotchRule 2 2 3 3" xfId="24184" xr:uid="{FEC7581D-DFAF-4B01-B49C-8801B65AF34B}"/>
    <cellStyle name="ScotchRule 2 2 3 3 2" xfId="46480" xr:uid="{C5D033E6-8703-483C-B624-B4BBC9EE260C}"/>
    <cellStyle name="ScotchRule 2 2 3 4" xfId="31452" xr:uid="{F234E311-5572-4508-9415-4C2F54AD326A}"/>
    <cellStyle name="ScotchRule 2 2 4" xfId="8759" xr:uid="{ADD2BB26-922A-47F7-A812-940CBEE43C32}"/>
    <cellStyle name="ScotchRule 2 2 4 2" xfId="18418" xr:uid="{55EE1658-8B8C-4833-A80F-039D96FAD0DE}"/>
    <cellStyle name="ScotchRule 2 2 4 2 2" xfId="40783" xr:uid="{D3F21B39-F530-4EBF-8529-602A13B4DDCE}"/>
    <cellStyle name="ScotchRule 2 2 4 3" xfId="24279" xr:uid="{7B7C73C3-4C18-4BA3-9E0B-ACA73C362078}"/>
    <cellStyle name="ScotchRule 2 2 4 3 2" xfId="46575" xr:uid="{46D3D9ED-F49C-48F2-AC9D-60B62189FFAC}"/>
    <cellStyle name="ScotchRule 2 2 4 4" xfId="31542" xr:uid="{1F296DA3-6234-486A-BCAF-6DC69896A019}"/>
    <cellStyle name="ScotchRule 2 2 5" xfId="8952" xr:uid="{D4FD6708-F18A-4330-A26E-CDA22BF873E9}"/>
    <cellStyle name="ScotchRule 2 2 5 2" xfId="18540" xr:uid="{58E0F04B-6511-4256-A19E-7EE429E2AE07}"/>
    <cellStyle name="ScotchRule 2 2 5 2 2" xfId="40905" xr:uid="{C9A5900F-7239-4BD2-9979-ADDEB8727CDA}"/>
    <cellStyle name="ScotchRule 2 2 5 3" xfId="24372" xr:uid="{D63F822A-E7A3-4AA9-B489-3EE6EEF9D38E}"/>
    <cellStyle name="ScotchRule 2 2 5 3 2" xfId="46668" xr:uid="{F0F4B8F8-5C93-4347-B865-37A381899D1B}"/>
    <cellStyle name="ScotchRule 2 2 5 4" xfId="31635" xr:uid="{928ED8E6-A7C4-4E89-957D-361B2A09EC98}"/>
    <cellStyle name="ScotchRule 2 2 6" xfId="9269" xr:uid="{C1A23B53-7C12-4B0A-902F-CD3807B3CF99}"/>
    <cellStyle name="ScotchRule 2 2 6 2" xfId="18709" xr:uid="{E18FFC31-4A0B-4968-A22D-D4EA96FBC9F9}"/>
    <cellStyle name="ScotchRule 2 2 6 2 2" xfId="41074" xr:uid="{9683B637-5261-42B7-973A-8785E3389169}"/>
    <cellStyle name="ScotchRule 2 2 6 3" xfId="24516" xr:uid="{707AC6DD-DF5B-4696-9E4F-CBE1F1B9E49F}"/>
    <cellStyle name="ScotchRule 2 2 6 3 2" xfId="46812" xr:uid="{651E240A-B5E8-49AF-99CA-828651024412}"/>
    <cellStyle name="ScotchRule 2 2 6 4" xfId="31760" xr:uid="{24992C26-D9C0-48B7-BEAD-59D32BC15F6B}"/>
    <cellStyle name="ScotchRule 2 2 7" xfId="9545" xr:uid="{3C1C2F48-E5A9-48D6-8771-A510CA76BB60}"/>
    <cellStyle name="ScotchRule 2 2 7 2" xfId="18963" xr:uid="{43E8DAF2-F347-4BB3-B410-C562EF046EF5}"/>
    <cellStyle name="ScotchRule 2 2 7 2 2" xfId="41328" xr:uid="{17F6D041-F24B-47C2-8370-5E96C136B173}"/>
    <cellStyle name="ScotchRule 2 2 7 3" xfId="24750" xr:uid="{DB7F7AD2-394D-458D-A666-7DB6CC935CC3}"/>
    <cellStyle name="ScotchRule 2 2 7 3 2" xfId="47046" xr:uid="{8C0D3845-4DC7-4A0F-9F74-5FC8BEA923AA}"/>
    <cellStyle name="ScotchRule 2 2 7 4" xfId="32007" xr:uid="{84A51420-643A-4F03-8D1B-7FA1A4B14C55}"/>
    <cellStyle name="ScotchRule 2 2 8" xfId="12553" xr:uid="{162BC6CB-D436-404D-A992-49EB7F961EE2}"/>
    <cellStyle name="ScotchRule 2 2 8 2" xfId="21959" xr:uid="{DC1E1A00-8C5C-4E67-A72D-414FC2C3688E}"/>
    <cellStyle name="ScotchRule 2 2 8 2 2" xfId="44255" xr:uid="{74D90174-5273-40A3-B14B-934D712B331D}"/>
    <cellStyle name="ScotchRule 2 2 8 3" xfId="25639" xr:uid="{DF26A6C9-665A-4600-8632-102AECF6AA25}"/>
    <cellStyle name="ScotchRule 2 2 8 3 2" xfId="47935" xr:uid="{3140F284-28BD-4F9D-B2BB-C8AF02F70EA3}"/>
    <cellStyle name="ScotchRule 2 2 8 4" xfId="34933" xr:uid="{1D64C2CE-0633-4EAB-A2F5-B241EB39C941}"/>
    <cellStyle name="ScotchRule 2 2 9" xfId="14941" xr:uid="{D4679D73-DD9D-43B5-B455-77ABDD88616B}"/>
    <cellStyle name="ScotchRule 2 2 9 2" xfId="37307" xr:uid="{29FB89BA-8927-465E-88B8-3889536C7F1D}"/>
    <cellStyle name="ScotchRule 2 2_change in summary tables" xfId="6613" xr:uid="{2FED8617-E78C-4557-9AC9-1D9DAF8D5F5B}"/>
    <cellStyle name="ScotchRule 2 3" xfId="6573" xr:uid="{B2EFBF0D-857B-4B34-B3DC-387C98844D1A}"/>
    <cellStyle name="ScotchRule 2 3 2" xfId="16654" xr:uid="{1CB31B71-CC1B-4925-A104-EBA279E693A6}"/>
    <cellStyle name="ScotchRule 2 3 2 2" xfId="39019" xr:uid="{341AA627-EB8E-4F8F-8530-068F586082DF}"/>
    <cellStyle name="ScotchRule 2 3 3" xfId="23226" xr:uid="{A8D7B7D5-A2A9-4A3C-A2C8-275C0FDD744B}"/>
    <cellStyle name="ScotchRule 2 3 3 2" xfId="45522" xr:uid="{F503513A-2ED0-4469-94CF-85F288586EC5}"/>
    <cellStyle name="ScotchRule 2 3 4" xfId="29927" xr:uid="{C71D692D-B295-453A-9B60-7698141FC3CD}"/>
    <cellStyle name="ScotchRule 2 4" xfId="7889" xr:uid="{98B38E5B-6593-4A20-B177-18AD26CDF107}"/>
    <cellStyle name="ScotchRule 2 4 2" xfId="17825" xr:uid="{69862FED-EAF7-455A-909A-08367598B672}"/>
    <cellStyle name="ScotchRule 2 4 2 2" xfId="40190" xr:uid="{D1A90EF8-81BC-443F-8339-E5D58FC44151}"/>
    <cellStyle name="ScotchRule 2 4 3" xfId="23763" xr:uid="{C696EE37-D3D9-4CDE-BBDC-2D17F5CE97DC}"/>
    <cellStyle name="ScotchRule 2 4 3 2" xfId="46059" xr:uid="{76BE4BFE-8AF2-4946-AEC3-681E57E03633}"/>
    <cellStyle name="ScotchRule 2 4 4" xfId="31048" xr:uid="{9EABE206-96E7-413E-AB6B-A8996F9D0178}"/>
    <cellStyle name="ScotchRule 2 5" xfId="6531" xr:uid="{DE5EC168-F139-40B3-92F4-3571096E7176}"/>
    <cellStyle name="ScotchRule 2 5 2" xfId="16622" xr:uid="{51D6A1C7-C0FE-4BC4-903E-FC5B4D446DA7}"/>
    <cellStyle name="ScotchRule 2 5 2 2" xfId="38987" xr:uid="{24E29C37-78A8-4CCD-8B2D-2C6574A4DFAF}"/>
    <cellStyle name="ScotchRule 2 5 3" xfId="23200" xr:uid="{596FF76C-252B-4916-B06D-4307FD28E43C}"/>
    <cellStyle name="ScotchRule 2 5 3 2" xfId="45496" xr:uid="{11A48611-9792-4D2A-A669-BCE2AA9F71F8}"/>
    <cellStyle name="ScotchRule 2 5 4" xfId="29899" xr:uid="{710AE265-F30F-49DE-9134-540CFEBB74E5}"/>
    <cellStyle name="ScotchRule 2 6" xfId="7843" xr:uid="{0E7616F8-6E9D-4378-85D4-696D757D4DB5}"/>
    <cellStyle name="ScotchRule 2 6 2" xfId="17793" xr:uid="{750D2B36-155C-4103-93EE-58FE17B52E9F}"/>
    <cellStyle name="ScotchRule 2 6 2 2" xfId="40158" xr:uid="{D7C3E7A7-05B3-4811-9ED0-C6E354552DA9}"/>
    <cellStyle name="ScotchRule 2 6 3" xfId="23735" xr:uid="{22D96531-69CC-403C-BFDC-F5E2C77EDE8B}"/>
    <cellStyle name="ScotchRule 2 6 3 2" xfId="46031" xr:uid="{C6BA5273-B153-4F98-B921-877642C6D4D4}"/>
    <cellStyle name="ScotchRule 2 6 4" xfId="31023" xr:uid="{91991246-5176-4CFC-9C5E-B5F261976479}"/>
    <cellStyle name="ScotchRule 2 7" xfId="7838" xr:uid="{49E941A9-5F98-40E4-A7BD-B6A20F90F1C7}"/>
    <cellStyle name="ScotchRule 2 7 2" xfId="17789" xr:uid="{597027DF-97E4-4F07-AFD5-B4AA8BAF9BA3}"/>
    <cellStyle name="ScotchRule 2 7 2 2" xfId="40154" xr:uid="{66894DD4-9824-43B4-AE5B-0B843D02B2FD}"/>
    <cellStyle name="ScotchRule 2 7 3" xfId="23731" xr:uid="{58E13A80-A2EB-4A9E-AD38-59CCDD664F6A}"/>
    <cellStyle name="ScotchRule 2 7 3 2" xfId="46027" xr:uid="{1F4BDECB-F483-4614-A56C-E1F8052F0436}"/>
    <cellStyle name="ScotchRule 2 7 4" xfId="31020" xr:uid="{77AB830B-2DB9-4F9D-860B-387B92D2C3A4}"/>
    <cellStyle name="ScotchRule 2 8" xfId="8257" xr:uid="{E88A078C-41B1-4DDC-938C-3F8C72DA7BA1}"/>
    <cellStyle name="ScotchRule 2 8 2" xfId="18068" xr:uid="{8DF346C2-C9DB-455F-879F-4C628E324625}"/>
    <cellStyle name="ScotchRule 2 8 2 2" xfId="40433" xr:uid="{37A2AB7A-3AE3-4434-BE84-F19CF0005F4E}"/>
    <cellStyle name="ScotchRule 2 8 3" xfId="23964" xr:uid="{BC3CC824-8EE7-418E-9CC2-7C4AFF00F0D7}"/>
    <cellStyle name="ScotchRule 2 8 3 2" xfId="46260" xr:uid="{0C7A74DF-291C-4139-A2A3-690022A2C392}"/>
    <cellStyle name="ScotchRule 2 8 4" xfId="31244" xr:uid="{B462C2E1-A749-4244-885C-8F9369B35C95}"/>
    <cellStyle name="ScotchRule 2 9" xfId="9370" xr:uid="{3C120ABA-854F-4ADC-81EB-0B1E1A8CF436}"/>
    <cellStyle name="ScotchRule 2 9 2" xfId="18791" xr:uid="{05285261-6E89-48A5-8143-65B204FD1844}"/>
    <cellStyle name="ScotchRule 2 9 2 2" xfId="41156" xr:uid="{7D6C8CFD-A334-429B-BC4D-7B8030000243}"/>
    <cellStyle name="ScotchRule 2 9 3" xfId="24588" xr:uid="{92B10BF7-F867-4E1E-98DB-8CD665576041}"/>
    <cellStyle name="ScotchRule 2 9 3 2" xfId="46884" xr:uid="{BF200FA1-3336-4F92-BBE4-67EE6DBAF9FB}"/>
    <cellStyle name="ScotchRule 2 9 4" xfId="31837" xr:uid="{D4FAC82D-495B-4568-A3EB-6562597050A9}"/>
    <cellStyle name="ScotchRule 2_change in summary tables" xfId="6727" xr:uid="{5500A1AF-B7DF-4F67-8869-D61EDA2D85EB}"/>
    <cellStyle name="ScotchRule 3" xfId="4368" xr:uid="{57600BFD-D9A1-4705-A7A2-9D26B4676E21}"/>
    <cellStyle name="ScotchRule 3 10" xfId="22136" xr:uid="{DAFB5FC4-5456-4C86-8119-20955B5BAAF2}"/>
    <cellStyle name="ScotchRule 3 10 2" xfId="44432" xr:uid="{D4FBDEB8-AEE1-44F1-9DFA-285587CD2DBB}"/>
    <cellStyle name="ScotchRule 3 11" xfId="28373" xr:uid="{779C109F-9868-456D-A3CF-0D67CCD79065}"/>
    <cellStyle name="ScotchRule 3 2" xfId="7599" xr:uid="{BAA9BD45-6AD5-46A8-B264-406DE26C8769}"/>
    <cellStyle name="ScotchRule 3 2 2" xfId="17590" xr:uid="{C3CFBDB9-E349-4E20-9762-D9D07E2EB2D5}"/>
    <cellStyle name="ScotchRule 3 2 2 2" xfId="39955" xr:uid="{D7E0857D-F7D2-4914-8F6A-41AA0DB695E6}"/>
    <cellStyle name="ScotchRule 3 2 3" xfId="23616" xr:uid="{2B768D9D-B805-4DE1-B377-530AD36492FF}"/>
    <cellStyle name="ScotchRule 3 2 3 2" xfId="45912" xr:uid="{5040CBA9-74D3-4454-9807-8EB713385CE1}"/>
    <cellStyle name="ScotchRule 3 2 4" xfId="30836" xr:uid="{9198FE91-42E2-4D5C-B8F1-68E2AAD6AB14}"/>
    <cellStyle name="ScotchRule 3 3" xfId="8585" xr:uid="{CAA2C6E3-EC2E-4D03-BDD0-98DD26654FB8}"/>
    <cellStyle name="ScotchRule 3 3 2" xfId="18306" xr:uid="{E1F66894-F915-4DBB-8F6C-412506716838}"/>
    <cellStyle name="ScotchRule 3 3 2 2" xfId="40671" xr:uid="{FAABB5C3-37C9-42F2-AED7-E0EBDE827197}"/>
    <cellStyle name="ScotchRule 3 3 3" xfId="24183" xr:uid="{3464DE8E-8962-410E-B1E2-6D32F599C863}"/>
    <cellStyle name="ScotchRule 3 3 3 2" xfId="46479" xr:uid="{373C264A-56D4-4A47-AA54-4E06ABFB0821}"/>
    <cellStyle name="ScotchRule 3 3 4" xfId="31451" xr:uid="{E0B4C22E-5B96-475C-9867-7CBF477C83F5}"/>
    <cellStyle name="ScotchRule 3 4" xfId="8758" xr:uid="{A33D0528-C876-4785-801C-101C97924517}"/>
    <cellStyle name="ScotchRule 3 4 2" xfId="18417" xr:uid="{D9C61EB7-A09A-4731-B5D5-48FA118F210E}"/>
    <cellStyle name="ScotchRule 3 4 2 2" xfId="40782" xr:uid="{42842C5E-A0C4-4582-87BC-4FB1BC8E6152}"/>
    <cellStyle name="ScotchRule 3 4 3" xfId="24278" xr:uid="{2374D05F-CF81-43B9-8807-FCBD51566FE2}"/>
    <cellStyle name="ScotchRule 3 4 3 2" xfId="46574" xr:uid="{6BD78F9F-8777-4572-AA49-CA1CE730DBAB}"/>
    <cellStyle name="ScotchRule 3 4 4" xfId="31541" xr:uid="{34C49DA5-62F9-4FBE-8607-3728EF594324}"/>
    <cellStyle name="ScotchRule 3 5" xfId="8951" xr:uid="{72833087-B1C9-4953-9809-73780AAD0AF2}"/>
    <cellStyle name="ScotchRule 3 5 2" xfId="18539" xr:uid="{8FDB8EB1-C680-4D43-B0C3-A58B9F696A73}"/>
    <cellStyle name="ScotchRule 3 5 2 2" xfId="40904" xr:uid="{06038F69-8481-41E2-847E-881F78A26761}"/>
    <cellStyle name="ScotchRule 3 5 3" xfId="24371" xr:uid="{6C1FA59E-1C73-41B8-8113-3D2F6C1D01F6}"/>
    <cellStyle name="ScotchRule 3 5 3 2" xfId="46667" xr:uid="{A75BCABB-8399-4A4E-BF2B-9AF8D969241D}"/>
    <cellStyle name="ScotchRule 3 5 4" xfId="31634" xr:uid="{128AD010-CC86-4B4D-866B-59F66AE6ED20}"/>
    <cellStyle name="ScotchRule 3 6" xfId="9268" xr:uid="{BA2E2FF0-213A-4C52-A4D0-D68CD2858E21}"/>
    <cellStyle name="ScotchRule 3 6 2" xfId="18708" xr:uid="{55B90FA5-181A-4D76-B3B6-3E8CA3C88961}"/>
    <cellStyle name="ScotchRule 3 6 2 2" xfId="41073" xr:uid="{603DF700-D9B2-4293-83AB-4229DAF66DD0}"/>
    <cellStyle name="ScotchRule 3 6 3" xfId="24515" xr:uid="{2C7A8DBE-7049-4A18-B6F3-68FCCA2BB259}"/>
    <cellStyle name="ScotchRule 3 6 3 2" xfId="46811" xr:uid="{C7CA255B-A0F1-4E72-92BE-910E406FEBE4}"/>
    <cellStyle name="ScotchRule 3 6 4" xfId="31759" xr:uid="{68508B9B-EEB6-454B-9F67-3F7FC2652B2B}"/>
    <cellStyle name="ScotchRule 3 7" xfId="9544" xr:uid="{EC68B855-8C29-4786-B2A1-A01032746B9F}"/>
    <cellStyle name="ScotchRule 3 7 2" xfId="18962" xr:uid="{4B6604D7-A604-46D6-803B-6C386A2FB629}"/>
    <cellStyle name="ScotchRule 3 7 2 2" xfId="41327" xr:uid="{F6DD3291-6470-42A8-B705-417ABE735110}"/>
    <cellStyle name="ScotchRule 3 7 3" xfId="24749" xr:uid="{09F7F348-472B-42CF-9F83-E4DE9ED0BF68}"/>
    <cellStyle name="ScotchRule 3 7 3 2" xfId="47045" xr:uid="{79BAD5C0-1983-4971-8E47-50D382A5B0DD}"/>
    <cellStyle name="ScotchRule 3 7 4" xfId="32006" xr:uid="{63749A62-2F48-46DE-BD84-2F668BA46F03}"/>
    <cellStyle name="ScotchRule 3 8" xfId="12552" xr:uid="{0204187B-9963-4DAD-B7F8-D7D36F6414C8}"/>
    <cellStyle name="ScotchRule 3 8 2" xfId="21958" xr:uid="{ADA545A0-3658-4300-9AFB-81AD0AB21F4B}"/>
    <cellStyle name="ScotchRule 3 8 2 2" xfId="44254" xr:uid="{423BD9C3-853F-493D-98C6-39296C822CA8}"/>
    <cellStyle name="ScotchRule 3 8 3" xfId="25638" xr:uid="{C0223755-664F-48E0-B8E5-0D57ADF76ED0}"/>
    <cellStyle name="ScotchRule 3 8 3 2" xfId="47934" xr:uid="{80ED027B-A992-429F-B8DA-F0354C593944}"/>
    <cellStyle name="ScotchRule 3 8 4" xfId="34932" xr:uid="{7BFB4E27-982F-4265-807D-0EC9431ED1B1}"/>
    <cellStyle name="ScotchRule 3 9" xfId="14940" xr:uid="{5CE98808-7183-4225-B683-84D3C7B045F7}"/>
    <cellStyle name="ScotchRule 3 9 2" xfId="37306" xr:uid="{C295F16F-C3C0-4079-BDB3-8E6782243F2C}"/>
    <cellStyle name="ScotchRule 3_change in summary tables" xfId="8090" xr:uid="{445383C1-E69E-4D71-B93B-C738F439E370}"/>
    <cellStyle name="ScotchRule 4" xfId="6572" xr:uid="{B33434C4-12FD-4DB2-9481-F27DB88B9CD7}"/>
    <cellStyle name="ScotchRule 4 2" xfId="16653" xr:uid="{B980F3FF-EAC5-455C-81DD-5D836D36EE2D}"/>
    <cellStyle name="ScotchRule 4 2 2" xfId="39018" xr:uid="{F444ADB7-7840-44E3-8637-B9C79D3DDD14}"/>
    <cellStyle name="ScotchRule 4 3" xfId="23225" xr:uid="{F73626D0-1401-40B3-8DA5-9A72B1F55E87}"/>
    <cellStyle name="ScotchRule 4 3 2" xfId="45521" xr:uid="{5AB4EE57-3C8A-453B-BF0A-41F858851AF1}"/>
    <cellStyle name="ScotchRule 4 4" xfId="29926" xr:uid="{068E294D-7466-4E0E-9AA2-5C621B7054C0}"/>
    <cellStyle name="ScotchRule 5" xfId="7888" xr:uid="{B60F3165-D9B2-40FF-AC0C-E08DC574A8EC}"/>
    <cellStyle name="ScotchRule 5 2" xfId="17824" xr:uid="{3790CADF-069F-4984-8BFD-89C38E0050A3}"/>
    <cellStyle name="ScotchRule 5 2 2" xfId="40189" xr:uid="{EA3B389F-9B51-4566-BD96-DD87D6918497}"/>
    <cellStyle name="ScotchRule 5 3" xfId="23762" xr:uid="{DBC27107-2F5E-43A2-A87C-FD31CD27A3B0}"/>
    <cellStyle name="ScotchRule 5 3 2" xfId="46058" xr:uid="{220E3D72-83CA-4D8C-BC34-6CCCF26F0625}"/>
    <cellStyle name="ScotchRule 5 4" xfId="31047" xr:uid="{C76AC6DC-46C3-45D8-B44B-2D5C0CE7E4B5}"/>
    <cellStyle name="ScotchRule 6" xfId="4870" xr:uid="{E979FAD5-1946-4ABE-8788-25B98A112F42}"/>
    <cellStyle name="ScotchRule 6 2" xfId="15377" xr:uid="{BDC91F51-89C2-4C90-B0A8-EBCF8AD9E886}"/>
    <cellStyle name="ScotchRule 6 2 2" xfId="37743" xr:uid="{D055231A-0A8B-4722-AD8A-03B3A53194F1}"/>
    <cellStyle name="ScotchRule 6 3" xfId="22328" xr:uid="{A3A20C27-FA31-4DFE-995D-C0E69B1D41F6}"/>
    <cellStyle name="ScotchRule 6 3 2" xfId="44624" xr:uid="{DD349077-C157-4196-879D-0D0A1B637A70}"/>
    <cellStyle name="ScotchRule 6 4" xfId="28781" xr:uid="{A02000DE-D237-4281-9671-580E953ED70F}"/>
    <cellStyle name="ScotchRule 7" xfId="7842" xr:uid="{8E1967F9-955A-42F6-92C0-AE69091CA504}"/>
    <cellStyle name="ScotchRule 7 2" xfId="17792" xr:uid="{76A6D4F0-1B28-4CDE-8692-E7E91F534644}"/>
    <cellStyle name="ScotchRule 7 2 2" xfId="40157" xr:uid="{B1980C3D-1B0A-4A1A-A883-38FF796978B9}"/>
    <cellStyle name="ScotchRule 7 3" xfId="23734" xr:uid="{1A255D28-2EFB-423F-A527-99D6C9A5E37F}"/>
    <cellStyle name="ScotchRule 7 3 2" xfId="46030" xr:uid="{40A90F61-83F6-4465-B1E9-5A7FF71663F7}"/>
    <cellStyle name="ScotchRule 7 4" xfId="31022" xr:uid="{C737D5A2-565E-4C12-88C3-CCD1E0AE134A}"/>
    <cellStyle name="ScotchRule 8" xfId="5218" xr:uid="{A4D739AD-A766-4FB7-8EBA-2D7FEF2F0545}"/>
    <cellStyle name="ScotchRule 8 2" xfId="15613" xr:uid="{8848EF16-C347-4037-BFBA-6681751DB2F8}"/>
    <cellStyle name="ScotchRule 8 2 2" xfId="37979" xr:uid="{824C055C-A5F8-4CEE-AA58-A2D94A4A37F4}"/>
    <cellStyle name="ScotchRule 8 3" xfId="22509" xr:uid="{0181AD0F-99A7-4633-8851-6E5B508E6247}"/>
    <cellStyle name="ScotchRule 8 3 2" xfId="44805" xr:uid="{1CFB8931-42D8-481F-9A84-4FCDCA936571}"/>
    <cellStyle name="ScotchRule 8 4" xfId="28985" xr:uid="{C10B6569-E7A4-46D8-AEDA-21C049C9A831}"/>
    <cellStyle name="ScotchRule 9" xfId="8748" xr:uid="{9CFA83D8-0576-4879-9CC7-E3D9E05A5C51}"/>
    <cellStyle name="ScotchRule 9 2" xfId="18411" xr:uid="{38525894-F446-4123-B0D6-6D2D21E80B8B}"/>
    <cellStyle name="ScotchRule 9 2 2" xfId="40776" xr:uid="{099FEAAD-DE5F-44AD-826A-9E0C2EAF639A}"/>
    <cellStyle name="ScotchRule 9 3" xfId="24271" xr:uid="{8F21E932-7BEE-4398-B79C-1CBE70B6A2D9}"/>
    <cellStyle name="ScotchRule 9 3 2" xfId="46567" xr:uid="{2E3B4D19-1370-4298-92D5-77635233364D}"/>
    <cellStyle name="ScotchRule 9 4" xfId="31535" xr:uid="{30619C5C-B69A-4943-B897-FDD73D56D2E6}"/>
    <cellStyle name="ScotchRule_change in summary tables" xfId="5750" xr:uid="{7F45179C-4D4F-4838-9EC2-F80520E65019}"/>
    <cellStyle name="ScratchPad" xfId="1016" xr:uid="{9FAD98B3-AB7B-4A42-9D1E-5B0F6A1C6F44}"/>
    <cellStyle name="ScripFactor" xfId="3153" xr:uid="{61B8E608-23BE-413C-9939-73D01BD06121}"/>
    <cellStyle name="ScripFactor 2" xfId="4370" xr:uid="{3089152D-49A9-4F3A-84E3-1B0D953FD03A}"/>
    <cellStyle name="ScripFactor 2 2" xfId="7601" xr:uid="{CC77BF89-F6C0-4CCD-85EE-1EBAC1F4B078}"/>
    <cellStyle name="ScripFactor 2 2 2" xfId="17592" xr:uid="{032AA725-4531-435D-9C90-A2ABAC4B0F15}"/>
    <cellStyle name="ScripFactor 2 2 2 2" xfId="39957" xr:uid="{89B0B7D5-698D-4689-BE7A-714F41FC865F}"/>
    <cellStyle name="ScripFactor 2 2 3" xfId="30838" xr:uid="{D3BB5115-F4E7-4836-AEAC-B55866DD34AF}"/>
    <cellStyle name="ScripFactor 2 3" xfId="11022" xr:uid="{C35DC0EB-6407-4ED3-BF1D-2A623AE1448F}"/>
    <cellStyle name="ScripFactor 2 3 2" xfId="20436" xr:uid="{FC27C8A7-472C-43A9-9872-E08083B98AB2}"/>
    <cellStyle name="ScripFactor 2 3 2 2" xfId="42732" xr:uid="{00943A3E-3C86-4F18-A25B-9EE824CB06F7}"/>
    <cellStyle name="ScripFactor 2 3 3" xfId="33411" xr:uid="{5E1765DC-4692-48AD-963E-4DE2BF269E4A}"/>
    <cellStyle name="ScripFactor 2 4" xfId="12554" xr:uid="{3051E677-4119-438B-BA0D-D5398E95703D}"/>
    <cellStyle name="ScripFactor 2 4 2" xfId="21960" xr:uid="{4ED3C4C1-E574-43D5-8F11-2E41A6A87638}"/>
    <cellStyle name="ScripFactor 2 4 2 2" xfId="44256" xr:uid="{BDCA776F-0186-4990-81FF-5F77E9063E46}"/>
    <cellStyle name="ScripFactor 2 4 3" xfId="34934" xr:uid="{4226B47D-C7B7-4BC4-911D-F2CF67390378}"/>
    <cellStyle name="ScripFactor 2 5" xfId="14942" xr:uid="{B3F4B6F0-508A-45C1-8378-D52D6ECA566A}"/>
    <cellStyle name="ScripFactor 2 5 2" xfId="37308" xr:uid="{D10348E9-7574-4AB8-B2CB-3478AD369CBF}"/>
    <cellStyle name="ScripFactor 2 6" xfId="28375" xr:uid="{83EE3706-5E36-40D3-B2E0-42076D5A8BD7}"/>
    <cellStyle name="ScripFactor 2_change in summary tables" xfId="8579" xr:uid="{DE3E9219-6A04-4E24-892F-E09092A1C805}"/>
    <cellStyle name="ScripFactor 3" xfId="6574" xr:uid="{D4D3B7CB-4813-48F4-9B16-CA4BF0CBE4C4}"/>
    <cellStyle name="ScripFactor 3 2" xfId="16655" xr:uid="{700559CC-8B06-492A-A127-A4B706CE14F0}"/>
    <cellStyle name="ScripFactor 3 2 2" xfId="39020" xr:uid="{D48AADA4-BF6D-4D2E-83F7-C1640CD54A02}"/>
    <cellStyle name="ScripFactor 3 3" xfId="29928" xr:uid="{77674801-447B-4F90-9403-AD478283C7B2}"/>
    <cellStyle name="ScripFactor 4" xfId="10271" xr:uid="{4DF13224-9269-4E2F-969F-B7C330F784A4}"/>
    <cellStyle name="ScripFactor 4 2" xfId="19685" xr:uid="{A2F77430-8C27-4CFE-B677-F5258446367F}"/>
    <cellStyle name="ScripFactor 4 2 2" xfId="41981" xr:uid="{C77443AE-F7A3-4DB0-8DB8-D2605E06D4C5}"/>
    <cellStyle name="ScripFactor 4 3" xfId="32660" xr:uid="{CA1CAFAD-20F6-4269-9207-69DCDDA04D10}"/>
    <cellStyle name="ScripFactor 5" xfId="11809" xr:uid="{D5502855-B20D-4667-88C8-E7C8985F4828}"/>
    <cellStyle name="ScripFactor 5 2" xfId="21215" xr:uid="{FFF3F9A6-4BA9-4D34-A5D0-E5D864DE5F96}"/>
    <cellStyle name="ScripFactor 5 2 2" xfId="43511" xr:uid="{2CE9AD4F-DDE5-46A8-8D1D-7A2E5A72AC12}"/>
    <cellStyle name="ScripFactor 5 3" xfId="34189" xr:uid="{83B7C40C-3298-46E7-858B-30E50FAA8102}"/>
    <cellStyle name="ScripFactor 6" xfId="14049" xr:uid="{9A130782-C1D4-4581-AF33-A9F19054EDE2}"/>
    <cellStyle name="ScripFactor 6 2" xfId="36419" xr:uid="{6051F676-64D7-426C-A2B4-F99C235439EB}"/>
    <cellStyle name="ScripFactor 7" xfId="27557" xr:uid="{02981A80-0F91-474C-AB69-F3BDFC2C28A6}"/>
    <cellStyle name="ScripFactor_change in summary tables" xfId="5119" xr:uid="{6DE00DE7-2A34-4B9C-A9AC-B73E1B78C402}"/>
    <cellStyle name="Section" xfId="1017" xr:uid="{83C2177F-ACFF-4232-835A-FBA66EF9A7BA}"/>
    <cellStyle name="SectionHeaderNormal" xfId="1018" xr:uid="{E98B7358-43AE-4458-A344-B49A2B104CCB}"/>
    <cellStyle name="SectionHeading" xfId="1019" xr:uid="{5E420C99-567A-4753-960E-4FBDF7548FF3}"/>
    <cellStyle name="SectionHeading 10" xfId="5908" xr:uid="{33C332C2-523B-4050-A1E6-A2F3DE0E7775}"/>
    <cellStyle name="SectionHeading 10 2" xfId="16172" xr:uid="{9FA16EDA-3018-48CC-B158-FA4A0DEF67A6}"/>
    <cellStyle name="SectionHeading 10 2 2" xfId="38538" xr:uid="{CCFCCDD9-4AF7-4A18-BF40-7FF28042FAEB}"/>
    <cellStyle name="SectionHeading 10 3" xfId="22852" xr:uid="{E3C18066-F23B-4D14-8032-97990E76C63C}"/>
    <cellStyle name="SectionHeading 10 3 2" xfId="45148" xr:uid="{CEE7B306-4C6B-419C-AE4D-69EE8FF2F10D}"/>
    <cellStyle name="SectionHeading 10 4" xfId="24917" xr:uid="{8B748650-5FC5-4128-832E-3D7B56994C52}"/>
    <cellStyle name="SectionHeading 10 4 2" xfId="47213" xr:uid="{91D3F07E-A6DF-436A-87D0-784B59FF6ADC}"/>
    <cellStyle name="SectionHeading 10 5" xfId="29499" xr:uid="{6341764F-CE49-470E-BE86-9A5F317D53DF}"/>
    <cellStyle name="SectionHeading 11" xfId="6598" xr:uid="{9D27426F-A742-4F54-9CD0-ADA3FCFBB30C}"/>
    <cellStyle name="SectionHeading 11 2" xfId="16674" xr:uid="{B93D9AD2-4004-41D4-B1E4-EA440CF3E842}"/>
    <cellStyle name="SectionHeading 11 2 2" xfId="39039" xr:uid="{74DF73E4-548D-48AE-A38E-6A52DD3F2A92}"/>
    <cellStyle name="SectionHeading 11 3" xfId="23240" xr:uid="{E46E6FBA-057C-43AA-AC09-40D346AC3684}"/>
    <cellStyle name="SectionHeading 11 3 2" xfId="45536" xr:uid="{B951DD44-42D3-4FAC-91FC-E7B49D47EACA}"/>
    <cellStyle name="SectionHeading 11 4" xfId="23358" xr:uid="{3D11022F-5712-475D-AC4C-30C1BFB448B1}"/>
    <cellStyle name="SectionHeading 11 4 2" xfId="45654" xr:uid="{2CB28F54-DCFB-4C3E-BB45-920C0220EC5D}"/>
    <cellStyle name="SectionHeading 11 5" xfId="29942" xr:uid="{D5B6A7BB-1DD0-4ED6-9D36-A9E65F8006EF}"/>
    <cellStyle name="SectionHeading 12" xfId="9365" xr:uid="{379DD393-45B0-4977-B041-9FED15265C67}"/>
    <cellStyle name="SectionHeading 12 2" xfId="18786" xr:uid="{FCACAB1A-E80A-44F3-8B91-BE6D55A1FDFB}"/>
    <cellStyle name="SectionHeading 12 2 2" xfId="41151" xr:uid="{8A69605D-F63B-467B-A22E-6157C841621B}"/>
    <cellStyle name="SectionHeading 12 3" xfId="24583" xr:uid="{8946F1BB-E57D-4ABE-B9EC-A8CBCD06F990}"/>
    <cellStyle name="SectionHeading 12 3 2" xfId="46879" xr:uid="{C1DC4C9E-B7D5-4C9F-BC21-3C0BAC053276}"/>
    <cellStyle name="SectionHeading 12 4" xfId="22907" xr:uid="{7CED27A6-0805-4FAB-AEFA-BC73FBF5862D}"/>
    <cellStyle name="SectionHeading 12 4 2" xfId="45203" xr:uid="{E390B5C8-ACAF-4B17-81C8-494A7383B968}"/>
    <cellStyle name="SectionHeading 12 5" xfId="31832" xr:uid="{B0198F26-3B2E-4AB6-BE84-D531FC699239}"/>
    <cellStyle name="SectionHeading 13" xfId="9734" xr:uid="{9F675554-3299-4EA3-9ABF-B6AFC093FC4E}"/>
    <cellStyle name="SectionHeading 13 2" xfId="19148" xr:uid="{DAA47003-25F0-48D2-8563-E018194DAB3A}"/>
    <cellStyle name="SectionHeading 13 2 2" xfId="41513" xr:uid="{B06022F9-5051-4991-B283-32D409A2967B}"/>
    <cellStyle name="SectionHeading 13 3" xfId="24795" xr:uid="{AAD3A9D6-C175-4904-AC9D-1AEA8F81B02B}"/>
    <cellStyle name="SectionHeading 13 3 2" xfId="47091" xr:uid="{0E2A15F3-39C6-417F-8740-24D4A9BECAD3}"/>
    <cellStyle name="SectionHeading 13 4" xfId="15963" xr:uid="{9C8ECA60-C812-4804-A42F-A8A118920C54}"/>
    <cellStyle name="SectionHeading 13 4 2" xfId="38329" xr:uid="{5F121FC0-5444-4199-8C4C-BB495682A3C5}"/>
    <cellStyle name="SectionHeading 13 5" xfId="32192" xr:uid="{E48E4C74-7CAB-46A9-8664-72244CF1151A}"/>
    <cellStyle name="SectionHeading 14" xfId="11328" xr:uid="{BD8E804F-5CF6-405D-9D2D-055E65CAF765}"/>
    <cellStyle name="SectionHeading 14 2" xfId="20734" xr:uid="{12C01DB1-6062-4BD1-B9E9-398997131F0C}"/>
    <cellStyle name="SectionHeading 14 2 2" xfId="43030" xr:uid="{D4994C53-3E50-4DDE-896F-6BDEC3F81443}"/>
    <cellStyle name="SectionHeading 14 3" xfId="25253" xr:uid="{F83D2FC3-067B-4B7D-B6C3-86A79D529F90}"/>
    <cellStyle name="SectionHeading 14 3 2" xfId="47549" xr:uid="{47D3FE67-18B4-42CC-AD73-3B81F7609CBE}"/>
    <cellStyle name="SectionHeading 14 4" xfId="25827" xr:uid="{120DAD6A-38BB-43FF-9D84-AC82F3263C1F}"/>
    <cellStyle name="SectionHeading 14 4 2" xfId="48123" xr:uid="{DEF838AC-05AE-4CD5-8E9D-006998343745}"/>
    <cellStyle name="SectionHeading 14 5" xfId="33708" xr:uid="{12575911-9AB5-4C02-992B-5F958C1B2907}"/>
    <cellStyle name="SectionHeading 15" xfId="13063" xr:uid="{06A89229-B541-427A-A9BA-46C5EFFFF2D9}"/>
    <cellStyle name="SectionHeading 15 2" xfId="35434" xr:uid="{A51BFD89-29A0-4CCB-8283-190A41F8E10B}"/>
    <cellStyle name="SectionHeading 16" xfId="13022" xr:uid="{027C47CC-2115-4C1B-A42E-0B2955D6562D}"/>
    <cellStyle name="SectionHeading 16 2" xfId="35393" xr:uid="{B39161A9-2BB4-4E4E-A75E-31813CF8BAB7}"/>
    <cellStyle name="SectionHeading 17" xfId="12823" xr:uid="{C6C7A07C-8DAD-4454-9AB3-00A7015CB71A}"/>
    <cellStyle name="SectionHeading 17 2" xfId="35196" xr:uid="{6BCAD7CD-9A4E-4031-923A-7B42F8C08091}"/>
    <cellStyle name="SectionHeading 2" xfId="1394" xr:uid="{FFC34A8E-EFE2-42CB-B963-89B5C6439A03}"/>
    <cellStyle name="SectionHeading 2 10" xfId="11554" xr:uid="{031FDFAC-843C-4820-B215-FAA2D295AB9E}"/>
    <cellStyle name="SectionHeading 2 10 2" xfId="20960" xr:uid="{0443FAB3-AB67-441E-BF10-1CD94105E899}"/>
    <cellStyle name="SectionHeading 2 10 2 2" xfId="43256" xr:uid="{CCDB78D7-6067-4B34-A161-297E6692AA02}"/>
    <cellStyle name="SectionHeading 2 10 3" xfId="25311" xr:uid="{DDA16F34-DFEE-4D93-8612-407194C2DE4C}"/>
    <cellStyle name="SectionHeading 2 10 3 2" xfId="47607" xr:uid="{84392486-B288-4527-951E-5FCB60D68B06}"/>
    <cellStyle name="SectionHeading 2 10 4" xfId="25849" xr:uid="{76CD290B-E8C4-4E49-A996-554688528739}"/>
    <cellStyle name="SectionHeading 2 10 4 2" xfId="48145" xr:uid="{4CC2C977-D626-4251-90A5-61FDD8C4A285}"/>
    <cellStyle name="SectionHeading 2 10 5" xfId="33934" xr:uid="{DAA33D5F-1731-4BAD-886B-BD4F4DF492A9}"/>
    <cellStyle name="SectionHeading 2 2" xfId="1660" xr:uid="{F3AC5088-3E53-4841-8F60-6EA4772424BD}"/>
    <cellStyle name="SectionHeading 2 2 10" xfId="9424" xr:uid="{42130822-4FC4-458C-A9C4-5F8A1872F783}"/>
    <cellStyle name="SectionHeading 2 2 10 2" xfId="18843" xr:uid="{43DECEAD-1036-4DCA-B39C-7FAE2635B79C}"/>
    <cellStyle name="SectionHeading 2 2 10 2 2" xfId="41208" xr:uid="{607BE1E1-F922-45F5-BC15-52E4318690F1}"/>
    <cellStyle name="SectionHeading 2 2 10 3" xfId="24632" xr:uid="{13FA9A6A-5931-4839-B24F-045FDE6D5715}"/>
    <cellStyle name="SectionHeading 2 2 10 3 2" xfId="46928" xr:uid="{802140F1-0251-4731-AD41-163AA5410F9A}"/>
    <cellStyle name="SectionHeading 2 2 10 4" xfId="13581" xr:uid="{6FE79C0F-AD74-4DD7-8A42-5351214437D8}"/>
    <cellStyle name="SectionHeading 2 2 10 4 2" xfId="35952" xr:uid="{D00999EA-55D1-4A49-8633-096B92FD6D95}"/>
    <cellStyle name="SectionHeading 2 2 10 5" xfId="31887" xr:uid="{96E68894-56DF-4CAB-9F65-4A9C6A436FF7}"/>
    <cellStyle name="SectionHeading 2 2 11" xfId="9991" xr:uid="{351B9777-0C33-4E94-8E00-4A88CB1F4D23}"/>
    <cellStyle name="SectionHeading 2 2 11 2" xfId="19405" xr:uid="{0E00F80C-BD27-431B-BFAC-41BF59F04DA6}"/>
    <cellStyle name="SectionHeading 2 2 11 2 2" xfId="41770" xr:uid="{5C4A06D5-3657-470C-8346-EE16756E5B17}"/>
    <cellStyle name="SectionHeading 2 2 11 3" xfId="24870" xr:uid="{467B0FDD-1F9E-4F5B-96A6-4052C7F40DB0}"/>
    <cellStyle name="SectionHeading 2 2 11 3 2" xfId="47166" xr:uid="{B8516FBE-4C68-4A9A-9FAB-7BC3F1D9D468}"/>
    <cellStyle name="SectionHeading 2 2 11 4" xfId="25709" xr:uid="{493AA193-77BE-488E-B35B-10D0DD3EDE42}"/>
    <cellStyle name="SectionHeading 2 2 11 4 2" xfId="48005" xr:uid="{4D8B3C83-4ADF-40AF-85FC-6EA4EABF1328}"/>
    <cellStyle name="SectionHeading 2 2 11 5" xfId="32449" xr:uid="{F7271365-0446-456E-9455-58B921439D4D}"/>
    <cellStyle name="SectionHeading 2 2 12" xfId="13426" xr:uid="{C243947E-8B9C-4489-ADD6-54A6054126B3}"/>
    <cellStyle name="SectionHeading 2 2 12 2" xfId="35797" xr:uid="{784EC399-D775-4ADA-B3BF-CFC52E433CB0}"/>
    <cellStyle name="SectionHeading 2 2 13" xfId="18487" xr:uid="{037F7439-9B0A-4E57-B4C1-A0465B697EDB}"/>
    <cellStyle name="SectionHeading 2 2 13 2" xfId="40852" xr:uid="{98046FEB-2393-4515-B43C-1E44EBA7A0E6}"/>
    <cellStyle name="SectionHeading 2 2 14" xfId="18328" xr:uid="{FAC4E513-A664-42BF-B4EC-8D9E6CBADFFE}"/>
    <cellStyle name="SectionHeading 2 2 14 2" xfId="40693" xr:uid="{1C8B5B76-8028-4D21-A0A4-C0B4E99DA32E}"/>
    <cellStyle name="SectionHeading 2 2 2" xfId="4068" xr:uid="{0909350B-D3DC-4BF8-9EA5-E5A66AB3865E}"/>
    <cellStyle name="SectionHeading 2 2 2 10" xfId="8198" xr:uid="{DB139BDD-3340-40C4-9AD9-FAC7207F67AC}"/>
    <cellStyle name="SectionHeading 2 2 2 10 2" xfId="18027" xr:uid="{D9AA1790-273F-4D77-B4BF-F18E1829E93C}"/>
    <cellStyle name="SectionHeading 2 2 2 10 2 2" xfId="40392" xr:uid="{3BDE346A-35CE-4E07-B26C-DE7EF11BB8D3}"/>
    <cellStyle name="SectionHeading 2 2 2 10 3" xfId="23932" xr:uid="{B39C814D-25B0-49A2-B541-05571D2300E2}"/>
    <cellStyle name="SectionHeading 2 2 2 10 3 2" xfId="46228" xr:uid="{CFADB441-1547-4B3C-AA8E-BBC581AC780F}"/>
    <cellStyle name="SectionHeading 2 2 2 10 4" xfId="23324" xr:uid="{5E1F1692-C5B9-4EE2-9A8A-537CE2A04BC7}"/>
    <cellStyle name="SectionHeading 2 2 2 10 4 2" xfId="45620" xr:uid="{786A1214-2AF4-40D8-97F9-63263FFCD4A8}"/>
    <cellStyle name="SectionHeading 2 2 2 10 5" xfId="31208" xr:uid="{B78D7C15-3AE7-47EB-AB6F-F452512BCE0A}"/>
    <cellStyle name="SectionHeading 2 2 2 11" xfId="10825" xr:uid="{6F8EACDD-737D-4C02-81FF-F89925A8D774}"/>
    <cellStyle name="SectionHeading 2 2 2 11 2" xfId="20239" xr:uid="{951AA7A8-8B08-4443-8C56-701BCD770DFE}"/>
    <cellStyle name="SectionHeading 2 2 2 11 2 2" xfId="42535" xr:uid="{E5D46B6F-917F-42FE-806F-47D8F01D2DED}"/>
    <cellStyle name="SectionHeading 2 2 2 11 3" xfId="25107" xr:uid="{FAB23C46-AA38-4F39-A94E-96F9A3AC5322}"/>
    <cellStyle name="SectionHeading 2 2 2 11 3 2" xfId="47403" xr:uid="{0DB5130D-5396-4C99-A517-DCFC1DC9F83D}"/>
    <cellStyle name="SectionHeading 2 2 2 11 4" xfId="25791" xr:uid="{C35C9B1C-1608-433F-9F93-16431D5885A3}"/>
    <cellStyle name="SectionHeading 2 2 2 11 4 2" xfId="48087" xr:uid="{204BCF87-7C51-4C39-94AF-893B50DAEF63}"/>
    <cellStyle name="SectionHeading 2 2 2 11 5" xfId="33214" xr:uid="{3366BDCF-FA3B-4BA9-9025-96C3993E897A}"/>
    <cellStyle name="SectionHeading 2 2 2 12" xfId="14708" xr:uid="{345D88A3-C184-401F-AE02-0B49E0019A9D}"/>
    <cellStyle name="SectionHeading 2 2 2 12 2" xfId="37074" xr:uid="{8B2E9F82-EC3B-4618-A84A-630805D64A27}"/>
    <cellStyle name="SectionHeading 2 2 2 13" xfId="13604" xr:uid="{DA146436-0E95-47C4-BCA0-7E08453B09C3}"/>
    <cellStyle name="SectionHeading 2 2 2 13 2" xfId="35975" xr:uid="{24F625A8-5EB4-41F2-9E38-CE7C5E56CB6A}"/>
    <cellStyle name="SectionHeading 2 2 2 14" xfId="13349" xr:uid="{1BA306BC-1898-4FC2-A9F4-BF1CC1E88092}"/>
    <cellStyle name="SectionHeading 2 2 2 14 2" xfId="35720" xr:uid="{4EF1F26F-2E51-4B31-BC39-FD46C4942467}"/>
    <cellStyle name="SectionHeading 2 2 2 2" xfId="7337" xr:uid="{0FD76E9D-504B-48DE-BB5D-FB73977A442C}"/>
    <cellStyle name="SectionHeading 2 2 2 2 2" xfId="17345" xr:uid="{507647FB-BBA7-4380-BE07-8E9FEE116390}"/>
    <cellStyle name="SectionHeading 2 2 2 2 2 2" xfId="39710" xr:uid="{7A6E6D06-FD13-40CB-BD77-AC1F7BB88717}"/>
    <cellStyle name="SectionHeading 2 2 2 2 3" xfId="23500" xr:uid="{5D69203F-8C32-4640-A063-50CA5D277C04}"/>
    <cellStyle name="SectionHeading 2 2 2 2 3 2" xfId="45796" xr:uid="{E5A44A2E-F9D6-4990-ADC8-47170439D0FD}"/>
    <cellStyle name="SectionHeading 2 2 2 2 4" xfId="15254" xr:uid="{CB069B90-AD19-4D7E-963F-852265C8EECC}"/>
    <cellStyle name="SectionHeading 2 2 2 2 4 2" xfId="37620" xr:uid="{9E87BA0A-466C-47FD-99D9-8FE10756E6FC}"/>
    <cellStyle name="SectionHeading 2 2 2 2 5" xfId="30594" xr:uid="{ECFE341D-DF30-454C-875C-4578C9FDAB20}"/>
    <cellStyle name="SectionHeading 2 2 2 3" xfId="8415" xr:uid="{491478E9-D966-4FD6-9E67-16484F252AD9}"/>
    <cellStyle name="SectionHeading 2 2 2 3 2" xfId="18188" xr:uid="{05719099-3EC6-4BA3-A901-B474759EA756}"/>
    <cellStyle name="SectionHeading 2 2 2 3 2 2" xfId="40553" xr:uid="{C5023133-182D-4AF8-9512-5CD2CECA0A7C}"/>
    <cellStyle name="SectionHeading 2 2 2 3 3" xfId="24081" xr:uid="{D9BF1B15-8BFF-47DF-A7BB-4E495ECFD006}"/>
    <cellStyle name="SectionHeading 2 2 2 3 3 2" xfId="46377" xr:uid="{D2E3947F-5ACF-4CB8-BEAB-8423DA7B961C}"/>
    <cellStyle name="SectionHeading 2 2 2 3 4" xfId="22163" xr:uid="{EBAD04C7-4226-42FC-88F1-EB68B54D9DDB}"/>
    <cellStyle name="SectionHeading 2 2 2 3 4 2" xfId="44459" xr:uid="{658EEB3C-D521-4EFE-951C-FDC27BB74AC4}"/>
    <cellStyle name="SectionHeading 2 2 2 3 5" xfId="31355" xr:uid="{9FFF3696-B8AC-48C2-B1AF-312B6C09B9EF}"/>
    <cellStyle name="SectionHeading 2 2 2 4" xfId="6373" xr:uid="{F9C36CAA-2E2B-4BE0-B412-F0A2A911C985}"/>
    <cellStyle name="SectionHeading 2 2 2 4 2" xfId="16509" xr:uid="{E47ECCDC-4D57-45CD-8604-237060D2D731}"/>
    <cellStyle name="SectionHeading 2 2 2 4 2 2" xfId="38874" xr:uid="{2181FA91-9119-4955-870A-BA3AABCCC945}"/>
    <cellStyle name="SectionHeading 2 2 2 4 3" xfId="23116" xr:uid="{2C6705C3-F6EB-4F2F-AB46-8F39598ADCB1}"/>
    <cellStyle name="SectionHeading 2 2 2 4 3 2" xfId="45412" xr:uid="{551D9FA2-EA18-40D0-820A-AB7ACB01233D}"/>
    <cellStyle name="SectionHeading 2 2 2 4 4" xfId="13570" xr:uid="{FD7D629D-DDFC-400E-90CC-DFB8F7A1D5BC}"/>
    <cellStyle name="SectionHeading 2 2 2 4 4 2" xfId="35941" xr:uid="{64015965-8F96-4C07-B10B-E72692F82799}"/>
    <cellStyle name="SectionHeading 2 2 2 4 5" xfId="29802" xr:uid="{DB77B9FF-6FB4-4819-8168-90517F53386C}"/>
    <cellStyle name="SectionHeading 2 2 2 5" xfId="5479" xr:uid="{89BEB05C-B18C-483F-8F69-25BE52D81D62}"/>
    <cellStyle name="SectionHeading 2 2 2 5 2" xfId="15859" xr:uid="{DE6FD43E-A977-414B-B953-77C0D6BE1775}"/>
    <cellStyle name="SectionHeading 2 2 2 5 2 2" xfId="38225" xr:uid="{1F824036-D1EE-4C66-BF4F-D7E66307671C}"/>
    <cellStyle name="SectionHeading 2 2 2 5 3" xfId="22604" xr:uid="{D18ABA7A-F0EE-485A-AD84-42A3590FE777}"/>
    <cellStyle name="SectionHeading 2 2 2 5 3 2" xfId="44900" xr:uid="{475A7A94-B61A-4098-9DC6-A5E06287871B}"/>
    <cellStyle name="SectionHeading 2 2 2 5 4" xfId="13041" xr:uid="{D12B4897-F846-484F-98C9-C779F103541F}"/>
    <cellStyle name="SectionHeading 2 2 2 5 4 2" xfId="35412" xr:uid="{CA1F2241-8C99-472B-86EF-2E508EEF492E}"/>
    <cellStyle name="SectionHeading 2 2 2 5 5" xfId="29218" xr:uid="{0616E3FB-5EAE-4498-AFCD-CDC6BA0B8E25}"/>
    <cellStyle name="SectionHeading 2 2 2 6" xfId="6692" xr:uid="{F8AB4888-F2CB-464A-9396-4B1D12C8E054}"/>
    <cellStyle name="SectionHeading 2 2 2 6 2" xfId="16735" xr:uid="{BCB93716-C968-41C2-8396-C1B84F521906}"/>
    <cellStyle name="SectionHeading 2 2 2 6 2 2" xfId="39100" xr:uid="{24CAC9EE-99FD-4E12-A015-246A466B1990}"/>
    <cellStyle name="SectionHeading 2 2 2 6 3" xfId="23291" xr:uid="{13B7206B-3C42-4918-B7A9-0C2D83C58ACB}"/>
    <cellStyle name="SectionHeading 2 2 2 6 3 2" xfId="45587" xr:uid="{40845F3B-3A8B-4C41-A81E-716DAA8875DA}"/>
    <cellStyle name="SectionHeading 2 2 2 6 4" xfId="25003" xr:uid="{E8E63746-BF7C-4ED4-B784-3AC66629DDBA}"/>
    <cellStyle name="SectionHeading 2 2 2 6 4 2" xfId="47299" xr:uid="{5182D58E-7784-484C-9347-0148D5523123}"/>
    <cellStyle name="SectionHeading 2 2 2 6 5" xfId="29994" xr:uid="{4360FE93-C615-4EFA-B126-5BF5FE29F48B}"/>
    <cellStyle name="SectionHeading 2 2 2 7" xfId="8335" xr:uid="{8B800D1A-9432-4473-9781-113876DBF086}"/>
    <cellStyle name="SectionHeading 2 2 2 7 2" xfId="18122" xr:uid="{6EE448CE-066E-48CA-BEA6-F2EAF55216F3}"/>
    <cellStyle name="SectionHeading 2 2 2 7 2 2" xfId="40487" xr:uid="{B404D3DC-2D35-4BE8-B297-346D79DE9D68}"/>
    <cellStyle name="SectionHeading 2 2 2 7 3" xfId="24013" xr:uid="{44D3E953-B454-4907-AB17-7DD641D22DC0}"/>
    <cellStyle name="SectionHeading 2 2 2 7 3 2" xfId="46309" xr:uid="{DE39F7B3-B382-4AA9-ACF1-C12A5EC227E1}"/>
    <cellStyle name="SectionHeading 2 2 2 7 4" xfId="13633" xr:uid="{DE41C31E-1D4C-4255-9C09-6050E1A50804}"/>
    <cellStyle name="SectionHeading 2 2 2 7 4 2" xfId="36004" xr:uid="{3B082AC9-7378-4A14-BF7E-26F3676DF7B6}"/>
    <cellStyle name="SectionHeading 2 2 2 7 5" xfId="31289" xr:uid="{DC013488-8C60-4DE7-A222-B6467167231F}"/>
    <cellStyle name="SectionHeading 2 2 2 8" xfId="8185" xr:uid="{8F9F4D73-7E9B-4A14-91AD-9FF6AB32C98A}"/>
    <cellStyle name="SectionHeading 2 2 2 8 2" xfId="18020" xr:uid="{04E71BA5-D024-495C-B316-6E0677FB3BF2}"/>
    <cellStyle name="SectionHeading 2 2 2 8 2 2" xfId="40385" xr:uid="{3E29488C-03E1-4EB3-BEC7-C51C00B16D56}"/>
    <cellStyle name="SectionHeading 2 2 2 8 3" xfId="23927" xr:uid="{2EF6176A-176C-43C4-87AE-05947E08ED85}"/>
    <cellStyle name="SectionHeading 2 2 2 8 3 2" xfId="46223" xr:uid="{314355BD-9FCE-40B5-9737-2555A3084562}"/>
    <cellStyle name="SectionHeading 2 2 2 8 4" xfId="23091" xr:uid="{76C94A3D-6320-4158-A7EF-75275C5BFF4E}"/>
    <cellStyle name="SectionHeading 2 2 2 8 4 2" xfId="45387" xr:uid="{E22761C8-A96A-404F-A300-98569E599837}"/>
    <cellStyle name="SectionHeading 2 2 2 8 5" xfId="31203" xr:uid="{88467F52-A19D-4165-A8CB-7D9EC3456161}"/>
    <cellStyle name="SectionHeading 2 2 2 9" xfId="9481" xr:uid="{A100A55E-7E08-4197-8E50-7C7C39CB5E2D}"/>
    <cellStyle name="SectionHeading 2 2 2 9 2" xfId="18899" xr:uid="{3955DA07-75C3-4B2B-BA35-431F1224E184}"/>
    <cellStyle name="SectionHeading 2 2 2 9 2 2" xfId="41264" xr:uid="{E05D1FF1-3685-43BC-8996-F6C3F940FD42}"/>
    <cellStyle name="SectionHeading 2 2 2 9 3" xfId="24689" xr:uid="{195ACC7A-7AB0-4D65-804F-60242C318FF9}"/>
    <cellStyle name="SectionHeading 2 2 2 9 3 2" xfId="46985" xr:uid="{C78B3C09-4793-4444-9E3B-8578ED963F81}"/>
    <cellStyle name="SectionHeading 2 2 2 9 4" xfId="14677" xr:uid="{067A21CA-A76B-4A92-9D59-6C58E847926B}"/>
    <cellStyle name="SectionHeading 2 2 2 9 4 2" xfId="37043" xr:uid="{DC860C0B-45C7-4CD2-9DEC-58FA1F8E1D16}"/>
    <cellStyle name="SectionHeading 2 2 2 9 5" xfId="31943" xr:uid="{5E127DE7-06CC-43F5-BD76-8158F30CC0E2}"/>
    <cellStyle name="SectionHeading 2 2 2_change in summary tables" xfId="8846" xr:uid="{4E2BA111-3781-424E-BCC8-1E683DC42292}"/>
    <cellStyle name="SectionHeading 2 2 3" xfId="5631" xr:uid="{14A2E476-EA11-4A0E-9CDE-120C465ED679}"/>
    <cellStyle name="SectionHeading 2 2 3 2" xfId="15982" xr:uid="{7D804D47-A4A0-4846-AB8F-7667886890D8}"/>
    <cellStyle name="SectionHeading 2 2 3 2 2" xfId="38348" xr:uid="{230449FB-896D-4B3D-B519-6B2A0EF0EF19}"/>
    <cellStyle name="SectionHeading 2 2 3 3" xfId="22717" xr:uid="{7FCB9239-1D3D-4640-A94D-5ACB2A5761DB}"/>
    <cellStyle name="SectionHeading 2 2 3 3 2" xfId="45013" xr:uid="{C5960C0C-990B-45C7-B6C1-5632096CD3EF}"/>
    <cellStyle name="SectionHeading 2 2 3 4" xfId="14076" xr:uid="{53513027-12A2-4A70-B768-1AF296E64495}"/>
    <cellStyle name="SectionHeading 2 2 3 4 2" xfId="36446" xr:uid="{CD163D41-A21B-405D-ABDB-9B7723852645}"/>
    <cellStyle name="SectionHeading 2 2 3 5" xfId="29329" xr:uid="{26EFCAE9-03E0-4085-8301-E69DB0016334}"/>
    <cellStyle name="SectionHeading 2 2 4" xfId="6739" xr:uid="{27FCA46F-ED87-4264-8AD9-D43031AFAA74}"/>
    <cellStyle name="SectionHeading 2 2 4 2" xfId="16769" xr:uid="{82695582-59EC-4651-9742-53E6969C81CE}"/>
    <cellStyle name="SectionHeading 2 2 4 2 2" xfId="39134" xr:uid="{71DEF83E-44BE-4046-931B-2B7D6E8D1F1F}"/>
    <cellStyle name="SectionHeading 2 2 4 3" xfId="23311" xr:uid="{F5EB27AF-950E-44EC-B3A5-84696B85CCF0}"/>
    <cellStyle name="SectionHeading 2 2 4 3 2" xfId="45607" xr:uid="{2C916800-34A5-4A80-9251-92DB2F1A1296}"/>
    <cellStyle name="SectionHeading 2 2 4 4" xfId="23375" xr:uid="{17340D10-B689-48F2-9EB4-E26717131847}"/>
    <cellStyle name="SectionHeading 2 2 4 4 2" xfId="45671" xr:uid="{2DFAF9D5-6263-4AB9-B9DA-24605669C1C8}"/>
    <cellStyle name="SectionHeading 2 2 4 5" xfId="30023" xr:uid="{8E8480B8-2B28-447F-867B-4EC2F9CD87AA}"/>
    <cellStyle name="SectionHeading 2 2 5" xfId="5127" xr:uid="{A61D5793-2353-4A2A-B492-F407FAE49BAE}"/>
    <cellStyle name="SectionHeading 2 2 5 2" xfId="15539" xr:uid="{49955657-1E99-4482-9FE5-83DA1EC3996B}"/>
    <cellStyle name="SectionHeading 2 2 5 2 2" xfId="37905" xr:uid="{836DCAEE-DF55-4445-9118-BD10EA370B7D}"/>
    <cellStyle name="SectionHeading 2 2 5 3" xfId="22469" xr:uid="{08E79EBE-9FBE-4067-907A-7380E680F672}"/>
    <cellStyle name="SectionHeading 2 2 5 3 2" xfId="44765" xr:uid="{7B1451CA-1CB5-4465-A0E7-6D172A244694}"/>
    <cellStyle name="SectionHeading 2 2 5 4" xfId="13575" xr:uid="{0E9CA791-9ED2-4BD2-AF9E-7DCF591782E9}"/>
    <cellStyle name="SectionHeading 2 2 5 4 2" xfId="35946" xr:uid="{3F6A8406-7C2D-489A-9D8A-BE02DC4816CC}"/>
    <cellStyle name="SectionHeading 2 2 5 5" xfId="28920" xr:uid="{E736DF80-E7EA-49E0-9D70-FB515915DAB3}"/>
    <cellStyle name="SectionHeading 2 2 6" xfId="6571" xr:uid="{116990D6-16A2-4150-AC98-0A634899B962}"/>
    <cellStyle name="SectionHeading 2 2 6 2" xfId="16652" xr:uid="{77A4D622-38ED-4A93-B09C-ABD48AC3943A}"/>
    <cellStyle name="SectionHeading 2 2 6 2 2" xfId="39017" xr:uid="{62A6455C-D7BB-42E7-8522-1A18C380F53D}"/>
    <cellStyle name="SectionHeading 2 2 6 3" xfId="23224" xr:uid="{333AC524-BB5C-4D6D-874E-021775318887}"/>
    <cellStyle name="SectionHeading 2 2 6 3 2" xfId="45520" xr:uid="{2B7F46CC-5B6C-470D-ABDB-9713B6BF77EB}"/>
    <cellStyle name="SectionHeading 2 2 6 4" xfId="25509" xr:uid="{771B7842-B676-4C63-B734-1E06B4CC44A2}"/>
    <cellStyle name="SectionHeading 2 2 6 4 2" xfId="47805" xr:uid="{05CAF2A2-93F7-4368-8C49-AA4EAE02EA6B}"/>
    <cellStyle name="SectionHeading 2 2 6 5" xfId="29925" xr:uid="{A5EAE919-001F-4183-A2E3-D5698BD888B1}"/>
    <cellStyle name="SectionHeading 2 2 7" xfId="7414" xr:uid="{3F4BD259-ED0F-4233-87E8-F273757390E1}"/>
    <cellStyle name="SectionHeading 2 2 7 2" xfId="17414" xr:uid="{11FF099C-D167-4058-9B0B-529910FEF284}"/>
    <cellStyle name="SectionHeading 2 2 7 2 2" xfId="39779" xr:uid="{B3E44B89-4989-4807-B047-4654881D4038}"/>
    <cellStyle name="SectionHeading 2 2 7 3" xfId="23528" xr:uid="{08E143A1-1607-46D0-A760-84478C81A9F7}"/>
    <cellStyle name="SectionHeading 2 2 7 3 2" xfId="45824" xr:uid="{5DA7D95D-B1C0-4581-A472-B310D3F913DB}"/>
    <cellStyle name="SectionHeading 2 2 7 4" xfId="13061" xr:uid="{562EC5F5-0C9F-4F42-A411-5913625539BD}"/>
    <cellStyle name="SectionHeading 2 2 7 4 2" xfId="35432" xr:uid="{CB93C562-8E50-44F3-A85E-4202A67098B2}"/>
    <cellStyle name="SectionHeading 2 2 7 5" xfId="30660" xr:uid="{A4A4AA34-79B2-40E1-8406-7128F3836A88}"/>
    <cellStyle name="SectionHeading 2 2 8" xfId="4896" xr:uid="{DE0A7B2F-8330-43C3-8B02-032E9E0A160D}"/>
    <cellStyle name="SectionHeading 2 2 8 2" xfId="15395" xr:uid="{30FCAF7A-1B0B-4047-B86B-BA34B7B0461D}"/>
    <cellStyle name="SectionHeading 2 2 8 2 2" xfId="37761" xr:uid="{CF4F2CB5-D5F7-441F-A5BD-0666A3A417C8}"/>
    <cellStyle name="SectionHeading 2 2 8 3" xfId="22340" xr:uid="{904C8FE5-AD4B-4A3A-B312-A7DD635B614E}"/>
    <cellStyle name="SectionHeading 2 2 8 3 2" xfId="44636" xr:uid="{44503E61-A9B1-48B4-82BE-014ADBBADCF3}"/>
    <cellStyle name="SectionHeading 2 2 8 4" xfId="22311" xr:uid="{A386CEB1-77F9-495D-9F9B-81B5FAA16A1E}"/>
    <cellStyle name="SectionHeading 2 2 8 4 2" xfId="44607" xr:uid="{EE9D7306-C1C8-460E-AEE1-D8EE86937187}"/>
    <cellStyle name="SectionHeading 2 2 8 5" xfId="28798" xr:uid="{183FCE9B-DD72-4A1A-807F-CA8EDC56AA77}"/>
    <cellStyle name="SectionHeading 2 2 9" xfId="9067" xr:uid="{86328678-2383-406B-89BF-26FB4BE24D53}"/>
    <cellStyle name="SectionHeading 2 2 9 2" xfId="18584" xr:uid="{40AB3EB7-3105-4D25-A27A-FC4781F7A60D}"/>
    <cellStyle name="SectionHeading 2 2 9 2 2" xfId="40949" xr:uid="{D2B694E0-4402-4988-AA64-27BB30C563ED}"/>
    <cellStyle name="SectionHeading 2 2 9 3" xfId="24410" xr:uid="{3AD41BAB-734C-40CC-BE89-9EA5E7789724}"/>
    <cellStyle name="SectionHeading 2 2 9 3 2" xfId="46706" xr:uid="{F9C6EE46-7E2D-42DC-9922-13A8AF939FCE}"/>
    <cellStyle name="SectionHeading 2 2 9 4" xfId="13937" xr:uid="{CF4C6844-5944-445E-A45A-55FE87C5702E}"/>
    <cellStyle name="SectionHeading 2 2 9 4 2" xfId="36307" xr:uid="{025AC2E2-C8FA-4AED-B796-55C0DE2A56C7}"/>
    <cellStyle name="SectionHeading 2 2 9 5" xfId="31665" xr:uid="{E19891A9-B906-4C71-AC91-FD305C9EE91D}"/>
    <cellStyle name="SectionHeading 2 2_change in summary tables" xfId="8873" xr:uid="{AD37FC17-EECF-42DB-8599-5F5B8AF93D46}"/>
    <cellStyle name="SectionHeading 2 3" xfId="4022" xr:uid="{1464A08C-8781-4A9B-AA69-57E4035B4FF3}"/>
    <cellStyle name="SectionHeading 2 3 10" xfId="10795" xr:uid="{9981B638-19F5-4ABC-94BD-A1D583C28633}"/>
    <cellStyle name="SectionHeading 2 3 10 2" xfId="20209" xr:uid="{085E575A-92BE-4F87-B40D-EE02CABB5FE7}"/>
    <cellStyle name="SectionHeading 2 3 10 2 2" xfId="42505" xr:uid="{B71C1F6F-5F05-4141-96DD-3C0835FF9E8F}"/>
    <cellStyle name="SectionHeading 2 3 10 3" xfId="25090" xr:uid="{F0B99F80-443B-4E2A-B5E3-57971959C601}"/>
    <cellStyle name="SectionHeading 2 3 10 3 2" xfId="47386" xr:uid="{C5E3329B-0030-405E-90EB-D14B46836E3F}"/>
    <cellStyle name="SectionHeading 2 3 10 4" xfId="25775" xr:uid="{1AE5F1BC-99A1-43D8-B137-8BF71F500CA8}"/>
    <cellStyle name="SectionHeading 2 3 10 4 2" xfId="48071" xr:uid="{32A47E15-1E8B-41A4-98C9-A8579CD8E3C2}"/>
    <cellStyle name="SectionHeading 2 3 10 5" xfId="33184" xr:uid="{29CA8F55-9A8A-4465-947C-A0E6DA8B226A}"/>
    <cellStyle name="SectionHeading 2 3 11" xfId="14674" xr:uid="{209A4031-CA1B-4036-85AE-F2FE5C350401}"/>
    <cellStyle name="SectionHeading 2 3 11 2" xfId="37040" xr:uid="{B161B3CF-5F61-432E-87E8-F6537CFAF6C4}"/>
    <cellStyle name="SectionHeading 2 3 12" xfId="13640" xr:uid="{77B71E50-B415-400D-AF37-EA7A998E25E8}"/>
    <cellStyle name="SectionHeading 2 3 12 2" xfId="36011" xr:uid="{14B5A678-C4DD-442E-B01D-863633D9D640}"/>
    <cellStyle name="SectionHeading 2 3 13" xfId="13529" xr:uid="{8B50BAB8-08E8-421B-8738-55FF5D72C9BB}"/>
    <cellStyle name="SectionHeading 2 3 13 2" xfId="35900" xr:uid="{4FFFF6DE-0627-400C-82F9-549A4A773413}"/>
    <cellStyle name="SectionHeading 2 3 14" xfId="28124" xr:uid="{6269F452-213D-47D2-BD46-D4135DF8C894}"/>
    <cellStyle name="SectionHeading 2 3 2" xfId="7295" xr:uid="{CEDD3F60-DC47-4CC8-9363-AB7957A32429}"/>
    <cellStyle name="SectionHeading 2 3 2 2" xfId="17304" xr:uid="{76E3B795-E095-4DB8-8180-894DD6F05911}"/>
    <cellStyle name="SectionHeading 2 3 2 2 2" xfId="39669" xr:uid="{C058E256-13D7-4D5C-ACF1-905A43C4BE30}"/>
    <cellStyle name="SectionHeading 2 3 2 3" xfId="23470" xr:uid="{62030149-8ED1-4DA0-AD03-1D79FF41445B}"/>
    <cellStyle name="SectionHeading 2 3 2 3 2" xfId="45766" xr:uid="{E1AE9ACB-6B4D-4BC0-810E-97B5F1DC699C}"/>
    <cellStyle name="SectionHeading 2 3 2 4" xfId="22086" xr:uid="{BA1329D2-5F84-4786-9F7C-D97DADD0928F}"/>
    <cellStyle name="SectionHeading 2 3 2 4 2" xfId="44382" xr:uid="{20219550-C048-4990-A599-B439900E42D0}"/>
    <cellStyle name="SectionHeading 2 3 2 5" xfId="30553" xr:uid="{DE156B38-E367-4CB0-BADC-308A1DCC9F29}"/>
    <cellStyle name="SectionHeading 2 3 3" xfId="8380" xr:uid="{F20D6237-30AB-46D3-9C26-8C63D0BDFF6E}"/>
    <cellStyle name="SectionHeading 2 3 3 2" xfId="18158" xr:uid="{A072C9CF-A627-431B-9634-315285DFB541}"/>
    <cellStyle name="SectionHeading 2 3 3 2 2" xfId="40523" xr:uid="{85C23019-C5B2-42CE-BDC4-4026E6E75276}"/>
    <cellStyle name="SectionHeading 2 3 3 3" xfId="24050" xr:uid="{8DE52EDE-1666-4FB3-929D-54F37DA293A8}"/>
    <cellStyle name="SectionHeading 2 3 3 3 2" xfId="46346" xr:uid="{0C238566-D97D-479D-88BE-D89093E70595}"/>
    <cellStyle name="SectionHeading 2 3 3 4" xfId="23349" xr:uid="{B2DD8DE9-730B-408C-B267-DEB70180AE71}"/>
    <cellStyle name="SectionHeading 2 3 3 4 2" xfId="45645" xr:uid="{ECCA6D7A-8C96-4410-9336-ACA8AEE9C6DC}"/>
    <cellStyle name="SectionHeading 2 3 3 5" xfId="31325" xr:uid="{E192AA47-CA2E-4379-96C5-CE8A353C9A88}"/>
    <cellStyle name="SectionHeading 2 3 4" xfId="5493" xr:uid="{AD8FFAE5-CE0C-4141-A3F6-27ABF5D1ABE4}"/>
    <cellStyle name="SectionHeading 2 3 4 2" xfId="15870" xr:uid="{343DC9BB-4670-480F-B7AE-2A18281984C7}"/>
    <cellStyle name="SectionHeading 2 3 4 2 2" xfId="38236" xr:uid="{9BD36436-FFB2-418A-9705-09DF84AB1D45}"/>
    <cellStyle name="SectionHeading 2 3 4 3" xfId="22614" xr:uid="{49FCF39A-42A5-4EFD-985F-C933C0FD2C70}"/>
    <cellStyle name="SectionHeading 2 3 4 3 2" xfId="44910" xr:uid="{B9EB0465-DC30-4DAB-AB8A-65DE94ECB19B}"/>
    <cellStyle name="SectionHeading 2 3 4 4" xfId="13825" xr:uid="{8F4FAC9F-6980-4DF5-ADA2-AF78C77E2F20}"/>
    <cellStyle name="SectionHeading 2 3 4 4 2" xfId="36195" xr:uid="{E32233BB-6524-4831-B85C-18E86B162FD4}"/>
    <cellStyle name="SectionHeading 2 3 4 5" xfId="29228" xr:uid="{B4C1FCF9-D997-4DCD-A4AE-D83937C9CE86}"/>
    <cellStyle name="SectionHeading 2 3 5" xfId="6262" xr:uid="{16BD8245-0FF4-4DCB-AB56-2FA1E4EBA957}"/>
    <cellStyle name="SectionHeading 2 3 5 2" xfId="16423" xr:uid="{741266B3-227C-47B8-8FD1-F6F0CBE0D3B2}"/>
    <cellStyle name="SectionHeading 2 3 5 2 2" xfId="38788" xr:uid="{61CB1B3A-EDE0-44BF-8002-54CA55F66BAD}"/>
    <cellStyle name="SectionHeading 2 3 5 3" xfId="23037" xr:uid="{DC76EC9B-280A-4E0E-A8B0-B2423D26A028}"/>
    <cellStyle name="SectionHeading 2 3 5 3 2" xfId="45333" xr:uid="{8E40D54F-1343-4B1C-9E2F-08D300DCFB0D}"/>
    <cellStyle name="SectionHeading 2 3 5 4" xfId="23383" xr:uid="{ABFEB0B6-0426-4882-B768-2127B314247E}"/>
    <cellStyle name="SectionHeading 2 3 5 4 2" xfId="45679" xr:uid="{DE643391-9311-4E57-AA7B-65588374D677}"/>
    <cellStyle name="SectionHeading 2 3 5 5" xfId="29722" xr:uid="{E3ABFD98-94CF-4DA6-B679-9FA6DF27D528}"/>
    <cellStyle name="SectionHeading 2 3 6" xfId="5931" xr:uid="{F0F20ABE-90F1-4FA0-8C96-F6E5754C9107}"/>
    <cellStyle name="SectionHeading 2 3 6 2" xfId="16191" xr:uid="{601656A4-A2F4-489C-AD1C-47068D690F2E}"/>
    <cellStyle name="SectionHeading 2 3 6 2 2" xfId="38556" xr:uid="{D3EB8D08-2C19-4B6B-8E17-1ED5FAE98E45}"/>
    <cellStyle name="SectionHeading 2 3 6 3" xfId="22867" xr:uid="{9765A293-A4F0-4803-8061-15EBE0C49A1E}"/>
    <cellStyle name="SectionHeading 2 3 6 3 2" xfId="45163" xr:uid="{76D47256-0903-42FE-B953-0A4F4D1A7B1B}"/>
    <cellStyle name="SectionHeading 2 3 6 4" xfId="12805" xr:uid="{D182A25C-DFD4-4502-9640-D027ADF39BC9}"/>
    <cellStyle name="SectionHeading 2 3 6 4 2" xfId="35178" xr:uid="{98DE81BD-9482-4641-8069-AF920CC4B796}"/>
    <cellStyle name="SectionHeading 2 3 6 5" xfId="29513" xr:uid="{1D06CC8C-F07A-4CB8-8B49-167CA4A8F2B4}"/>
    <cellStyle name="SectionHeading 2 3 7" xfId="5612" xr:uid="{ED0CA6E2-EA0F-4274-87B2-B2F58890591D}"/>
    <cellStyle name="SectionHeading 2 3 7 2" xfId="15968" xr:uid="{0BD6802D-BDB6-445E-A39C-4534801C46CC}"/>
    <cellStyle name="SectionHeading 2 3 7 2 2" xfId="38334" xr:uid="{6FE13563-3420-47D8-B0FB-180CC68C6152}"/>
    <cellStyle name="SectionHeading 2 3 7 3" xfId="22703" xr:uid="{E769752E-E325-4B76-B608-F45A4DD9DCDC}"/>
    <cellStyle name="SectionHeading 2 3 7 3 2" xfId="44999" xr:uid="{F1EDA84C-B752-491E-8E81-AA7F3C5B6FE6}"/>
    <cellStyle name="SectionHeading 2 3 7 4" xfId="13046" xr:uid="{98AD662E-765D-4A22-9021-9424F019406B}"/>
    <cellStyle name="SectionHeading 2 3 7 4 2" xfId="35417" xr:uid="{DFBC5F09-2A38-4A65-A4A4-354062B5611C}"/>
    <cellStyle name="SectionHeading 2 3 7 5" xfId="29316" xr:uid="{70C2F59D-B54C-442E-91ED-8CF5F0D9417E}"/>
    <cellStyle name="SectionHeading 2 3 8" xfId="9462" xr:uid="{394269FA-96D7-442E-8025-93712C13C5B6}"/>
    <cellStyle name="SectionHeading 2 3 8 2" xfId="18880" xr:uid="{CFFC0F28-5673-4DC3-8820-C3660CED47DB}"/>
    <cellStyle name="SectionHeading 2 3 8 2 2" xfId="41245" xr:uid="{04CB1F1F-A5B2-4B40-9DED-7D1A0536C5BD}"/>
    <cellStyle name="SectionHeading 2 3 8 3" xfId="24670" xr:uid="{8A95D2DE-22AB-4DA0-993B-726D1AAC6BE9}"/>
    <cellStyle name="SectionHeading 2 3 8 3 2" xfId="46966" xr:uid="{68FE3810-0FB1-4929-BB1B-A38590302078}"/>
    <cellStyle name="SectionHeading 2 3 8 4" xfId="18326" xr:uid="{263C06F0-C291-417D-A4C5-E172101E50C3}"/>
    <cellStyle name="SectionHeading 2 3 8 4 2" xfId="40691" xr:uid="{FBDEBA33-8E74-44D0-8A2E-214B672F8219}"/>
    <cellStyle name="SectionHeading 2 3 8 5" xfId="31924" xr:uid="{7843C086-659F-4E64-920F-0D30497536F0}"/>
    <cellStyle name="SectionHeading 2 3 9" xfId="9492" xr:uid="{A71D111F-E801-44A5-AB0B-B490A5DE7E34}"/>
    <cellStyle name="SectionHeading 2 3 9 2" xfId="18910" xr:uid="{5C0F595B-CA9D-4AE6-A609-B8C9E44FE4CE}"/>
    <cellStyle name="SectionHeading 2 3 9 2 2" xfId="41275" xr:uid="{32110649-4770-4598-9B25-7622708866C8}"/>
    <cellStyle name="SectionHeading 2 3 9 3" xfId="24700" xr:uid="{FE86F71B-EA2D-42A6-9D42-B6F05FE74CA7}"/>
    <cellStyle name="SectionHeading 2 3 9 3 2" xfId="46996" xr:uid="{61CFCA80-B75C-44FE-967D-C211BAA5EAEF}"/>
    <cellStyle name="SectionHeading 2 3 9 4" xfId="15888" xr:uid="{7A76B601-7FE5-4D66-94C5-8BC11BDBB5C5}"/>
    <cellStyle name="SectionHeading 2 3 9 4 2" xfId="38254" xr:uid="{768C84B8-92C4-4739-88CA-AA99A5628EF2}"/>
    <cellStyle name="SectionHeading 2 3 9 5" xfId="31954" xr:uid="{38CEC417-0964-4C89-BE9B-E0FEEBD2E9A6}"/>
    <cellStyle name="SectionHeading 2 3_change in summary tables" xfId="8017" xr:uid="{11406E2E-C452-4C58-9691-5C48C101BF04}"/>
    <cellStyle name="SectionHeading 2 4" xfId="5459" xr:uid="{FEFB5A17-443A-4223-B855-F2073FB4ECAA}"/>
    <cellStyle name="SectionHeading 2 4 2" xfId="15843" xr:uid="{C3BDA294-07CB-41DF-911B-F9E2532CF315}"/>
    <cellStyle name="SectionHeading 2 4 2 2" xfId="38209" xr:uid="{3880FCAD-C448-4B62-B501-BE649A0CCE52}"/>
    <cellStyle name="SectionHeading 2 4 3" xfId="22588" xr:uid="{4D420CCF-EFCA-4385-AF89-25D62357B5F2}"/>
    <cellStyle name="SectionHeading 2 4 3 2" xfId="44884" xr:uid="{A8B1FE77-B23A-41CC-8D43-5A3F8FF19904}"/>
    <cellStyle name="SectionHeading 2 4 4" xfId="12966" xr:uid="{1B7B082A-B11F-401E-AD94-AAE3782F7C2B}"/>
    <cellStyle name="SectionHeading 2 4 4 2" xfId="35337" xr:uid="{C5FBE047-C782-4C67-95D7-87C7AA5208A7}"/>
    <cellStyle name="SectionHeading 2 4 5" xfId="29208" xr:uid="{AADD0E34-8E1C-45F1-A962-046FC5D10DAF}"/>
    <cellStyle name="SectionHeading 2 5" xfId="6410" xr:uid="{23DB8A5D-6996-43F7-8111-C124C39564CD}"/>
    <cellStyle name="SectionHeading 2 5 2" xfId="16536" xr:uid="{7B4838EF-99F9-4836-B11C-036612114471}"/>
    <cellStyle name="SectionHeading 2 5 2 2" xfId="38901" xr:uid="{A7BE491B-04C1-4351-8F66-4911EBA20EE0}"/>
    <cellStyle name="SectionHeading 2 5 3" xfId="23140" xr:uid="{0A5D3D36-CC72-4D6F-9C83-90DF15E5AAAD}"/>
    <cellStyle name="SectionHeading 2 5 3 2" xfId="45436" xr:uid="{2A19E564-9178-47E3-B2AD-E18A621897B8}"/>
    <cellStyle name="SectionHeading 2 5 4" xfId="16075" xr:uid="{A5B56A23-EA56-4AFD-BA99-0EE761252F9C}"/>
    <cellStyle name="SectionHeading 2 5 4 2" xfId="38441" xr:uid="{FA538886-2D47-4F6F-80BD-498F06F6860F}"/>
    <cellStyle name="SectionHeading 2 5 5" xfId="29826" xr:uid="{31808ADC-28B9-4AD7-B897-67CF9744F66D}"/>
    <cellStyle name="SectionHeading 2 6" xfId="7424" xr:uid="{BB981A87-1E02-44C3-8072-30A15BA4E62F}"/>
    <cellStyle name="SectionHeading 2 6 2" xfId="17422" xr:uid="{D102E5A1-B896-4BE0-8A04-E920C5AE2E2C}"/>
    <cellStyle name="SectionHeading 2 6 2 2" xfId="39787" xr:uid="{CA0897A9-BA12-491C-9C22-9DD2AA760906}"/>
    <cellStyle name="SectionHeading 2 6 3" xfId="23536" xr:uid="{AE53448A-C611-4AB8-AF5A-E6579AACEF5B}"/>
    <cellStyle name="SectionHeading 2 6 3 2" xfId="45832" xr:uid="{DF94CB21-6C3D-4349-AEF0-E099E7394910}"/>
    <cellStyle name="SectionHeading 2 6 4" xfId="12991" xr:uid="{B979DE7D-523D-4667-8447-9BCFE1BC0B82}"/>
    <cellStyle name="SectionHeading 2 6 4 2" xfId="35362" xr:uid="{C200BF5C-B36F-4EFD-86BA-FCE0AB11D766}"/>
    <cellStyle name="SectionHeading 2 6 5" xfId="30668" xr:uid="{2A4B15FF-29A6-4D4D-ACFB-665E8FF72A0E}"/>
    <cellStyle name="SectionHeading 2 7" xfId="8550" xr:uid="{C387F5F6-9616-473C-95F3-25A458D01B93}"/>
    <cellStyle name="SectionHeading 2 7 2" xfId="18284" xr:uid="{C5E900FC-A2AD-4E3A-A817-ABEA65395934}"/>
    <cellStyle name="SectionHeading 2 7 2 2" xfId="40649" xr:uid="{53EE159F-8CCD-4E42-9364-B68D8C02332D}"/>
    <cellStyle name="SectionHeading 2 7 3" xfId="24159" xr:uid="{88679663-930D-429C-8308-D500C0CA6C89}"/>
    <cellStyle name="SectionHeading 2 7 3 2" xfId="46455" xr:uid="{3D1F5ADE-48AD-4BF6-B89B-51F8FDA6A1E9}"/>
    <cellStyle name="SectionHeading 2 7 4" xfId="22646" xr:uid="{9C706A35-8F0B-424F-8E83-4AB295F2C70A}"/>
    <cellStyle name="SectionHeading 2 7 4 2" xfId="44942" xr:uid="{4A70BB58-E132-43DA-B64A-DC8B51C8780C}"/>
    <cellStyle name="SectionHeading 2 7 5" xfId="31430" xr:uid="{0477F1BB-7D6F-4C88-853C-1E71CFDF4BEE}"/>
    <cellStyle name="SectionHeading 2 8" xfId="4969" xr:uid="{65E47271-069A-42D7-8D2C-2C3B9FFE95F6}"/>
    <cellStyle name="SectionHeading 2 8 2" xfId="15440" xr:uid="{DA06A6B7-37E4-4D2B-8F08-B174829B3C3D}"/>
    <cellStyle name="SectionHeading 2 8 2 2" xfId="37806" xr:uid="{C510C1CA-5D7C-4FE2-8BBE-F5C24FDD3C21}"/>
    <cellStyle name="SectionHeading 2 8 3" xfId="22379" xr:uid="{876E50D7-996F-40E9-8051-C6BD833D3A71}"/>
    <cellStyle name="SectionHeading 2 8 3 2" xfId="44675" xr:uid="{56DD648E-8873-48CD-A332-CC201A29A465}"/>
    <cellStyle name="SectionHeading 2 8 4" xfId="13519" xr:uid="{CDC42BC6-7A9E-4454-A7EB-56D88D08A77D}"/>
    <cellStyle name="SectionHeading 2 8 4 2" xfId="35890" xr:uid="{B7A17F5D-2B51-409C-B17B-3D1DBDBFA9F2}"/>
    <cellStyle name="SectionHeading 2 8 5" xfId="28834" xr:uid="{05AEEE4E-477A-4BFC-957A-3A104B605672}"/>
    <cellStyle name="SectionHeading 2 9" xfId="9961" xr:uid="{CD6B51E1-3F78-43DB-8E49-6748468CDEB3}"/>
    <cellStyle name="SectionHeading 2 9 2" xfId="19375" xr:uid="{C3F3A630-95E5-4126-9994-82D4C81F3B8D}"/>
    <cellStyle name="SectionHeading 2 9 2 2" xfId="41740" xr:uid="{59305AF7-B452-4003-9E24-0A87A2E93E33}"/>
    <cellStyle name="SectionHeading 2 9 3" xfId="24850" xr:uid="{272B30E2-AF0D-4E54-AC69-F865A5E06163}"/>
    <cellStyle name="SectionHeading 2 9 3 2" xfId="47146" xr:uid="{8E81D044-11E1-4A08-B69F-59ADA509E291}"/>
    <cellStyle name="SectionHeading 2 9 4" xfId="25693" xr:uid="{4AC17C35-B2F5-4FC7-9385-B7641A3D0E80}"/>
    <cellStyle name="SectionHeading 2 9 4 2" xfId="47989" xr:uid="{184639E1-3706-40B7-8FFD-E459C1B177F4}"/>
    <cellStyle name="SectionHeading 2 9 5" xfId="32419" xr:uid="{7F429187-8F5E-447D-919F-28D74CF85AC1}"/>
    <cellStyle name="SectionHeading 2_change in summary tables" xfId="6753" xr:uid="{FD23EDF3-C444-4755-881B-E5250A4E7596}"/>
    <cellStyle name="SectionHeading 3" xfId="1391" xr:uid="{2F05F716-DC52-47FB-80F6-AD5D2D04517B}"/>
    <cellStyle name="SectionHeading 3 10" xfId="6585" xr:uid="{C51F938E-7A0E-4588-BC6A-DE94EB61DCF9}"/>
    <cellStyle name="SectionHeading 3 10 2" xfId="16664" xr:uid="{B524191B-62C6-4A00-8397-88B8DEA6172F}"/>
    <cellStyle name="SectionHeading 3 10 2 2" xfId="39029" xr:uid="{A7A0BACC-FF04-439D-9D04-B247E511E415}"/>
    <cellStyle name="SectionHeading 3 10 3" xfId="23234" xr:uid="{C22591D2-066E-4E45-886A-B02D95C0DF4F}"/>
    <cellStyle name="SectionHeading 3 10 3 2" xfId="45530" xr:uid="{70DF4450-E413-4C14-9BB3-7808E7FCF84F}"/>
    <cellStyle name="SectionHeading 3 10 4" xfId="22541" xr:uid="{CC1D9A07-BC65-480E-A6FF-CB0D8B87C8B4}"/>
    <cellStyle name="SectionHeading 3 10 4 2" xfId="44837" xr:uid="{140252E7-3297-4A4E-B02A-4311FEF5280B}"/>
    <cellStyle name="SectionHeading 3 10 5" xfId="29936" xr:uid="{C1D83FAA-B6B3-4233-8B98-CD00DF7313AC}"/>
    <cellStyle name="SectionHeading 3 11" xfId="5081" xr:uid="{9A92D83D-8CA5-495B-BB58-22D18FE92A8D}"/>
    <cellStyle name="SectionHeading 3 11 2" xfId="15508" xr:uid="{5E86361C-1A27-433E-912C-F9E74ABDBDF9}"/>
    <cellStyle name="SectionHeading 3 11 2 2" xfId="37874" xr:uid="{73DBB7D6-6B9E-40C6-BE1B-5F31779635A8}"/>
    <cellStyle name="SectionHeading 3 11 3" xfId="22442" xr:uid="{1DA9547E-F633-4B45-9AAB-324235183FDB}"/>
    <cellStyle name="SectionHeading 3 11 3 2" xfId="44738" xr:uid="{3A87DD4D-C645-4317-B296-71F4FE050737}"/>
    <cellStyle name="SectionHeading 3 11 4" xfId="24941" xr:uid="{80D98C1D-D324-46D9-B7EC-A3FA79D02F27}"/>
    <cellStyle name="SectionHeading 3 11 4 2" xfId="47237" xr:uid="{C2315E72-1336-409F-A3BE-38114A75CA19}"/>
    <cellStyle name="SectionHeading 3 11 5" xfId="28894" xr:uid="{DDCEF68D-4C23-46FF-A372-58979977834B}"/>
    <cellStyle name="SectionHeading 3 12" xfId="9485" xr:uid="{696DB60E-4D30-4AFF-B01E-B7189D7CE849}"/>
    <cellStyle name="SectionHeading 3 12 2" xfId="18903" xr:uid="{C6B97E04-80D4-4DC0-B4ED-5294491E62F0}"/>
    <cellStyle name="SectionHeading 3 12 2 2" xfId="41268" xr:uid="{31576CA3-0FF3-4DCC-A488-8219A35F6DB5}"/>
    <cellStyle name="SectionHeading 3 12 3" xfId="24693" xr:uid="{D3820632-722A-4719-B012-AC243DFA63D8}"/>
    <cellStyle name="SectionHeading 3 12 3 2" xfId="46989" xr:uid="{E4B2512D-3BD5-4A0E-9EDD-947F4389B2A2}"/>
    <cellStyle name="SectionHeading 3 12 4" xfId="15182" xr:uid="{3B9B393F-C56F-4174-A52D-DBCE69C88995}"/>
    <cellStyle name="SectionHeading 3 12 4 2" xfId="37548" xr:uid="{5915ADC8-AD0B-479C-927A-B0FCD4C85A25}"/>
    <cellStyle name="SectionHeading 3 12 5" xfId="31947" xr:uid="{848ECEB8-CDE9-415C-A69E-F95E8A94769B}"/>
    <cellStyle name="SectionHeading 3 13" xfId="9958" xr:uid="{CECC0056-237F-4F3D-891C-3177138E6AB5}"/>
    <cellStyle name="SectionHeading 3 13 2" xfId="19372" xr:uid="{EE828116-9102-4032-B080-B0158BC2BE5B}"/>
    <cellStyle name="SectionHeading 3 13 2 2" xfId="41737" xr:uid="{09CF032E-2B2F-4548-850A-F9D3031F1BAE}"/>
    <cellStyle name="SectionHeading 3 13 3" xfId="24847" xr:uid="{D7E1F3E9-C69B-4093-8D02-0C31EFE194D3}"/>
    <cellStyle name="SectionHeading 3 13 3 2" xfId="47143" xr:uid="{2E52E6CB-0006-4D4C-AABD-D2DDF9228EA3}"/>
    <cellStyle name="SectionHeading 3 13 4" xfId="25690" xr:uid="{AB462056-7973-4A4A-A25A-47C195BA4885}"/>
    <cellStyle name="SectionHeading 3 13 4 2" xfId="47986" xr:uid="{4A485545-5441-4040-A46E-169E28C6DCA5}"/>
    <cellStyle name="SectionHeading 3 13 5" xfId="32416" xr:uid="{927F1449-7291-4D53-ADAA-F66CFCD42B62}"/>
    <cellStyle name="SectionHeading 3 14" xfId="13336" xr:uid="{2E28EC5F-32F9-4552-AE74-69A2AB58FC65}"/>
    <cellStyle name="SectionHeading 3 14 2" xfId="35707" xr:uid="{6260EB62-5434-4E58-B87F-308C3E8C35BF}"/>
    <cellStyle name="SectionHeading 3 15" xfId="18567" xr:uid="{0232E662-377D-4093-B40B-07D563EAC824}"/>
    <cellStyle name="SectionHeading 3 15 2" xfId="40932" xr:uid="{C97F92CB-B037-499E-857A-B21832ACC9B7}"/>
    <cellStyle name="SectionHeading 3 16" xfId="24758" xr:uid="{7EBBE554-A4D5-4232-8905-55387838D822}"/>
    <cellStyle name="SectionHeading 3 16 2" xfId="47054" xr:uid="{3746A15C-BA25-402A-8877-AD8B63A62E3A}"/>
    <cellStyle name="SectionHeading 3 2" xfId="1661" xr:uid="{A69C83C6-66ED-4C60-9F85-A86F7F0FC2BF}"/>
    <cellStyle name="SectionHeading 3 2 10" xfId="9446" xr:uid="{48141B44-EB22-47E0-8E63-A11D9F5B37CB}"/>
    <cellStyle name="SectionHeading 3 2 10 2" xfId="18864" xr:uid="{D4654003-F20F-40A5-9560-54563A6FB501}"/>
    <cellStyle name="SectionHeading 3 2 10 2 2" xfId="41229" xr:uid="{743734BA-CBE3-46DB-9A98-1358293BE0E7}"/>
    <cellStyle name="SectionHeading 3 2 10 3" xfId="24654" xr:uid="{D5E01AB2-96C0-4921-8304-A219E71932B5}"/>
    <cellStyle name="SectionHeading 3 2 10 3 2" xfId="46950" xr:uid="{4C5EB83C-733F-42E2-8221-EB81EE5F1A82}"/>
    <cellStyle name="SectionHeading 3 2 10 4" xfId="25366" xr:uid="{1E801779-C1D1-4EB7-8C02-F5B8B236729C}"/>
    <cellStyle name="SectionHeading 3 2 10 4 2" xfId="47662" xr:uid="{156BB9E9-C1C2-4D55-9E47-E673746B0D9C}"/>
    <cellStyle name="SectionHeading 3 2 10 5" xfId="31908" xr:uid="{4D2BCA8E-4132-408C-B8D0-01FCDAD8EB7A}"/>
    <cellStyle name="SectionHeading 3 2 11" xfId="9992" xr:uid="{23DF82FF-23AD-40A8-84C8-271258678F2F}"/>
    <cellStyle name="SectionHeading 3 2 11 2" xfId="19406" xr:uid="{15CDD2F5-ACAC-496F-8953-F28B9AD73A73}"/>
    <cellStyle name="SectionHeading 3 2 11 2 2" xfId="41771" xr:uid="{B403FC2E-AE5C-411E-855F-91F5EF86EB22}"/>
    <cellStyle name="SectionHeading 3 2 11 3" xfId="24871" xr:uid="{2F7DE675-3119-4421-97D6-33E33464193B}"/>
    <cellStyle name="SectionHeading 3 2 11 3 2" xfId="47167" xr:uid="{FB889307-3E9A-4809-90E3-1E69ACE6D7F8}"/>
    <cellStyle name="SectionHeading 3 2 11 4" xfId="25710" xr:uid="{F41D61F2-6517-46E5-A614-D9467020C395}"/>
    <cellStyle name="SectionHeading 3 2 11 4 2" xfId="48006" xr:uid="{506591BF-3052-4AC5-83A2-51801B195F4B}"/>
    <cellStyle name="SectionHeading 3 2 11 5" xfId="32450" xr:uid="{9F18F649-D486-43C2-8D6D-54110711B83E}"/>
    <cellStyle name="SectionHeading 3 2 12" xfId="13427" xr:uid="{2BF0A786-FDB1-4267-BBCB-465D1BCDC837}"/>
    <cellStyle name="SectionHeading 3 2 12 2" xfId="35798" xr:uid="{4A0F7381-90C9-4701-AB08-D797448E0CDA}"/>
    <cellStyle name="SectionHeading 3 2 13" xfId="18247" xr:uid="{001C9EBF-E243-4BC1-9CF9-C5207555BA89}"/>
    <cellStyle name="SectionHeading 3 2 13 2" xfId="40612" xr:uid="{10945976-F9A2-44B6-8AA2-1352CEA54C6F}"/>
    <cellStyle name="SectionHeading 3 2 14" xfId="13400" xr:uid="{9A9C384E-136C-4E96-B0ED-FD189F8E0A00}"/>
    <cellStyle name="SectionHeading 3 2 14 2" xfId="35771" xr:uid="{441FEDA5-EDD3-4E14-A143-722DC5768076}"/>
    <cellStyle name="SectionHeading 3 2 2" xfId="4069" xr:uid="{36E81B21-6F18-438B-A240-F799420EBBF6}"/>
    <cellStyle name="SectionHeading 3 2 2 10" xfId="6704" xr:uid="{D9D9B3EB-3DF5-45B7-B9E5-453A4871F60C}"/>
    <cellStyle name="SectionHeading 3 2 2 10 2" xfId="16744" xr:uid="{D0A22AE8-C8A5-4B74-BCED-7AE3D75A8760}"/>
    <cellStyle name="SectionHeading 3 2 2 10 2 2" xfId="39109" xr:uid="{358A5C63-2097-423A-A2F1-B85AE0CEE958}"/>
    <cellStyle name="SectionHeading 3 2 2 10 3" xfId="23297" xr:uid="{26B68BFD-49EC-4E3E-BFE1-8BF298053664}"/>
    <cellStyle name="SectionHeading 3 2 2 10 3 2" xfId="45593" xr:uid="{E356D11C-9D23-4C9C-BE40-6A214A1FD287}"/>
    <cellStyle name="SectionHeading 3 2 2 10 4" xfId="24780" xr:uid="{62265B24-D6B9-4B52-A4B8-DB0AF91932DA}"/>
    <cellStyle name="SectionHeading 3 2 2 10 4 2" xfId="47076" xr:uid="{51E35B6B-B21B-4642-AE3B-CA36ECBA92ED}"/>
    <cellStyle name="SectionHeading 3 2 2 10 5" xfId="30000" xr:uid="{C3374D58-268C-4E2A-88C2-5C172676166B}"/>
    <cellStyle name="SectionHeading 3 2 2 11" xfId="10826" xr:uid="{AF7A8185-6E9D-46D5-A9FB-4EC718622E56}"/>
    <cellStyle name="SectionHeading 3 2 2 11 2" xfId="20240" xr:uid="{90AA1064-94BD-4C7A-8691-F7ACC1612525}"/>
    <cellStyle name="SectionHeading 3 2 2 11 2 2" xfId="42536" xr:uid="{AB88F801-6A65-409E-98A2-0715742D393A}"/>
    <cellStyle name="SectionHeading 3 2 2 11 3" xfId="25108" xr:uid="{C0C95545-355D-4C08-8F19-27CB076ACE7D}"/>
    <cellStyle name="SectionHeading 3 2 2 11 3 2" xfId="47404" xr:uid="{EF990288-CD9E-4577-B4D0-3EA51C1A72B1}"/>
    <cellStyle name="SectionHeading 3 2 2 11 4" xfId="25792" xr:uid="{BF1298E6-263D-4B61-96AF-F12717D06594}"/>
    <cellStyle name="SectionHeading 3 2 2 11 4 2" xfId="48088" xr:uid="{9DD5DFBE-7129-4515-8798-9B6A2CEF061C}"/>
    <cellStyle name="SectionHeading 3 2 2 11 5" xfId="33215" xr:uid="{4E076F1B-73CB-4EEC-8DA2-DCBC0502AC7B}"/>
    <cellStyle name="SectionHeading 3 2 2 12" xfId="14709" xr:uid="{D2C88580-ADD3-46A0-B1C6-2A1FB87F3576}"/>
    <cellStyle name="SectionHeading 3 2 2 12 2" xfId="37075" xr:uid="{4BB8893D-E68F-4158-BB42-2F05EFA12D9E}"/>
    <cellStyle name="SectionHeading 3 2 2 13" xfId="13603" xr:uid="{5FE95A86-8BE8-4BE5-9A8C-428DCC78F9B4}"/>
    <cellStyle name="SectionHeading 3 2 2 13 2" xfId="35974" xr:uid="{F1509ACD-954F-4AE5-B5CB-291FAAE4708A}"/>
    <cellStyle name="SectionHeading 3 2 2 14" xfId="14763" xr:uid="{0978D819-211E-4036-B7A6-7DCCB141E282}"/>
    <cellStyle name="SectionHeading 3 2 2 14 2" xfId="37129" xr:uid="{467157E4-5E6F-47BE-9CD4-B6C636E2184A}"/>
    <cellStyle name="SectionHeading 3 2 2 2" xfId="7338" xr:uid="{E33CDC78-1C52-4A96-AEF9-97BBCC8D6245}"/>
    <cellStyle name="SectionHeading 3 2 2 2 2" xfId="17346" xr:uid="{D10A4715-4D15-483B-8EF9-2A8FDA4CF82C}"/>
    <cellStyle name="SectionHeading 3 2 2 2 2 2" xfId="39711" xr:uid="{33957D04-CE9B-4D2F-8BD1-7E51B8D038F8}"/>
    <cellStyle name="SectionHeading 3 2 2 2 3" xfId="23501" xr:uid="{7755449E-E729-46B2-B3AB-F352BF14201A}"/>
    <cellStyle name="SectionHeading 3 2 2 2 3 2" xfId="45797" xr:uid="{D7523CEA-BECE-4101-B899-C5CFF07052DE}"/>
    <cellStyle name="SectionHeading 3 2 2 2 4" xfId="18643" xr:uid="{367E216C-F15D-495A-942E-9084F4150F76}"/>
    <cellStyle name="SectionHeading 3 2 2 2 4 2" xfId="41008" xr:uid="{1073A062-63C0-43D9-8E53-9A4F2018F319}"/>
    <cellStyle name="SectionHeading 3 2 2 2 5" xfId="30595" xr:uid="{5CDB778E-23F7-46D3-AF73-27EF2E37EF4C}"/>
    <cellStyle name="SectionHeading 3 2 2 3" xfId="8416" xr:uid="{0AA364E9-11E7-4CA8-948F-66CC33059896}"/>
    <cellStyle name="SectionHeading 3 2 2 3 2" xfId="18189" xr:uid="{4560ADB0-C158-4689-806A-A9759D9D9FF3}"/>
    <cellStyle name="SectionHeading 3 2 2 3 2 2" xfId="40554" xr:uid="{36C01098-4933-4C10-9FAA-3677A794B644}"/>
    <cellStyle name="SectionHeading 3 2 2 3 3" xfId="24082" xr:uid="{F6755040-EED7-4F3D-958E-78629BA808B0}"/>
    <cellStyle name="SectionHeading 3 2 2 3 3 2" xfId="46378" xr:uid="{CE5A1D19-673C-4809-991D-7EE4CBD0B9F7}"/>
    <cellStyle name="SectionHeading 3 2 2 3 4" xfId="13371" xr:uid="{A6991F59-8B3E-4314-ADF6-BC850391AC8D}"/>
    <cellStyle name="SectionHeading 3 2 2 3 4 2" xfId="35742" xr:uid="{D45E7C28-AB50-4BCC-9E03-0343729C4AB1}"/>
    <cellStyle name="SectionHeading 3 2 2 3 5" xfId="31356" xr:uid="{04CACCE7-4E3D-4F37-992A-71264D90ED11}"/>
    <cellStyle name="SectionHeading 3 2 2 4" xfId="4716" xr:uid="{C2003C48-5E3B-41F4-B0D7-346B72591C11}"/>
    <cellStyle name="SectionHeading 3 2 2 4 2" xfId="15243" xr:uid="{70072E9C-B7F6-441E-9652-43F976C9D3C2}"/>
    <cellStyle name="SectionHeading 3 2 2 4 2 2" xfId="37609" xr:uid="{3765282D-D781-4CE8-8C01-F4001329A6F2}"/>
    <cellStyle name="SectionHeading 3 2 2 4 3" xfId="22275" xr:uid="{68559875-4A7E-4135-94C3-1CF42CC6245A}"/>
    <cellStyle name="SectionHeading 3 2 2 4 3 2" xfId="44571" xr:uid="{829706F1-ABA9-4210-98DD-3160B1157980}"/>
    <cellStyle name="SectionHeading 3 2 2 4 4" xfId="24777" xr:uid="{FDA0D23F-5C99-407A-A1B7-75342AAC2A0F}"/>
    <cellStyle name="SectionHeading 3 2 2 4 4 2" xfId="47073" xr:uid="{A655F284-CB23-4212-9CBE-490318C80747}"/>
    <cellStyle name="SectionHeading 3 2 2 4 5" xfId="28656" xr:uid="{6D1291AC-43F6-44B3-AB46-2FBAF18B1A8E}"/>
    <cellStyle name="SectionHeading 3 2 2 5" xfId="8549" xr:uid="{7C6A0FFD-C164-4022-993E-D86A07D2E63E}"/>
    <cellStyle name="SectionHeading 3 2 2 5 2" xfId="18283" xr:uid="{A633F88A-3DF8-47EF-B4BB-11C671B90058}"/>
    <cellStyle name="SectionHeading 3 2 2 5 2 2" xfId="40648" xr:uid="{844A2032-A7A3-4CEC-8BDC-BA2DC0C5BDCD}"/>
    <cellStyle name="SectionHeading 3 2 2 5 3" xfId="24158" xr:uid="{76346C51-1FCF-40A7-8281-1D5A59B00FBE}"/>
    <cellStyle name="SectionHeading 3 2 2 5 3 2" xfId="46454" xr:uid="{490170B9-C03D-4369-8B95-C5A46676D67D}"/>
    <cellStyle name="SectionHeading 3 2 2 5 4" xfId="24856" xr:uid="{90DEC7B4-7889-4835-9E45-3B56E8FE6194}"/>
    <cellStyle name="SectionHeading 3 2 2 5 4 2" xfId="47152" xr:uid="{4FC9F6C1-B78E-45CE-B699-1F25709B1C8D}"/>
    <cellStyle name="SectionHeading 3 2 2 5 5" xfId="31429" xr:uid="{E1D6D07A-6362-421D-A654-AD69BDDA91E2}"/>
    <cellStyle name="SectionHeading 3 2 2 6" xfId="6402" xr:uid="{64B624F9-6C77-491E-A84A-095C3BFAD9F6}"/>
    <cellStyle name="SectionHeading 3 2 2 6 2" xfId="16530" xr:uid="{D131496B-7B35-4001-9DD5-63B774F1F2C6}"/>
    <cellStyle name="SectionHeading 3 2 2 6 2 2" xfId="38895" xr:uid="{19B3EB4B-435B-4B90-82C5-9BBD54997720}"/>
    <cellStyle name="SectionHeading 3 2 2 6 3" xfId="23134" xr:uid="{FA4B1C8C-922F-42B4-AC63-D1BC289DEE96}"/>
    <cellStyle name="SectionHeading 3 2 2 6 3 2" xfId="45430" xr:uid="{4DFCFAC3-6DF7-4F9C-AD50-A450883780C1}"/>
    <cellStyle name="SectionHeading 3 2 2 6 4" xfId="15573" xr:uid="{264D3C92-1E6D-4E89-8561-C613E19D450D}"/>
    <cellStyle name="SectionHeading 3 2 2 6 4 2" xfId="37939" xr:uid="{11351B70-29FF-45A7-AF6E-814458472EB6}"/>
    <cellStyle name="SectionHeading 3 2 2 6 5" xfId="29820" xr:uid="{00240516-5F07-4B65-BA66-BE3DBC8FB35F}"/>
    <cellStyle name="SectionHeading 3 2 2 7" xfId="8152" xr:uid="{0E602D6F-86AF-424B-9900-04BC88A61403}"/>
    <cellStyle name="SectionHeading 3 2 2 7 2" xfId="17994" xr:uid="{3C849AB0-5630-401D-948E-B66C1BE486FB}"/>
    <cellStyle name="SectionHeading 3 2 2 7 2 2" xfId="40359" xr:uid="{999D7808-317F-4DCD-90D4-4A1D85786F9F}"/>
    <cellStyle name="SectionHeading 3 2 2 7 3" xfId="23907" xr:uid="{E0AE5002-825D-430D-A82F-5283519E823A}"/>
    <cellStyle name="SectionHeading 3 2 2 7 3 2" xfId="46203" xr:uid="{8FEF2F9C-9190-4DB5-8FE6-BEC8CAF719F3}"/>
    <cellStyle name="SectionHeading 3 2 2 7 4" xfId="25012" xr:uid="{D42484DD-727E-45EB-97B4-C73FCE4751B2}"/>
    <cellStyle name="SectionHeading 3 2 2 7 4 2" xfId="47308" xr:uid="{29B847F9-3A8A-4A60-B0D4-B0CF47F29713}"/>
    <cellStyle name="SectionHeading 3 2 2 7 5" xfId="31183" xr:uid="{8C91682B-C700-490D-9B34-42B4BFD734D2}"/>
    <cellStyle name="SectionHeading 3 2 2 8" xfId="5622" xr:uid="{2EBB8E60-660A-430D-8750-D2AE158098E9}"/>
    <cellStyle name="SectionHeading 3 2 2 8 2" xfId="15975" xr:uid="{C5B9BE22-D654-4C3F-A661-8E6CA10B9152}"/>
    <cellStyle name="SectionHeading 3 2 2 8 2 2" xfId="38341" xr:uid="{EB9A1DF9-0E1B-464B-A957-392B2E62D766}"/>
    <cellStyle name="SectionHeading 3 2 2 8 3" xfId="22711" xr:uid="{167572C2-36A5-4B5A-BBC8-9A79097C3940}"/>
    <cellStyle name="SectionHeading 3 2 2 8 3 2" xfId="45007" xr:uid="{491AA493-FFD1-4862-B3EE-E17970D11EE5}"/>
    <cellStyle name="SectionHeading 3 2 2 8 4" xfId="14073" xr:uid="{D735561C-F521-49E4-9B14-12BD173463E2}"/>
    <cellStyle name="SectionHeading 3 2 2 8 4 2" xfId="36443" xr:uid="{B647A5E0-38E0-45BB-BC85-1A4C7A1F2314}"/>
    <cellStyle name="SectionHeading 3 2 2 8 5" xfId="29323" xr:uid="{19FFC0B0-A491-483A-8133-FFDC4202DEFE}"/>
    <cellStyle name="SectionHeading 3 2 2 9" xfId="9482" xr:uid="{E0E22DA6-4E8B-44D8-9BEC-945EB2214EB7}"/>
    <cellStyle name="SectionHeading 3 2 2 9 2" xfId="18900" xr:uid="{7DDF102D-2ED3-4F95-AA08-05D59E331694}"/>
    <cellStyle name="SectionHeading 3 2 2 9 2 2" xfId="41265" xr:uid="{8FE0ED90-04F2-4953-AE42-C475CBAAC1CA}"/>
    <cellStyle name="SectionHeading 3 2 2 9 3" xfId="24690" xr:uid="{9FA36245-5E9D-433C-B9CF-10F2B18FE818}"/>
    <cellStyle name="SectionHeading 3 2 2 9 3 2" xfId="46986" xr:uid="{1DD888D2-FE9B-4C62-A11F-998109862198}"/>
    <cellStyle name="SectionHeading 3 2 2 9 4" xfId="18228" xr:uid="{70BA7FF8-003B-463A-95DD-9FFA8744C2A9}"/>
    <cellStyle name="SectionHeading 3 2 2 9 4 2" xfId="40593" xr:uid="{EC80719A-D296-4BCB-96EF-20A20492141C}"/>
    <cellStyle name="SectionHeading 3 2 2 9 5" xfId="31944" xr:uid="{58589045-6EDC-4F56-AF2F-18324634C362}"/>
    <cellStyle name="SectionHeading 3 2 2_change in summary tables" xfId="8578" xr:uid="{738D124F-5EA8-4087-A7C3-8E3AFAA0AFC2}"/>
    <cellStyle name="SectionHeading 3 2 3" xfId="5632" xr:uid="{1C6B64E3-0B96-45DD-8CCF-67E590F79A02}"/>
    <cellStyle name="SectionHeading 3 2 3 2" xfId="15983" xr:uid="{0E65C16F-29DC-4C48-8B9E-CA40F101315C}"/>
    <cellStyle name="SectionHeading 3 2 3 2 2" xfId="38349" xr:uid="{331CF551-80CD-4787-9179-62FAC141B7CE}"/>
    <cellStyle name="SectionHeading 3 2 3 3" xfId="22718" xr:uid="{2F4A0065-B9AC-41B4-AA07-67F1095B4221}"/>
    <cellStyle name="SectionHeading 3 2 3 3 2" xfId="45014" xr:uid="{2F7C7E58-18C6-4D55-9C9F-136A01F1B4F7}"/>
    <cellStyle name="SectionHeading 3 2 3 4" xfId="18430" xr:uid="{46C97E71-B132-4BBE-8F1E-A27CBB1DA56B}"/>
    <cellStyle name="SectionHeading 3 2 3 4 2" xfId="40795" xr:uid="{67390464-DF6A-4BBF-AE4B-2DA26A04952E}"/>
    <cellStyle name="SectionHeading 3 2 3 5" xfId="29330" xr:uid="{AD0A42D8-34C7-4653-A231-ABDC2C1EE5E9}"/>
    <cellStyle name="SectionHeading 3 2 4" xfId="5577" xr:uid="{4B5218CB-3F07-4361-B033-60315A796685}"/>
    <cellStyle name="SectionHeading 3 2 4 2" xfId="15940" xr:uid="{6488E3CA-50B7-4498-AAF4-BE437B2E6B41}"/>
    <cellStyle name="SectionHeading 3 2 4 2 2" xfId="38306" xr:uid="{01F83BC4-E6D0-4A6D-A26A-5D982813D5BA}"/>
    <cellStyle name="SectionHeading 3 2 4 3" xfId="22677" xr:uid="{7E9AA592-763B-4B8B-A0F2-16A8BE882DAA}"/>
    <cellStyle name="SectionHeading 3 2 4 3 2" xfId="44973" xr:uid="{1D3FBFAE-3314-479A-BD22-CFBCEBA0CF52}"/>
    <cellStyle name="SectionHeading 3 2 4 4" xfId="13849" xr:uid="{27472228-3C90-452A-9075-9A519E445730}"/>
    <cellStyle name="SectionHeading 3 2 4 4 2" xfId="36219" xr:uid="{17AB06CD-55BF-4FF6-97E3-B0C976C6CEBA}"/>
    <cellStyle name="SectionHeading 3 2 4 5" xfId="29291" xr:uid="{D6A27F2B-F08C-42CF-8422-C4F75408205A}"/>
    <cellStyle name="SectionHeading 3 2 5" xfId="5002" xr:uid="{44896D40-29FB-4173-867C-92C2D10C7D23}"/>
    <cellStyle name="SectionHeading 3 2 5 2" xfId="15460" xr:uid="{8E4E1A0A-BDB4-4606-9E35-FF97F5C36DD6}"/>
    <cellStyle name="SectionHeading 3 2 5 2 2" xfId="37826" xr:uid="{68CCED40-0DBF-4358-9189-0F4B6B51F4A9}"/>
    <cellStyle name="SectionHeading 3 2 5 3" xfId="22397" xr:uid="{E42DAE30-F68F-4FFF-8C74-DDCEFBDB808E}"/>
    <cellStyle name="SectionHeading 3 2 5 3 2" xfId="44693" xr:uid="{2FCA854B-7E2E-4A8F-8257-3F692FE96917}"/>
    <cellStyle name="SectionHeading 3 2 5 4" xfId="12680" xr:uid="{774DB4E2-B3AC-4612-BADE-C1D9DED40A8E}"/>
    <cellStyle name="SectionHeading 3 2 5 4 2" xfId="35056" xr:uid="{61557E21-255D-4375-B4D6-B1BF9804211D}"/>
    <cellStyle name="SectionHeading 3 2 5 5" xfId="28849" xr:uid="{E1C4641C-5036-4D28-BFE7-12ABA963FD00}"/>
    <cellStyle name="SectionHeading 3 2 6" xfId="5508" xr:uid="{3A2539C0-23AF-4A9A-AB8C-3E4E6FF8DF1D}"/>
    <cellStyle name="SectionHeading 3 2 6 2" xfId="15882" xr:uid="{C990C89C-E96C-4BE5-ADEF-F833C8E39B14}"/>
    <cellStyle name="SectionHeading 3 2 6 2 2" xfId="38248" xr:uid="{31ED5B32-AB12-4B40-B35A-4EB6DC899872}"/>
    <cellStyle name="SectionHeading 3 2 6 3" xfId="22627" xr:uid="{78EFD9CB-6A1A-4CB5-A1D3-A419DFF3D508}"/>
    <cellStyle name="SectionHeading 3 2 6 3 2" xfId="44923" xr:uid="{AB40DC13-D247-43D9-8DF6-C69F19A1FE11}"/>
    <cellStyle name="SectionHeading 3 2 6 4" xfId="13833" xr:uid="{7EC5A6DF-2FAE-4C12-9FCE-48FE85CE162B}"/>
    <cellStyle name="SectionHeading 3 2 6 4 2" xfId="36203" xr:uid="{1423E8B3-DDFE-4EFD-827E-42F286A1EA90}"/>
    <cellStyle name="SectionHeading 3 2 6 5" xfId="29240" xr:uid="{ED6F5E26-EA78-4030-BFB4-736674FB65C0}"/>
    <cellStyle name="SectionHeading 3 2 7" xfId="4934" xr:uid="{424576CC-25D8-4EDF-85D9-B92748F1606A}"/>
    <cellStyle name="SectionHeading 3 2 7 2" xfId="15420" xr:uid="{85CE49BF-6B45-497C-AE20-204C4F4787B0}"/>
    <cellStyle name="SectionHeading 3 2 7 2 2" xfId="37786" xr:uid="{ED0CB655-324E-40F2-BFF6-D103ED55F97E}"/>
    <cellStyle name="SectionHeading 3 2 7 3" xfId="22359" xr:uid="{CB49E0CC-5AFC-470A-A792-E0C5FEFF17DA}"/>
    <cellStyle name="SectionHeading 3 2 7 3 2" xfId="44655" xr:uid="{6554138F-BD3F-4582-BD83-C481E9E8E8B4}"/>
    <cellStyle name="SectionHeading 3 2 7 4" xfId="13027" xr:uid="{8CE2F072-E845-45F8-87F0-7E47C2338003}"/>
    <cellStyle name="SectionHeading 3 2 7 4 2" xfId="35398" xr:uid="{C490C03E-867B-4994-9BD3-9817E3164A91}"/>
    <cellStyle name="SectionHeading 3 2 7 5" xfId="28817" xr:uid="{B263FF81-45D7-4735-BE71-A6AF75BD8AF3}"/>
    <cellStyle name="SectionHeading 3 2 8" xfId="9188" xr:uid="{75081230-573D-4888-811B-1A073261323C}"/>
    <cellStyle name="SectionHeading 3 2 8 2" xfId="18649" xr:uid="{F2A48326-1CDD-44E8-B52C-1A85415CDF0B}"/>
    <cellStyle name="SectionHeading 3 2 8 2 2" xfId="41014" xr:uid="{AD6F2D0B-982C-4C7B-9672-2A395FD3BE73}"/>
    <cellStyle name="SectionHeading 3 2 8 3" xfId="24470" xr:uid="{D3D67190-E9AE-4018-AC72-3523F694E83D}"/>
    <cellStyle name="SectionHeading 3 2 8 3 2" xfId="46766" xr:uid="{55627A2C-07C9-43D6-A626-2F961C595B68}"/>
    <cellStyle name="SectionHeading 3 2 8 4" xfId="25132" xr:uid="{A09A8E2F-139F-445F-9673-D4A9D674D7D6}"/>
    <cellStyle name="SectionHeading 3 2 8 4 2" xfId="47428" xr:uid="{3A059F4D-642E-49D3-B56C-33149D4EE177}"/>
    <cellStyle name="SectionHeading 3 2 8 5" xfId="31718" xr:uid="{D5B25FF2-DE25-4E3F-B03D-47AC4BA831C8}"/>
    <cellStyle name="SectionHeading 3 2 9" xfId="5051" xr:uid="{FD2E213D-559D-4222-85CC-C98F7EBC90C9}"/>
    <cellStyle name="SectionHeading 3 2 9 2" xfId="15491" xr:uid="{FD610E94-CCB3-4160-B5BA-257600261BFB}"/>
    <cellStyle name="SectionHeading 3 2 9 2 2" xfId="37857" xr:uid="{ECCB58F7-B169-4319-93BC-C92325E8994F}"/>
    <cellStyle name="SectionHeading 3 2 9 3" xfId="22426" xr:uid="{86484BA8-C035-44B0-952C-BC6B926781D5}"/>
    <cellStyle name="SectionHeading 3 2 9 3 2" xfId="44722" xr:uid="{370DA9A7-6959-4CA9-ADDD-3769E15DF19B}"/>
    <cellStyle name="SectionHeading 3 2 9 4" xfId="23873" xr:uid="{8CCAF7AF-9C62-4DF1-A652-FFA80EAB0BC9}"/>
    <cellStyle name="SectionHeading 3 2 9 4 2" xfId="46169" xr:uid="{FB615612-ACCB-4A85-8876-706729BE629E}"/>
    <cellStyle name="SectionHeading 3 2 9 5" xfId="28878" xr:uid="{366794FF-55AB-42D4-8B6A-141C6B4038EF}"/>
    <cellStyle name="SectionHeading 3 2_change in summary tables" xfId="4699" xr:uid="{C0F5A4DD-F085-4488-9E2D-28D62E0B0D79}"/>
    <cellStyle name="SectionHeading 3 3" xfId="4019" xr:uid="{4A6BC934-FF23-445D-8E1D-190D78A5C3B3}"/>
    <cellStyle name="SectionHeading 3 3 10" xfId="5778" xr:uid="{9B7BB384-AE3B-487B-9911-4E5C85FAC336}"/>
    <cellStyle name="SectionHeading 3 3 10 2" xfId="16102" xr:uid="{1474F027-477C-462F-AC71-7C5AFDB4A16D}"/>
    <cellStyle name="SectionHeading 3 3 10 2 2" xfId="38468" xr:uid="{50ECF738-D917-4C1F-BD90-4B9A50F427F4}"/>
    <cellStyle name="SectionHeading 3 3 10 3" xfId="22786" xr:uid="{8DCAF1CE-109F-45B8-A1EE-F3830906BAB9}"/>
    <cellStyle name="SectionHeading 3 3 10 3 2" xfId="45082" xr:uid="{15B423BB-80DF-479C-BBB7-E21358D2919C}"/>
    <cellStyle name="SectionHeading 3 3 10 4" xfId="24921" xr:uid="{5BF9BED0-D27F-4579-B468-4CDB78391E65}"/>
    <cellStyle name="SectionHeading 3 3 10 4 2" xfId="47217" xr:uid="{6BDD4B53-BEFA-4B11-AE5F-C666F1975148}"/>
    <cellStyle name="SectionHeading 3 3 10 5" xfId="29440" xr:uid="{CD001820-E02A-4AFE-8318-8688274311DD}"/>
    <cellStyle name="SectionHeading 3 3 11" xfId="10794" xr:uid="{E7A364D4-0C87-490D-98FB-1D128878C5BB}"/>
    <cellStyle name="SectionHeading 3 3 11 2" xfId="20208" xr:uid="{82186DD4-45D2-43FB-B278-97990D6BF03D}"/>
    <cellStyle name="SectionHeading 3 3 11 2 2" xfId="42504" xr:uid="{225FCC1C-9EFD-4AB6-A7F9-FFAA63A08460}"/>
    <cellStyle name="SectionHeading 3 3 11 3" xfId="25089" xr:uid="{345B84C6-129C-44AC-AE38-81E7B8C71A24}"/>
    <cellStyle name="SectionHeading 3 3 11 3 2" xfId="47385" xr:uid="{2682D7E3-0F7B-4142-A0A1-CCB0719F12E3}"/>
    <cellStyle name="SectionHeading 3 3 11 4" xfId="25774" xr:uid="{0C3E0952-4E49-4A66-B90F-EA9F66F94BA4}"/>
    <cellStyle name="SectionHeading 3 3 11 4 2" xfId="48070" xr:uid="{CEE94A9E-CB38-4DCD-9C4C-A931974AD110}"/>
    <cellStyle name="SectionHeading 3 3 11 5" xfId="33183" xr:uid="{C773CCF4-2979-41AE-8043-172E441E73DB}"/>
    <cellStyle name="SectionHeading 3 3 12" xfId="14671" xr:uid="{CB97458B-BCFB-4805-BD42-E74BEE832896}"/>
    <cellStyle name="SectionHeading 3 3 12 2" xfId="37037" xr:uid="{F23073EE-4928-4CA2-B711-B00858452ECE}"/>
    <cellStyle name="SectionHeading 3 3 13" xfId="13643" xr:uid="{DCB8E230-C406-4F78-8420-A313BD903B9F}"/>
    <cellStyle name="SectionHeading 3 3 13 2" xfId="36014" xr:uid="{23473DB3-E0C4-41B9-888D-7707E1260FC1}"/>
    <cellStyle name="SectionHeading 3 3 14" xfId="22245" xr:uid="{C9D723B4-78CC-4524-9F70-A7AA1E3D8D40}"/>
    <cellStyle name="SectionHeading 3 3 14 2" xfId="44541" xr:uid="{81A76B90-116E-4E87-A19F-F25E237DEAC5}"/>
    <cellStyle name="SectionHeading 3 3 2" xfId="7292" xr:uid="{759F029B-60C3-44C3-8B1C-D89A748FDF55}"/>
    <cellStyle name="SectionHeading 3 3 2 2" xfId="17301" xr:uid="{457CB15E-E6CC-4A59-86AA-339775C13DAA}"/>
    <cellStyle name="SectionHeading 3 3 2 2 2" xfId="39666" xr:uid="{2050EA0A-36FD-4838-B802-5AADE17C1D74}"/>
    <cellStyle name="SectionHeading 3 3 2 3" xfId="23467" xr:uid="{E5A75AFD-7E4E-461B-A9AA-F6A9842D59E1}"/>
    <cellStyle name="SectionHeading 3 3 2 3 2" xfId="45763" xr:uid="{9D379983-63DA-4570-96F0-2773C86CFE8F}"/>
    <cellStyle name="SectionHeading 3 3 2 4" xfId="25594" xr:uid="{5EB4335F-9501-4264-B269-B59BE35FBB43}"/>
    <cellStyle name="SectionHeading 3 3 2 4 2" xfId="47890" xr:uid="{68CA4865-ACF0-4E90-950B-AC9DF160FBF3}"/>
    <cellStyle name="SectionHeading 3 3 2 5" xfId="30550" xr:uid="{5DB4BC2C-C470-467D-A433-4CE99FAC948D}"/>
    <cellStyle name="SectionHeading 3 3 3" xfId="8377" xr:uid="{DEA237F0-4A42-48B5-AE8B-F79049FD91EF}"/>
    <cellStyle name="SectionHeading 3 3 3 2" xfId="18155" xr:uid="{543EFABA-AEC1-4A79-85AA-D065A2848BBA}"/>
    <cellStyle name="SectionHeading 3 3 3 2 2" xfId="40520" xr:uid="{4915BCAC-755A-4D74-B4EB-706C74677164}"/>
    <cellStyle name="SectionHeading 3 3 3 3" xfId="24047" xr:uid="{F688B9FE-D54C-4BDD-A968-7B81CF881C12}"/>
    <cellStyle name="SectionHeading 3 3 3 3 2" xfId="46343" xr:uid="{C6C53005-1EB5-4166-951D-7D94B26077EB}"/>
    <cellStyle name="SectionHeading 3 3 3 4" xfId="22189" xr:uid="{46A9AEC2-5011-4787-9C8C-48980F1EDA7A}"/>
    <cellStyle name="SectionHeading 3 3 3 4 2" xfId="44485" xr:uid="{D4C6EE7C-B35F-4632-BF30-3DD633D484BD}"/>
    <cellStyle name="SectionHeading 3 3 3 5" xfId="31322" xr:uid="{134865FB-7724-44BE-B236-CF66938297B9}"/>
    <cellStyle name="SectionHeading 3 3 4" xfId="6187" xr:uid="{3564A113-6C5C-4F95-826D-E0789CFD2135}"/>
    <cellStyle name="SectionHeading 3 3 4 2" xfId="16366" xr:uid="{26239158-9CA5-4D42-9D13-939701857700}"/>
    <cellStyle name="SectionHeading 3 3 4 2 2" xfId="38731" xr:uid="{FCA0B2BD-AA72-486F-B23B-7659E8CAE027}"/>
    <cellStyle name="SectionHeading 3 3 4 3" xfId="22994" xr:uid="{0649D4DA-5049-4007-9B61-208F2BEADD8E}"/>
    <cellStyle name="SectionHeading 3 3 4 3 2" xfId="45290" xr:uid="{82FD237A-E2A1-4D9F-AD9C-136315A4757A}"/>
    <cellStyle name="SectionHeading 3 3 4 4" xfId="13417" xr:uid="{37B181CA-C68F-49F3-8180-0533CA82FB14}"/>
    <cellStyle name="SectionHeading 3 3 4 4 2" xfId="35788" xr:uid="{6DA3B046-194F-44EE-8649-48EC7853B6D4}"/>
    <cellStyle name="SectionHeading 3 3 4 5" xfId="29668" xr:uid="{6C4DF9DD-425A-4632-A449-1B5A1DDFFA02}"/>
    <cellStyle name="SectionHeading 3 3 5" xfId="8409" xr:uid="{7695E9E2-3790-4C66-B965-DDD472F4D573}"/>
    <cellStyle name="SectionHeading 3 3 5 2" xfId="18183" xr:uid="{120C2586-36AB-4AC4-8505-C051A8ABCA6E}"/>
    <cellStyle name="SectionHeading 3 3 5 2 2" xfId="40548" xr:uid="{9A20AB3F-BAA4-4662-AECB-CEEDCBD7C473}"/>
    <cellStyle name="SectionHeading 3 3 5 3" xfId="24076" xr:uid="{1E13EFBE-FDBD-413C-AB30-9B6638ECFD30}"/>
    <cellStyle name="SectionHeading 3 3 5 3 2" xfId="46372" xr:uid="{809F9625-A484-48F0-8B45-A855D651D62B}"/>
    <cellStyle name="SectionHeading 3 3 5 4" xfId="24984" xr:uid="{E1C0A5F8-627D-479A-B87C-96658AF97736}"/>
    <cellStyle name="SectionHeading 3 3 5 4 2" xfId="47280" xr:uid="{5319E857-9C93-489D-9359-9FDCC9097B72}"/>
    <cellStyle name="SectionHeading 3 3 5 5" xfId="31350" xr:uid="{D19DAAA1-6523-42C5-9695-FFD4739C2562}"/>
    <cellStyle name="SectionHeading 3 3 6" xfId="7420" xr:uid="{3BFE1773-42F7-4153-85CC-522E65610362}"/>
    <cellStyle name="SectionHeading 3 3 6 2" xfId="17419" xr:uid="{F32C8F44-61C1-422A-8956-39DA07E91F74}"/>
    <cellStyle name="SectionHeading 3 3 6 2 2" xfId="39784" xr:uid="{A38DEC67-F4F4-4935-ADA1-1D023D7EA04D}"/>
    <cellStyle name="SectionHeading 3 3 6 3" xfId="23533" xr:uid="{82FF0DBF-6A47-43E7-BD44-B2E38F075F60}"/>
    <cellStyle name="SectionHeading 3 3 6 3 2" xfId="45829" xr:uid="{68612537-38B2-48A0-86C3-D7BE388F4880}"/>
    <cellStyle name="SectionHeading 3 3 6 4" xfId="12990" xr:uid="{AA002F3F-F976-40F0-BC12-DC1D5954602E}"/>
    <cellStyle name="SectionHeading 3 3 6 4 2" xfId="35361" xr:uid="{02919F43-42C8-49F2-84D8-528E069DE824}"/>
    <cellStyle name="SectionHeading 3 3 6 5" xfId="30665" xr:uid="{364702A1-B3BD-44A3-8BA5-4ABC830D1E1B}"/>
    <cellStyle name="SectionHeading 3 3 7" xfId="5922" xr:uid="{12578E4D-4389-4521-AB99-832399A571BD}"/>
    <cellStyle name="SectionHeading 3 3 7 2" xfId="16184" xr:uid="{18AB903A-E682-47BA-97B3-C43835BF6D5E}"/>
    <cellStyle name="SectionHeading 3 3 7 2 2" xfId="38550" xr:uid="{189D2741-BD4C-47D5-A5A8-AB66F23FE4D4}"/>
    <cellStyle name="SectionHeading 3 3 7 3" xfId="22863" xr:uid="{C46418D9-F6DB-443D-B607-BBD1BD1EC20A}"/>
    <cellStyle name="SectionHeading 3 3 7 3 2" xfId="45159" xr:uid="{7345558F-DA19-4A1A-ACFB-F033B763B0CA}"/>
    <cellStyle name="SectionHeading 3 3 7 4" xfId="12785" xr:uid="{35B6B299-174B-497F-9EA7-DA5D4A1160E5}"/>
    <cellStyle name="SectionHeading 3 3 7 4 2" xfId="35161" xr:uid="{90894A2F-ED55-4023-ACA9-DC2B607BE254}"/>
    <cellStyle name="SectionHeading 3 3 7 5" xfId="29510" xr:uid="{D7F1BF47-5BE3-4AE0-A732-C88F844D5DD5}"/>
    <cellStyle name="SectionHeading 3 3 8" xfId="8914" xr:uid="{7CC5F7E1-2F61-471A-B21C-410E861947C4}"/>
    <cellStyle name="SectionHeading 3 3 8 2" xfId="18508" xr:uid="{302B9876-AC09-47BB-A6C3-D5E78DF35609}"/>
    <cellStyle name="SectionHeading 3 3 8 2 2" xfId="40873" xr:uid="{29BEFD07-2929-4471-98D8-1E54D73BBABD}"/>
    <cellStyle name="SectionHeading 3 3 8 3" xfId="24344" xr:uid="{D60F3BE9-9679-44BD-9E5C-8A61C3A71731}"/>
    <cellStyle name="SectionHeading 3 3 8 3 2" xfId="46640" xr:uid="{C977CF3F-3488-4046-9C54-AFE205F75EE5}"/>
    <cellStyle name="SectionHeading 3 3 8 4" xfId="13705" xr:uid="{A4037733-61F3-4460-82BB-7AFDCB9A3105}"/>
    <cellStyle name="SectionHeading 3 3 8 4 2" xfId="36076" xr:uid="{C45105D0-5670-49B5-98E5-FBEADF97A233}"/>
    <cellStyle name="SectionHeading 3 3 8 5" xfId="31608" xr:uid="{985A4D97-2DBA-4FD5-AE68-5006EEBD0A10}"/>
    <cellStyle name="SectionHeading 3 3 9" xfId="9459" xr:uid="{D83DEF8F-F5C3-4CBA-98FB-EE31CDA837AA}"/>
    <cellStyle name="SectionHeading 3 3 9 2" xfId="18877" xr:uid="{4BA35E34-9C12-4EBA-B26C-4935657EEE45}"/>
    <cellStyle name="SectionHeading 3 3 9 2 2" xfId="41242" xr:uid="{DB869573-4F8C-47A7-AEFF-A5DF38E32D3A}"/>
    <cellStyle name="SectionHeading 3 3 9 3" xfId="24667" xr:uid="{3E587F2D-1B17-4F7B-9E08-B21A9AB92598}"/>
    <cellStyle name="SectionHeading 3 3 9 3 2" xfId="46963" xr:uid="{0A24E909-82EF-4023-A059-4C23FB0D850C}"/>
    <cellStyle name="SectionHeading 3 3 9 4" xfId="23542" xr:uid="{BCBDFB83-AFB9-461D-ABAC-5C3BCED468C3}"/>
    <cellStyle name="SectionHeading 3 3 9 4 2" xfId="45838" xr:uid="{8AA82965-BAB5-4E67-83F1-0AEE25209C3B}"/>
    <cellStyle name="SectionHeading 3 3 9 5" xfId="31921" xr:uid="{5144A635-C48B-4E6D-A2BC-C69F3850D009}"/>
    <cellStyle name="SectionHeading 3 3_change in summary tables" xfId="5106" xr:uid="{76FF457A-73B9-43BE-846E-E4A757437AAD}"/>
    <cellStyle name="SectionHeading 3 4" xfId="5456" xr:uid="{4B1F7F1E-3D97-49FC-A3ED-9FEA1F84BB6F}"/>
    <cellStyle name="SectionHeading 3 4 2" xfId="15840" xr:uid="{7D3A6066-C689-4067-813F-3B867D5AC988}"/>
    <cellStyle name="SectionHeading 3 4 2 2" xfId="38206" xr:uid="{EBF6EEDF-DFD9-47AE-B4DC-FFF6E1C7952D}"/>
    <cellStyle name="SectionHeading 3 4 3" xfId="22585" xr:uid="{46970876-B6C7-4024-8BD7-B0E76B375258}"/>
    <cellStyle name="SectionHeading 3 4 3 2" xfId="44881" xr:uid="{AA5E34B8-E2B7-4299-A03C-CA356F6EEEA2}"/>
    <cellStyle name="SectionHeading 3 4 4" xfId="13820" xr:uid="{3AAF220B-0FE2-4D56-8534-2FD33CD59BAE}"/>
    <cellStyle name="SectionHeading 3 4 4 2" xfId="36190" xr:uid="{9F0BCDDB-8EE2-466C-B504-D62648F6E384}"/>
    <cellStyle name="SectionHeading 3 4 5" xfId="29205" xr:uid="{153FB3DE-4DA3-4357-AB71-5CA6375B1AD8}"/>
    <cellStyle name="SectionHeading 3 5" xfId="6413" xr:uid="{EAEE251B-E4F3-4509-B2CB-164E421967FF}"/>
    <cellStyle name="SectionHeading 3 5 2" xfId="16539" xr:uid="{D24B0A3B-9CFE-4921-9CAE-6D846B46C723}"/>
    <cellStyle name="SectionHeading 3 5 2 2" xfId="38904" xr:uid="{55280799-628F-4BE4-93D6-7C5BF7F36C4F}"/>
    <cellStyle name="SectionHeading 3 5 3" xfId="23143" xr:uid="{47CC4DC6-16B1-4B7D-B2B0-0112E01E8F9B}"/>
    <cellStyle name="SectionHeading 3 5 3 2" xfId="45439" xr:uid="{DE76CA7F-3882-4C76-A225-7A0150A6593A}"/>
    <cellStyle name="SectionHeading 3 5 4" xfId="14114" xr:uid="{AA7D7C1D-1015-400B-9C11-5B4D1285133E}"/>
    <cellStyle name="SectionHeading 3 5 4 2" xfId="36482" xr:uid="{CCA64D1A-3EBA-450E-BA99-6D64C254A9D2}"/>
    <cellStyle name="SectionHeading 3 5 5" xfId="29829" xr:uid="{271270E7-517D-4DE5-8882-787145EB0312}"/>
    <cellStyle name="SectionHeading 3 6" xfId="4596" xr:uid="{C0A7738C-3C5F-44A4-8413-6BCBF1871DD3}"/>
    <cellStyle name="SectionHeading 3 6 2" xfId="15150" xr:uid="{2E8104F7-DF1E-471E-B7D1-EED563684781}"/>
    <cellStyle name="SectionHeading 3 6 2 2" xfId="37516" xr:uid="{1545B09F-4CED-4196-8FCC-AF59BFD45861}"/>
    <cellStyle name="SectionHeading 3 6 3" xfId="22217" xr:uid="{075DE38B-F9F4-4FA5-A367-1EFD9B969F46}"/>
    <cellStyle name="SectionHeading 3 6 3 2" xfId="44513" xr:uid="{A10FBD92-2EA8-4415-8538-93FA22CDF40B}"/>
    <cellStyle name="SectionHeading 3 6 4" xfId="25274" xr:uid="{1F65A66A-9D15-4309-A154-7400909275B4}"/>
    <cellStyle name="SectionHeading 3 6 4 2" xfId="47570" xr:uid="{154D87E2-74A4-435B-A203-EE4108F743D7}"/>
    <cellStyle name="SectionHeading 3 6 5" xfId="28574" xr:uid="{A3A2E0DF-8D7B-49FF-ADE6-7644321C7B64}"/>
    <cellStyle name="SectionHeading 3 7" xfId="6377" xr:uid="{2B2F1041-0D56-4A4F-BEA1-0C70C8644417}"/>
    <cellStyle name="SectionHeading 3 7 2" xfId="16512" xr:uid="{441D304D-4DF5-43EC-A92D-3D20A7B695BD}"/>
    <cellStyle name="SectionHeading 3 7 2 2" xfId="38877" xr:uid="{9C9F1814-1292-4A9F-9DC7-595880001AA6}"/>
    <cellStyle name="SectionHeading 3 7 3" xfId="23119" xr:uid="{4DF1468C-1A60-4FC1-A5B4-8949573EA4B1}"/>
    <cellStyle name="SectionHeading 3 7 3 2" xfId="45415" xr:uid="{02E881C8-3FD9-4ECD-90B1-87457A3A2FFD}"/>
    <cellStyle name="SectionHeading 3 7 4" xfId="14770" xr:uid="{F47C18FD-29BD-4F6C-9BD2-1CB81152122C}"/>
    <cellStyle name="SectionHeading 3 7 4 2" xfId="37136" xr:uid="{1820F196-9C80-4056-9AD9-09B23D3EE464}"/>
    <cellStyle name="SectionHeading 3 7 5" xfId="29805" xr:uid="{F0ACB1A6-9B7A-4E8C-A494-5963C9E00DAE}"/>
    <cellStyle name="SectionHeading 3 8" xfId="8099" xr:uid="{C3E31198-A1B7-4949-BB3B-9107C31D53FF}"/>
    <cellStyle name="SectionHeading 3 8 2" xfId="17961" xr:uid="{48938E2C-1B81-43AF-A4DD-AFAAC71D6179}"/>
    <cellStyle name="SectionHeading 3 8 2 2" xfId="40326" xr:uid="{C8FF6E2C-5788-49E8-9E40-3B29F1A8CA18}"/>
    <cellStyle name="SectionHeading 3 8 3" xfId="23877" xr:uid="{240DADB2-4F0D-494F-B5EC-6F345F410728}"/>
    <cellStyle name="SectionHeading 3 8 3 2" xfId="46173" xr:uid="{980015FB-6584-41E9-B308-8F90F6F78E89}"/>
    <cellStyle name="SectionHeading 3 8 4" xfId="22940" xr:uid="{21DFAFF5-267F-4E05-99A7-CD8D62127182}"/>
    <cellStyle name="SectionHeading 3 8 4 2" xfId="45236" xr:uid="{B261ABCA-F1FB-41F9-BC6C-797661CE8D59}"/>
    <cellStyle name="SectionHeading 3 8 5" xfId="31157" xr:uid="{13FE33EF-899E-4609-8391-52C412E446B8}"/>
    <cellStyle name="SectionHeading 3 9" xfId="8480" xr:uid="{536E6B32-4AD9-4630-8028-1CA99FA429B6}"/>
    <cellStyle name="SectionHeading 3 9 2" xfId="18232" xr:uid="{D44020B8-ABA2-4AD6-BCFC-F9342E4A469B}"/>
    <cellStyle name="SectionHeading 3 9 2 2" xfId="40597" xr:uid="{28FEFD3A-0ADE-418B-9224-3100E79C8A1A}"/>
    <cellStyle name="SectionHeading 3 9 3" xfId="24120" xr:uid="{A8515BD4-7929-4FAE-A6D7-9EF669031419}"/>
    <cellStyle name="SectionHeading 3 9 3 2" xfId="46416" xr:uid="{A35BFC48-52DA-4A28-8CCD-C53A2266994C}"/>
    <cellStyle name="SectionHeading 3 9 4" xfId="23874" xr:uid="{519A7592-6D83-4E69-AE0E-F2824665C359}"/>
    <cellStyle name="SectionHeading 3 9 4 2" xfId="46170" xr:uid="{32F84A88-58AA-4220-941B-0FEFC6CA8BF3}"/>
    <cellStyle name="SectionHeading 3 9 5" xfId="31390" xr:uid="{C8DB5CE5-850F-4218-A144-8842AFC15DD0}"/>
    <cellStyle name="SectionHeading 3_change in summary tables" xfId="8103" xr:uid="{A1752C2E-092C-4EA8-B726-CB5930454F13}"/>
    <cellStyle name="SectionHeading 4" xfId="1662" xr:uid="{F291EB17-003B-40CA-BAD0-8B1A10D1D400}"/>
    <cellStyle name="SectionHeading 4 10" xfId="8008" xr:uid="{786BACFA-6F85-40C7-9F10-864A7CDE4445}"/>
    <cellStyle name="SectionHeading 4 10 2" xfId="17905" xr:uid="{ED3987C2-B029-4F77-8C2F-825CEDD76CA6}"/>
    <cellStyle name="SectionHeading 4 10 2 2" xfId="40270" xr:uid="{E613F67E-1166-4DD3-A75C-EA150796FCEE}"/>
    <cellStyle name="SectionHeading 4 10 3" xfId="23831" xr:uid="{B11E599C-AC61-44CA-925E-FD0154919FBD}"/>
    <cellStyle name="SectionHeading 4 10 3 2" xfId="46127" xr:uid="{1C1049E0-BE98-43E1-9CB3-FB552C655118}"/>
    <cellStyle name="SectionHeading 4 10 4" xfId="22525" xr:uid="{F5CB1A22-61CF-4EAF-BA32-EDF634B741EA}"/>
    <cellStyle name="SectionHeading 4 10 4 2" xfId="44821" xr:uid="{6659E84D-94B3-4A86-80D1-5F79B78FD281}"/>
    <cellStyle name="SectionHeading 4 10 5" xfId="31114" xr:uid="{955D8993-6CFA-401A-86A9-ACF5BC584F1E}"/>
    <cellStyle name="SectionHeading 4 11" xfId="9993" xr:uid="{748165B2-F39F-4F89-BA45-A8A2BC8E1018}"/>
    <cellStyle name="SectionHeading 4 11 2" xfId="19407" xr:uid="{17FA2CF6-FC33-4CAC-A3E4-30D33D52EC04}"/>
    <cellStyle name="SectionHeading 4 11 2 2" xfId="41772" xr:uid="{61770433-F6F7-4EFA-9529-A789ABF73C17}"/>
    <cellStyle name="SectionHeading 4 11 3" xfId="24872" xr:uid="{AA8F390A-1197-4D08-85AD-E51D43305F4E}"/>
    <cellStyle name="SectionHeading 4 11 3 2" xfId="47168" xr:uid="{55AA9FDC-9E71-43E8-8FEB-F107CF58E47B}"/>
    <cellStyle name="SectionHeading 4 11 4" xfId="25711" xr:uid="{25BE0A3C-F4AE-4E01-8488-0D8AEB79AAE9}"/>
    <cellStyle name="SectionHeading 4 11 4 2" xfId="48007" xr:uid="{3AF1378E-CE46-44E8-AE86-7182A66D90AD}"/>
    <cellStyle name="SectionHeading 4 11 5" xfId="32451" xr:uid="{1A708945-F09D-4EC6-8D60-4D9AB51F64A6}"/>
    <cellStyle name="SectionHeading 4 12" xfId="13428" xr:uid="{883329AD-DAB5-45DB-AE98-858B180C376D}"/>
    <cellStyle name="SectionHeading 4 12 2" xfId="35799" xr:uid="{0C28FEF5-A0D9-4464-8885-E5019F104349}"/>
    <cellStyle name="SectionHeading 4 13" xfId="15541" xr:uid="{5B93DAE3-5C56-4ED8-B0C3-0005BC1A5EB7}"/>
    <cellStyle name="SectionHeading 4 13 2" xfId="37907" xr:uid="{34534E32-FFCB-4BA0-A5AB-A6A5F11ED091}"/>
    <cellStyle name="SectionHeading 4 14" xfId="15218" xr:uid="{29E4F99A-E484-477D-81D8-0590007B42E0}"/>
    <cellStyle name="SectionHeading 4 14 2" xfId="37584" xr:uid="{45A210B7-79BC-4CF6-804E-56B6F518F247}"/>
    <cellStyle name="SectionHeading 4 2" xfId="4070" xr:uid="{15B48CB8-DCEF-4527-BB1C-1D44484CAEF6}"/>
    <cellStyle name="SectionHeading 4 2 10" xfId="8737" xr:uid="{8CCEFF9C-8315-4E23-918F-5FD9E2C3C936}"/>
    <cellStyle name="SectionHeading 4 2 10 2" xfId="18402" xr:uid="{D9949A28-1532-4F0D-8886-A9DB1F07A3C7}"/>
    <cellStyle name="SectionHeading 4 2 10 2 2" xfId="40767" xr:uid="{3B9D2181-2D59-4258-A5A6-757597889402}"/>
    <cellStyle name="SectionHeading 4 2 10 3" xfId="24263" xr:uid="{B4E0B225-4AD7-411D-AAAA-08F16CF70C0C}"/>
    <cellStyle name="SectionHeading 4 2 10 3 2" xfId="46559" xr:uid="{47AB8BC1-BE9F-4D9C-AE3A-1CCF677E252E}"/>
    <cellStyle name="SectionHeading 4 2 10 4" xfId="22306" xr:uid="{605EC147-FB11-4F56-B4BF-2DE84C633386}"/>
    <cellStyle name="SectionHeading 4 2 10 4 2" xfId="44602" xr:uid="{87140809-EDDA-4DC6-9929-89235FD6E9D0}"/>
    <cellStyle name="SectionHeading 4 2 10 5" xfId="31527" xr:uid="{C51CE2E2-4C01-41AB-A443-01AB3A1A68F8}"/>
    <cellStyle name="SectionHeading 4 2 11" xfId="10827" xr:uid="{90FA131A-45BA-4810-9D4C-FD152CFB1A99}"/>
    <cellStyle name="SectionHeading 4 2 11 2" xfId="20241" xr:uid="{D470EDAA-AD8C-4629-9DAD-18ECED5944A6}"/>
    <cellStyle name="SectionHeading 4 2 11 2 2" xfId="42537" xr:uid="{8101136E-EBD0-4752-9EBA-FFFC3FA532AF}"/>
    <cellStyle name="SectionHeading 4 2 11 3" xfId="25109" xr:uid="{3386211D-8A98-454C-B82E-CC1B87E94D8E}"/>
    <cellStyle name="SectionHeading 4 2 11 3 2" xfId="47405" xr:uid="{4EDFBBB5-241C-4AC7-898B-D27963A55481}"/>
    <cellStyle name="SectionHeading 4 2 11 4" xfId="25793" xr:uid="{FD3A8858-9E9C-4B65-8A51-B67085282A8C}"/>
    <cellStyle name="SectionHeading 4 2 11 4 2" xfId="48089" xr:uid="{7857146C-D808-45A6-94AC-D82457DFD5E0}"/>
    <cellStyle name="SectionHeading 4 2 11 5" xfId="33216" xr:uid="{F4652CA8-81DD-46A8-991C-5B546260D23C}"/>
    <cellStyle name="SectionHeading 4 2 12" xfId="14710" xr:uid="{3607078E-35B9-4F6C-B8DB-E320B4CCFD0D}"/>
    <cellStyle name="SectionHeading 4 2 12 2" xfId="37076" xr:uid="{91EC9465-3B63-46FE-BB57-97A2BFE3BDD4}"/>
    <cellStyle name="SectionHeading 4 2 13" xfId="13602" xr:uid="{195EFE6F-5704-4D30-B0DA-8DA9B324B76D}"/>
    <cellStyle name="SectionHeading 4 2 13 2" xfId="35973" xr:uid="{E8A85374-03F1-443B-B26D-9DA8D184E8AE}"/>
    <cellStyle name="SectionHeading 4 2 14" xfId="23126" xr:uid="{B8EB1848-72A6-469B-987E-54142C0D6DCA}"/>
    <cellStyle name="SectionHeading 4 2 14 2" xfId="45422" xr:uid="{4853D68C-CF73-48D4-9B7B-0A70F7D8B622}"/>
    <cellStyle name="SectionHeading 4 2 2" xfId="7339" xr:uid="{DB909101-CE41-4638-935B-DEE737E463CE}"/>
    <cellStyle name="SectionHeading 4 2 2 2" xfId="17347" xr:uid="{FAD3184C-1B89-4DAE-A274-4DE6BB237127}"/>
    <cellStyle name="SectionHeading 4 2 2 2 2" xfId="39712" xr:uid="{B9C58E05-22EB-4346-BF64-A7EAA3E349E0}"/>
    <cellStyle name="SectionHeading 4 2 2 3" xfId="23502" xr:uid="{E166D4DD-CB86-40DC-B151-1016B69CE140}"/>
    <cellStyle name="SectionHeading 4 2 2 3 2" xfId="45798" xr:uid="{ABD924DE-C954-4A7B-9D0B-AF069EE92C35}"/>
    <cellStyle name="SectionHeading 4 2 2 4" xfId="13059" xr:uid="{7ADAFCFB-410F-4B15-864E-994183BDE47A}"/>
    <cellStyle name="SectionHeading 4 2 2 4 2" xfId="35430" xr:uid="{7B228E6F-205B-4082-908E-3C3766541E53}"/>
    <cellStyle name="SectionHeading 4 2 2 5" xfId="30596" xr:uid="{5523964C-700C-43E8-A96A-1D1805EC1AD6}"/>
    <cellStyle name="SectionHeading 4 2 3" xfId="8417" xr:uid="{9B4FA171-03CE-4C9B-BD41-58E4068BCB2A}"/>
    <cellStyle name="SectionHeading 4 2 3 2" xfId="18190" xr:uid="{55F62A34-14F6-4CAC-803B-B2BC6F052EA4}"/>
    <cellStyle name="SectionHeading 4 2 3 2 2" xfId="40555" xr:uid="{800C111E-764F-4282-BB24-F6B23D911408}"/>
    <cellStyle name="SectionHeading 4 2 3 3" xfId="24083" xr:uid="{3442FF8C-E7D2-44B1-8D8B-9DE2478B3A2D}"/>
    <cellStyle name="SectionHeading 4 2 3 3 2" xfId="46379" xr:uid="{0D77EC07-62E3-44B3-86EE-509411D284C8}"/>
    <cellStyle name="SectionHeading 4 2 3 4" xfId="24219" xr:uid="{662B91FA-630D-4AA7-BA7F-5BF9915F3CF5}"/>
    <cellStyle name="SectionHeading 4 2 3 4 2" xfId="46515" xr:uid="{7A9E9500-22A4-41BB-B365-47FCBF75A078}"/>
    <cellStyle name="SectionHeading 4 2 3 5" xfId="31357" xr:uid="{E3C9F98F-72BC-4CD2-B4D0-165D55F2BFA4}"/>
    <cellStyle name="SectionHeading 4 2 4" xfId="6374" xr:uid="{86B8FC23-2811-495C-87B0-153734C16FA5}"/>
    <cellStyle name="SectionHeading 4 2 4 2" xfId="16510" xr:uid="{6475F7D0-64EF-438E-A9CC-780415A42E03}"/>
    <cellStyle name="SectionHeading 4 2 4 2 2" xfId="38875" xr:uid="{DFC73511-2B72-4CDE-A6D3-5D16B7C63816}"/>
    <cellStyle name="SectionHeading 4 2 4 3" xfId="23117" xr:uid="{1CAC4435-7DD7-4308-A86F-2CACD6395894}"/>
    <cellStyle name="SectionHeading 4 2 4 3 2" xfId="45413" xr:uid="{916A49C1-E0E5-4649-9A9A-9C36518F8977}"/>
    <cellStyle name="SectionHeading 4 2 4 4" xfId="14769" xr:uid="{F9E81392-26E5-4EB8-AF35-8D48B984F4C2}"/>
    <cellStyle name="SectionHeading 4 2 4 4 2" xfId="37135" xr:uid="{50DD9BCE-97B6-4D9E-A08D-93DBA7EE337F}"/>
    <cellStyle name="SectionHeading 4 2 4 5" xfId="29803" xr:uid="{DC13A2A2-9FA8-4A4A-BF6F-233FBB94CBCF}"/>
    <cellStyle name="SectionHeading 4 2 5" xfId="8043" xr:uid="{A1D3483C-FD7E-41A1-9F31-B73D4D393E01}"/>
    <cellStyle name="SectionHeading 4 2 5 2" xfId="17924" xr:uid="{293236FD-EF28-42CF-BB80-20F933F88971}"/>
    <cellStyle name="SectionHeading 4 2 5 2 2" xfId="40289" xr:uid="{4F2D278E-C810-42AF-A00A-45F8134D12DE}"/>
    <cellStyle name="SectionHeading 4 2 5 3" xfId="23847" xr:uid="{47A13A1C-1690-402E-90FE-1AB5942F5E65}"/>
    <cellStyle name="SectionHeading 4 2 5 3 2" xfId="46143" xr:uid="{4AF6D6E6-CD40-43BC-ABA5-2653E6686A83}"/>
    <cellStyle name="SectionHeading 4 2 5 4" xfId="23367" xr:uid="{DDB5018E-DA43-4AD0-97A5-B50FA987B08B}"/>
    <cellStyle name="SectionHeading 4 2 5 4 2" xfId="45663" xr:uid="{C4678CA6-D05B-45AD-8B04-FF6DE8BC197A}"/>
    <cellStyle name="SectionHeading 4 2 5 5" xfId="31129" xr:uid="{237486FB-8AF7-4E49-B4FA-5A02FAE661C1}"/>
    <cellStyle name="SectionHeading 4 2 6" xfId="7971" xr:uid="{7BD7CD5E-3D16-4F1E-B873-A3F30245B715}"/>
    <cellStyle name="SectionHeading 4 2 6 2" xfId="17879" xr:uid="{3365E353-1253-4112-88A1-DC0B052C1223}"/>
    <cellStyle name="SectionHeading 4 2 6 2 2" xfId="40244" xr:uid="{DC62F86C-E874-48EA-B4D8-DB37ECC5CD21}"/>
    <cellStyle name="SectionHeading 4 2 6 3" xfId="23810" xr:uid="{E2823BB5-2520-4925-A0F2-901D9DA15FB2}"/>
    <cellStyle name="SectionHeading 4 2 6 3 2" xfId="46106" xr:uid="{463B620C-EE78-4C6C-B186-1A5E368690E5}"/>
    <cellStyle name="SectionHeading 4 2 6 4" xfId="25193" xr:uid="{6E7526C0-4E3E-4F53-9C76-DEA2497BBD46}"/>
    <cellStyle name="SectionHeading 4 2 6 4 2" xfId="47489" xr:uid="{78747BE3-4F4C-4013-BEE1-AA5ECB4E6B56}"/>
    <cellStyle name="SectionHeading 4 2 6 5" xfId="31092" xr:uid="{36EF363E-2D57-4EE2-983A-92A0EC9ECDD4}"/>
    <cellStyle name="SectionHeading 4 2 7" xfId="5837" xr:uid="{093D597C-C014-4E26-8297-E72DE76D50A0}"/>
    <cellStyle name="SectionHeading 4 2 7 2" xfId="16136" xr:uid="{A8141E39-D1B2-4B24-AFCC-493A1E966F25}"/>
    <cellStyle name="SectionHeading 4 2 7 2 2" xfId="38502" xr:uid="{C7AF891A-956F-44FF-812D-EBF47EA5B216}"/>
    <cellStyle name="SectionHeading 4 2 7 3" xfId="22814" xr:uid="{4815A9B0-60C8-4C01-8742-C44F24C8C84D}"/>
    <cellStyle name="SectionHeading 4 2 7 3 2" xfId="45110" xr:uid="{AF87B41A-61E2-4D57-9AAE-14FBC29B2AA5}"/>
    <cellStyle name="SectionHeading 4 2 7 4" xfId="13886" xr:uid="{E1F2A77A-6DC6-4684-ACFD-66517FBBFE4A}"/>
    <cellStyle name="SectionHeading 4 2 7 4 2" xfId="36256" xr:uid="{DDBB52BE-CC12-4CB1-8B05-29F10CAF7533}"/>
    <cellStyle name="SectionHeading 4 2 7 5" xfId="29466" xr:uid="{B74D75FE-F86E-411E-86D9-EAFAE00628BF}"/>
    <cellStyle name="SectionHeading 4 2 8" xfId="8471" xr:uid="{EAE64D15-6644-4CD4-97BE-6E1233DF7F83}"/>
    <cellStyle name="SectionHeading 4 2 8 2" xfId="18225" xr:uid="{EDE564AC-B4DA-4B66-9263-31C0FEF6D74C}"/>
    <cellStyle name="SectionHeading 4 2 8 2 2" xfId="40590" xr:uid="{E7A0D2AA-D0FE-4A32-B194-14656CF743F7}"/>
    <cellStyle name="SectionHeading 4 2 8 3" xfId="24115" xr:uid="{FA201F8D-6F7D-4111-868E-DB28B1D796C7}"/>
    <cellStyle name="SectionHeading 4 2 8 3 2" xfId="46411" xr:uid="{6AFC7871-6512-4E2B-957D-1546A2FD8E96}"/>
    <cellStyle name="SectionHeading 4 2 8 4" xfId="25534" xr:uid="{AFE18420-6659-4355-85A6-78F15B26F6AA}"/>
    <cellStyle name="SectionHeading 4 2 8 4 2" xfId="47830" xr:uid="{F130216D-EA76-4E8A-9924-8DBEDA8395C2}"/>
    <cellStyle name="SectionHeading 4 2 8 5" xfId="31387" xr:uid="{7D70F64A-5E70-44CB-9F6A-97BBAE1A676F}"/>
    <cellStyle name="SectionHeading 4 2 9" xfId="9483" xr:uid="{F9F52E32-A616-4C2D-AFB1-1EC0759F1D28}"/>
    <cellStyle name="SectionHeading 4 2 9 2" xfId="18901" xr:uid="{67D4DE50-D61C-4DAB-9C4B-A990AE5F4A94}"/>
    <cellStyle name="SectionHeading 4 2 9 2 2" xfId="41266" xr:uid="{5C6EB97E-4AA1-4B0A-A241-DD581354E851}"/>
    <cellStyle name="SectionHeading 4 2 9 3" xfId="24691" xr:uid="{76105C58-2604-4FBA-A06D-16513D711A29}"/>
    <cellStyle name="SectionHeading 4 2 9 3 2" xfId="46987" xr:uid="{F25D61A8-B2A2-4A96-A102-781708CE7E2F}"/>
    <cellStyle name="SectionHeading 4 2 9 4" xfId="18240" xr:uid="{1D186F16-EC7B-4488-9C5C-FBD0B820E949}"/>
    <cellStyle name="SectionHeading 4 2 9 4 2" xfId="40605" xr:uid="{017746B0-3441-48A1-B65A-A711279FE40F}"/>
    <cellStyle name="SectionHeading 4 2 9 5" xfId="31945" xr:uid="{13EB1745-FEE1-40AE-9811-73D61A5BD2D0}"/>
    <cellStyle name="SectionHeading 4 2_change in summary tables" xfId="9153" xr:uid="{ABB328F6-7165-45AB-AA93-E44663B2BEE9}"/>
    <cellStyle name="SectionHeading 4 3" xfId="5633" xr:uid="{410D9B02-865A-406A-A54A-BDCA1AD5DD78}"/>
    <cellStyle name="SectionHeading 4 3 2" xfId="15984" xr:uid="{0BA688FF-7C77-4572-90DF-FB70BDCEF49E}"/>
    <cellStyle name="SectionHeading 4 3 2 2" xfId="38350" xr:uid="{A191761F-3B9B-4A84-A1A2-ACF9C1A919E0}"/>
    <cellStyle name="SectionHeading 4 3 3" xfId="22719" xr:uid="{90A4A4EA-CAB7-4DF3-B0A5-DA162D0D2580}"/>
    <cellStyle name="SectionHeading 4 3 3 2" xfId="45015" xr:uid="{2D8FCAC1-87B5-41ED-9F67-9A6E83E20239}"/>
    <cellStyle name="SectionHeading 4 3 4" xfId="13047" xr:uid="{6CD4B249-8000-4395-8E65-640E1F53B359}"/>
    <cellStyle name="SectionHeading 4 3 4 2" xfId="35418" xr:uid="{DD80AEFA-5E62-4F89-9BE0-9378F22D3EA4}"/>
    <cellStyle name="SectionHeading 4 3 5" xfId="29331" xr:uid="{48322F49-25AD-4799-9D65-A27FF3A71203}"/>
    <cellStyle name="SectionHeading 4 4" xfId="4642" xr:uid="{F7CBB6B6-273F-4104-95BC-1345A958FB46}"/>
    <cellStyle name="SectionHeading 4 4 2" xfId="15189" xr:uid="{038B518F-39E3-40CB-933B-DD1688E961FA}"/>
    <cellStyle name="SectionHeading 4 4 2 2" xfId="37555" xr:uid="{1D3DA3DA-743F-4184-9363-4C09A315FA04}"/>
    <cellStyle name="SectionHeading 4 4 3" xfId="22235" xr:uid="{3F022CBD-D145-4DEF-9DA9-1A6D149C2775}"/>
    <cellStyle name="SectionHeading 4 4 3 2" xfId="44531" xr:uid="{D26C9800-7394-48DB-A712-E4839CB1DB6B}"/>
    <cellStyle name="SectionHeading 4 4 4" xfId="23211" xr:uid="{9FCF78FD-3E13-419C-B796-410D829DB6EA}"/>
    <cellStyle name="SectionHeading 4 4 4 2" xfId="45507" xr:uid="{972E93F9-C5A5-4BAF-88FC-1FD3BDE6EF9E}"/>
    <cellStyle name="SectionHeading 4 4 5" xfId="28611" xr:uid="{16FC3508-C071-47F6-AFD6-AB0BB881C58A}"/>
    <cellStyle name="SectionHeading 4 5" xfId="5628" xr:uid="{DFCE5FE0-F882-4309-A77B-58365A389E41}"/>
    <cellStyle name="SectionHeading 4 5 2" xfId="15979" xr:uid="{9B118D19-0DA5-4CA2-B3CE-4FFA68D9267A}"/>
    <cellStyle name="SectionHeading 4 5 2 2" xfId="38345" xr:uid="{1CD17520-FF5E-4CE0-81C2-01B6BD847763}"/>
    <cellStyle name="SectionHeading 4 5 3" xfId="22714" xr:uid="{5FA38D68-79A2-41AE-9EB8-7ECF22443F10}"/>
    <cellStyle name="SectionHeading 4 5 3 2" xfId="45010" xr:uid="{BAEF18CF-CF52-4BB5-9759-BEA4941BAE44}"/>
    <cellStyle name="SectionHeading 4 5 4" xfId="14074" xr:uid="{6449034A-607E-4D89-8CE3-E18592996C80}"/>
    <cellStyle name="SectionHeading 4 5 4 2" xfId="36444" xr:uid="{836599AD-CF21-439A-A378-B2897186AC08}"/>
    <cellStyle name="SectionHeading 4 5 5" xfId="29326" xr:uid="{C9D901B6-3981-4ADA-90C5-06ED95F6F61E}"/>
    <cellStyle name="SectionHeading 4 6" xfId="5882" xr:uid="{CEC2D272-4B56-4245-BDD8-856A77525C44}"/>
    <cellStyle name="SectionHeading 4 6 2" xfId="16161" xr:uid="{48A4D74C-455A-430D-BDE3-195886FA5C83}"/>
    <cellStyle name="SectionHeading 4 6 2 2" xfId="38527" xr:uid="{63676D00-2F53-420B-8D55-807A2441F4B5}"/>
    <cellStyle name="SectionHeading 4 6 3" xfId="22838" xr:uid="{74D15FE0-5FBA-4067-9DE8-AC819BCAB3BC}"/>
    <cellStyle name="SectionHeading 4 6 3 2" xfId="45134" xr:uid="{C24016EA-3F9D-4E4E-865B-C99F3B82FE7C}"/>
    <cellStyle name="SectionHeading 4 6 4" xfId="12981" xr:uid="{E1CE4788-F01F-4810-AE8A-53B72EFD5483}"/>
    <cellStyle name="SectionHeading 4 6 4 2" xfId="35352" xr:uid="{35CE86EE-BE2B-47EF-A313-4077AFC3E48E}"/>
    <cellStyle name="SectionHeading 4 6 5" xfId="29489" xr:uid="{8C6A4C8B-B49F-485C-9D6D-A04D2F6C6EE9}"/>
    <cellStyle name="SectionHeading 4 7" xfId="6050" xr:uid="{4F54907B-7DEA-464B-9733-E035DE6C7162}"/>
    <cellStyle name="SectionHeading 4 7 2" xfId="16279" xr:uid="{165ED9BD-8E4C-4DDF-8AD0-A47FB629EBE0}"/>
    <cellStyle name="SectionHeading 4 7 2 2" xfId="38644" xr:uid="{0DE0C650-D666-42F2-831E-4A481C0E7407}"/>
    <cellStyle name="SectionHeading 4 7 3" xfId="22931" xr:uid="{81C413ED-45D5-4B05-8F83-8C838369116E}"/>
    <cellStyle name="SectionHeading 4 7 3 2" xfId="45227" xr:uid="{DD5BC8FC-9789-4A25-B887-B4532D932F65}"/>
    <cellStyle name="SectionHeading 4 7 4" xfId="18069" xr:uid="{A00938C9-2863-4FC1-B87D-313DDD808643}"/>
    <cellStyle name="SectionHeading 4 7 4 2" xfId="40434" xr:uid="{532F5CFA-367E-4D01-9AAC-5B6B32B9B958}"/>
    <cellStyle name="SectionHeading 4 7 5" xfId="29593" xr:uid="{F18AB75D-33B0-44CF-9D52-4777BB8FDA32}"/>
    <cellStyle name="SectionHeading 4 8" xfId="8868" xr:uid="{0AF142A6-AF80-465F-923A-7D9B560815D4}"/>
    <cellStyle name="SectionHeading 4 8 2" xfId="18486" xr:uid="{E99ABC2F-EF33-4D15-ABF8-D11C2E9AB0AA}"/>
    <cellStyle name="SectionHeading 4 8 2 2" xfId="40851" xr:uid="{AB9A3398-AB84-4286-AE39-74744A5B7AE0}"/>
    <cellStyle name="SectionHeading 4 8 3" xfId="24326" xr:uid="{F78277DB-4FA7-4800-9F28-7249F98ABB36}"/>
    <cellStyle name="SectionHeading 4 8 3 2" xfId="46622" xr:uid="{749069ED-B43B-46E7-B174-95D9E62F8E0D}"/>
    <cellStyle name="SectionHeading 4 8 4" xfId="25432" xr:uid="{275C7B62-792D-4CDA-88C9-ADDA8B2E7DB9}"/>
    <cellStyle name="SectionHeading 4 8 4 2" xfId="47728" xr:uid="{2480CA9E-485E-4355-9646-0AB4BE540A40}"/>
    <cellStyle name="SectionHeading 4 8 5" xfId="31590" xr:uid="{892E448B-EDA2-4E61-91BD-AA50D17410BC}"/>
    <cellStyle name="SectionHeading 4 9" xfId="7816" xr:uid="{B325E7AF-AAA0-45F9-95B2-B8160541ACC2}"/>
    <cellStyle name="SectionHeading 4 9 2" xfId="17777" xr:uid="{5285AE99-469E-4575-9CFE-C3A5B62168E1}"/>
    <cellStyle name="SectionHeading 4 9 2 2" xfId="40142" xr:uid="{5A9433FC-EEFB-4FD4-8DED-F17489D6ED88}"/>
    <cellStyle name="SectionHeading 4 9 3" xfId="23720" xr:uid="{BAC9E6E2-19DA-4CF3-876D-47C2CE32AFEE}"/>
    <cellStyle name="SectionHeading 4 9 3 2" xfId="46016" xr:uid="{6977A16B-312D-4BA9-9972-EF230881661F}"/>
    <cellStyle name="SectionHeading 4 9 4" xfId="24773" xr:uid="{3B1E232D-C826-417D-BEC6-F4381E20B003}"/>
    <cellStyle name="SectionHeading 4 9 4 2" xfId="47069" xr:uid="{824B1A1A-6298-4EA3-B0B7-B62B60D72DD6}"/>
    <cellStyle name="SectionHeading 4 9 5" xfId="31010" xr:uid="{CAF7ACC8-8A4F-4956-B610-F17AB1B76A4E}"/>
    <cellStyle name="SectionHeading 4_change in summary tables" xfId="8055" xr:uid="{1916AFA3-4722-4AC2-8239-52B7E31F6222}"/>
    <cellStyle name="SectionHeading 5" xfId="3780" xr:uid="{9CB4F909-1363-4736-A4ED-D63AE315FCAB}"/>
    <cellStyle name="SectionHeading 5 10" xfId="10574" xr:uid="{DBD3CE30-6B28-49C4-954D-F64C7B5465B0}"/>
    <cellStyle name="SectionHeading 5 10 2" xfId="19988" xr:uid="{40CC2ECC-6201-489B-ACB7-CDAC4B9F8115}"/>
    <cellStyle name="SectionHeading 5 10 2 2" xfId="42284" xr:uid="{396073BC-5950-415B-952F-7AE3A6F0A39C}"/>
    <cellStyle name="SectionHeading 5 10 3" xfId="25042" xr:uid="{653135A5-7FF8-46EB-A2F3-0FBC2741CED0}"/>
    <cellStyle name="SectionHeading 5 10 3 2" xfId="47338" xr:uid="{5C221F01-F03D-4974-A235-11779B40F535}"/>
    <cellStyle name="SectionHeading 5 10 4" xfId="25758" xr:uid="{229FEB77-97FA-403B-A283-AE4BEAA08DCB}"/>
    <cellStyle name="SectionHeading 5 10 4 2" xfId="48054" xr:uid="{D5289F22-52A0-454A-825B-5C5D1D6DC3AF}"/>
    <cellStyle name="SectionHeading 5 10 5" xfId="32963" xr:uid="{37CCC6B6-438B-4444-9E1D-CE3926F65DEA}"/>
    <cellStyle name="SectionHeading 5 11" xfId="14448" xr:uid="{140C771B-0918-43A2-8143-2ACDB10096B1}"/>
    <cellStyle name="SectionHeading 5 11 2" xfId="36814" xr:uid="{0B51157A-701F-433F-874E-1BAC1C5352F1}"/>
    <cellStyle name="SectionHeading 5 12" xfId="17763" xr:uid="{2762E793-7820-4D84-8ED0-A324611C2DE1}"/>
    <cellStyle name="SectionHeading 5 12 2" xfId="40128" xr:uid="{795CC2EE-A21C-43A0-9CDA-E399BF2B3D0F}"/>
    <cellStyle name="SectionHeading 5 13" xfId="22921" xr:uid="{FCBA3C56-065A-408E-8E4D-5F464375CE11}"/>
    <cellStyle name="SectionHeading 5 13 2" xfId="45217" xr:uid="{5E867D5C-ECD5-4F0E-A8A3-91FC9AD79C03}"/>
    <cellStyle name="SectionHeading 5 14" xfId="27902" xr:uid="{D35C8E7B-D486-413C-8834-9BCF658AB7E4}"/>
    <cellStyle name="SectionHeading 5 2" xfId="7056" xr:uid="{AF5CD809-5A90-498E-B7E8-2914B56B5DCE}"/>
    <cellStyle name="SectionHeading 5 2 2" xfId="17067" xr:uid="{9CD467EB-5568-4968-85CC-9C73A1F7CD31}"/>
    <cellStyle name="SectionHeading 5 2 2 2" xfId="39432" xr:uid="{E90C084A-4CBB-4530-95AC-626AC4101599}"/>
    <cellStyle name="SectionHeading 5 2 3" xfId="23402" xr:uid="{A3428C6A-6D32-4276-BA54-510B96F19096}"/>
    <cellStyle name="SectionHeading 5 2 3 2" xfId="45698" xr:uid="{E65CEBC4-2A00-4577-B671-D8EBAAA61249}"/>
    <cellStyle name="SectionHeading 5 2 4" xfId="25236" xr:uid="{E3A699AC-9E92-48FE-B3B1-302720A398C3}"/>
    <cellStyle name="SectionHeading 5 2 4 2" xfId="47532" xr:uid="{DAA1FFA4-85C9-47BD-AB36-1D120DE48B8B}"/>
    <cellStyle name="SectionHeading 5 2 5" xfId="30316" xr:uid="{0BF8074F-03B2-4355-93D4-FF461797BBD9}"/>
    <cellStyle name="SectionHeading 5 3" xfId="8240" xr:uid="{AB5460D5-A76D-4956-A6C0-2CA656195841}"/>
    <cellStyle name="SectionHeading 5 3 2" xfId="18055" xr:uid="{F9A50E24-294F-4344-8E7A-F8C84184D08E}"/>
    <cellStyle name="SectionHeading 5 3 2 2" xfId="40420" xr:uid="{44233F18-71AA-498A-A2B0-776F63F7E3BB}"/>
    <cellStyle name="SectionHeading 5 3 3" xfId="23952" xr:uid="{0046DF6D-0F1E-4E36-A88D-435BB5C76D18}"/>
    <cellStyle name="SectionHeading 5 3 3 2" xfId="46248" xr:uid="{E2C8004D-CD2F-4DD6-B347-FE693390357D}"/>
    <cellStyle name="SectionHeading 5 3 4" xfId="25487" xr:uid="{99B7FB5B-3D89-4297-94AF-61DDA27ED810}"/>
    <cellStyle name="SectionHeading 5 3 4 2" xfId="47783" xr:uid="{53887FBC-FF1F-4E52-BDEE-ABFED43ED66A}"/>
    <cellStyle name="SectionHeading 5 3 5" xfId="31233" xr:uid="{369B0AFB-8833-4978-9BB5-7384D2BBD53F}"/>
    <cellStyle name="SectionHeading 5 4" xfId="6570" xr:uid="{E7FF6AF0-13DD-48A2-BAF3-5D00EDC6FC8E}"/>
    <cellStyle name="SectionHeading 5 4 2" xfId="16651" xr:uid="{57B68ADF-1C07-4B5A-939B-FAC1102B2F1B}"/>
    <cellStyle name="SectionHeading 5 4 2 2" xfId="39016" xr:uid="{4FA3043F-CBC9-4329-B3C4-07A9ED0727C8}"/>
    <cellStyle name="SectionHeading 5 4 3" xfId="23223" xr:uid="{8AD0846D-856B-4F05-89AC-5DA591F00810}"/>
    <cellStyle name="SectionHeading 5 4 3 2" xfId="45519" xr:uid="{FF1D1A11-B918-4D49-94AA-DE6153549519}"/>
    <cellStyle name="SectionHeading 5 4 4" xfId="22523" xr:uid="{86E67105-A89B-4EE9-9DF2-A498996B4F00}"/>
    <cellStyle name="SectionHeading 5 4 4 2" xfId="44819" xr:uid="{C69FC500-4DF2-46EE-811B-8186EDA4F3F2}"/>
    <cellStyle name="SectionHeading 5 4 5" xfId="29924" xr:uid="{226C563B-5981-441D-BFC7-AE4FD767013D}"/>
    <cellStyle name="SectionHeading 5 5" xfId="4735" xr:uid="{17466FFE-0BA3-4762-8E52-CC8653935595}"/>
    <cellStyle name="SectionHeading 5 5 2" xfId="15253" xr:uid="{442D2771-D7F3-4504-86EA-470AC0E5C897}"/>
    <cellStyle name="SectionHeading 5 5 2 2" xfId="37619" xr:uid="{AC5F19B4-B05B-459D-94BA-791EDDA3F674}"/>
    <cellStyle name="SectionHeading 5 5 3" xfId="22284" xr:uid="{010344FE-FC43-4724-97CB-F6184C92F253}"/>
    <cellStyle name="SectionHeading 5 5 3 2" xfId="44580" xr:uid="{09374569-1C0D-48AF-9E40-1566E4040C21}"/>
    <cellStyle name="SectionHeading 5 5 4" xfId="24791" xr:uid="{9ABC7E99-92E4-4901-8644-E5C39AD20D47}"/>
    <cellStyle name="SectionHeading 5 5 4 2" xfId="47087" xr:uid="{0B1EE2CD-A145-4DC9-BCE3-53F64C468905}"/>
    <cellStyle name="SectionHeading 5 5 5" xfId="28664" xr:uid="{8825480A-3B54-4408-BFC9-91597F72E579}"/>
    <cellStyle name="SectionHeading 5 6" xfId="6505" xr:uid="{38910235-8705-448E-868B-C4A214EB3B36}"/>
    <cellStyle name="SectionHeading 5 6 2" xfId="16605" xr:uid="{7B5D7E50-A610-4600-8863-039D61597769}"/>
    <cellStyle name="SectionHeading 5 6 2 2" xfId="38970" xr:uid="{541C3500-27CC-407A-852D-02F65F4FF476}"/>
    <cellStyle name="SectionHeading 5 6 3" xfId="23191" xr:uid="{AA93D29D-9054-40D9-94EC-6F8C65F5302B}"/>
    <cellStyle name="SectionHeading 5 6 3 2" xfId="45487" xr:uid="{C5A343C0-F091-4B5C-8055-BA3A8EC622EB}"/>
    <cellStyle name="SectionHeading 5 6 4" xfId="25272" xr:uid="{3A01ED03-FD1E-47CE-9FAB-4A882B87D7D2}"/>
    <cellStyle name="SectionHeading 5 6 4 2" xfId="47568" xr:uid="{19FC4006-BBD6-44E4-9613-F88744FA3C59}"/>
    <cellStyle name="SectionHeading 5 6 5" xfId="29886" xr:uid="{F91505EF-CB6D-4B00-9405-0341329EFCFB}"/>
    <cellStyle name="SectionHeading 5 7" xfId="7776" xr:uid="{9854BCAD-78E2-4B4F-994B-C88C6E732F37}"/>
    <cellStyle name="SectionHeading 5 7 2" xfId="17748" xr:uid="{8D12603B-1D02-425E-9094-FB83F82A7FB5}"/>
    <cellStyle name="SectionHeading 5 7 2 2" xfId="40113" xr:uid="{54BCC0B5-14AD-4F4E-A54C-7C521A2C5EEE}"/>
    <cellStyle name="SectionHeading 5 7 3" xfId="23695" xr:uid="{F877C787-C5A6-4AE2-B4AC-0A13761715BA}"/>
    <cellStyle name="SectionHeading 5 7 3 2" xfId="45991" xr:uid="{271C1013-58B6-424C-93A0-89B7BC1AA837}"/>
    <cellStyle name="SectionHeading 5 7 4" xfId="25323" xr:uid="{E2CFDB44-1C89-46D2-B5AE-A3401A1D6CFE}"/>
    <cellStyle name="SectionHeading 5 7 4 2" xfId="47619" xr:uid="{C5914101-E845-4E6F-BF6C-3612832E7507}"/>
    <cellStyle name="SectionHeading 5 7 5" xfId="30987" xr:uid="{E48850AA-D693-42DE-BEB5-B72498965626}"/>
    <cellStyle name="SectionHeading 5 8" xfId="9429" xr:uid="{82553089-B230-4DDF-B891-A74D1BFD1456}"/>
    <cellStyle name="SectionHeading 5 8 2" xfId="18848" xr:uid="{13175679-9880-4A48-A5A9-E84647929D13}"/>
    <cellStyle name="SectionHeading 5 8 2 2" xfId="41213" xr:uid="{DDF5E96C-6E6D-43D4-8019-BE7DD11925D2}"/>
    <cellStyle name="SectionHeading 5 8 3" xfId="24637" xr:uid="{0C47B6C8-4BDF-43BD-BCB7-EB49FEF71CFC}"/>
    <cellStyle name="SectionHeading 5 8 3 2" xfId="46933" xr:uid="{053F801D-4B74-4486-980B-F647B736E368}"/>
    <cellStyle name="SectionHeading 5 8 4" xfId="25580" xr:uid="{B2AD0B9C-6FBA-4E9E-B5A9-C4646B0873E6}"/>
    <cellStyle name="SectionHeading 5 8 4 2" xfId="47876" xr:uid="{C638F76D-C49B-4890-A433-45F1F1DB8CB3}"/>
    <cellStyle name="SectionHeading 5 8 5" xfId="31892" xr:uid="{68D4641F-C0CD-4E1F-8530-41F58E694EEF}"/>
    <cellStyle name="SectionHeading 5 9" xfId="9321" xr:uid="{595D3CCE-3F09-4E9C-84B1-1E3B3CFBB9D1}"/>
    <cellStyle name="SectionHeading 5 9 2" xfId="18742" xr:uid="{6C73F8E2-A0DE-4A0A-A6A1-941EDD6F3A1C}"/>
    <cellStyle name="SectionHeading 5 9 2 2" xfId="41107" xr:uid="{3F59CDEF-5EEF-4FD6-AB32-EF89695F11CD}"/>
    <cellStyle name="SectionHeading 5 9 3" xfId="24542" xr:uid="{01C241C7-711D-45E2-9282-07685406F6F4}"/>
    <cellStyle name="SectionHeading 5 9 3 2" xfId="46838" xr:uid="{6358F05A-6DB2-42CB-A09B-F975F5D0A52C}"/>
    <cellStyle name="SectionHeading 5 9 4" xfId="12815" xr:uid="{8AE8B20F-231D-402E-8B96-DC4C9AFD63C1}"/>
    <cellStyle name="SectionHeading 5 9 4 2" xfId="35188" xr:uid="{2D5F6AF4-D5E5-42C2-B843-EB579927A3FB}"/>
    <cellStyle name="SectionHeading 5 9 5" xfId="31788" xr:uid="{76405A71-E9F9-4D09-83EF-24170D8342B3}"/>
    <cellStyle name="SectionHeading 5_change in summary tables" xfId="6324" xr:uid="{B0ECC82A-D4E6-4EAB-B3F1-8DD7815B05EE}"/>
    <cellStyle name="SectionHeading 6" xfId="5141" xr:uid="{2FA1711D-2018-41F3-ABBC-B61B8F71969C}"/>
    <cellStyle name="SectionHeading 6 2" xfId="15549" xr:uid="{1142C821-E2A1-4B2B-92D4-C120014AC205}"/>
    <cellStyle name="SectionHeading 6 2 2" xfId="37915" xr:uid="{D152F08B-0979-4AA2-90A3-2513F3E26B24}"/>
    <cellStyle name="SectionHeading 6 3" xfId="22477" xr:uid="{D6BA4430-656F-48A8-94F0-418D9A6A8232}"/>
    <cellStyle name="SectionHeading 6 3 2" xfId="44773" xr:uid="{00E3CBA2-41DE-4729-98CE-FB8F9CFAFCC9}"/>
    <cellStyle name="SectionHeading 6 4" xfId="13036" xr:uid="{3AB33A3B-EE07-4AD8-9500-8CE855CF3347}"/>
    <cellStyle name="SectionHeading 6 4 2" xfId="35407" xr:uid="{BCEBD45F-98B6-4017-A83B-95F0C4FD5CAA}"/>
    <cellStyle name="SectionHeading 6 5" xfId="28927" xr:uid="{D3BDF446-5399-45FA-BBC2-4208E48E8EC7}"/>
    <cellStyle name="SectionHeading 7" xfId="5920" xr:uid="{DBA378A4-01E6-41EB-A3B6-5679FF354A51}"/>
    <cellStyle name="SectionHeading 7 2" xfId="16182" xr:uid="{7E239DB7-45BE-4C8A-8058-CCBCF79C73DC}"/>
    <cellStyle name="SectionHeading 7 2 2" xfId="38548" xr:uid="{FBC2F501-8A32-43C9-B23A-CF06964D08F1}"/>
    <cellStyle name="SectionHeading 7 3" xfId="22862" xr:uid="{E42B2982-0581-47BB-9E29-28B90AB3D9D0}"/>
    <cellStyle name="SectionHeading 7 3 2" xfId="45158" xr:uid="{06029361-E8D7-4751-B955-21A4651806CD}"/>
    <cellStyle name="SectionHeading 7 4" xfId="23577" xr:uid="{BE8D154C-D206-494B-BCC2-F3CB748B6009}"/>
    <cellStyle name="SectionHeading 7 4 2" xfId="45873" xr:uid="{D3078909-2B36-4A2F-AE1A-01475C3F9219}"/>
    <cellStyle name="SectionHeading 7 5" xfId="29509" xr:uid="{309DA611-B991-4816-B650-2A3BE11AAB24}"/>
    <cellStyle name="SectionHeading 8" xfId="7795" xr:uid="{24A2D9A7-484F-4E12-89E8-78616788B293}"/>
    <cellStyle name="SectionHeading 8 2" xfId="17761" xr:uid="{F01A9E42-0172-4D89-8CB2-1CFE147E6FF0}"/>
    <cellStyle name="SectionHeading 8 2 2" xfId="40126" xr:uid="{5F00C237-E0BF-490C-B2BD-CDAA704E1B59}"/>
    <cellStyle name="SectionHeading 8 3" xfId="23704" xr:uid="{C86440AC-1730-4D22-9BAD-38F3F21BB54B}"/>
    <cellStyle name="SectionHeading 8 3 2" xfId="46000" xr:uid="{E5BF86E6-0102-4C37-A65B-880F6EF2E14A}"/>
    <cellStyle name="SectionHeading 8 4" xfId="22690" xr:uid="{AE48A1A6-DDE9-4C9E-86D2-670B00C9DA7E}"/>
    <cellStyle name="SectionHeading 8 4 2" xfId="44986" xr:uid="{169E7D35-83C8-4760-BDAB-BEB50740C306}"/>
    <cellStyle name="SectionHeading 8 5" xfId="30997" xr:uid="{65E61033-3CB4-426A-B785-047655D904D9}"/>
    <cellStyle name="SectionHeading 9" xfId="7417" xr:uid="{DA879772-3827-419D-8A8F-426D6BFEEF6C}"/>
    <cellStyle name="SectionHeading 9 2" xfId="17416" xr:uid="{D0041A65-2F55-4570-9D5E-11DA88AF60FF}"/>
    <cellStyle name="SectionHeading 9 2 2" xfId="39781" xr:uid="{BA6E79AF-CC52-46FE-9DCE-B581369E6F4C}"/>
    <cellStyle name="SectionHeading 9 3" xfId="23530" xr:uid="{84CB99E8-9708-42C4-9211-2BF758DEF120}"/>
    <cellStyle name="SectionHeading 9 3 2" xfId="45826" xr:uid="{2423BB70-77B6-4931-824A-2B67125664EC}"/>
    <cellStyle name="SectionHeading 9 4" xfId="14081" xr:uid="{F80CA72A-4438-4CD9-814E-49499FFE14ED}"/>
    <cellStyle name="SectionHeading 9 4 2" xfId="36450" xr:uid="{C53B432C-5803-4182-B5F9-709E85139982}"/>
    <cellStyle name="SectionHeading 9 5" xfId="30662" xr:uid="{45E4C498-10BD-4065-915C-C967528ACE16}"/>
    <cellStyle name="SectionHeading_change in summary tables" xfId="6380" xr:uid="{7E9319DA-CFED-4DFE-BC6D-BEB9476201B3}"/>
    <cellStyle name="Shade" xfId="1020" xr:uid="{77B3A8F3-CA85-40DB-BB47-3B7848AEAD62}"/>
    <cellStyle name="Shaded" xfId="370" xr:uid="{75B84149-2EC3-4566-BB2E-3975CAA59BCF}"/>
    <cellStyle name="SHADEDSTORES" xfId="3154" xr:uid="{C3071FFA-67D4-48EC-A48F-BD5502F7D700}"/>
    <cellStyle name="SHADEDSTORES 2" xfId="14050" xr:uid="{B8E58BE1-8275-4062-8916-9B0B680C3C00}"/>
    <cellStyle name="SHADEDSTORES 2 2" xfId="36420" xr:uid="{2478C53A-0685-45C8-83F8-62570CA00376}"/>
    <cellStyle name="Share" xfId="3155" xr:uid="{9DA5C412-9C70-44FC-9B6E-C77CA3FD73A7}"/>
    <cellStyle name="Share 2" xfId="3156" xr:uid="{0F4E59B4-FB5E-4DA0-8E09-52B509DBD038}"/>
    <cellStyle name="Share 2 2" xfId="27559" xr:uid="{4D9CB090-5D4B-401F-BEC3-F983AC193943}"/>
    <cellStyle name="Share 3" xfId="27558" xr:uid="{D776C4DC-672D-4A63-9638-33310D91AF20}"/>
    <cellStyle name="Share_change in summary tables" xfId="5812" xr:uid="{DB1A7107-3938-43D7-B6AB-24441CD754C1}"/>
    <cellStyle name="Shares" xfId="3157" xr:uid="{A63DD783-4547-4136-9D1C-25C9D97B1675}"/>
    <cellStyle name="Shares 2" xfId="3158" xr:uid="{C4CEB95D-EDE6-4348-9EF8-38D97CEAB379}"/>
    <cellStyle name="Shares 2 2" xfId="27561" xr:uid="{9C59488F-FCB0-4D00-ABB0-A617935E71A5}"/>
    <cellStyle name="Shares 3" xfId="27560" xr:uid="{9999A202-AB9C-4DC2-B9E7-C6167BEBEE9A}"/>
    <cellStyle name="Shares_change in summary tables" xfId="9165" xr:uid="{785A91C6-E9CC-4CDE-811B-7A8C0876AD8F}"/>
    <cellStyle name="Sheet Name" xfId="3159" xr:uid="{BBDF5DA2-9C12-4900-8B94-A4210B46DA8C}"/>
    <cellStyle name="Sheetmult" xfId="3160" xr:uid="{7F94D340-CD0F-492C-85DF-F7EA4825F72F}"/>
    <cellStyle name="SheetSubtitle1" xfId="3161" xr:uid="{173A313E-08B0-4D9B-AAB8-B6EB2B22499B}"/>
    <cellStyle name="SheetSubtitle2" xfId="3162" xr:uid="{3A5AC42E-4160-4D5F-B554-4C59BC9B0B06}"/>
    <cellStyle name="SheetSubtitle2a" xfId="3163" xr:uid="{256F5768-25FF-4BE3-83E9-5227DFAD4217}"/>
    <cellStyle name="SheetSubtitle3" xfId="3164" xr:uid="{8A429394-927F-4596-AAD9-AC5219F2C9C7}"/>
    <cellStyle name="SheetSubtitle3a" xfId="3165" xr:uid="{8C2B7731-9816-48DF-BB1A-239BC1F3B834}"/>
    <cellStyle name="SheetSubtitle4" xfId="3166" xr:uid="{CA9DA1CF-1560-4F45-9C7F-E42A4EEE4079}"/>
    <cellStyle name="SheetSubtitle4a" xfId="3167" xr:uid="{E6D1BC0D-B044-42A5-950C-5DCCEAF05450}"/>
    <cellStyle name="SheetSubtitle5" xfId="3168" xr:uid="{2D2D6BE7-29D5-478C-AFCC-F4511A97C7B9}"/>
    <cellStyle name="ShOut" xfId="3169" xr:uid="{B552C9DC-7E10-4A39-ADF0-EE60FF9EF323}"/>
    <cellStyle name="SHR" xfId="1021" xr:uid="{D950CC5F-2110-46B5-9D8A-20F731059350}"/>
    <cellStyle name="Shtmultx" xfId="3170" xr:uid="{55A9BBFC-2C98-4BE4-8842-26D4E22D2E18}"/>
    <cellStyle name="Single Accounting" xfId="371" xr:uid="{41B96C95-1476-4A60-83F6-25ED6BF0DBFA}"/>
    <cellStyle name="Single Border" xfId="1022" xr:uid="{5BA9B30B-CF6F-43C5-A7EB-F22973B9131D}"/>
    <cellStyle name="Single Border 2" xfId="1362" xr:uid="{AE738CB0-8E22-4BEF-957D-30E229A2ADA3}"/>
    <cellStyle name="Single Border 2 2" xfId="8614" xr:uid="{3C201262-B013-4DD3-8128-025CA70A7FBF}"/>
    <cellStyle name="Single Border 2 2 2" xfId="31469" xr:uid="{4FDB8A29-3DDD-49A4-866E-B12CC10D4FAA}"/>
    <cellStyle name="Single Border 2_change in summary tables" xfId="8838" xr:uid="{3CF36091-23E2-4C71-A146-216A86503C50}"/>
    <cellStyle name="Single Border_change in summary tables" xfId="9071" xr:uid="{7AA062C7-DB65-4DF7-80F4-AC9D0AC980F7}"/>
    <cellStyle name="Single Underline" xfId="3171" xr:uid="{D0A01A25-A0E6-4100-B138-F8A45BFA1476}"/>
    <cellStyle name="SingleLineAcctgn" xfId="3172" xr:uid="{6BC7F01F-CDE9-4485-9922-C835764270E7}"/>
    <cellStyle name="SingleLinePercent" xfId="3173" xr:uid="{0061A5D0-2564-4C41-89FB-78443A349092}"/>
    <cellStyle name="small" xfId="3174" xr:uid="{93D2D35E-5172-4F79-8D2F-3559DB3263BD}"/>
    <cellStyle name="Small Page Heading" xfId="372" xr:uid="{5250CF8F-373B-49EB-90DD-6C87EC289480}"/>
    <cellStyle name="small_change in summary tables" xfId="6057" xr:uid="{30F86B89-0A06-415B-B74D-7DFE1D738E7B}"/>
    <cellStyle name="Source" xfId="3175" xr:uid="{EB4D89D9-7504-4EA0-97EE-DE0FCCEE9295}"/>
    <cellStyle name="specstores" xfId="3176" xr:uid="{A2F5F991-C1C3-44E0-975C-52767318A1C8}"/>
    <cellStyle name="SSComma0" xfId="1023" xr:uid="{FCDFA710-D090-4259-9AEF-B41C987B3650}"/>
    <cellStyle name="SSComma0 10" xfId="4943" xr:uid="{15B95517-7BEF-4DE0-8A2C-0AF54248B220}"/>
    <cellStyle name="SSComma0 10 2" xfId="15425" xr:uid="{6C801290-C9DA-435D-BF24-1A0B57E60251}"/>
    <cellStyle name="SSComma0 10 2 2" xfId="37791" xr:uid="{ED13F749-9AD5-420C-B67A-1052358F0F81}"/>
    <cellStyle name="SSComma0 10 3" xfId="22364" xr:uid="{D792FB22-25BF-4D17-807B-16644E845206}"/>
    <cellStyle name="SSComma0 10 3 2" xfId="44660" xr:uid="{55955117-30CB-4F59-967D-21725C214083}"/>
    <cellStyle name="SSComma0 10 4" xfId="14013" xr:uid="{B8FFD070-5232-4455-AAA8-D3EFFA433F73}"/>
    <cellStyle name="SSComma0 10 4 2" xfId="36383" xr:uid="{86F577EA-CB7D-413C-90C7-0C51A72EF63F}"/>
    <cellStyle name="SSComma0 10 5" xfId="28822" xr:uid="{C2A13E46-F5B7-4ED3-8664-17960FEAF999}"/>
    <cellStyle name="SSComma0 11" xfId="6281" xr:uid="{44562CC5-FD55-48FD-9423-48101C3E7513}"/>
    <cellStyle name="SSComma0 11 2" xfId="16434" xr:uid="{4DF56500-8DF5-40CD-83CF-C0E16EBAE3E9}"/>
    <cellStyle name="SSComma0 11 2 2" xfId="38799" xr:uid="{0309E05F-F36C-4644-A20A-0825CD4431BB}"/>
    <cellStyle name="SSComma0 11 3" xfId="23046" xr:uid="{111D324F-AEE8-49CA-B259-D69936A9E3CF}"/>
    <cellStyle name="SSComma0 11 3 2" xfId="45342" xr:uid="{D6576036-B29F-4801-BC5F-FC2D48FF2DDE}"/>
    <cellStyle name="SSComma0 11 4" xfId="25269" xr:uid="{C7220730-5E36-442B-8D7A-FBF1842A65FF}"/>
    <cellStyle name="SSComma0 11 4 2" xfId="47565" xr:uid="{8D210629-6D11-46B8-8D37-04B9BE49FD40}"/>
    <cellStyle name="SSComma0 11 5" xfId="29730" xr:uid="{556AEA3E-AF00-4665-AC1F-22F056200C76}"/>
    <cellStyle name="SSComma0 12" xfId="9364" xr:uid="{E6E3B54E-878C-4FF0-AED8-112D95942453}"/>
    <cellStyle name="SSComma0 12 2" xfId="18785" xr:uid="{970F79F2-25E1-4458-9CFC-E78AD1ADF17C}"/>
    <cellStyle name="SSComma0 12 2 2" xfId="41150" xr:uid="{3826B777-663C-4F0A-90C3-5BF82B2439AF}"/>
    <cellStyle name="SSComma0 12 3" xfId="24582" xr:uid="{BCEE6F04-FFE1-4677-BF2E-1F10C1283475}"/>
    <cellStyle name="SSComma0 12 3 2" xfId="46878" xr:uid="{BE099752-C572-4473-9A16-28685256DD99}"/>
    <cellStyle name="SSComma0 12 4" xfId="24900" xr:uid="{7BBD8DA9-305B-49DC-906F-50154B5574D1}"/>
    <cellStyle name="SSComma0 12 4 2" xfId="47196" xr:uid="{33945817-35F6-42CD-A81A-460E0E9FD370}"/>
    <cellStyle name="SSComma0 12 5" xfId="31831" xr:uid="{C9D0FD7B-80C7-4B69-91CF-BD76D1D9A11D}"/>
    <cellStyle name="SSComma0 13" xfId="11329" xr:uid="{7BF7F6BE-85C3-4713-8A0A-ECFA8CC6E1CC}"/>
    <cellStyle name="SSComma0 13 2" xfId="20735" xr:uid="{18B306A4-E529-49E5-A051-9A5AAE9A7C8F}"/>
    <cellStyle name="SSComma0 13 2 2" xfId="43031" xr:uid="{E7DDD611-7805-4DB5-AA29-EA0A6FB02665}"/>
    <cellStyle name="SSComma0 13 3" xfId="25254" xr:uid="{E6A07B47-FE3A-45FF-9513-BA46305F9A87}"/>
    <cellStyle name="SSComma0 13 3 2" xfId="47550" xr:uid="{784A7923-2E20-4AD3-A86B-4510FD15B370}"/>
    <cellStyle name="SSComma0 13 4" xfId="25828" xr:uid="{EC69921D-4D4A-4FAF-9BE1-ECE627E2C930}"/>
    <cellStyle name="SSComma0 13 4 2" xfId="48124" xr:uid="{67684F07-C46C-4048-A4C0-D59AD09AC85C}"/>
    <cellStyle name="SSComma0 13 5" xfId="33709" xr:uid="{54A2384A-8FCF-454F-B31E-FA7BF5AD1FC6}"/>
    <cellStyle name="SSComma0 14" xfId="13065" xr:uid="{2B90A8AF-1ED8-4AFA-98A3-DFF0E575C936}"/>
    <cellStyle name="SSComma0 14 2" xfId="35436" xr:uid="{94872824-8BF0-45B8-B76B-1B6303C7883C}"/>
    <cellStyle name="SSComma0 15" xfId="12822" xr:uid="{001AB4EF-54ED-4DCE-AC9B-19EC1C22DD94}"/>
    <cellStyle name="SSComma0 15 2" xfId="35195" xr:uid="{F50B4FCB-DC73-4AFC-8032-FA27BAC676FC}"/>
    <cellStyle name="SSComma0 16" xfId="13540" xr:uid="{4B1FFDD4-9E66-4E67-866A-E3C38FA70A6E}"/>
    <cellStyle name="SSComma0 16 2" xfId="35911" xr:uid="{F1EAF052-BC7C-431F-8BF6-F4644A60B7CA}"/>
    <cellStyle name="SSComma0 17" xfId="27014" xr:uid="{B07AE54B-4BEA-495C-B47D-98203972E44A}"/>
    <cellStyle name="SSComma0 2" xfId="1363" xr:uid="{61552F5F-1997-4B92-9AAB-2676BA7D988E}"/>
    <cellStyle name="SSComma0 2 10" xfId="11542" xr:uid="{115A3087-8AB0-47FD-9602-C852118EB405}"/>
    <cellStyle name="SSComma0 2 10 2" xfId="20948" xr:uid="{CD7C6058-A46E-47C3-B773-20BCF2428586}"/>
    <cellStyle name="SSComma0 2 10 2 2" xfId="43244" xr:uid="{79E65E59-5CD4-41F9-B2A6-A90649DE7F32}"/>
    <cellStyle name="SSComma0 2 10 3" xfId="25305" xr:uid="{499A94E5-4E4F-4E50-B0F6-67614D76ABD3}"/>
    <cellStyle name="SSComma0 2 10 3 2" xfId="47601" xr:uid="{D2307804-80CF-4F96-BFFF-ECB535FCC024}"/>
    <cellStyle name="SSComma0 2 10 4" xfId="25843" xr:uid="{FBCDCD3F-0DB9-4A74-889E-680AF5B3FBFE}"/>
    <cellStyle name="SSComma0 2 10 4 2" xfId="48139" xr:uid="{1BEAD442-D4C1-4E6A-83A6-19D7E8C9B228}"/>
    <cellStyle name="SSComma0 2 10 5" xfId="33922" xr:uid="{D2139028-9AD1-4E63-B9D2-FC3949A80545}"/>
    <cellStyle name="SSComma0 2 11" xfId="13320" xr:uid="{9AC33BEA-EA6C-4CBF-8707-38C78BB403F2}"/>
    <cellStyle name="SSComma0 2 11 2" xfId="35691" xr:uid="{90AE2618-9D09-4037-90A6-CC8F3A63762F}"/>
    <cellStyle name="SSComma0 2 12" xfId="13980" xr:uid="{ED9E5C82-E164-4C17-9084-B35B71F2D32C}"/>
    <cellStyle name="SSComma0 2 12 2" xfId="36350" xr:uid="{0FEDFE8F-62F1-435E-AA97-74B97B27340C}"/>
    <cellStyle name="SSComma0 2 13" xfId="17953" xr:uid="{E32BB213-0AAB-4180-A448-20BA448FFE65}"/>
    <cellStyle name="SSComma0 2 13 2" xfId="40318" xr:uid="{DF3E7343-CC9F-472C-B4BB-A1D2A344AAB6}"/>
    <cellStyle name="SSComma0 2 14" xfId="27235" xr:uid="{7FE9DC3D-7BD1-482B-A8B6-4220E848C0B4}"/>
    <cellStyle name="SSComma0 2 2" xfId="1663" xr:uid="{1E3F5DF2-457E-4AF6-B206-FD269D08472D}"/>
    <cellStyle name="SSComma0 2 2 10" xfId="11581" xr:uid="{43ACAC0F-5FC4-4012-AC48-54D6F0A75557}"/>
    <cellStyle name="SSComma0 2 2 10 2" xfId="20987" xr:uid="{DD83F24C-7E73-4F1C-AE10-217D35D95816}"/>
    <cellStyle name="SSComma0 2 2 10 2 2" xfId="43283" xr:uid="{2988AFFD-8397-46C6-9D2E-292B23E5F6A2}"/>
    <cellStyle name="SSComma0 2 2 10 3" xfId="25330" xr:uid="{D21910CF-8A42-4F40-A753-7064A5C350CF}"/>
    <cellStyle name="SSComma0 2 2 10 3 2" xfId="47626" xr:uid="{04B5418F-9C27-4732-825C-BF61A26F8992}"/>
    <cellStyle name="SSComma0 2 2 10 4" xfId="25862" xr:uid="{939F16DC-8CED-4076-8A7C-6E8DA58CB58E}"/>
    <cellStyle name="SSComma0 2 2 10 4 2" xfId="48158" xr:uid="{008C88FB-8C3E-4EAD-90D9-AA0EA27205FF}"/>
    <cellStyle name="SSComma0 2 2 10 5" xfId="33961" xr:uid="{CDEDB46D-98A7-4117-B266-A04836C55289}"/>
    <cellStyle name="SSComma0 2 2 11" xfId="13429" xr:uid="{14ECB4C3-0905-4EB6-8D62-2C60A1FF57F4}"/>
    <cellStyle name="SSComma0 2 2 11 2" xfId="35800" xr:uid="{F0729A4E-E931-4EFD-9FCB-1E1B00E33E33}"/>
    <cellStyle name="SSComma0 2 2 12" xfId="17931" xr:uid="{DDB76011-E752-4A43-8461-C350EC6F2A55}"/>
    <cellStyle name="SSComma0 2 2 12 2" xfId="40296" xr:uid="{36DA0AD1-CD8E-4784-9835-381EF959CF93}"/>
    <cellStyle name="SSComma0 2 2 13" xfId="13024" xr:uid="{54EE603C-693F-4D76-882D-5D3F060F03E2}"/>
    <cellStyle name="SSComma0 2 2 13 2" xfId="35395" xr:uid="{2E2C5AE4-8043-4E7C-8EA3-FD508C53AC69}"/>
    <cellStyle name="SSComma0 2 2 14" xfId="27280" xr:uid="{01470A1D-5027-443D-A027-689A3107C788}"/>
    <cellStyle name="SSComma0 2 2 2" xfId="5634" xr:uid="{9AAC662E-7BC2-4CA5-9B10-66E9D92C5948}"/>
    <cellStyle name="SSComma0 2 2 2 2" xfId="15985" xr:uid="{1E417D7D-5E0E-4A6E-BD45-FB46034BE0DC}"/>
    <cellStyle name="SSComma0 2 2 2 2 2" xfId="38351" xr:uid="{8B30D47E-99F3-472E-A5FC-F500A3B4EA28}"/>
    <cellStyle name="SSComma0 2 2 2 3" xfId="22720" xr:uid="{26B0C954-56A3-47C4-BB89-0600E3F02131}"/>
    <cellStyle name="SSComma0 2 2 2 3 2" xfId="45016" xr:uid="{4B65B37E-4A71-4D8F-9FE1-6B016980EE08}"/>
    <cellStyle name="SSComma0 2 2 2 4" xfId="13866" xr:uid="{7D65A2ED-B141-4D2F-9372-75354391B06B}"/>
    <cellStyle name="SSComma0 2 2 2 4 2" xfId="36236" xr:uid="{B6611D1C-E7C4-415B-8ABE-24438DA5B178}"/>
    <cellStyle name="SSComma0 2 2 2 5" xfId="29332" xr:uid="{9D221BED-73DB-406E-BE3C-DFCF92048FB3}"/>
    <cellStyle name="SSComma0 2 2 3" xfId="6316" xr:uid="{F916F841-82FB-4875-B140-6DFF44CB6ED0}"/>
    <cellStyle name="SSComma0 2 2 3 2" xfId="16467" xr:uid="{B4AB8642-C8E1-4DDA-A07B-8C4CBDF9CBE8}"/>
    <cellStyle name="SSComma0 2 2 3 2 2" xfId="38832" xr:uid="{94F90FDB-DD6A-4F11-8AE8-8E27B43CC935}"/>
    <cellStyle name="SSComma0 2 2 3 3" xfId="23077" xr:uid="{D30FFEF7-DDC7-49E9-AACB-2BE2CCB14084}"/>
    <cellStyle name="SSComma0 2 2 3 3 2" xfId="45373" xr:uid="{E6CD0EBC-D321-479A-86F4-F0E6CAA6F4A5}"/>
    <cellStyle name="SSComma0 2 2 3 4" xfId="25503" xr:uid="{D2C08DB7-0A83-42CF-93A8-78F76B53F280}"/>
    <cellStyle name="SSComma0 2 2 3 4 2" xfId="47799" xr:uid="{AD6C2EAD-3910-4611-BCEC-9A82F9639AB7}"/>
    <cellStyle name="SSComma0 2 2 3 5" xfId="29760" xr:uid="{C0DFB222-8692-4EE4-B2ED-66477DDC863F}"/>
    <cellStyle name="SSComma0 2 2 4" xfId="5139" xr:uid="{9AF259A5-8AC1-4BD0-BD3A-7D44EA96D109}"/>
    <cellStyle name="SSComma0 2 2 4 2" xfId="15548" xr:uid="{A389C741-20F9-48FE-A167-EF146F2735F1}"/>
    <cellStyle name="SSComma0 2 2 4 2 2" xfId="37914" xr:uid="{94286B5E-BBDA-4144-92AF-D88FE99C8F85}"/>
    <cellStyle name="SSComma0 2 2 4 3" xfId="22476" xr:uid="{37AB633C-F338-4E77-B823-1C7BEC288FE1}"/>
    <cellStyle name="SSComma0 2 2 4 3 2" xfId="44772" xr:uid="{D73C155D-48C1-4B29-AEEF-231328FC1E0B}"/>
    <cellStyle name="SSComma0 2 2 4 4" xfId="13406" xr:uid="{890176C2-3DA6-423E-85A2-414A0514BEEE}"/>
    <cellStyle name="SSComma0 2 2 4 4 2" xfId="35777" xr:uid="{6D99A3C1-C12D-4310-B878-C1B2D8CABE3C}"/>
    <cellStyle name="SSComma0 2 2 4 5" xfId="28926" xr:uid="{988BD09C-C385-4A12-98F4-512595013155}"/>
    <cellStyle name="SSComma0 2 2 5" xfId="7806" xr:uid="{EEDB09FE-04CF-452E-A5F4-73E5412D2DCC}"/>
    <cellStyle name="SSComma0 2 2 5 2" xfId="17768" xr:uid="{43A8DB35-8F36-47A5-B930-8284F49C98B0}"/>
    <cellStyle name="SSComma0 2 2 5 2 2" xfId="40133" xr:uid="{04AAFF59-7ADD-4B26-BD0F-339BFF8B0EF4}"/>
    <cellStyle name="SSComma0 2 2 5 3" xfId="23713" xr:uid="{307E7DCD-D351-4AC1-A0C0-32F840C1A813}"/>
    <cellStyle name="SSComma0 2 2 5 3 2" xfId="46009" xr:uid="{B5DB461B-127A-4B79-9B59-7F8F25337240}"/>
    <cellStyle name="SSComma0 2 2 5 4" xfId="24828" xr:uid="{7D08B6B6-ECB3-4D4B-B4F4-B57FBAD8B510}"/>
    <cellStyle name="SSComma0 2 2 5 4 2" xfId="47124" xr:uid="{8E31A972-D75C-48A9-82A0-96F880AA7ECB}"/>
    <cellStyle name="SSComma0 2 2 5 5" xfId="31003" xr:uid="{B6C1D2F1-CD4E-4764-83E9-FC1DB292EB57}"/>
    <cellStyle name="SSComma0 2 2 6" xfId="6012" xr:uid="{67FA87D5-BEE6-41C7-B521-88C189ECD39A}"/>
    <cellStyle name="SSComma0 2 2 6 2" xfId="16251" xr:uid="{3B0FF2D0-391E-4D06-BCBF-07A0A961F2B9}"/>
    <cellStyle name="SSComma0 2 2 6 2 2" xfId="38616" xr:uid="{0BF2CFD6-3348-494B-BC33-9CBC31756720}"/>
    <cellStyle name="SSComma0 2 2 6 3" xfId="22909" xr:uid="{C200B59B-C8D0-4EAA-BCF6-9BC3D61A6CD7}"/>
    <cellStyle name="SSComma0 2 2 6 3 2" xfId="45205" xr:uid="{E17E1625-22AD-42BF-B002-B4AFBFFDCC48}"/>
    <cellStyle name="SSComma0 2 2 6 4" xfId="18262" xr:uid="{43301566-E795-4C28-8C2D-CFB2C6952A5B}"/>
    <cellStyle name="SSComma0 2 2 6 4 2" xfId="40627" xr:uid="{AAC0EE46-0692-4B05-AC56-C47ECC23F24E}"/>
    <cellStyle name="SSComma0 2 2 6 5" xfId="29567" xr:uid="{0454D0EC-2ECD-4F5E-A930-94D74CA3CD2D}"/>
    <cellStyle name="SSComma0 2 2 7" xfId="4931" xr:uid="{CC066FD3-B8D8-4A04-8EFE-EA21E7CEEDAB}"/>
    <cellStyle name="SSComma0 2 2 7 2" xfId="15418" xr:uid="{A34768A8-2A3C-4530-AF75-CBB0B0E9283E}"/>
    <cellStyle name="SSComma0 2 2 7 2 2" xfId="37784" xr:uid="{D7144C15-5ED0-4292-B7DC-67A669DFCF59}"/>
    <cellStyle name="SSComma0 2 2 7 3" xfId="22357" xr:uid="{AFF18F5D-995A-42B2-A580-08288EEF3994}"/>
    <cellStyle name="SSComma0 2 2 7 3 2" xfId="44653" xr:uid="{C349AEDC-2774-42D5-BFE3-BA7546E09E69}"/>
    <cellStyle name="SSComma0 2 2 7 4" xfId="13508" xr:uid="{7E6D4408-0C1B-48C6-9B2D-2A71F8547930}"/>
    <cellStyle name="SSComma0 2 2 7 4 2" xfId="35879" xr:uid="{C1422696-43CA-4F68-BF25-2BAB785E0FEF}"/>
    <cellStyle name="SSComma0 2 2 7 5" xfId="28815" xr:uid="{F306D1D5-26F9-4645-9D70-10B30FF96C6B}"/>
    <cellStyle name="SSComma0 2 2 8" xfId="4933" xr:uid="{9B7D6FC2-4EB4-40A0-91BF-A291D10AA03B}"/>
    <cellStyle name="SSComma0 2 2 8 2" xfId="15419" xr:uid="{431CB838-DD6F-481F-A27C-816F79677213}"/>
    <cellStyle name="SSComma0 2 2 8 2 2" xfId="37785" xr:uid="{47A325FA-4EA1-4954-88D3-404CC12B7444}"/>
    <cellStyle name="SSComma0 2 2 8 3" xfId="22358" xr:uid="{8C4E6076-1BBA-488F-9830-47994385E91C}"/>
    <cellStyle name="SSComma0 2 2 8 3 2" xfId="44654" xr:uid="{A20AE727-EEB0-4EEE-9489-E11D3FEEEBE0}"/>
    <cellStyle name="SSComma0 2 2 8 4" xfId="16121" xr:uid="{B0B9577F-C169-458C-A060-ECD9B3F713F8}"/>
    <cellStyle name="SSComma0 2 2 8 4 2" xfId="38487" xr:uid="{7F0FD421-734F-45D6-B92B-F29DBCECE5F9}"/>
    <cellStyle name="SSComma0 2 2 8 5" xfId="28816" xr:uid="{063C5009-7FCB-43E7-9233-D0DD64A23765}"/>
    <cellStyle name="SSComma0 2 2 9" xfId="9223" xr:uid="{179BCD5C-9638-4624-BBFE-44B9EEBC8D35}"/>
    <cellStyle name="SSComma0 2 2 9 2" xfId="18673" xr:uid="{565F2661-69BC-48DF-B875-B2F0875AA2ED}"/>
    <cellStyle name="SSComma0 2 2 9 2 2" xfId="41038" xr:uid="{EF676BE6-AD5E-4E51-87CC-2AAB55EC4A9A}"/>
    <cellStyle name="SSComma0 2 2 9 3" xfId="24495" xr:uid="{B7D9C173-E524-4E0B-AB0F-56079502612E}"/>
    <cellStyle name="SSComma0 2 2 9 3 2" xfId="46791" xr:uid="{D9C8C956-DF82-4733-8875-21B038FAC3E5}"/>
    <cellStyle name="SSComma0 2 2 9 4" xfId="13965" xr:uid="{08C3B240-91B2-43D1-903D-FF01BFEA63B4}"/>
    <cellStyle name="SSComma0 2 2 9 4 2" xfId="36335" xr:uid="{533AB491-B463-4130-B58F-F75B278A778C}"/>
    <cellStyle name="SSComma0 2 2 9 5" xfId="31740" xr:uid="{9A4A2DFF-6DCE-466B-B17C-9CAE572E1FEE}"/>
    <cellStyle name="SSComma0 2 2_change in summary tables" xfId="4704" xr:uid="{89D015EF-7088-4964-A23E-5971B7B6880B}"/>
    <cellStyle name="SSComma0 2 3" xfId="5434" xr:uid="{727CBD07-7B0E-4928-BD8B-5DDADC294A15}"/>
    <cellStyle name="SSComma0 2 3 2" xfId="15822" xr:uid="{B986A460-45E5-4BA0-AF41-3EE2EB69E8E6}"/>
    <cellStyle name="SSComma0 2 3 2 2" xfId="38188" xr:uid="{8E386211-5D76-41DC-BF5C-9B4D11C0733D}"/>
    <cellStyle name="SSComma0 2 3 3" xfId="22574" xr:uid="{D05A84E9-8971-4133-B4ED-7BF5BC3EDFE5}"/>
    <cellStyle name="SSComma0 2 3 3 2" xfId="44870" xr:uid="{5BF52695-CD5D-4496-B74A-D59A55F316F2}"/>
    <cellStyle name="SSComma0 2 3 4" xfId="25164" xr:uid="{96612776-0C4D-4B95-8640-38990AF5961C}"/>
    <cellStyle name="SSComma0 2 3 4 2" xfId="47460" xr:uid="{41559766-E342-4A58-BAB9-C640F229FFA0}"/>
    <cellStyle name="SSComma0 2 3 5" xfId="29188" xr:uid="{45792FF1-36A5-4EF0-9DC3-66CB6D20C095}"/>
    <cellStyle name="SSComma0 2 4" xfId="6424" xr:uid="{96503802-F5CB-4621-9134-54DB90B813C6}"/>
    <cellStyle name="SSComma0 2 4 2" xfId="16548" xr:uid="{75F52F4F-89C6-4755-A8E1-5D470E0AEA24}"/>
    <cellStyle name="SSComma0 2 4 2 2" xfId="38913" xr:uid="{5F0A4A6A-42AE-4925-9A01-A872C41A0AA7}"/>
    <cellStyle name="SSComma0 2 4 3" xfId="23150" xr:uid="{6CB0EF96-0E80-4427-9628-82BF0DFFFEE1}"/>
    <cellStyle name="SSComma0 2 4 3 2" xfId="45446" xr:uid="{ABC770E1-E774-4F69-BCBB-E6686980A90F}"/>
    <cellStyle name="SSComma0 2 4 4" xfId="25497" xr:uid="{3456D5C4-47EE-4FB1-A365-BC7BC00408B9}"/>
    <cellStyle name="SSComma0 2 4 4 2" xfId="47793" xr:uid="{C462D516-BAC5-4C0F-AF72-3F03816CFC12}"/>
    <cellStyle name="SSComma0 2 4 5" xfId="29837" xr:uid="{79AB168A-6222-4088-A20E-6F59CC58668F}"/>
    <cellStyle name="SSComma0 2 5" xfId="5166" xr:uid="{0A189EAF-7504-4A38-9694-3AD7043A5936}"/>
    <cellStyle name="SSComma0 2 5 2" xfId="15567" xr:uid="{ABEFFC79-413E-4AFA-B091-D1F5EC41836F}"/>
    <cellStyle name="SSComma0 2 5 2 2" xfId="37933" xr:uid="{6275B37C-96C1-45F0-B660-D0916954EDD3}"/>
    <cellStyle name="SSComma0 2 5 3" xfId="22489" xr:uid="{5DF686FC-CC99-41CB-8DFB-982FCF569B6C}"/>
    <cellStyle name="SSComma0 2 5 3 2" xfId="44785" xr:uid="{7DE1850C-7428-457D-ACD4-8482F1121E69}"/>
    <cellStyle name="SSComma0 2 5 4" xfId="23089" xr:uid="{B5AB7060-1843-4C87-A68F-F071520839DE}"/>
    <cellStyle name="SSComma0 2 5 4 2" xfId="45385" xr:uid="{F40962F8-1F6A-4F6B-B234-DD30A88AAA27}"/>
    <cellStyle name="SSComma0 2 5 5" xfId="28942" xr:uid="{1F3CDB59-4B4A-41A7-A6BE-B4A096997F5B}"/>
    <cellStyle name="SSComma0 2 6" xfId="7416" xr:uid="{C152BC12-C19F-44C2-86C9-D61C114FB8EE}"/>
    <cellStyle name="SSComma0 2 6 2" xfId="17415" xr:uid="{91343AE5-BBC3-4B07-B47A-A24DAD171899}"/>
    <cellStyle name="SSComma0 2 6 2 2" xfId="39780" xr:uid="{E1A67F54-DB54-4B12-B771-BEB6E3F42134}"/>
    <cellStyle name="SSComma0 2 6 3" xfId="23529" xr:uid="{D0F8E8B7-D387-4F66-A969-8AC472E7EB68}"/>
    <cellStyle name="SSComma0 2 6 3 2" xfId="45825" xr:uid="{04988ABE-39B4-4943-9528-9102BAFE3866}"/>
    <cellStyle name="SSComma0 2 6 4" xfId="18641" xr:uid="{121B7D21-B3F6-4270-B787-1D6027B90E9F}"/>
    <cellStyle name="SSComma0 2 6 4 2" xfId="41006" xr:uid="{83D7FD3C-086E-49A2-B5C4-11181096C27A}"/>
    <cellStyle name="SSComma0 2 6 5" xfId="30661" xr:uid="{F676CE47-77D1-4ADA-B9C9-9B083B5F9D57}"/>
    <cellStyle name="SSComma0 2 7" xfId="8301" xr:uid="{F3A9527A-E8D0-4ACA-BA55-B47EF068B36C}"/>
    <cellStyle name="SSComma0 2 7 2" xfId="18100" xr:uid="{DBA8590C-3C98-43CC-BD2B-6C3B17BC769B}"/>
    <cellStyle name="SSComma0 2 7 2 2" xfId="40465" xr:uid="{8DEBAE51-6BC6-451D-B8AF-AC38BF020AAB}"/>
    <cellStyle name="SSComma0 2 7 3" xfId="23993" xr:uid="{4105A922-D4B2-445F-9F30-0EE14EC0AA94}"/>
    <cellStyle name="SSComma0 2 7 3 2" xfId="46289" xr:uid="{E090B378-5CB5-4FF5-B324-BD6860DAF680}"/>
    <cellStyle name="SSComma0 2 7 4" xfId="23320" xr:uid="{9BFF2E08-DBA4-49F4-985A-EA0D2E31261D}"/>
    <cellStyle name="SSComma0 2 7 4 2" xfId="45616" xr:uid="{81EA68C5-3FB0-4BBE-A96B-F2DFB2A94616}"/>
    <cellStyle name="SSComma0 2 7 5" xfId="31270" xr:uid="{3C907CF5-3827-4C0B-BA06-481B9F253865}"/>
    <cellStyle name="SSComma0 2 8" xfId="7804" xr:uid="{D732B84F-1DF7-4B96-9856-AC9AFA370FB5}"/>
    <cellStyle name="SSComma0 2 8 2" xfId="17767" xr:uid="{BADA0652-9423-44E1-A9C2-4B70C5A4960D}"/>
    <cellStyle name="SSComma0 2 8 2 2" xfId="40132" xr:uid="{DBAC0FFC-48C0-4C8A-9E73-680E5A5365D6}"/>
    <cellStyle name="SSComma0 2 8 3" xfId="23711" xr:uid="{D3190DC0-F6B0-4342-8D0A-24E764749302}"/>
    <cellStyle name="SSComma0 2 8 3 2" xfId="46007" xr:uid="{0957FB3D-E8AA-4438-A2F4-BEE542C487AA}"/>
    <cellStyle name="SSComma0 2 8 4" xfId="24361" xr:uid="{040F15C6-FE4F-4A87-A519-2C952D1C9815}"/>
    <cellStyle name="SSComma0 2 8 4 2" xfId="46657" xr:uid="{257FB969-139F-4651-99CD-B1858DED87E1}"/>
    <cellStyle name="SSComma0 2 8 5" xfId="31002" xr:uid="{18A15FF1-1CFD-4DE9-B606-2A83FB57222D}"/>
    <cellStyle name="SSComma0 2 9" xfId="9410" xr:uid="{96377BB8-45A9-45F3-B910-FCE325876D0A}"/>
    <cellStyle name="SSComma0 2 9 2" xfId="18829" xr:uid="{99ECD4DC-7ED0-4B86-B0C0-31B6E3C3F43E}"/>
    <cellStyle name="SSComma0 2 9 2 2" xfId="41194" xr:uid="{22DF1C8E-A58F-4930-88AD-8BDB00B2CAE8}"/>
    <cellStyle name="SSComma0 2 9 3" xfId="24619" xr:uid="{9FA47557-91A6-43E1-9C50-5C85C8258FED}"/>
    <cellStyle name="SSComma0 2 9 3 2" xfId="46915" xr:uid="{0D296F46-7622-424D-BD1E-7FF2A41BF8C2}"/>
    <cellStyle name="SSComma0 2 9 4" xfId="25581" xr:uid="{D874179F-D8C8-42C9-B743-B095B3314904}"/>
    <cellStyle name="SSComma0 2 9 4 2" xfId="47877" xr:uid="{DE055E1C-9C9F-4D79-A64F-120ECB6EDFEA}"/>
    <cellStyle name="SSComma0 2 9 5" xfId="31873" xr:uid="{3BB04ED4-39E8-4CBC-AFA4-B3FC6C217C6B}"/>
    <cellStyle name="SSComma0 2_change in summary tables" xfId="9072" xr:uid="{1B0F1660-48AD-4241-B9CC-FD0B6FE018B6}"/>
    <cellStyle name="SSComma0 3" xfId="1395" xr:uid="{ABC60110-A17B-472A-B70E-D9C755921EB7}"/>
    <cellStyle name="SSComma0 3 2" xfId="1664" xr:uid="{14C663F4-86FA-46E4-B208-BA2DBE5D7211}"/>
    <cellStyle name="SSComma0 3 2 10" xfId="11582" xr:uid="{5EABDC73-309B-4F48-87F6-8D54E42FF4BA}"/>
    <cellStyle name="SSComma0 3 2 10 2" xfId="20988" xr:uid="{B1559C7C-78AD-4F93-AE2A-2E8F7040788E}"/>
    <cellStyle name="SSComma0 3 2 10 2 2" xfId="43284" xr:uid="{84C8E37B-CE3F-43FA-876D-1BFF200A1B11}"/>
    <cellStyle name="SSComma0 3 2 10 3" xfId="25331" xr:uid="{A556001C-AB2C-4043-832D-A4A643B999C5}"/>
    <cellStyle name="SSComma0 3 2 10 3 2" xfId="47627" xr:uid="{1298AD3B-01FF-42E1-BD14-8828C80B02A0}"/>
    <cellStyle name="SSComma0 3 2 10 4" xfId="25863" xr:uid="{7E76EF54-23C8-4F66-B8F8-FDD37C680B2B}"/>
    <cellStyle name="SSComma0 3 2 10 4 2" xfId="48159" xr:uid="{B26C03CE-DCDD-47F5-8E13-8184B1A45056}"/>
    <cellStyle name="SSComma0 3 2 10 5" xfId="33962" xr:uid="{0640E695-98B4-447A-94CE-5159DC035DC7}"/>
    <cellStyle name="SSComma0 3 2 11" xfId="13430" xr:uid="{E37E6478-7F68-48ED-96E3-21246BCBFB4E}"/>
    <cellStyle name="SSComma0 3 2 11 2" xfId="35801" xr:uid="{ECF8B426-A6AF-4D1C-96F7-42E4C31C914D}"/>
    <cellStyle name="SSComma0 3 2 12" xfId="15244" xr:uid="{E0579F4B-5682-424F-A841-33BE7CA210FA}"/>
    <cellStyle name="SSComma0 3 2 12 2" xfId="37610" xr:uid="{4CC89166-D957-419E-93E7-E625A72120EE}"/>
    <cellStyle name="SSComma0 3 2 13" xfId="13401" xr:uid="{26A3E6A2-2461-4DB4-9DA8-8EA9CE795F48}"/>
    <cellStyle name="SSComma0 3 2 13 2" xfId="35772" xr:uid="{1E07626D-1974-4EC3-8B77-DDB94FECF13C}"/>
    <cellStyle name="SSComma0 3 2 14" xfId="27281" xr:uid="{32B67BA4-6288-43BB-833A-6511F28DB7D0}"/>
    <cellStyle name="SSComma0 3 2 2" xfId="5635" xr:uid="{7BCF17D4-16D1-4CC3-83C7-9ADDAAF0E47B}"/>
    <cellStyle name="SSComma0 3 2 2 2" xfId="15986" xr:uid="{7DFBD05C-EDD3-436F-A934-8AF9E6FAD408}"/>
    <cellStyle name="SSComma0 3 2 2 2 2" xfId="38352" xr:uid="{E2F03572-5799-4D83-9E67-16A2A5414AB3}"/>
    <cellStyle name="SSComma0 3 2 2 3" xfId="22721" xr:uid="{BBD37F6E-8C8E-486A-BBCD-E59D827FE78F}"/>
    <cellStyle name="SSComma0 3 2 2 3 2" xfId="45017" xr:uid="{EF7D4AAD-B4D5-4D17-B591-9BFE2A45C4A1}"/>
    <cellStyle name="SSComma0 3 2 2 4" xfId="18231" xr:uid="{BDCEB017-A7E3-40B4-B544-2F0344D3E4B4}"/>
    <cellStyle name="SSComma0 3 2 2 4 2" xfId="40596" xr:uid="{81BBBD61-6F1F-4DEA-8598-5AC65C9248A9}"/>
    <cellStyle name="SSComma0 3 2 2 5" xfId="29333" xr:uid="{BEA7CEE5-6712-4AE3-8A2C-B6FA1E016CD9}"/>
    <cellStyle name="SSComma0 3 2 3" xfId="4869" xr:uid="{7426A8B2-FE8D-4A58-B6E8-A598202F972C}"/>
    <cellStyle name="SSComma0 3 2 3 2" xfId="15376" xr:uid="{181CB9DA-6550-45DA-A666-E929DAE1A575}"/>
    <cellStyle name="SSComma0 3 2 3 2 2" xfId="37742" xr:uid="{EE4F3D1E-50B7-4A56-8EAC-39E3C9E8EF62}"/>
    <cellStyle name="SSComma0 3 2 3 3" xfId="22327" xr:uid="{282674E1-D8A2-4E79-ABE8-E24ABBDBF717}"/>
    <cellStyle name="SSComma0 3 2 3 3 2" xfId="44623" xr:uid="{892405C6-1747-4331-8154-EF2BCFC8B708}"/>
    <cellStyle name="SSComma0 3 2 3 4" xfId="23435" xr:uid="{4B913F04-6EDC-4930-9864-D1208F4D4E6B}"/>
    <cellStyle name="SSComma0 3 2 3 4 2" xfId="45731" xr:uid="{BA45D7EB-F35C-43AF-9BAB-04EB88AAAACC}"/>
    <cellStyle name="SSComma0 3 2 3 5" xfId="28780" xr:uid="{8FFAD7D0-67BC-4F78-83E4-F44A2C43A829}"/>
    <cellStyle name="SSComma0 3 2 4" xfId="5800" xr:uid="{95FD92FD-4183-4637-AF5A-E10E2A8C0425}"/>
    <cellStyle name="SSComma0 3 2 4 2" xfId="16115" xr:uid="{D20535BF-BE8D-436E-9352-9A55CAC9E029}"/>
    <cellStyle name="SSComma0 3 2 4 2 2" xfId="38481" xr:uid="{05D9566A-1300-4953-B5D9-F3C9267C4A61}"/>
    <cellStyle name="SSComma0 3 2 4 3" xfId="22796" xr:uid="{3DE75D61-1377-4ECF-B4A8-5A9D98163CDF}"/>
    <cellStyle name="SSComma0 3 2 4 3 2" xfId="45092" xr:uid="{602454FF-7E0D-489C-803F-910841017520}"/>
    <cellStyle name="SSComma0 3 2 4 4" xfId="13884" xr:uid="{A8511197-A456-4DA0-9090-1D868C2FB8C1}"/>
    <cellStyle name="SSComma0 3 2 4 4 2" xfId="36254" xr:uid="{83207A9C-63D0-47B5-ABEA-EF1E6FAA2BF0}"/>
    <cellStyle name="SSComma0 3 2 4 5" xfId="29450" xr:uid="{F6827A9B-DFCB-4F81-A60B-C172AFB8EC2D}"/>
    <cellStyle name="SSComma0 3 2 5" xfId="6335" xr:uid="{5F6721DB-E5A3-4C85-B944-95B22BB94C28}"/>
    <cellStyle name="SSComma0 3 2 5 2" xfId="16478" xr:uid="{29DDF933-D8DE-4BBA-BB44-CC67061CC379}"/>
    <cellStyle name="SSComma0 3 2 5 2 2" xfId="38843" xr:uid="{462C40F5-AD3E-4CEB-A5E6-701CA159E339}"/>
    <cellStyle name="SSComma0 3 2 5 3" xfId="23090" xr:uid="{91F3B173-58C8-4DCA-9C72-5BA72E3A72CE}"/>
    <cellStyle name="SSComma0 3 2 5 3 2" xfId="45386" xr:uid="{C3BE0774-836E-4B33-BC4D-52238A445A50}"/>
    <cellStyle name="SSComma0 3 2 5 4" xfId="14004" xr:uid="{1E434061-EB3F-417F-AE3D-E72BD6CACC29}"/>
    <cellStyle name="SSComma0 3 2 5 4 2" xfId="36374" xr:uid="{4EFFDFCB-535E-473E-9A12-8607B055E555}"/>
    <cellStyle name="SSComma0 3 2 5 5" xfId="29771" xr:uid="{A9ACD685-459A-4647-BBE3-C61D8E871D0E}"/>
    <cellStyle name="SSComma0 3 2 6" xfId="8102" xr:uid="{5132DD18-40D6-433D-9A04-3F1DC452EE75}"/>
    <cellStyle name="SSComma0 3 2 6 2" xfId="17964" xr:uid="{17CB6009-2847-4823-BB0A-D276AA874CDF}"/>
    <cellStyle name="SSComma0 3 2 6 2 2" xfId="40329" xr:uid="{734F0FCE-9DC6-4FBF-9181-30615932CFCC}"/>
    <cellStyle name="SSComma0 3 2 6 3" xfId="23880" xr:uid="{D919221A-3C26-4C99-A365-551553A635C5}"/>
    <cellStyle name="SSComma0 3 2 6 3 2" xfId="46176" xr:uid="{1AF2F946-FCC5-426E-B9D6-AA12E5E9E6A9}"/>
    <cellStyle name="SSComma0 3 2 6 4" xfId="23629" xr:uid="{8F7D5C87-A1C4-4CAB-A6C7-081844FECF0F}"/>
    <cellStyle name="SSComma0 3 2 6 4 2" xfId="45925" xr:uid="{19A01471-F749-4D7B-B91D-618F8720FEB4}"/>
    <cellStyle name="SSComma0 3 2 6 5" xfId="31159" xr:uid="{2AD30946-A60A-4833-A1C0-BF0DB3BCB4F2}"/>
    <cellStyle name="SSComma0 3 2 7" xfId="4571" xr:uid="{3A211DE4-6EF6-48D4-8958-7B1BCA824FF5}"/>
    <cellStyle name="SSComma0 3 2 7 2" xfId="15126" xr:uid="{10DDFC26-B581-4466-AAE0-761F80F94EC2}"/>
    <cellStyle name="SSComma0 3 2 7 2 2" xfId="37492" xr:uid="{833DB435-298B-4370-9285-264C674C5E33}"/>
    <cellStyle name="SSComma0 3 2 7 3" xfId="22211" xr:uid="{D0F4FF9C-2B82-4494-9E48-A54634C6AF80}"/>
    <cellStyle name="SSComma0 3 2 7 3 2" xfId="44507" xr:uid="{991E42D9-B537-4245-9935-F567B6FC7CCC}"/>
    <cellStyle name="SSComma0 3 2 7 4" xfId="25033" xr:uid="{AB09FCE6-C356-4864-9F84-F8DC3A334498}"/>
    <cellStyle name="SSComma0 3 2 7 4 2" xfId="47329" xr:uid="{9EF7677F-771C-40B0-BCAF-55D6AE0A4F4E}"/>
    <cellStyle name="SSComma0 3 2 7 5" xfId="28551" xr:uid="{778553EB-5756-4EC1-9FC6-14E5FC2FE4AE}"/>
    <cellStyle name="SSComma0 3 2 8" xfId="4941" xr:uid="{187EAFCA-9DD1-4B11-8D66-947BBBB184DC}"/>
    <cellStyle name="SSComma0 3 2 8 2" xfId="15424" xr:uid="{69BF9561-764A-4FFE-B75F-B66F9FBF8DB7}"/>
    <cellStyle name="SSComma0 3 2 8 2 2" xfId="37790" xr:uid="{653BC8DC-B284-482F-ACC5-851B7722F4E0}"/>
    <cellStyle name="SSComma0 3 2 8 3" xfId="22363" xr:uid="{573BC9C4-ECD4-441B-B850-07B21DB1084C}"/>
    <cellStyle name="SSComma0 3 2 8 3 2" xfId="44659" xr:uid="{764BC012-D5E1-4A20-A10A-2033443615C4}"/>
    <cellStyle name="SSComma0 3 2 8 4" xfId="18457" xr:uid="{E50086CF-55B1-4267-A72F-A71068A25EC7}"/>
    <cellStyle name="SSComma0 3 2 8 4 2" xfId="40822" xr:uid="{B01712C5-3890-474F-AC9D-765CD11D77CD}"/>
    <cellStyle name="SSComma0 3 2 8 5" xfId="28821" xr:uid="{AE339B26-25B0-4990-A693-C6766D611C4C}"/>
    <cellStyle name="SSComma0 3 2 9" xfId="8389" xr:uid="{A40FBC75-ABF2-46B0-A2A6-18D3312D5B60}"/>
    <cellStyle name="SSComma0 3 2 9 2" xfId="18166" xr:uid="{C4EC40B3-868A-4687-9397-E11E64F0D5D3}"/>
    <cellStyle name="SSComma0 3 2 9 2 2" xfId="40531" xr:uid="{5E637C62-31C1-482D-8570-2CEBAF0DD24B}"/>
    <cellStyle name="SSComma0 3 2 9 3" xfId="24058" xr:uid="{7A90C04F-2AE4-45C0-BC03-6A65F042FFC1}"/>
    <cellStyle name="SSComma0 3 2 9 3 2" xfId="46354" xr:uid="{C7A720F3-C30F-4A8C-8516-BEBAD6E596D4}"/>
    <cellStyle name="SSComma0 3 2 9 4" xfId="24994" xr:uid="{56BD9C3F-3251-440C-BE41-BA34702F4B0A}"/>
    <cellStyle name="SSComma0 3 2 9 4 2" xfId="47290" xr:uid="{DA868325-3137-4D01-ADCF-3E55680DC457}"/>
    <cellStyle name="SSComma0 3 2 9 5" xfId="31333" xr:uid="{23868155-267D-455C-973D-80894AB2031E}"/>
    <cellStyle name="SSComma0 3 2_change in summary tables" xfId="8627" xr:uid="{C8A412F7-F04F-4179-828E-BA41FE152405}"/>
    <cellStyle name="SSComma0 3 3" xfId="5460" xr:uid="{3195FEBA-1FBB-4A0C-94AA-78CC0401F3F4}"/>
    <cellStyle name="SSComma0 3 3 2" xfId="15844" xr:uid="{19DFE20B-959A-4119-900C-10691E37DA20}"/>
    <cellStyle name="SSComma0 3 3 2 2" xfId="38210" xr:uid="{D2880C4C-5CEE-42F4-B9B4-A761E665ED21}"/>
    <cellStyle name="SSComma0 3 3 3" xfId="22589" xr:uid="{E534F53A-03B3-428D-9269-B91B100F0122}"/>
    <cellStyle name="SSComma0 3 3 3 2" xfId="44885" xr:uid="{0A19683D-3F29-43E8-B720-8637F9C0D4BB}"/>
    <cellStyle name="SSComma0 3 3 4" xfId="12967" xr:uid="{FDA9E6E8-112A-4F4E-8FB6-7896822E4A00}"/>
    <cellStyle name="SSComma0 3 3 4 2" xfId="35338" xr:uid="{53D18014-656A-4731-A4FA-12713FDFA9F5}"/>
    <cellStyle name="SSComma0 3 4" xfId="6409" xr:uid="{D84E20C2-9E39-41EF-ABFA-864F211CFF65}"/>
    <cellStyle name="SSComma0 3 4 2" xfId="16535" xr:uid="{B4163B46-74C7-4429-9E2C-38565A9159E8}"/>
    <cellStyle name="SSComma0 3 4 2 2" xfId="38900" xr:uid="{057B1100-4B0C-4DBA-B4E0-1C4AFA36457B}"/>
    <cellStyle name="SSComma0 3 4 3" xfId="23139" xr:uid="{542D1E02-23D6-4C0E-A4B3-341EF9F072D7}"/>
    <cellStyle name="SSComma0 3 4 3 2" xfId="45435" xr:uid="{9906DADA-86CA-47AE-B62B-369BD46674DC}"/>
    <cellStyle name="SSComma0 3 4 4" xfId="15112" xr:uid="{F4A890D5-58AB-4742-B26B-3EC2159BB879}"/>
    <cellStyle name="SSComma0 3 4 4 2" xfId="37478" xr:uid="{A4852951-4DF8-4984-957C-3BC727A79BE8}"/>
    <cellStyle name="SSComma0 3 4 5" xfId="29825" xr:uid="{080CEDF5-4CC7-4F91-8BF4-54936D0B1542}"/>
    <cellStyle name="SSComma0 3 5" xfId="5468" xr:uid="{8110705C-6566-4E90-BB2A-B0901FE54D03}"/>
    <cellStyle name="SSComma0 3 5 2" xfId="15852" xr:uid="{D36ADB39-649F-4A9C-864A-6C4A5D33C6B2}"/>
    <cellStyle name="SSComma0 3 5 2 2" xfId="38218" xr:uid="{4F10A4AD-1798-4DF7-9523-93369592CB96}"/>
    <cellStyle name="SSComma0 3 5 3" xfId="22597" xr:uid="{DC5D7326-611B-45CB-8FF3-74D282E28864}"/>
    <cellStyle name="SSComma0 3 5 3 2" xfId="44893" xr:uid="{B1A7EB51-875B-46D1-A108-2E8ABAEEB7BB}"/>
    <cellStyle name="SSComma0 3 5 4" xfId="23087" xr:uid="{9FC9B316-EE88-4D4F-9F6D-0EE97C7C43E6}"/>
    <cellStyle name="SSComma0 3 5 4 2" xfId="45383" xr:uid="{65B972E8-B35C-44F7-884A-A21B0D3CBF73}"/>
    <cellStyle name="SSComma0 3 5 5" xfId="29211" xr:uid="{525F608B-EBE9-4B31-8D99-94B5E3FFA914}"/>
    <cellStyle name="SSComma0 3 6" xfId="8650" xr:uid="{6FE7FC5A-1FB5-4A96-8DCF-04D3CB2EAFCF}"/>
    <cellStyle name="SSComma0 3 6 2" xfId="18350" xr:uid="{3479FCBB-D830-4A94-9519-633D5B5DC39F}"/>
    <cellStyle name="SSComma0 3 6 2 2" xfId="40715" xr:uid="{236C1B66-F088-47C3-9D74-BCD040CAC0D8}"/>
    <cellStyle name="SSComma0 3 6 3" xfId="24218" xr:uid="{30269BF2-1AB1-4D34-8F51-6D8C78806126}"/>
    <cellStyle name="SSComma0 3 6 3 2" xfId="46514" xr:uid="{5D454954-AD2D-4B51-BD6E-00BDE4721833}"/>
    <cellStyle name="SSComma0 3 6 4" xfId="23315" xr:uid="{C5B79A8A-5812-4C68-8682-B206CBFDF114}"/>
    <cellStyle name="SSComma0 3 6 4 2" xfId="45611" xr:uid="{AF4738EB-D0CE-4D6C-A068-AF653E57BEF7}"/>
    <cellStyle name="SSComma0 3 6 5" xfId="31487" xr:uid="{668A2BAD-F64E-44EA-BC1B-8AB8169049D4}"/>
    <cellStyle name="SSComma0 3 7" xfId="8022" xr:uid="{97A66A38-F761-41F6-A4CF-8B37A31229A3}"/>
    <cellStyle name="SSComma0 3 7 2" xfId="17914" xr:uid="{25B85359-B9CE-42E8-AF12-F534C176756F}"/>
    <cellStyle name="SSComma0 3 7 2 2" xfId="40279" xr:uid="{4D19BCBA-D5DE-4B14-B45A-CEBAD3FDC425}"/>
    <cellStyle name="SSComma0 3 7 3" xfId="23839" xr:uid="{896FBB07-6511-4BAF-A835-4878326254FA}"/>
    <cellStyle name="SSComma0 3 7 3 2" xfId="46135" xr:uid="{AF72E906-4CC5-4D08-9F90-0E9919E406EC}"/>
    <cellStyle name="SSComma0 3 7 4" xfId="23388" xr:uid="{8E5C00C1-8F48-4A61-BDA9-70FF3F1857D6}"/>
    <cellStyle name="SSComma0 3 7 4 2" xfId="45684" xr:uid="{287E6D4F-21B4-4A33-A48A-51F6F9344BC7}"/>
    <cellStyle name="SSComma0 3 7 5" xfId="31122" xr:uid="{5EF26218-FDA9-42C6-B38D-0E6D652E0087}"/>
    <cellStyle name="SSComma0 3 8" xfId="11555" xr:uid="{AEFA1495-2769-4A34-A19E-6C949FB55C05}"/>
    <cellStyle name="SSComma0 3 8 2" xfId="20961" xr:uid="{AABDD92C-FB7E-490F-83EB-6B7E5B6E0C23}"/>
    <cellStyle name="SSComma0 3 8 2 2" xfId="43257" xr:uid="{4BE34142-448B-4938-BF1A-B9D753D93D13}"/>
    <cellStyle name="SSComma0 3 8 3" xfId="25312" xr:uid="{BCBFB2F7-160B-42E3-A84E-B9F13F7638AE}"/>
    <cellStyle name="SSComma0 3 8 3 2" xfId="47608" xr:uid="{E2D31186-F475-4DA9-A07D-3AC40604280C}"/>
    <cellStyle name="SSComma0 3 8 4" xfId="25850" xr:uid="{60ADF2B0-690C-43B5-BAAF-244818FF06D4}"/>
    <cellStyle name="SSComma0 3 8 4 2" xfId="48146" xr:uid="{B281E02B-2AC8-46AA-AF25-6A99ABD73828}"/>
    <cellStyle name="SSComma0 3 8 5" xfId="33935" xr:uid="{382058A5-74A4-4AD9-9294-D42D5D48F771}"/>
    <cellStyle name="SSComma0 3 9" xfId="27250" xr:uid="{E6D53CDD-5511-41D6-B094-16555E53C4A5}"/>
    <cellStyle name="SSComma0 3_change in summary tables" xfId="4893" xr:uid="{816B1576-B86F-4127-B367-B6A0BD49973B}"/>
    <cellStyle name="SSComma0 4" xfId="1392" xr:uid="{0EEA718F-5575-488F-A31F-5D3EF57CE2DD}"/>
    <cellStyle name="SSComma0 4 10" xfId="6591" xr:uid="{A67F8688-3545-43F7-BA4C-AB65A9B30929}"/>
    <cellStyle name="SSComma0 4 10 2" xfId="16668" xr:uid="{59937AF2-8CD7-4EFF-A69F-0973EC20E23B}"/>
    <cellStyle name="SSComma0 4 10 2 2" xfId="39033" xr:uid="{9577025F-5B7A-48CC-BC8E-B9F868F6E925}"/>
    <cellStyle name="SSComma0 4 10 3" xfId="23236" xr:uid="{9E16FD48-107A-498A-91A8-845772C329F2}"/>
    <cellStyle name="SSComma0 4 10 3 2" xfId="45532" xr:uid="{40E66ADE-E37F-4A15-BA99-6D155E1EB7EA}"/>
    <cellStyle name="SSComma0 4 10 4" xfId="13453" xr:uid="{7ACDED1C-DFAE-4890-B8DB-3A223B627BF0}"/>
    <cellStyle name="SSComma0 4 10 4 2" xfId="35824" xr:uid="{B126227F-5767-4156-8864-65416FBAD4E0}"/>
    <cellStyle name="SSComma0 4 10 5" xfId="29938" xr:uid="{B2435B82-48B3-425B-9189-B8FB1FFDF9FE}"/>
    <cellStyle name="SSComma0 4 11" xfId="4693" xr:uid="{F012126B-E283-4EA4-A758-37E39D9C8937}"/>
    <cellStyle name="SSComma0 4 11 2" xfId="15226" xr:uid="{3F0E2D9D-E017-4F04-80D7-308D055C6C4F}"/>
    <cellStyle name="SSComma0 4 11 2 2" xfId="37592" xr:uid="{A5F90556-F092-4D4F-A743-30935C6A7FA3}"/>
    <cellStyle name="SSComma0 4 11 3" xfId="22260" xr:uid="{88ADEC05-1677-4A74-8849-A8E2A19CD67C}"/>
    <cellStyle name="SSComma0 4 11 3 2" xfId="44556" xr:uid="{FB4DE630-C404-4031-B92C-177C2B73A42D}"/>
    <cellStyle name="SSComma0 4 11 4" xfId="14051" xr:uid="{7C6CE1A3-0800-489B-A595-26964738152D}"/>
    <cellStyle name="SSComma0 4 11 4 2" xfId="36421" xr:uid="{9F9CF918-CB3F-4226-A238-8C6F32FF3B2D}"/>
    <cellStyle name="SSComma0 4 11 5" xfId="28642" xr:uid="{DE046E1B-4100-4435-B92A-4778CF0B1D28}"/>
    <cellStyle name="SSComma0 4 12" xfId="9289" xr:uid="{79E55B7D-7EF9-4BBF-8E66-A546AC152197}"/>
    <cellStyle name="SSComma0 4 12 2" xfId="18722" xr:uid="{554F6E8F-5309-48F0-A19B-1DA7AC3F1444}"/>
    <cellStyle name="SSComma0 4 12 2 2" xfId="41087" xr:uid="{3ECC5985-2CBC-4FB6-918B-26BAFC69294E}"/>
    <cellStyle name="SSComma0 4 12 3" xfId="24525" xr:uid="{034DF28A-9915-4EFA-8A67-11A3A136CC2A}"/>
    <cellStyle name="SSComma0 4 12 3 2" xfId="46821" xr:uid="{9763B0C9-85C8-4E31-8036-C6D2E9CFFED0}"/>
    <cellStyle name="SSComma0 4 12 4" xfId="22918" xr:uid="{79A66AC7-E758-4FB9-A333-9605A48262E5}"/>
    <cellStyle name="SSComma0 4 12 4 2" xfId="45214" xr:uid="{EFB57B60-D5CC-4559-8219-655E86D02520}"/>
    <cellStyle name="SSComma0 4 12 5" xfId="31771" xr:uid="{B5825312-E57D-43EB-A3B1-E7A9F0C21785}"/>
    <cellStyle name="SSComma0 4 13" xfId="9959" xr:uid="{4A59EF04-4AC7-4395-9BFF-38E12ABB875A}"/>
    <cellStyle name="SSComma0 4 13 2" xfId="19373" xr:uid="{B3052808-5E2F-42BE-AB21-FC5CB168599A}"/>
    <cellStyle name="SSComma0 4 13 2 2" xfId="41738" xr:uid="{8045AC05-D7F0-486E-A806-B85E5A858C56}"/>
    <cellStyle name="SSComma0 4 13 3" xfId="24848" xr:uid="{C432819C-E60A-450B-B8A4-5062F36E9841}"/>
    <cellStyle name="SSComma0 4 13 3 2" xfId="47144" xr:uid="{21443179-DDCA-42F7-B2AB-A79C48ADB5EA}"/>
    <cellStyle name="SSComma0 4 13 4" xfId="25691" xr:uid="{165932B6-735D-45B0-A2AC-9764421278CB}"/>
    <cellStyle name="SSComma0 4 13 4 2" xfId="47987" xr:uid="{A6E9346A-FEDE-4692-AE79-D2FA52287789}"/>
    <cellStyle name="SSComma0 4 13 5" xfId="32417" xr:uid="{ADB17863-8560-4A7E-92A3-963F16D5BFDA}"/>
    <cellStyle name="SSComma0 4 14" xfId="13337" xr:uid="{E2E1C26D-54BE-497F-ADB1-E77CABD2E20B}"/>
    <cellStyle name="SSComma0 4 14 2" xfId="35708" xr:uid="{84E130F5-7B59-45F3-91FC-A2CBEBC4CB07}"/>
    <cellStyle name="SSComma0 4 15" xfId="18431" xr:uid="{002C8E8E-522F-4EC7-B19B-924FAB34F216}"/>
    <cellStyle name="SSComma0 4 15 2" xfId="40796" xr:uid="{EA908C9E-1D55-45B3-A718-DE9A0E0F0B62}"/>
    <cellStyle name="SSComma0 4 16" xfId="25221" xr:uid="{8711B946-0B8A-41DD-9D60-C2E41F519A5D}"/>
    <cellStyle name="SSComma0 4 16 2" xfId="47517" xr:uid="{D42D1821-ABC0-485F-A01F-6EB168C0140B}"/>
    <cellStyle name="SSComma0 4 17" xfId="27248" xr:uid="{21F0C94B-B9A7-4234-9919-79307534A84F}"/>
    <cellStyle name="SSComma0 4 2" xfId="1665" xr:uid="{3293FC05-23A2-4318-A2CB-BD322575877B}"/>
    <cellStyle name="SSComma0 4 2 10" xfId="11583" xr:uid="{9C1DFAA2-63E7-469E-82B9-2C29D29FA0E2}"/>
    <cellStyle name="SSComma0 4 2 10 2" xfId="20989" xr:uid="{CA2429E4-F860-4FB4-9B86-5BEBDD1A0893}"/>
    <cellStyle name="SSComma0 4 2 10 2 2" xfId="43285" xr:uid="{C5D3B555-B043-4D50-A9D0-C7A15C31F83C}"/>
    <cellStyle name="SSComma0 4 2 10 3" xfId="25332" xr:uid="{EBE92CF2-1A0B-4EFA-80DF-DEA563E4BD88}"/>
    <cellStyle name="SSComma0 4 2 10 3 2" xfId="47628" xr:uid="{7732F7CE-4901-4568-9978-1178CE16E0ED}"/>
    <cellStyle name="SSComma0 4 2 10 4" xfId="25864" xr:uid="{5622653C-A5ED-49F4-9908-F03E8AE4A5D5}"/>
    <cellStyle name="SSComma0 4 2 10 4 2" xfId="48160" xr:uid="{B0DF3F8D-B9E9-40E7-9C74-06234E82BD78}"/>
    <cellStyle name="SSComma0 4 2 10 5" xfId="33963" xr:uid="{31C513E0-9E30-4DAC-BA29-A6122350309C}"/>
    <cellStyle name="SSComma0 4 2 11" xfId="13431" xr:uid="{F5FDE53F-4385-4FCF-913C-69F38244F7B5}"/>
    <cellStyle name="SSComma0 4 2 11 2" xfId="35802" xr:uid="{E2777598-11B8-40C2-8262-4BB062AC23C4}"/>
    <cellStyle name="SSComma0 4 2 12" xfId="15433" xr:uid="{81E44C12-4C3E-442D-9CFC-82F97E4ACCB9}"/>
    <cellStyle name="SSComma0 4 2 12 2" xfId="37799" xr:uid="{ACEDF4E7-23BA-47D8-89F4-EA611D4E8492}"/>
    <cellStyle name="SSComma0 4 2 13" xfId="13025" xr:uid="{1FC1B9B3-FB55-47AF-AAB1-4B145000789E}"/>
    <cellStyle name="SSComma0 4 2 13 2" xfId="35396" xr:uid="{39F9C278-9ED9-4C43-8D76-DDA9FB18B941}"/>
    <cellStyle name="SSComma0 4 2 14" xfId="27282" xr:uid="{5BAE151E-79FE-4F52-951F-A307956A25D0}"/>
    <cellStyle name="SSComma0 4 2 2" xfId="5636" xr:uid="{A8A05474-8D18-41B6-9135-A2A3AC37DABF}"/>
    <cellStyle name="SSComma0 4 2 2 2" xfId="15987" xr:uid="{AD137229-AA4D-4BA7-A2B5-5E88D26ED15E}"/>
    <cellStyle name="SSComma0 4 2 2 2 2" xfId="38353" xr:uid="{3222E0EC-9B1E-4519-A96D-F827D6C900F9}"/>
    <cellStyle name="SSComma0 4 2 2 3" xfId="22722" xr:uid="{B2CF2C41-6DF0-40C5-8C1C-3270894CCB40}"/>
    <cellStyle name="SSComma0 4 2 2 3 2" xfId="45018" xr:uid="{6FA59B13-9747-4968-BDB0-C973CB3CF611}"/>
    <cellStyle name="SSComma0 4 2 2 4" xfId="13867" xr:uid="{70DCD801-CCCA-457B-90AF-EA786AD8E8DA}"/>
    <cellStyle name="SSComma0 4 2 2 4 2" xfId="36237" xr:uid="{D9FB057D-AB72-4C7F-940F-C2C6722EDB88}"/>
    <cellStyle name="SSComma0 4 2 2 5" xfId="29334" xr:uid="{0C85B2D2-682F-453D-A78B-FDCEF3BC87BD}"/>
    <cellStyle name="SSComma0 4 2 3" xfId="4604" xr:uid="{CEB43A55-25E9-4B10-998B-BFD676BE11AB}"/>
    <cellStyle name="SSComma0 4 2 3 2" xfId="15155" xr:uid="{050CE4F8-16EC-429F-9F42-16CC3CD66F01}"/>
    <cellStyle name="SSComma0 4 2 3 2 2" xfId="37521" xr:uid="{BD7DE3EC-67F7-43AD-995E-4E087A8C1AA0}"/>
    <cellStyle name="SSComma0 4 2 3 3" xfId="22221" xr:uid="{CFF9C2CB-0FCA-4CD1-8645-1033B4DA4990}"/>
    <cellStyle name="SSComma0 4 2 3 3 2" xfId="44517" xr:uid="{BE58CF3C-35DD-4387-BE8D-3419489BC281}"/>
    <cellStyle name="SSComma0 4 2 3 4" xfId="14020" xr:uid="{012AD874-3D97-4DA9-A2E0-184008006ADA}"/>
    <cellStyle name="SSComma0 4 2 3 4 2" xfId="36390" xr:uid="{2F28E96B-6BD4-4023-85E7-9970F6068DF5}"/>
    <cellStyle name="SSComma0 4 2 3 5" xfId="28579" xr:uid="{A4CFD7A9-4E2F-442B-B6B5-48A596F158E5}"/>
    <cellStyle name="SSComma0 4 2 4" xfId="8453" xr:uid="{EC10C49C-E48D-47E1-A73B-FD3D77D844E7}"/>
    <cellStyle name="SSComma0 4 2 4 2" xfId="18216" xr:uid="{6B7C4FDE-35C9-40C9-BA5E-45C0F701C4CB}"/>
    <cellStyle name="SSComma0 4 2 4 2 2" xfId="40581" xr:uid="{8A3845A3-5399-4A20-A0E3-45364EFF5BDA}"/>
    <cellStyle name="SSComma0 4 2 4 3" xfId="24105" xr:uid="{46A1DDDE-877B-416B-B039-816CDA0E481F}"/>
    <cellStyle name="SSComma0 4 2 4 3 2" xfId="46401" xr:uid="{B49BB4A4-73A8-4F2D-A8AF-517FFDF575F2}"/>
    <cellStyle name="SSComma0 4 2 4 4" xfId="25054" xr:uid="{3BE3A310-36E4-402B-B475-BFEE561D2871}"/>
    <cellStyle name="SSComma0 4 2 4 4 2" xfId="47350" xr:uid="{255942EB-2195-4245-9829-DF4CA2900D45}"/>
    <cellStyle name="SSComma0 4 2 4 5" xfId="31380" xr:uid="{C869C881-0265-44F0-A963-B5666B3654A5}"/>
    <cellStyle name="SSComma0 4 2 5" xfId="7779" xr:uid="{07A86932-81F0-424E-A57E-2C52DCFE86B4}"/>
    <cellStyle name="SSComma0 4 2 5 2" xfId="17750" xr:uid="{A5E2AA23-D58F-4CA9-9F82-0FB7E58F14D3}"/>
    <cellStyle name="SSComma0 4 2 5 2 2" xfId="40115" xr:uid="{FD8CFA63-54D6-42D6-A2E8-71E1F1CB95AE}"/>
    <cellStyle name="SSComma0 4 2 5 3" xfId="23696" xr:uid="{10F6E4F7-7E1D-4D5D-8DD2-0F715E57D1B3}"/>
    <cellStyle name="SSComma0 4 2 5 3 2" xfId="45992" xr:uid="{B35EBCCC-51CF-4C93-8E89-01763008978F}"/>
    <cellStyle name="SSComma0 4 2 5 4" xfId="23890" xr:uid="{66B6490D-8A41-4BB2-8198-D8B306193C8B}"/>
    <cellStyle name="SSComma0 4 2 5 4 2" xfId="46186" xr:uid="{FEAF92E0-65F0-48C4-9290-4884A71E01A1}"/>
    <cellStyle name="SSComma0 4 2 5 5" xfId="30989" xr:uid="{C7BE41AE-3CE0-4F40-8C05-BFABFDDA9F03}"/>
    <cellStyle name="SSComma0 4 2 6" xfId="4723" xr:uid="{1799B473-65E8-410E-8776-A1FB6015DC2B}"/>
    <cellStyle name="SSComma0 4 2 6 2" xfId="15247" xr:uid="{9DCB53DB-72E1-41ED-B6E1-C62AEC026C0B}"/>
    <cellStyle name="SSComma0 4 2 6 2 2" xfId="37613" xr:uid="{13A01025-8975-40F4-9386-6C2FE03A6266}"/>
    <cellStyle name="SSComma0 4 2 6 3" xfId="22278" xr:uid="{EA3571A0-9CF4-44B3-B833-A41E1AB7AA71}"/>
    <cellStyle name="SSComma0 4 2 6 3 2" xfId="44574" xr:uid="{3F4B6116-0FF7-4D47-8D2A-6F65A635B434}"/>
    <cellStyle name="SSComma0 4 2 6 4" xfId="23043" xr:uid="{E752D4D2-C617-4D3C-9589-B64E40254A9D}"/>
    <cellStyle name="SSComma0 4 2 6 4 2" xfId="45339" xr:uid="{19DEA239-3C44-4491-934D-669CBBA38E9E}"/>
    <cellStyle name="SSComma0 4 2 6 5" xfId="28659" xr:uid="{945914B8-2C28-4AD7-8BDE-7A570C391ABA}"/>
    <cellStyle name="SSComma0 4 2 7" xfId="7975" xr:uid="{6EDD9477-92F9-4481-9084-D5DEB03B4164}"/>
    <cellStyle name="SSComma0 4 2 7 2" xfId="17883" xr:uid="{4F04CD91-1C89-4EB3-BD16-9D2303129019}"/>
    <cellStyle name="SSComma0 4 2 7 2 2" xfId="40248" xr:uid="{AED8B396-3433-44D1-8D10-26ADACBC3743}"/>
    <cellStyle name="SSComma0 4 2 7 3" xfId="23814" xr:uid="{14A49433-44EE-4468-98B1-7A51F5252878}"/>
    <cellStyle name="SSComma0 4 2 7 3 2" xfId="46110" xr:uid="{8AAC2238-D7AA-4930-A9FA-BEDA796FE753}"/>
    <cellStyle name="SSComma0 4 2 7 4" xfId="22943" xr:uid="{1FA73C4E-C182-49C8-A08A-3317C85578EB}"/>
    <cellStyle name="SSComma0 4 2 7 4 2" xfId="45239" xr:uid="{8989D9C0-A4DC-46BF-8A85-4823B1026AEA}"/>
    <cellStyle name="SSComma0 4 2 7 5" xfId="31096" xr:uid="{847A3D84-42E6-40E4-AFDE-73624461CC81}"/>
    <cellStyle name="SSComma0 4 2 8" xfId="5108" xr:uid="{BBCDE454-F99B-4931-ABDB-E025BE45F0E5}"/>
    <cellStyle name="SSComma0 4 2 8 2" xfId="15525" xr:uid="{192F95A1-6121-431E-9B0B-3B6D8CAEF72D}"/>
    <cellStyle name="SSComma0 4 2 8 2 2" xfId="37891" xr:uid="{8698A656-75BC-4633-B409-9E9212BE60E6}"/>
    <cellStyle name="SSComma0 4 2 8 3" xfId="22457" xr:uid="{7DE31230-4937-42C6-ACA1-77C5209F30EB}"/>
    <cellStyle name="SSComma0 4 2 8 3 2" xfId="44753" xr:uid="{046763E5-D34E-4018-8537-8BA1CCE12D20}"/>
    <cellStyle name="SSComma0 4 2 8 4" xfId="13562" xr:uid="{20D89683-3804-4765-B305-384F8B2437C4}"/>
    <cellStyle name="SSComma0 4 2 8 4 2" xfId="35933" xr:uid="{F8A4379A-485E-464E-B278-0329CEA83363}"/>
    <cellStyle name="SSComma0 4 2 8 5" xfId="28909" xr:uid="{20E31054-BA94-405F-A2F7-0898BE728ED2}"/>
    <cellStyle name="SSComma0 4 2 9" xfId="8639" xr:uid="{2D89AFC6-1F90-47B1-BE48-1B9A11AFB459}"/>
    <cellStyle name="SSComma0 4 2 9 2" xfId="18341" xr:uid="{160D6288-97C1-4E9C-A814-B7E9026458EE}"/>
    <cellStyle name="SSComma0 4 2 9 2 2" xfId="40706" xr:uid="{1F0133EA-478D-40C1-8852-76C18970242E}"/>
    <cellStyle name="SSComma0 4 2 9 3" xfId="24209" xr:uid="{9CCB6FC2-08E7-44EF-B8E4-D66066A579EF}"/>
    <cellStyle name="SSComma0 4 2 9 3 2" xfId="46505" xr:uid="{A73A7E15-341E-40A6-87D3-6B59E1370FCD}"/>
    <cellStyle name="SSComma0 4 2 9 4" xfId="24977" xr:uid="{22552353-AD52-46BE-B719-6013C49AF9B4}"/>
    <cellStyle name="SSComma0 4 2 9 4 2" xfId="47273" xr:uid="{8DC915A0-D49E-4440-B1D3-589E8803A976}"/>
    <cellStyle name="SSComma0 4 2 9 5" xfId="31478" xr:uid="{E5886F99-BA54-4195-ACA5-49C9D31297EE}"/>
    <cellStyle name="SSComma0 4 2_change in summary tables" xfId="8456" xr:uid="{6D736CF7-9B47-4E3F-82FC-23EC987DAAE1}"/>
    <cellStyle name="SSComma0 4 3" xfId="4020" xr:uid="{FD9E6B1A-EB3E-4531-99C0-696B7D3F7546}"/>
    <cellStyle name="SSComma0 4 3 10" xfId="12329" xr:uid="{4D6B1DCE-265D-49F6-96A9-CE4F2DA8E764}"/>
    <cellStyle name="SSComma0 4 3 10 2" xfId="21735" xr:uid="{389409E8-6537-4008-BCC3-6B09EA0C3CD0}"/>
    <cellStyle name="SSComma0 4 3 10 2 2" xfId="44031" xr:uid="{F6DBAD2F-6775-42E5-9945-C445F4EC5A35}"/>
    <cellStyle name="SSComma0 4 3 10 3" xfId="25550" xr:uid="{FE8A020B-A0FB-4831-97BD-7F8FC5100AFD}"/>
    <cellStyle name="SSComma0 4 3 10 3 2" xfId="47846" xr:uid="{D888D79C-2449-4E33-B3E0-85E1826011F7}"/>
    <cellStyle name="SSComma0 4 3 10 4" xfId="25941" xr:uid="{0044CBA0-F469-445C-BA32-3382BF38EE69}"/>
    <cellStyle name="SSComma0 4 3 10 4 2" xfId="48237" xr:uid="{CE1D73A0-FD2C-44B5-AD39-6F3F7BB6B2EE}"/>
    <cellStyle name="SSComma0 4 3 10 5" xfId="34709" xr:uid="{B149E4F7-DF3C-4D1F-838A-054649E8BA67}"/>
    <cellStyle name="SSComma0 4 3 11" xfId="14672" xr:uid="{8327FEE1-85EE-4DDF-BC26-FA7BD6C3D785}"/>
    <cellStyle name="SSComma0 4 3 11 2" xfId="37038" xr:uid="{8ADD8B72-9B8D-40F3-828E-E8C1CA6DD24F}"/>
    <cellStyle name="SSComma0 4 3 12" xfId="13642" xr:uid="{B14122F9-B994-4E41-BFE8-26E0E86F322B}"/>
    <cellStyle name="SSComma0 4 3 12 2" xfId="36013" xr:uid="{23F48593-0476-45E8-AB55-A6821D9665A7}"/>
    <cellStyle name="SSComma0 4 3 13" xfId="24888" xr:uid="{653AC0C7-4EB8-461E-A9E1-364503B8E1C2}"/>
    <cellStyle name="SSComma0 4 3 13 2" xfId="47184" xr:uid="{384C3AB6-5E7F-4983-AA46-0566CCF5534F}"/>
    <cellStyle name="SSComma0 4 3 2" xfId="7293" xr:uid="{DA3BE639-DD53-417B-8AB5-8FD5F715DED1}"/>
    <cellStyle name="SSComma0 4 3 2 2" xfId="17302" xr:uid="{525936E0-3BBB-4DD8-8465-B1BCA7C542E8}"/>
    <cellStyle name="SSComma0 4 3 2 2 2" xfId="39667" xr:uid="{B5CD4EFE-3120-4249-9422-BD147F80AFDA}"/>
    <cellStyle name="SSComma0 4 3 2 3" xfId="23468" xr:uid="{B4B35B42-9CDA-43F0-A71B-24B08E347D1C}"/>
    <cellStyle name="SSComma0 4 3 2 3 2" xfId="45764" xr:uid="{9B9DCA45-3039-4FE5-ABF6-95C45010A9B7}"/>
    <cellStyle name="SSComma0 4 3 2 4" xfId="25138" xr:uid="{7F097A45-92C8-4D1D-B8ED-D807FCFC1D18}"/>
    <cellStyle name="SSComma0 4 3 2 4 2" xfId="47434" xr:uid="{C9590A67-BC24-4481-A534-12B96522D7DA}"/>
    <cellStyle name="SSComma0 4 3 2 5" xfId="30551" xr:uid="{06170D3B-C9C9-42BE-9137-C79CF69286C1}"/>
    <cellStyle name="SSComma0 4 3 3" xfId="8378" xr:uid="{583D5F69-6F39-4883-89BB-1EF5C7DCABB4}"/>
    <cellStyle name="SSComma0 4 3 3 2" xfId="18156" xr:uid="{8E5159B5-F73D-4B8F-8BDB-04FCA3F02D00}"/>
    <cellStyle name="SSComma0 4 3 3 2 2" xfId="40521" xr:uid="{9F825EE2-31F5-44A2-8B45-BC266E68BF51}"/>
    <cellStyle name="SSComma0 4 3 3 3" xfId="24048" xr:uid="{CB68B98F-1A3A-4075-8FD1-740E99584392}"/>
    <cellStyle name="SSComma0 4 3 3 3 2" xfId="46344" xr:uid="{1DE2DE94-6D52-4A87-9862-6C50E0EA256A}"/>
    <cellStyle name="SSComma0 4 3 3 4" xfId="25461" xr:uid="{5FDD0E8A-F66A-4841-83AB-2EA202C43753}"/>
    <cellStyle name="SSComma0 4 3 3 4 2" xfId="47757" xr:uid="{5899A74B-EF06-45DC-89D9-962F92C59F69}"/>
    <cellStyle name="SSComma0 4 3 3 5" xfId="31323" xr:uid="{78C237E2-CAD2-48C3-884A-F06A7FFE4F42}"/>
    <cellStyle name="SSComma0 4 3 4" xfId="8359" xr:uid="{A5361CBA-2122-4115-86F5-D3A4F79A3036}"/>
    <cellStyle name="SSComma0 4 3 4 2" xfId="18139" xr:uid="{A4DD2D83-61EE-4C7E-B1F9-ED09F06F1199}"/>
    <cellStyle name="SSComma0 4 3 4 2 2" xfId="40504" xr:uid="{79902864-60B1-4A13-B70E-A7F53257A779}"/>
    <cellStyle name="SSComma0 4 3 4 3" xfId="24031" xr:uid="{2415553E-6BE8-47F8-80DE-4AA29831FD48}"/>
    <cellStyle name="SSComma0 4 3 4 3 2" xfId="46327" xr:uid="{19836370-5DC2-42FC-9ABC-3EB9B30E404A}"/>
    <cellStyle name="SSComma0 4 3 4 4" xfId="22546" xr:uid="{F99DDA50-77B2-408D-AD0E-952D8C54F70C}"/>
    <cellStyle name="SSComma0 4 3 4 4 2" xfId="44842" xr:uid="{B8FDB354-E7EE-427C-96A6-3EF758058062}"/>
    <cellStyle name="SSComma0 4 3 4 5" xfId="31307" xr:uid="{DBA3E29A-163C-40D4-9FC4-3D994249E88F}"/>
    <cellStyle name="SSComma0 4 3 5" xfId="5416" xr:uid="{AA429908-E47A-423F-90B5-FB71A846CBA9}"/>
    <cellStyle name="SSComma0 4 3 5 2" xfId="15807" xr:uid="{DDB8E650-4075-4221-BFD6-27BBFA95C255}"/>
    <cellStyle name="SSComma0 4 3 5 2 2" xfId="38173" xr:uid="{440A7E46-D07E-4493-AF18-8E40B4D3D091}"/>
    <cellStyle name="SSComma0 4 3 5 3" xfId="22560" xr:uid="{DBCCFC06-B00D-4CF3-BFA0-5567DFCA5381}"/>
    <cellStyle name="SSComma0 4 3 5 3 2" xfId="44856" xr:uid="{69172A02-5598-411A-B07F-8C68824BF194}"/>
    <cellStyle name="SSComma0 4 3 5 4" xfId="23206" xr:uid="{2CCD8E5D-7AC3-4D93-9064-E6631B536734}"/>
    <cellStyle name="SSComma0 4 3 5 4 2" xfId="45502" xr:uid="{DDDF4B6F-F654-4257-A11D-8E61C9A90DE2}"/>
    <cellStyle name="SSComma0 4 3 5 5" xfId="29175" xr:uid="{DDC44D7E-EADF-4B50-9F74-824B1916F786}"/>
    <cellStyle name="SSComma0 4 3 6" xfId="7331" xr:uid="{C23E4B26-E5FB-4CCE-A836-893D1FD420EB}"/>
    <cellStyle name="SSComma0 4 3 6 2" xfId="17339" xr:uid="{DB8E6FE5-DE50-4E0C-AD9B-00CFF5773DEB}"/>
    <cellStyle name="SSComma0 4 3 6 2 2" xfId="39704" xr:uid="{749F93CD-F308-43D0-8F82-180EBB0AA03E}"/>
    <cellStyle name="SSComma0 4 3 6 3" xfId="23494" xr:uid="{5CC2B913-49D1-4544-BDFA-DAEFE0942A16}"/>
    <cellStyle name="SSComma0 4 3 6 3 2" xfId="45790" xr:uid="{3486A933-06CF-4B39-8232-85E581859C70}"/>
    <cellStyle name="SSComma0 4 3 6 4" xfId="13057" xr:uid="{755F6F8A-BB51-46D1-92F8-6EEAA626EBC4}"/>
    <cellStyle name="SSComma0 4 3 6 4 2" xfId="35428" xr:uid="{F35C23B1-8658-4110-9BC6-FD7717B9E9AC}"/>
    <cellStyle name="SSComma0 4 3 6 5" xfId="30588" xr:uid="{D0F0AC8C-76F6-4573-82E9-5EBD806E0F3A}"/>
    <cellStyle name="SSComma0 4 3 7" xfId="7821" xr:uid="{DDBD8D61-3436-4521-8D9C-03C275D67E21}"/>
    <cellStyle name="SSComma0 4 3 7 2" xfId="17780" xr:uid="{CB5DC1C7-B432-4D14-8E92-27A34F1B9AB3}"/>
    <cellStyle name="SSComma0 4 3 7 2 2" xfId="40145" xr:uid="{7B4E94E2-DE38-4676-BCB5-B682F20D529A}"/>
    <cellStyle name="SSComma0 4 3 7 3" xfId="23723" xr:uid="{74DB0890-4F65-49B2-BF53-2146E7ECF504}"/>
    <cellStyle name="SSComma0 4 3 7 3 2" xfId="46019" xr:uid="{0FC27D52-91A8-458D-A8CC-0926CE00D316}"/>
    <cellStyle name="SSComma0 4 3 7 4" xfId="25475" xr:uid="{71604B43-7B2C-4D4F-ACDE-6F1213897BF5}"/>
    <cellStyle name="SSComma0 4 3 7 4 2" xfId="47771" xr:uid="{671880C6-048C-4815-B9BC-4C23B997A4E1}"/>
    <cellStyle name="SSComma0 4 3 7 5" xfId="31013" xr:uid="{971EDCBE-46FB-45E2-AFC6-396CC9D3F691}"/>
    <cellStyle name="SSComma0 4 3 8" xfId="9460" xr:uid="{5248E26C-1891-4B1B-9879-DD3EBAD56C6E}"/>
    <cellStyle name="SSComma0 4 3 8 2" xfId="18878" xr:uid="{4AF3DEF1-581D-4E42-8F97-26DF94474544}"/>
    <cellStyle name="SSComma0 4 3 8 2 2" xfId="41243" xr:uid="{96B700C7-9EC8-4163-A039-A39C145D2EE9}"/>
    <cellStyle name="SSComma0 4 3 8 3" xfId="24668" xr:uid="{112AA20A-5413-437F-9B7B-7807CAAAB7A3}"/>
    <cellStyle name="SSComma0 4 3 8 3 2" xfId="46964" xr:uid="{3452303F-BC24-4835-A0BA-10497C2CC092}"/>
    <cellStyle name="SSComma0 4 3 8 4" xfId="17928" xr:uid="{26366A36-5467-480D-A4D8-E0BDD1694B54}"/>
    <cellStyle name="SSComma0 4 3 8 4 2" xfId="40293" xr:uid="{AF15281F-74CD-4C4E-B273-A1E4DD34CE5E}"/>
    <cellStyle name="SSComma0 4 3 8 5" xfId="31922" xr:uid="{D8ADC3EE-640C-47E1-85C1-690572EA97EB}"/>
    <cellStyle name="SSComma0 4 3 9" xfId="8502" xr:uid="{A6403024-0415-44A1-BE7C-F9C6B2A80205}"/>
    <cellStyle name="SSComma0 4 3 9 2" xfId="18250" xr:uid="{B641DC43-4721-47DE-BA12-B15D426E30C6}"/>
    <cellStyle name="SSComma0 4 3 9 2 2" xfId="40615" xr:uid="{798E0796-CF85-4C61-A098-C881FB88C182}"/>
    <cellStyle name="SSComma0 4 3 9 3" xfId="24131" xr:uid="{44EDB64E-56CA-456D-92BB-351AF6F0B570}"/>
    <cellStyle name="SSComma0 4 3 9 3 2" xfId="46427" xr:uid="{D984D3C2-EF4D-443E-8714-93A6520EEEB2}"/>
    <cellStyle name="SSComma0 4 3 9 4" xfId="25667" xr:uid="{19592048-EF04-49EE-AB20-18FA467F1826}"/>
    <cellStyle name="SSComma0 4 3 9 4 2" xfId="47963" xr:uid="{AFC2D4F2-4AC3-4D78-9E63-B04F7BDF3632}"/>
    <cellStyle name="SSComma0 4 3 9 5" xfId="31402" xr:uid="{7F4A02D2-26F8-4148-B841-B636BBBB1B3C}"/>
    <cellStyle name="SSComma0 4 3_change in summary tables" xfId="8083" xr:uid="{4304B66A-B3C8-47A1-82F4-5347A9C1F041}"/>
    <cellStyle name="SSComma0 4 4" xfId="5457" xr:uid="{D2D35066-2B3A-4415-8307-29AC726154B0}"/>
    <cellStyle name="SSComma0 4 4 2" xfId="15841" xr:uid="{30988318-50E4-4CA8-B77F-B02F27973A92}"/>
    <cellStyle name="SSComma0 4 4 2 2" xfId="38207" xr:uid="{E398FF1E-4796-4D98-8FFF-CADACB142BE1}"/>
    <cellStyle name="SSComma0 4 4 3" xfId="22586" xr:uid="{FEA3A2AC-FA91-4320-BEEE-988F55AACDA6}"/>
    <cellStyle name="SSComma0 4 4 3 2" xfId="44882" xr:uid="{D2198CDF-A780-420D-85BF-5A4ED46ABA40}"/>
    <cellStyle name="SSComma0 4 4 4" xfId="13040" xr:uid="{8D6CEB6A-DDEA-4BB7-8038-28AE4CAC94DF}"/>
    <cellStyle name="SSComma0 4 4 4 2" xfId="35411" xr:uid="{912E4B13-96CD-4C8F-BA26-13A59080AB62}"/>
    <cellStyle name="SSComma0 4 4 5" xfId="29206" xr:uid="{6B7E54BC-663F-4939-85AC-886BA4B8B2D2}"/>
    <cellStyle name="SSComma0 4 5" xfId="6412" xr:uid="{DE6F59E6-511E-4DB4-95D3-187D169CB7AD}"/>
    <cellStyle name="SSComma0 4 5 2" xfId="16538" xr:uid="{06DFCFE6-AEA1-45DB-8A50-599D70F04615}"/>
    <cellStyle name="SSComma0 4 5 2 2" xfId="38903" xr:uid="{E9BCDE23-AADF-41A9-94FA-79474310F263}"/>
    <cellStyle name="SSComma0 4 5 3" xfId="23142" xr:uid="{08E1CE12-C2CE-4B2D-807F-B71B6E237E26}"/>
    <cellStyle name="SSComma0 4 5 3 2" xfId="45438" xr:uid="{C1A30CCB-B1E2-4FED-861D-34C222619B8D}"/>
    <cellStyle name="SSComma0 4 5 4" xfId="14557" xr:uid="{4A33A104-68E4-45D9-A2A8-989A605CE0FF}"/>
    <cellStyle name="SSComma0 4 5 4 2" xfId="36923" xr:uid="{B5CDC741-735C-4951-A270-ABB81C84E6B5}"/>
    <cellStyle name="SSComma0 4 5 5" xfId="29828" xr:uid="{AC2F30CE-539B-4E14-BA54-0DC696EBBB88}"/>
    <cellStyle name="SSComma0 4 6" xfId="8132" xr:uid="{FF4E130D-F8AF-4056-9D86-0A767E7B4799}"/>
    <cellStyle name="SSComma0 4 6 2" xfId="17980" xr:uid="{1341129D-22F6-466E-A56E-FD254FFE10EF}"/>
    <cellStyle name="SSComma0 4 6 2 2" xfId="40345" xr:uid="{55C89B94-0460-4B01-B880-273BA2849157}"/>
    <cellStyle name="SSComma0 4 6 3" xfId="23895" xr:uid="{3B03735E-C84E-4BFA-BEDB-95AC7BF38857}"/>
    <cellStyle name="SSComma0 4 6 3 2" xfId="46191" xr:uid="{2B5FFC40-B8B9-4EFE-9C59-0901AB984ED4}"/>
    <cellStyle name="SSComma0 4 6 4" xfId="23386" xr:uid="{E74E6C37-F46F-4631-91C7-E36BF5FFFC17}"/>
    <cellStyle name="SSComma0 4 6 4 2" xfId="45682" xr:uid="{AFA01D1B-F97E-4FF0-9F19-7F296099CEBC}"/>
    <cellStyle name="SSComma0 4 6 5" xfId="31172" xr:uid="{F1E2E32C-D91A-4B43-BD1F-3C349E3AE75E}"/>
    <cellStyle name="SSComma0 4 7" xfId="8827" xr:uid="{CA429367-CF2B-4878-AD73-F3A48CE5FBE6}"/>
    <cellStyle name="SSComma0 4 7 2" xfId="18464" xr:uid="{6520D672-F74C-47C6-B937-1ED6E7EE1D46}"/>
    <cellStyle name="SSComma0 4 7 2 2" xfId="40829" xr:uid="{36E80471-8CC5-4394-9E97-6B387DF0AEDF}"/>
    <cellStyle name="SSComma0 4 7 3" xfId="24314" xr:uid="{39E06A7E-C1FF-4DAD-8536-76F6CC70DEE6}"/>
    <cellStyle name="SSComma0 4 7 3 2" xfId="46610" xr:uid="{C2667537-E07F-44AF-A034-7641EF7D807E}"/>
    <cellStyle name="SSComma0 4 7 4" xfId="23278" xr:uid="{3162F95A-98D3-43FC-9ED6-B5DF2E367304}"/>
    <cellStyle name="SSComma0 4 7 4 2" xfId="45574" xr:uid="{83D79A8A-5844-48A8-8783-288F6FFECC78}"/>
    <cellStyle name="SSComma0 4 7 5" xfId="31577" xr:uid="{D3506677-36FD-407E-AA3A-AD6DAAC8F4C6}"/>
    <cellStyle name="SSComma0 4 8" xfId="8045" xr:uid="{D1AC493A-4CD4-49A1-B8B3-1C4048E38DBB}"/>
    <cellStyle name="SSComma0 4 8 2" xfId="17926" xr:uid="{4FA1D9B6-B853-486E-936E-F7016E3E46BB}"/>
    <cellStyle name="SSComma0 4 8 2 2" xfId="40291" xr:uid="{B3A23D05-3AA8-4E4D-99E0-08AFC91A6C61}"/>
    <cellStyle name="SSComma0 4 8 3" xfId="23849" xr:uid="{D14E18BE-7172-4941-9588-0FF6BF2B0FB9}"/>
    <cellStyle name="SSComma0 4 8 3 2" xfId="46145" xr:uid="{3E6661A4-6FF5-4444-B2FE-D5806FAC68A6}"/>
    <cellStyle name="SSComma0 4 8 4" xfId="23023" xr:uid="{2FC91C07-D228-4AF6-9ECF-649F52727BF6}"/>
    <cellStyle name="SSComma0 4 8 4 2" xfId="45319" xr:uid="{F6460715-A373-4AC2-955A-6F7713CEBD72}"/>
    <cellStyle name="SSComma0 4 8 5" xfId="31131" xr:uid="{E3DF4C0B-61E9-433A-9177-2C41EF1E27A7}"/>
    <cellStyle name="SSComma0 4 9" xfId="5863" xr:uid="{824E6143-7D1E-4BA7-8E34-C45FF484E25D}"/>
    <cellStyle name="SSComma0 4 9 2" xfId="16149" xr:uid="{EF3F0DAE-0F91-47A7-B3CB-51B59E18CE7D}"/>
    <cellStyle name="SSComma0 4 9 2 2" xfId="38515" xr:uid="{83CF80C2-86C5-41D7-8FEC-6B8F97A24F60}"/>
    <cellStyle name="SSComma0 4 9 3" xfId="22827" xr:uid="{E39AE04C-8E78-44FB-A446-A2EF44E54E37}"/>
    <cellStyle name="SSComma0 4 9 3 2" xfId="45123" xr:uid="{C80B40FB-8B16-4520-B3C4-BBBB42634B6F}"/>
    <cellStyle name="SSComma0 4 9 4" xfId="25150" xr:uid="{DFA265EC-DA95-47EF-AE9E-F8FB3E3E85F9}"/>
    <cellStyle name="SSComma0 4 9 4 2" xfId="47446" xr:uid="{EC8F29C1-13FE-4619-AF5B-AB7275067A2E}"/>
    <cellStyle name="SSComma0 4 9 5" xfId="29478" xr:uid="{46576828-7CC0-4144-8C61-C536E3A9F08E}"/>
    <cellStyle name="SSComma0 4_change in summary tables" xfId="8913" xr:uid="{1C262A12-E904-471D-9F45-3594C4A7F9CB}"/>
    <cellStyle name="SSComma0 5" xfId="1666" xr:uid="{3CDA789A-F8CB-4BDC-9A4E-6D882DAED276}"/>
    <cellStyle name="SSComma0 5 10" xfId="11584" xr:uid="{3C8D3788-D505-443B-AD3F-42DB27934CFB}"/>
    <cellStyle name="SSComma0 5 10 2" xfId="20990" xr:uid="{C15AB55D-A612-4A10-ACEE-CA4FD78B450A}"/>
    <cellStyle name="SSComma0 5 10 2 2" xfId="43286" xr:uid="{4E86DF92-42B9-4246-9719-4A5CCBB0F530}"/>
    <cellStyle name="SSComma0 5 10 3" xfId="25333" xr:uid="{603E2627-EECB-49F1-A549-F767B2A3F692}"/>
    <cellStyle name="SSComma0 5 10 3 2" xfId="47629" xr:uid="{4876CA7A-D278-4DC3-A6EC-674A71D4BE6A}"/>
    <cellStyle name="SSComma0 5 10 4" xfId="25865" xr:uid="{D8910C5E-3603-4053-A265-A4C1E50667DC}"/>
    <cellStyle name="SSComma0 5 10 4 2" xfId="48161" xr:uid="{C1562287-6843-46BC-9F05-4F63DB0E860A}"/>
    <cellStyle name="SSComma0 5 10 5" xfId="33964" xr:uid="{C08DAC2D-045F-4F10-99B2-009EA858A09E}"/>
    <cellStyle name="SSComma0 5 11" xfId="13432" xr:uid="{BBDEA690-8F8C-43FC-AA37-3860565FD89B}"/>
    <cellStyle name="SSComma0 5 11 2" xfId="35803" xr:uid="{FCC58884-D5B6-41EC-9BCB-27D8596936DC}"/>
    <cellStyle name="SSComma0 5 12" xfId="16320" xr:uid="{E20B06F2-4C47-45D2-B760-A6E367A5F42A}"/>
    <cellStyle name="SSComma0 5 12 2" xfId="38685" xr:uid="{6F1DFC85-2B9D-48B9-B842-BD345EF6BF6E}"/>
    <cellStyle name="SSComma0 5 13" xfId="18218" xr:uid="{CDF7E0C1-203D-4364-9C02-BAD87D1E336D}"/>
    <cellStyle name="SSComma0 5 13 2" xfId="40583" xr:uid="{F15FB018-24A3-4746-B292-AF8EE1B5538A}"/>
    <cellStyle name="SSComma0 5 14" xfId="27283" xr:uid="{11F3556E-096D-4AA4-9B73-A1B80D117A45}"/>
    <cellStyle name="SSComma0 5 2" xfId="5637" xr:uid="{FF99E8BC-512A-4801-8A8C-85D4ABAD3929}"/>
    <cellStyle name="SSComma0 5 2 2" xfId="15988" xr:uid="{11CC0120-B699-4F53-B07C-1A4B876C8CF6}"/>
    <cellStyle name="SSComma0 5 2 2 2" xfId="38354" xr:uid="{0E9ED220-C33F-4E7A-81BC-2357A5DE3147}"/>
    <cellStyle name="SSComma0 5 2 3" xfId="22723" xr:uid="{F724D89B-A251-4F08-8389-6ECE74F912CA}"/>
    <cellStyle name="SSComma0 5 2 3 2" xfId="45019" xr:uid="{F18BB945-2F6B-4926-B662-F4F7A51F7EC2}"/>
    <cellStyle name="SSComma0 5 2 4" xfId="15444" xr:uid="{5D8057D8-F481-42D4-92CF-8EF121FDBCCB}"/>
    <cellStyle name="SSComma0 5 2 4 2" xfId="37810" xr:uid="{E10B32EE-C9D9-4C18-893E-745606FA21CF}"/>
    <cellStyle name="SSComma0 5 2 5" xfId="29335" xr:uid="{65B96EB0-1BB9-407A-9ED2-BF419FC0EA33}"/>
    <cellStyle name="SSComma0 5 3" xfId="4549" xr:uid="{07B314F0-50B8-4ADC-8625-7EA49BA93FA6}"/>
    <cellStyle name="SSComma0 5 3 2" xfId="15107" xr:uid="{ABB8B7A7-14DE-4B94-8C22-C721A0EACFE8}"/>
    <cellStyle name="SSComma0 5 3 2 2" xfId="37473" xr:uid="{ECCD09D5-BF0E-4A62-B5DF-FF0FBF62B2FD}"/>
    <cellStyle name="SSComma0 5 3 3" xfId="22204" xr:uid="{592F4DD6-279D-4B0C-9B0A-E2558DE14CDE}"/>
    <cellStyle name="SSComma0 5 3 3 2" xfId="44500" xr:uid="{CFCAD768-3EE8-43C9-9D18-318EC4607369}"/>
    <cellStyle name="SSComma0 5 3 4" xfId="22307" xr:uid="{3101BC0D-0D82-4EEB-A280-47BAF1D34E35}"/>
    <cellStyle name="SSComma0 5 3 4 2" xfId="44603" xr:uid="{AE3BA80C-06DF-4EFF-AEAB-4B79F95171EF}"/>
    <cellStyle name="SSComma0 5 3 5" xfId="28534" xr:uid="{A82A9E40-2716-467E-87E3-7C2F700E62C8}"/>
    <cellStyle name="SSComma0 5 4" xfId="6593" xr:uid="{63689691-1DE3-48BF-9F5D-40488F25E840}"/>
    <cellStyle name="SSComma0 5 4 2" xfId="16670" xr:uid="{831B53EA-06A1-4165-B42E-3E47D81AB701}"/>
    <cellStyle name="SSComma0 5 4 2 2" xfId="39035" xr:uid="{B6F47A4E-E4EC-49FD-88F3-AD9EB22C89D8}"/>
    <cellStyle name="SSComma0 5 4 3" xfId="23237" xr:uid="{1C32BA34-4284-4D35-8046-6A22BAD5E189}"/>
    <cellStyle name="SSComma0 5 4 3 2" xfId="45533" xr:uid="{3DD97777-C389-429F-A6D0-934422B446E1}"/>
    <cellStyle name="SSComma0 5 4 4" xfId="13086" xr:uid="{82710AAB-4601-414B-8D8B-980FD9430D40}"/>
    <cellStyle name="SSComma0 5 4 4 2" xfId="35457" xr:uid="{CEDF99BC-D137-4D17-8B87-D45AECE219A5}"/>
    <cellStyle name="SSComma0 5 4 5" xfId="29939" xr:uid="{04B3FE02-7675-4B77-946D-21B20645F513}"/>
    <cellStyle name="SSComma0 5 5" xfId="8343" xr:uid="{9FF8A281-E725-4F1F-8D73-EBE2A9C54F37}"/>
    <cellStyle name="SSComma0 5 5 2" xfId="18127" xr:uid="{E7A7D9E8-D855-4D98-8FF3-BD9BE5885B6B}"/>
    <cellStyle name="SSComma0 5 5 2 2" xfId="40492" xr:uid="{85127085-502B-49F8-93BC-20620C14F1CB}"/>
    <cellStyle name="SSComma0 5 5 3" xfId="24018" xr:uid="{0EE0E79F-67DF-413C-9E44-EAE0B263EF51}"/>
    <cellStyle name="SSComma0 5 5 3 2" xfId="46314" xr:uid="{D8DF5DED-5A33-41E5-8B8F-3A4F49638F37}"/>
    <cellStyle name="SSComma0 5 5 4" xfId="25056" xr:uid="{A59EED9A-6243-4901-8D88-86E2CA4B75D5}"/>
    <cellStyle name="SSComma0 5 5 4 2" xfId="47352" xr:uid="{E90A0523-EF1D-455B-99AD-51053DEA588C}"/>
    <cellStyle name="SSComma0 5 5 5" xfId="31294" xr:uid="{C2EF2181-56FE-4CD1-8CF0-AB4C61B984AE}"/>
    <cellStyle name="SSComma0 5 6" xfId="5299" xr:uid="{723B4FFB-2FB6-4871-BEFC-07BCBED1BEF2}"/>
    <cellStyle name="SSComma0 5 6 2" xfId="15694" xr:uid="{3E7D0A00-AEED-4B0D-A652-15248C54EE0F}"/>
    <cellStyle name="SSComma0 5 6 2 2" xfId="38060" xr:uid="{532CDC9B-C803-4311-BC19-0C868A7FFEDA}"/>
    <cellStyle name="SSComma0 5 6 3" xfId="22529" xr:uid="{B8ED822C-F261-4221-9821-E81738B0024E}"/>
    <cellStyle name="SSComma0 5 6 3 2" xfId="44825" xr:uid="{2BEECC45-71E0-46DD-B052-64AD06A4C0B6}"/>
    <cellStyle name="SSComma0 5 6 4" xfId="14069" xr:uid="{9DE91736-E07C-402D-A5D6-524E4BB060B7}"/>
    <cellStyle name="SSComma0 5 6 4 2" xfId="36439" xr:uid="{FF0665D6-ACAB-42CF-8330-A3F23D5A9833}"/>
    <cellStyle name="SSComma0 5 6 5" xfId="29065" xr:uid="{8EF4E1C5-3DCD-497E-B6BA-A4ACF3912BF4}"/>
    <cellStyle name="SSComma0 5 7" xfId="9181" xr:uid="{F4574123-CF0D-4A02-B6A4-3EC6BB8F986C}"/>
    <cellStyle name="SSComma0 5 7 2" xfId="18647" xr:uid="{9909577E-7ADC-42CB-81C2-BF878EC6BC04}"/>
    <cellStyle name="SSComma0 5 7 2 2" xfId="41012" xr:uid="{5E2A59BF-0871-4F99-9B0F-D4CF3AD8A392}"/>
    <cellStyle name="SSComma0 5 7 3" xfId="24468" xr:uid="{12439698-6B90-4D1F-9DA9-66296FA52566}"/>
    <cellStyle name="SSComma0 5 7 3 2" xfId="46764" xr:uid="{AF86318E-7C41-4637-A547-7C431D72AB74}"/>
    <cellStyle name="SSComma0 5 7 4" xfId="23557" xr:uid="{99175D31-93CE-4CA3-B9DB-B077F25D5E1B}"/>
    <cellStyle name="SSComma0 5 7 4 2" xfId="45853" xr:uid="{D2EA73E2-4851-49C0-A671-C2EE4D890AFA}"/>
    <cellStyle name="SSComma0 5 7 5" xfId="31716" xr:uid="{5CE1CEE9-9F03-49FB-B8F3-3C959FBE011A}"/>
    <cellStyle name="SSComma0 5 8" xfId="7938" xr:uid="{6584146A-CFED-4291-9493-E5CDF4C154AF}"/>
    <cellStyle name="SSComma0 5 8 2" xfId="17852" xr:uid="{02BDCC90-3AE6-4486-B785-9FFD49C2C814}"/>
    <cellStyle name="SSComma0 5 8 2 2" xfId="40217" xr:uid="{51A841E7-30A4-4AE7-84F9-38FFCDA8AB1C}"/>
    <cellStyle name="SSComma0 5 8 3" xfId="23786" xr:uid="{0C1193A3-3377-4025-BF2E-8AE24BA35E81}"/>
    <cellStyle name="SSComma0 5 8 3 2" xfId="46082" xr:uid="{2CA161D9-609C-4C1F-9791-549008DF012B}"/>
    <cellStyle name="SSComma0 5 8 4" xfId="23345" xr:uid="{0D64CC71-8007-469E-B841-C7FD395B502B}"/>
    <cellStyle name="SSComma0 5 8 4 2" xfId="45641" xr:uid="{BF3F4F29-B9AE-40A8-B3C0-707B703AD051}"/>
    <cellStyle name="SSComma0 5 8 5" xfId="31069" xr:uid="{399E72C1-97DE-4B0A-B4B5-BFB3E08A91A8}"/>
    <cellStyle name="SSComma0 5 9" xfId="8858" xr:uid="{DF3362E2-B522-4E4A-A425-00548D21F99A}"/>
    <cellStyle name="SSComma0 5 9 2" xfId="18480" xr:uid="{C496E0D8-FD90-44B2-84E0-1B8810697E3E}"/>
    <cellStyle name="SSComma0 5 9 2 2" xfId="40845" xr:uid="{AEDD83D4-F08B-4A91-8F8E-69EA0D54C19B}"/>
    <cellStyle name="SSComma0 5 9 3" xfId="24321" xr:uid="{ED528A07-75C0-4459-8CF7-AB8A1301D4BB}"/>
    <cellStyle name="SSComma0 5 9 3 2" xfId="46617" xr:uid="{E46387B7-2229-4FB7-908D-CEC031EABC71}"/>
    <cellStyle name="SSComma0 5 9 4" xfId="25434" xr:uid="{F75C67CD-6B2C-4E6E-886C-48CA5941E2FB}"/>
    <cellStyle name="SSComma0 5 9 4 2" xfId="47730" xr:uid="{B5B5637F-890C-4172-A5A8-6B9FB36B4EC6}"/>
    <cellStyle name="SSComma0 5 9 5" xfId="31585" xr:uid="{4E1F8A56-8AF1-4CC8-ABCA-D3E96CEC1A34}"/>
    <cellStyle name="SSComma0 5_change in summary tables" xfId="6215" xr:uid="{6467B9DF-7C3A-4578-AB41-836014F5807F}"/>
    <cellStyle name="SSComma0 6" xfId="5142" xr:uid="{36CCABD8-05EF-465E-B7D5-C65163373BF2}"/>
    <cellStyle name="SSComma0 6 2" xfId="15550" xr:uid="{9F4829C3-69C4-4D12-9A11-03C66343D5DE}"/>
    <cellStyle name="SSComma0 6 2 2" xfId="37916" xr:uid="{D5173246-2DEA-4834-AC8F-B611F777FFF2}"/>
    <cellStyle name="SSComma0 6 3" xfId="22478" xr:uid="{3CE886EE-89B7-4CE5-8BDB-0991C73D0D2D}"/>
    <cellStyle name="SSComma0 6 3 2" xfId="44774" xr:uid="{0F4428E6-CD2E-4863-97D7-899E5D47CF65}"/>
    <cellStyle name="SSComma0 6 4" xfId="13407" xr:uid="{26241674-2745-4CEA-8A96-77E798B53705}"/>
    <cellStyle name="SSComma0 6 4 2" xfId="35778" xr:uid="{B492F9AE-98EC-497F-AC36-AC1340CE6E6D}"/>
    <cellStyle name="SSComma0 6 5" xfId="28928" xr:uid="{AB7A7C7C-8051-4405-8B13-19BEAED3DEF0}"/>
    <cellStyle name="SSComma0 7" xfId="5919" xr:uid="{501C2B93-3EEC-472A-85BF-8504D6A6E7BF}"/>
    <cellStyle name="SSComma0 7 2" xfId="16181" xr:uid="{076CC8A0-6DAC-49ED-962F-327C9E88C4A9}"/>
    <cellStyle name="SSComma0 7 2 2" xfId="38547" xr:uid="{F1F7CA36-B38C-4E3D-B63B-FCA3DBBE45E0}"/>
    <cellStyle name="SSComma0 7 3" xfId="22861" xr:uid="{0EC068BA-B659-42FC-A8B6-B05B71518808}"/>
    <cellStyle name="SSComma0 7 3 2" xfId="45157" xr:uid="{481A541E-39FD-4592-BC09-BCACD6B1A9C1}"/>
    <cellStyle name="SSComma0 7 4" xfId="25148" xr:uid="{5571A94E-8A7A-48DD-9BF8-95D15BC3B302}"/>
    <cellStyle name="SSComma0 7 4 2" xfId="47444" xr:uid="{6B4F76E7-3E8B-4CFF-87ED-2C00A1405D54}"/>
    <cellStyle name="SSComma0 7 5" xfId="29508" xr:uid="{279B556F-8140-4556-A7FF-167D04BB7EEA}"/>
    <cellStyle name="SSComma0 8" xfId="7793" xr:uid="{EE8002EA-CC3F-462D-9EB1-64019854AAF8}"/>
    <cellStyle name="SSComma0 8 2" xfId="17759" xr:uid="{EB61A86D-4787-4CFA-9C92-FF0AE9B63E8E}"/>
    <cellStyle name="SSComma0 8 2 2" xfId="40124" xr:uid="{2CA5B17E-10B4-451F-88F6-4AAB0687651D}"/>
    <cellStyle name="SSComma0 8 3" xfId="23702" xr:uid="{D53D7F23-B133-4C33-A559-242C1B7AE2F5}"/>
    <cellStyle name="SSComma0 8 3 2" xfId="45998" xr:uid="{BB2A22F9-5093-4CB0-808F-4A92A6C33508}"/>
    <cellStyle name="SSComma0 8 4" xfId="13737" xr:uid="{CE700240-C08D-409D-BC0A-70D838E6B0D4}"/>
    <cellStyle name="SSComma0 8 4 2" xfId="36108" xr:uid="{4B49D7C6-87DC-4030-A6A7-9583A6E4170E}"/>
    <cellStyle name="SSComma0 8 5" xfId="30995" xr:uid="{D961A1E4-770E-4B8D-A895-4A0D43837C2D}"/>
    <cellStyle name="SSComma0 9" xfId="7902" xr:uid="{F6108681-BD57-481B-8AF0-1C345BB3CDC0}"/>
    <cellStyle name="SSComma0 9 2" xfId="17831" xr:uid="{8E4844B6-2CB0-4780-A336-2D0F8C67FAAD}"/>
    <cellStyle name="SSComma0 9 2 2" xfId="40196" xr:uid="{12637726-0967-428F-835D-B77B4A959F06}"/>
    <cellStyle name="SSComma0 9 3" xfId="23770" xr:uid="{67F5026D-87F9-4D27-925E-AABD5A6D0AB5}"/>
    <cellStyle name="SSComma0 9 3 2" xfId="46066" xr:uid="{67E2C8E3-47DE-4F75-A12B-E42B0F545BBB}"/>
    <cellStyle name="SSComma0 9 4" xfId="23420" xr:uid="{31F42B39-8530-433A-9629-31F656D377F5}"/>
    <cellStyle name="SSComma0 9 4 2" xfId="45716" xr:uid="{918FF7B1-228A-48FE-B57D-79757FAAB58F}"/>
    <cellStyle name="SSComma0 9 5" xfId="31052" xr:uid="{2540B271-25CB-4DF6-913E-B7DC7E480A75}"/>
    <cellStyle name="SSComma0_change in summary tables" xfId="9171" xr:uid="{3301763D-6716-437D-8B9D-50A2612AF110}"/>
    <cellStyle name="SSComma2" xfId="1024" xr:uid="{F228EE6F-EFF5-4548-B1E2-31F4CB204705}"/>
    <cellStyle name="SSComma2 10" xfId="4935" xr:uid="{B5A172D0-FB07-46ED-A74E-7E41903C1544}"/>
    <cellStyle name="SSComma2 10 2" xfId="15421" xr:uid="{808F52D4-FC1B-4008-BC51-E1B0AC70BED5}"/>
    <cellStyle name="SSComma2 10 2 2" xfId="37787" xr:uid="{9A484820-29B2-413A-BED0-F7DAC5FBF9EA}"/>
    <cellStyle name="SSComma2 10 3" xfId="22360" xr:uid="{A6468B37-2E36-4DC9-ACBA-50D25C507098}"/>
    <cellStyle name="SSComma2 10 3 2" xfId="44656" xr:uid="{463B8C71-BEF4-4196-935F-81746BDCD875}"/>
    <cellStyle name="SSComma2 10 4" xfId="13512" xr:uid="{24176521-A194-4EF4-B3A7-0334B8EC822E}"/>
    <cellStyle name="SSComma2 10 4 2" xfId="35883" xr:uid="{486F6F95-A958-4F7E-9DE2-22668C79353E}"/>
    <cellStyle name="SSComma2 10 5" xfId="28818" xr:uid="{C5184FA6-95C8-4D50-976B-22E07D2C702A}"/>
    <cellStyle name="SSComma2 11" xfId="8638" xr:uid="{8D3AA5D5-2EC3-4CB5-BDD0-417785213973}"/>
    <cellStyle name="SSComma2 11 2" xfId="18340" xr:uid="{7F378A6A-C292-41D3-9CE0-1FB001B7489B}"/>
    <cellStyle name="SSComma2 11 2 2" xfId="40705" xr:uid="{0E7F8C86-AEF1-4AC3-BBC6-8E3DF544D990}"/>
    <cellStyle name="SSComma2 11 3" xfId="24208" xr:uid="{0C15FF77-7A58-436A-9D1F-F2E2B78ECA47}"/>
    <cellStyle name="SSComma2 11 3 2" xfId="46504" xr:uid="{19491F78-7E4D-4DEC-A5A2-EAED41BB8F29}"/>
    <cellStyle name="SSComma2 11 4" xfId="25437" xr:uid="{EAEC942B-0E69-44C7-9305-CB999DFB48DA}"/>
    <cellStyle name="SSComma2 11 4 2" xfId="47733" xr:uid="{C4268837-4215-4252-8D4D-3D70FE93663C}"/>
    <cellStyle name="SSComma2 11 5" xfId="31477" xr:uid="{C50D99C9-B8DA-40B4-A6A0-F7683947A497}"/>
    <cellStyle name="SSComma2 12" xfId="9363" xr:uid="{547BE7FE-CD75-4240-AA97-986FA8705ADC}"/>
    <cellStyle name="SSComma2 12 2" xfId="18784" xr:uid="{51707FC6-9E61-4423-9AA7-B0F009058CDB}"/>
    <cellStyle name="SSComma2 12 2 2" xfId="41149" xr:uid="{D067A3A1-AD12-4289-8D87-BAA49957B67B}"/>
    <cellStyle name="SSComma2 12 3" xfId="24581" xr:uid="{C0EB7E5F-DEAF-431F-9151-E5F9D286B60A}"/>
    <cellStyle name="SSComma2 12 3 2" xfId="46877" xr:uid="{F9792E60-5799-4211-8552-1B8E43EDC833}"/>
    <cellStyle name="SSComma2 12 4" xfId="25372" xr:uid="{5696892B-66E2-4D40-8D19-B19B04D4827A}"/>
    <cellStyle name="SSComma2 12 4 2" xfId="47668" xr:uid="{4ED4BDEC-9D0D-441B-A5EA-BCB131969978}"/>
    <cellStyle name="SSComma2 12 5" xfId="31830" xr:uid="{E8B64C11-939B-4257-9644-1A94DF5B3A23}"/>
    <cellStyle name="SSComma2 13" xfId="11330" xr:uid="{8AA4629E-DA0E-420E-9E9A-F1A5FEFD7F43}"/>
    <cellStyle name="SSComma2 13 2" xfId="20736" xr:uid="{06A67CAB-9E89-4811-BE7B-1D4505D53476}"/>
    <cellStyle name="SSComma2 13 2 2" xfId="43032" xr:uid="{D86466EB-41CC-4FCD-BFD8-029F22BDCAC8}"/>
    <cellStyle name="SSComma2 13 3" xfId="25255" xr:uid="{AFFC9999-EC61-4EDF-9202-A82BD20FB054}"/>
    <cellStyle name="SSComma2 13 3 2" xfId="47551" xr:uid="{B97E530D-8CFB-48E7-AFC0-32AA876F4C16}"/>
    <cellStyle name="SSComma2 13 4" xfId="25829" xr:uid="{D1EE2E2A-AD6C-4420-8E22-9DDDFB88D5EC}"/>
    <cellStyle name="SSComma2 13 4 2" xfId="48125" xr:uid="{7E557432-1430-4602-A5EE-51278133DB8A}"/>
    <cellStyle name="SSComma2 13 5" xfId="33710" xr:uid="{C8E7278E-8E8A-44D2-9297-2B92CB8B5460}"/>
    <cellStyle name="SSComma2 14" xfId="13066" xr:uid="{B12EE2E3-CA42-4F7F-B412-8715F28A781B}"/>
    <cellStyle name="SSComma2 14 2" xfId="35437" xr:uid="{2CF7B160-59F7-43CA-ADC7-D82D803696B0}"/>
    <cellStyle name="SSComma2 15" xfId="14029" xr:uid="{01FE7FFD-57F5-4CD1-9D2D-316B89BB2924}"/>
    <cellStyle name="SSComma2 15 2" xfId="36399" xr:uid="{25267E1E-0D82-4F1A-B5E5-6B24E2FE6601}"/>
    <cellStyle name="SSComma2 16" xfId="13542" xr:uid="{915B3F1C-8B01-4172-B9EF-4F2CB3F94EB6}"/>
    <cellStyle name="SSComma2 16 2" xfId="35913" xr:uid="{556E4B94-5C84-4A18-8A8D-4011DA3795C2}"/>
    <cellStyle name="SSComma2 17" xfId="27015" xr:uid="{A7C1B043-9104-41C1-ACCF-E3EC28E445B0}"/>
    <cellStyle name="SSComma2 2" xfId="1364" xr:uid="{829DC611-2604-4EE3-B6FE-1DE2E7A08206}"/>
    <cellStyle name="SSComma2 2 10" xfId="11543" xr:uid="{FE12524C-05D5-48C3-A05C-C4F2848537DE}"/>
    <cellStyle name="SSComma2 2 10 2" xfId="20949" xr:uid="{4557DD53-AAD7-4EAC-AE16-7D5DBEA42E02}"/>
    <cellStyle name="SSComma2 2 10 2 2" xfId="43245" xr:uid="{C1A1A810-EBA5-4F8F-8EC3-90FF1F2AEBB5}"/>
    <cellStyle name="SSComma2 2 10 3" xfId="25306" xr:uid="{9F2F6358-A674-4542-BF68-D737A2052EC1}"/>
    <cellStyle name="SSComma2 2 10 3 2" xfId="47602" xr:uid="{9223F2E2-CD0F-46A1-95E4-260A747F3489}"/>
    <cellStyle name="SSComma2 2 10 4" xfId="25844" xr:uid="{8D1D8F76-BD86-4BC0-B414-376CD22A90F8}"/>
    <cellStyle name="SSComma2 2 10 4 2" xfId="48140" xr:uid="{269BF89A-784A-46C6-A623-1392338BA9C2}"/>
    <cellStyle name="SSComma2 2 10 5" xfId="33923" xr:uid="{767D9D4E-5E66-4ECC-8CCC-70E424D03AA7}"/>
    <cellStyle name="SSComma2 2 11" xfId="13321" xr:uid="{9C4FD87B-3F2F-499B-965D-A7577D757A64}"/>
    <cellStyle name="SSComma2 2 11 2" xfId="35692" xr:uid="{55BF43E9-5582-4A72-8092-9E030A989366}"/>
    <cellStyle name="SSComma2 2 12" xfId="13978" xr:uid="{0573762C-7D09-4C57-A068-2AF69AA2281D}"/>
    <cellStyle name="SSComma2 2 12 2" xfId="36348" xr:uid="{7B5D4C61-CDD0-4081-93AF-8E0480DA846C}"/>
    <cellStyle name="SSComma2 2 13" xfId="25297" xr:uid="{99C3D521-64B6-41F8-A0BA-D68A9EBD285A}"/>
    <cellStyle name="SSComma2 2 13 2" xfId="47593" xr:uid="{7F3A3F2E-2CB8-4A87-B6C6-3E2923B65C42}"/>
    <cellStyle name="SSComma2 2 14" xfId="27236" xr:uid="{FACDCCDC-534E-439A-898A-6A526F9EA096}"/>
    <cellStyle name="SSComma2 2 2" xfId="1667" xr:uid="{B8B979F6-1DBF-4CB3-933D-EC04BD60E99E}"/>
    <cellStyle name="SSComma2 2 2 10" xfId="11585" xr:uid="{4AE65223-2941-4B65-A64D-4A09EDBCFC02}"/>
    <cellStyle name="SSComma2 2 2 10 2" xfId="20991" xr:uid="{B55A11AD-835B-476E-B5E3-AE71E23E44C7}"/>
    <cellStyle name="SSComma2 2 2 10 2 2" xfId="43287" xr:uid="{CC65BF8F-4B2C-41A7-8475-7B6CE2A47849}"/>
    <cellStyle name="SSComma2 2 2 10 3" xfId="25334" xr:uid="{6C104542-F94C-42BE-96C7-B4C7F1FFEA49}"/>
    <cellStyle name="SSComma2 2 2 10 3 2" xfId="47630" xr:uid="{D228E9DA-93B3-4DBF-BEA8-AC37BB38B63C}"/>
    <cellStyle name="SSComma2 2 2 10 4" xfId="25866" xr:uid="{C05D20FB-A2A2-4CAD-94EC-37B85E822DA0}"/>
    <cellStyle name="SSComma2 2 2 10 4 2" xfId="48162" xr:uid="{F705B90B-5990-48CA-9471-F2B918E464DD}"/>
    <cellStyle name="SSComma2 2 2 10 5" xfId="33965" xr:uid="{51153017-B907-4174-B5BC-0EBC07BEEC98}"/>
    <cellStyle name="SSComma2 2 2 11" xfId="13433" xr:uid="{150E1005-3898-487E-B385-C50712AAE21D}"/>
    <cellStyle name="SSComma2 2 2 11 2" xfId="35804" xr:uid="{FDAF2342-A29F-47BB-8B32-380D77CB583F}"/>
    <cellStyle name="SSComma2 2 2 12" xfId="15930" xr:uid="{1ACDB211-E8A8-4514-B4C4-E3C90B4171E3}"/>
    <cellStyle name="SSComma2 2 2 12 2" xfId="38296" xr:uid="{3C6D9226-9099-4D7B-BAE6-B5B31037C077}"/>
    <cellStyle name="SSComma2 2 2 13" xfId="23851" xr:uid="{08C54493-FF6A-4CD6-9D9B-52D9F80C6E08}"/>
    <cellStyle name="SSComma2 2 2 13 2" xfId="46147" xr:uid="{0A459F10-9710-4540-BDDB-BF74642AA5E0}"/>
    <cellStyle name="SSComma2 2 2 14" xfId="27284" xr:uid="{D76F5F95-76CE-4E88-B3CA-CC3EB75104EE}"/>
    <cellStyle name="SSComma2 2 2 2" xfId="5638" xr:uid="{5F40A982-2BF2-4535-A448-CFCC25E5F261}"/>
    <cellStyle name="SSComma2 2 2 2 2" xfId="15989" xr:uid="{38CAC590-E836-4CCF-9CCA-5CE8C3FAEFDE}"/>
    <cellStyle name="SSComma2 2 2 2 2 2" xfId="38355" xr:uid="{54FB4C4A-C9B9-4FCE-84F2-811FCFB4B909}"/>
    <cellStyle name="SSComma2 2 2 2 3" xfId="22724" xr:uid="{1A2345BB-C5CC-4DB6-A70C-9E1B71333C19}"/>
    <cellStyle name="SSComma2 2 2 2 3 2" xfId="45020" xr:uid="{BA7B9600-FA45-4895-A15F-7F11859875D6}"/>
    <cellStyle name="SSComma2 2 2 2 4" xfId="15563" xr:uid="{412DAD2C-F5CD-46B7-A610-3DA5349F7136}"/>
    <cellStyle name="SSComma2 2 2 2 4 2" xfId="37929" xr:uid="{35B35C6B-7B6E-46C9-A101-05E3B806A88C}"/>
    <cellStyle name="SSComma2 2 2 2 5" xfId="29336" xr:uid="{B0F51238-8043-4FD6-B052-FE2B7F62D10F}"/>
    <cellStyle name="SSComma2 2 2 3" xfId="4532" xr:uid="{1F7AF181-86F0-4FC1-A6B0-C25A2688ABD0}"/>
    <cellStyle name="SSComma2 2 2 3 2" xfId="15097" xr:uid="{438912C3-A14C-43AA-B481-CF751AFC8BB9}"/>
    <cellStyle name="SSComma2 2 2 3 2 2" xfId="37463" xr:uid="{DFF3E640-AB07-4F63-9CFC-0C883E88F9F9}"/>
    <cellStyle name="SSComma2 2 2 3 3" xfId="22197" xr:uid="{E4A3F3D1-5EA5-4233-9E53-B2DB40CEAFEB}"/>
    <cellStyle name="SSComma2 2 2 3 3 2" xfId="44493" xr:uid="{6C75C584-26F9-4985-90B5-804A3285ADA9}"/>
    <cellStyle name="SSComma2 2 2 3 4" xfId="25024" xr:uid="{261F966F-667D-4331-9361-438DD3507C4D}"/>
    <cellStyle name="SSComma2 2 2 3 4 2" xfId="47320" xr:uid="{0C39DCE1-1730-4EB4-8EC9-27A5C8FF3DCE}"/>
    <cellStyle name="SSComma2 2 2 3 5" xfId="28525" xr:uid="{D45013DB-629C-4CDE-992C-0536BABBE7B3}"/>
    <cellStyle name="SSComma2 2 2 4" xfId="6130" xr:uid="{6C1CC2AE-7C0A-4136-B38A-0AE0CF6B5698}"/>
    <cellStyle name="SSComma2 2 2 4 2" xfId="16328" xr:uid="{5EEDD608-99A9-41ED-8358-BE9E170AB2CD}"/>
    <cellStyle name="SSComma2 2 2 4 2 2" xfId="38693" xr:uid="{3F631325-B8C7-4514-B323-F9EC94345887}"/>
    <cellStyle name="SSComma2 2 2 4 3" xfId="22963" xr:uid="{C08EBAE6-C7A8-43D3-85E7-EBE79D65A88C}"/>
    <cellStyle name="SSComma2 2 2 4 3 2" xfId="45259" xr:uid="{55471426-82F0-47CE-91E0-F6857731D251}"/>
    <cellStyle name="SSComma2 2 2 4 4" xfId="18327" xr:uid="{BCC9962D-8F89-40FF-BEBF-F011D00F6BB3}"/>
    <cellStyle name="SSComma2 2 2 4 4 2" xfId="40692" xr:uid="{58D5380F-8D9C-4D44-BEE5-88E7C8CF5DDD}"/>
    <cellStyle name="SSComma2 2 2 4 5" xfId="29635" xr:uid="{841422BD-4455-4270-8E54-F540AAABEDB8}"/>
    <cellStyle name="SSComma2 2 2 5" xfId="6375" xr:uid="{63AC8FD6-876B-4E2E-BE7E-8DF5BC377395}"/>
    <cellStyle name="SSComma2 2 2 5 2" xfId="16511" xr:uid="{F6C833C1-9CAD-4C7F-A1E9-92E0D48B5CC0}"/>
    <cellStyle name="SSComma2 2 2 5 2 2" xfId="38876" xr:uid="{D1CB2ED9-385F-4D0C-BF54-A6466C8F8BDA}"/>
    <cellStyle name="SSComma2 2 2 5 3" xfId="23118" xr:uid="{463E61FD-7FEF-45E8-81DF-2121414DE6AE}"/>
    <cellStyle name="SSComma2 2 2 5 3 2" xfId="45414" xr:uid="{B164CD72-618A-4F5E-9B15-78775BCB55FE}"/>
    <cellStyle name="SSComma2 2 2 5 4" xfId="16709" xr:uid="{A9D4B050-6D61-44A4-A2A7-44538A2EB917}"/>
    <cellStyle name="SSComma2 2 2 5 4 2" xfId="39074" xr:uid="{B33B9D72-DCB1-4C79-9396-347EF6A24200}"/>
    <cellStyle name="SSComma2 2 2 5 5" xfId="29804" xr:uid="{8EA00DB7-5E1E-4864-A6F5-3AA9EE1683EE}"/>
    <cellStyle name="SSComma2 2 2 6" xfId="4758" xr:uid="{E59B5AF1-236F-4A62-98C2-F46037D68490}"/>
    <cellStyle name="SSComma2 2 2 6 2" xfId="15272" xr:uid="{7D270DB2-5DF4-46AF-BF92-17C336139374}"/>
    <cellStyle name="SSComma2 2 2 6 2 2" xfId="37638" xr:uid="{FA1CFA02-98BA-48FE-BE11-BA5B65950D5D}"/>
    <cellStyle name="SSComma2 2 2 6 3" xfId="22302" xr:uid="{D054AAA9-A4AC-4C71-8CF9-30197F732E84}"/>
    <cellStyle name="SSComma2 2 2 6 3 2" xfId="44598" xr:uid="{42F2246D-BC40-4B5B-A713-5A5C20AE66D8}"/>
    <cellStyle name="SSComma2 2 2 6 4" xfId="23824" xr:uid="{39408CAC-E002-4DE2-BF61-6F51F27952CD}"/>
    <cellStyle name="SSComma2 2 2 6 4 2" xfId="46120" xr:uid="{1B75EA6F-8519-4B8C-87E8-E4DBF2816BD2}"/>
    <cellStyle name="SSComma2 2 2 6 5" xfId="28681" xr:uid="{61787D2D-EA85-46DA-AFFA-CB34E2CAEC6A}"/>
    <cellStyle name="SSComma2 2 2 7" xfId="8817" xr:uid="{11086F89-8441-4877-AD81-92D7D45FA108}"/>
    <cellStyle name="SSComma2 2 2 7 2" xfId="18456" xr:uid="{FD1A0A65-3178-4401-B596-9B97BBB4BA3A}"/>
    <cellStyle name="SSComma2 2 2 7 2 2" xfId="40821" xr:uid="{D6A73441-DBEE-44ED-A348-73FB3C877854}"/>
    <cellStyle name="SSComma2 2 2 7 3" xfId="24308" xr:uid="{3D7F847A-FE79-4BD4-A391-1F85BCE7791F}"/>
    <cellStyle name="SSComma2 2 2 7 3 2" xfId="46604" xr:uid="{41FD02AA-185A-465C-8106-DF94007089CB}"/>
    <cellStyle name="SSComma2 2 2 7 4" xfId="22633" xr:uid="{0460C360-FBB9-4E23-B382-01689A124652}"/>
    <cellStyle name="SSComma2 2 2 7 4 2" xfId="44929" xr:uid="{3C8B7FCE-9F14-41E2-BB62-7C557833D833}"/>
    <cellStyle name="SSComma2 2 2 7 5" xfId="31571" xr:uid="{2CADFCA4-B3B7-4C88-ACD9-4514A68C277D}"/>
    <cellStyle name="SSComma2 2 2 8" xfId="5101" xr:uid="{3FE3EC24-AF1E-48AF-9C57-AFF7B4627D5F}"/>
    <cellStyle name="SSComma2 2 2 8 2" xfId="15521" xr:uid="{03FCCAE2-E117-485B-8708-63D6D6F13546}"/>
    <cellStyle name="SSComma2 2 2 8 2 2" xfId="37887" xr:uid="{A23705CE-1E8A-453E-A167-48B90C1848BE}"/>
    <cellStyle name="SSComma2 2 2 8 3" xfId="22454" xr:uid="{43BEDB0F-62E5-4B0C-9161-B29DE3072D9F}"/>
    <cellStyle name="SSComma2 2 2 8 3 2" xfId="44750" xr:uid="{CE9AA49F-F1A3-49EA-9A63-17726695EB9C}"/>
    <cellStyle name="SSComma2 2 2 8 4" xfId="13560" xr:uid="{DEC67C42-60D1-421C-ACD6-8C5FD1140E81}"/>
    <cellStyle name="SSComma2 2 2 8 4 2" xfId="35931" xr:uid="{98B10C83-7901-460B-850F-E03C44EA7CDF}"/>
    <cellStyle name="SSComma2 2 2 8 5" xfId="28906" xr:uid="{6C5CF770-D480-4E87-B70B-ADB382DF1DC2}"/>
    <cellStyle name="SSComma2 2 2 9" xfId="8327" xr:uid="{B0529FB4-CF47-4D36-B917-FA2BE92EA1D1}"/>
    <cellStyle name="SSComma2 2 2 9 2" xfId="18117" xr:uid="{8D89EA31-7321-4CC1-88D7-34110AE1980B}"/>
    <cellStyle name="SSComma2 2 2 9 2 2" xfId="40482" xr:uid="{BF8A1CEA-CF2D-40F7-8E8B-3D17026AF370}"/>
    <cellStyle name="SSComma2 2 2 9 3" xfId="24008" xr:uid="{56791414-0631-4010-B644-D10056563758}"/>
    <cellStyle name="SSComma2 2 2 9 3 2" xfId="46304" xr:uid="{0590538A-BC9A-4860-80A2-DFED63C81E9B}"/>
    <cellStyle name="SSComma2 2 2 9 4" xfId="24467" xr:uid="{8E9677BD-E7AA-4AAB-9E4C-CCC3ED2D3C11}"/>
    <cellStyle name="SSComma2 2 2 9 4 2" xfId="46763" xr:uid="{CD5828AB-0002-4F12-A9DF-260327429F90}"/>
    <cellStyle name="SSComma2 2 2 9 5" xfId="31284" xr:uid="{5EE2FD5E-13B8-437B-918B-62B14D3F086B}"/>
    <cellStyle name="SSComma2 2 2_change in summary tables" xfId="7852" xr:uid="{F621E376-815C-49BA-9E42-A9F154BE0762}"/>
    <cellStyle name="SSComma2 2 3" xfId="5435" xr:uid="{BB4065D3-C1BF-45F8-BC61-8B482A2AA746}"/>
    <cellStyle name="SSComma2 2 3 2" xfId="15823" xr:uid="{FE070194-D308-411E-A64A-9A0C7A7CC1C5}"/>
    <cellStyle name="SSComma2 2 3 2 2" xfId="38189" xr:uid="{E1604D1C-C0E6-4F80-A709-E687472EACB3}"/>
    <cellStyle name="SSComma2 2 3 3" xfId="22575" xr:uid="{C19E5114-7EA1-43F0-A833-97631131CAF4}"/>
    <cellStyle name="SSComma2 2 3 3 2" xfId="44871" xr:uid="{17F5C678-DE55-4A78-B603-953D0B9CE861}"/>
    <cellStyle name="SSComma2 2 3 4" xfId="23594" xr:uid="{0738BDAB-8F27-4135-8608-89A3F64B2834}"/>
    <cellStyle name="SSComma2 2 3 4 2" xfId="45890" xr:uid="{17DCF88A-CF9C-4DEC-9D3D-397AE58E033D}"/>
    <cellStyle name="SSComma2 2 3 5" xfId="29189" xr:uid="{774E20FF-A227-42FB-A4AB-D7D88997A5E4}"/>
    <cellStyle name="SSComma2 2 4" xfId="6423" xr:uid="{18C12820-CD16-48B6-8497-73B4B40AA6ED}"/>
    <cellStyle name="SSComma2 2 4 2" xfId="16547" xr:uid="{9F4E07C5-8A16-4194-BAF9-B6DE33627463}"/>
    <cellStyle name="SSComma2 2 4 2 2" xfId="38912" xr:uid="{77346529-EE0E-49CF-A9F4-6CB184384C2B}"/>
    <cellStyle name="SSComma2 2 4 3" xfId="23149" xr:uid="{5BB4716D-8793-484C-8C6F-89CBA87B6432}"/>
    <cellStyle name="SSComma2 2 4 3 2" xfId="45445" xr:uid="{70E81E2C-88D2-42EE-8423-7804B7F858A3}"/>
    <cellStyle name="SSComma2 2 4 4" xfId="22503" xr:uid="{A5A739B3-6883-436B-B714-E0C496A56B52}"/>
    <cellStyle name="SSComma2 2 4 4 2" xfId="44799" xr:uid="{E6DC98C6-A0AA-494D-87E1-7465CA01A18C}"/>
    <cellStyle name="SSComma2 2 4 5" xfId="29836" xr:uid="{BD6D5F2B-CAEF-435E-8A35-014C534E9909}"/>
    <cellStyle name="SSComma2 2 5" xfId="5443" xr:uid="{B9199D22-E6B0-4F52-BC55-B3BA0DD73526}"/>
    <cellStyle name="SSComma2 2 5 2" xfId="15830" xr:uid="{99D95393-7666-4F8C-BE11-15FEDD177235}"/>
    <cellStyle name="SSComma2 2 5 2 2" xfId="38196" xr:uid="{86CD0775-A0DF-4B97-8F7D-647014465F87}"/>
    <cellStyle name="SSComma2 2 5 3" xfId="22581" xr:uid="{2C74B6E4-4D9D-4982-B0D9-78E529806B95}"/>
    <cellStyle name="SSComma2 2 5 3 2" xfId="44877" xr:uid="{C2027B6F-1741-4B90-A5B7-C7D89E7BB8AC}"/>
    <cellStyle name="SSComma2 2 5 4" xfId="23301" xr:uid="{0E39E4DF-0F93-40A3-822C-C2DABD81A5A3}"/>
    <cellStyle name="SSComma2 2 5 4 2" xfId="45597" xr:uid="{8AECB256-8FBE-4618-B5A5-11F6CF019A49}"/>
    <cellStyle name="SSComma2 2 5 5" xfId="29195" xr:uid="{20512300-62FD-434F-8B79-490970703DE8}"/>
    <cellStyle name="SSComma2 2 6" xfId="5738" xr:uid="{663249EA-D7F0-48DC-B76A-FA0DA76FC2BA}"/>
    <cellStyle name="SSComma2 2 6 2" xfId="16076" xr:uid="{33F66EDB-6764-416E-9A68-5EB9BE97B182}"/>
    <cellStyle name="SSComma2 2 6 2 2" xfId="38442" xr:uid="{B67D1E90-7D6E-4997-93A0-E370F418BD5A}"/>
    <cellStyle name="SSComma2 2 6 3" xfId="22766" xr:uid="{11C47BDC-26D9-4FA6-906D-90624A5C5F32}"/>
    <cellStyle name="SSComma2 2 6 3 2" xfId="45062" xr:uid="{5BAABD91-F7AA-49F5-8298-2F27D3E4BBE5}"/>
    <cellStyle name="SSComma2 2 6 4" xfId="22995" xr:uid="{CFE73BBB-ABB9-41E8-A3A4-FC5D0CABAEBF}"/>
    <cellStyle name="SSComma2 2 6 4 2" xfId="45291" xr:uid="{53996A1C-65B4-46DC-9779-014C03C0689A}"/>
    <cellStyle name="SSComma2 2 6 5" xfId="29420" xr:uid="{019638C9-BEA4-4EDE-9220-0CF7376E7292}"/>
    <cellStyle name="SSComma2 2 7" xfId="8793" xr:uid="{9B3AEA22-270E-4B15-A522-6E16A1604B3E}"/>
    <cellStyle name="SSComma2 2 7 2" xfId="18441" xr:uid="{58B6AD4F-ACF3-495C-8D5B-750D0B2D7FBA}"/>
    <cellStyle name="SSComma2 2 7 2 2" xfId="40806" xr:uid="{EBD157AF-DCD3-4BF2-A4D1-0016684F32DD}"/>
    <cellStyle name="SSComma2 2 7 3" xfId="24295" xr:uid="{243749F9-5210-45E9-BF71-D604AD26529B}"/>
    <cellStyle name="SSComma2 2 7 3 2" xfId="46591" xr:uid="{3D290D83-EC67-46B2-B40F-F9EE5766A07F}"/>
    <cellStyle name="SSComma2 2 7 4" xfId="25030" xr:uid="{A2F0E509-E5E6-478B-BC98-B49A515F697A}"/>
    <cellStyle name="SSComma2 2 7 4 2" xfId="47326" xr:uid="{A6DFC4ED-C377-47FA-B0AE-720329126ED1}"/>
    <cellStyle name="SSComma2 2 7 5" xfId="31561" xr:uid="{7FA7D531-2A60-4A89-AA58-9B8D57E205D6}"/>
    <cellStyle name="SSComma2 2 8" xfId="6708" xr:uid="{F4F80C74-D635-4089-AB3C-C6D0E1C73A8F}"/>
    <cellStyle name="SSComma2 2 8 2" xfId="16746" xr:uid="{BCD3DEB1-20FE-4CBC-9A4D-D4534D5B0D60}"/>
    <cellStyle name="SSComma2 2 8 2 2" xfId="39111" xr:uid="{1F6A8FCC-F9F7-41EC-AD37-A1A54E9E6C4F}"/>
    <cellStyle name="SSComma2 2 8 3" xfId="23298" xr:uid="{FC8F5A93-FD87-4265-9600-56DB9063A0C7}"/>
    <cellStyle name="SSComma2 2 8 3 2" xfId="45594" xr:uid="{C9FD9FF6-F272-4664-BE34-696B28938815}"/>
    <cellStyle name="SSComma2 2 8 4" xfId="23378" xr:uid="{4E5007E3-1596-4EBD-814B-7E99514B9481}"/>
    <cellStyle name="SSComma2 2 8 4 2" xfId="45674" xr:uid="{E3023279-1585-4660-A1EE-AB7522D59FB1}"/>
    <cellStyle name="SSComma2 2 8 5" xfId="30002" xr:uid="{EF0131D0-4DEE-4B0F-ABB6-77ED11FCC082}"/>
    <cellStyle name="SSComma2 2 9" xfId="9437" xr:uid="{D9FD1D83-D595-4E2B-BA76-8826AA29E9C5}"/>
    <cellStyle name="SSComma2 2 9 2" xfId="18855" xr:uid="{4F6459B8-A6F6-4D3F-AAD7-A11011A0F37A}"/>
    <cellStyle name="SSComma2 2 9 2 2" xfId="41220" xr:uid="{35E1DE54-3D73-49AC-98E7-83282F18A80B}"/>
    <cellStyle name="SSComma2 2 9 3" xfId="24645" xr:uid="{409FBDDD-839B-48F1-9BD1-EE60CCC2A3F4}"/>
    <cellStyle name="SSComma2 2 9 3 2" xfId="46941" xr:uid="{FA3A4931-72F2-445D-852A-346C1BDB90D6}"/>
    <cellStyle name="SSComma2 2 9 4" xfId="24892" xr:uid="{2AF250DC-335F-4A5B-BDF1-4B754C4440D9}"/>
    <cellStyle name="SSComma2 2 9 4 2" xfId="47188" xr:uid="{23D5835D-EA2A-473F-B42B-706AA0D88AD4}"/>
    <cellStyle name="SSComma2 2 9 5" xfId="31899" xr:uid="{DE261423-0933-4596-A64D-0D64DB414EA3}"/>
    <cellStyle name="SSComma2 2_change in summary tables" xfId="5484" xr:uid="{2A8F3B1D-D980-4C20-8AB9-881C3A8759BD}"/>
    <cellStyle name="SSComma2 3" xfId="1396" xr:uid="{CB2207FA-D3C7-43F9-9967-7B7CB60E837F}"/>
    <cellStyle name="SSComma2 3 2" xfId="1668" xr:uid="{77A51508-68FD-47FD-94FC-9573E8CD06E2}"/>
    <cellStyle name="SSComma2 3 2 10" xfId="11586" xr:uid="{AEF53E06-B449-4580-BE9E-8B0E151B252F}"/>
    <cellStyle name="SSComma2 3 2 10 2" xfId="20992" xr:uid="{9F14FC5B-4387-4D13-AB90-D4CEFF2DC3FB}"/>
    <cellStyle name="SSComma2 3 2 10 2 2" xfId="43288" xr:uid="{5CF6CE04-DB07-41A4-897D-69597095F9E5}"/>
    <cellStyle name="SSComma2 3 2 10 3" xfId="25335" xr:uid="{75F68898-A073-43C0-9950-8BF5AFD6F03E}"/>
    <cellStyle name="SSComma2 3 2 10 3 2" xfId="47631" xr:uid="{0FB92A0C-6E09-42D9-BE5B-83E33511A3E9}"/>
    <cellStyle name="SSComma2 3 2 10 4" xfId="25867" xr:uid="{6560DFBE-6700-4F4A-8679-070F965A09F0}"/>
    <cellStyle name="SSComma2 3 2 10 4 2" xfId="48163" xr:uid="{3509DA81-14AF-4BC7-81B7-F55ADB12B966}"/>
    <cellStyle name="SSComma2 3 2 10 5" xfId="33966" xr:uid="{7277374C-E958-4C41-BDA8-064D406D7537}"/>
    <cellStyle name="SSComma2 3 2 11" xfId="13434" xr:uid="{8F9F3186-293C-4130-B98B-C25DD88D474F}"/>
    <cellStyle name="SSComma2 3 2 11 2" xfId="35805" xr:uid="{8C8D8137-628F-45B6-84CB-BE0AFE0A826C}"/>
    <cellStyle name="SSComma2 3 2 12" xfId="15083" xr:uid="{A7E74DBC-AB4D-4758-98E1-C28528C3C7BE}"/>
    <cellStyle name="SSComma2 3 2 12 2" xfId="37449" xr:uid="{90A4EE68-6F53-4FB5-BD81-2866138F2DBA}"/>
    <cellStyle name="SSComma2 3 2 13" xfId="25412" xr:uid="{E482BEF2-0CDB-49FE-AD2B-A3392A4F3113}"/>
    <cellStyle name="SSComma2 3 2 13 2" xfId="47708" xr:uid="{BF111FC4-31A8-4A30-B53B-75EE3A4F24F2}"/>
    <cellStyle name="SSComma2 3 2 14" xfId="27285" xr:uid="{CB94E49A-823E-4DED-A1E8-A781A1597FB9}"/>
    <cellStyle name="SSComma2 3 2 2" xfId="5639" xr:uid="{4F46AD82-AA9A-4406-9D66-D2DA1832F98B}"/>
    <cellStyle name="SSComma2 3 2 2 2" xfId="15990" xr:uid="{5ADB914D-D853-4E40-91DD-B32E60B23806}"/>
    <cellStyle name="SSComma2 3 2 2 2 2" xfId="38356" xr:uid="{AE122863-3E6F-43B5-8F32-E3CE53F6EE9D}"/>
    <cellStyle name="SSComma2 3 2 2 3" xfId="22725" xr:uid="{3CCE82DD-1127-43DE-A84F-92C54DD190A3}"/>
    <cellStyle name="SSComma2 3 2 2 3 2" xfId="45021" xr:uid="{4ACBD116-0634-4EA4-A1E6-418368F1F0BF}"/>
    <cellStyle name="SSComma2 3 2 2 4" xfId="14101" xr:uid="{31100134-F967-4560-8FCE-DC068E8A4385}"/>
    <cellStyle name="SSComma2 3 2 2 4 2" xfId="36470" xr:uid="{353700BA-DE55-4F0C-8AFC-085BFEF1A9DC}"/>
    <cellStyle name="SSComma2 3 2 2 5" xfId="29337" xr:uid="{8905F84D-9518-48E6-9D5E-DE49317FCB95}"/>
    <cellStyle name="SSComma2 3 2 3" xfId="4499" xr:uid="{D8FC3CBB-3578-4191-A48C-9D48F2E2F687}"/>
    <cellStyle name="SSComma2 3 2 3 2" xfId="15070" xr:uid="{B79B608C-5E19-405C-A244-F4F38D118E79}"/>
    <cellStyle name="SSComma2 3 2 3 2 2" xfId="37436" xr:uid="{80A00918-173C-4068-B6BD-5703C38ABE2F}"/>
    <cellStyle name="SSComma2 3 2 3 3" xfId="22184" xr:uid="{A2AB27AA-518C-4824-9C24-AEAA926C384C}"/>
    <cellStyle name="SSComma2 3 2 3 3 2" xfId="44480" xr:uid="{A325D5A1-55D2-4CC0-9E08-CB129E31D265}"/>
    <cellStyle name="SSComma2 3 2 3 4" xfId="24881" xr:uid="{EF254051-35B0-4C33-8578-7D215E6E9801}"/>
    <cellStyle name="SSComma2 3 2 3 4 2" xfId="47177" xr:uid="{A75524C3-0DBC-4CF7-A31E-B7EBAEEE6DED}"/>
    <cellStyle name="SSComma2 3 2 3 5" xfId="28502" xr:uid="{81246D63-F417-4D44-878A-DB88EAA642BC}"/>
    <cellStyle name="SSComma2 3 2 4" xfId="6734" xr:uid="{7629CE36-8F0B-474E-B16A-26317A6EBB81}"/>
    <cellStyle name="SSComma2 3 2 4 2" xfId="16765" xr:uid="{FB4812B1-62AA-46B6-8ECA-5272BA1AC7C5}"/>
    <cellStyle name="SSComma2 3 2 4 2 2" xfId="39130" xr:uid="{011D1087-7BFC-4E43-A191-25F2D1F0D431}"/>
    <cellStyle name="SSComma2 3 2 4 3" xfId="23308" xr:uid="{2B2F5E9D-E052-4B3D-A995-742D474944C9}"/>
    <cellStyle name="SSComma2 3 2 4 3 2" xfId="45604" xr:uid="{B43E2F36-3A62-4051-B5DF-E6DE883C6901}"/>
    <cellStyle name="SSComma2 3 2 4 4" xfId="25237" xr:uid="{B03112AC-D92A-4E11-95A1-28176BE2725F}"/>
    <cellStyle name="SSComma2 3 2 4 4 2" xfId="47533" xr:uid="{839F3BB4-7431-4E81-84EC-0825E9D04F21}"/>
    <cellStyle name="SSComma2 3 2 4 5" xfId="30019" xr:uid="{3F063D3E-ACF9-4A94-957B-E7AFC5195689}"/>
    <cellStyle name="SSComma2 3 2 5" xfId="8289" xr:uid="{870FD525-E0A5-49C9-840D-FC19843EE354}"/>
    <cellStyle name="SSComma2 3 2 5 2" xfId="18090" xr:uid="{CF28B17A-208B-42C9-B611-02DFEB04E912}"/>
    <cellStyle name="SSComma2 3 2 5 2 2" xfId="40455" xr:uid="{6FC6CF7D-B501-48D4-A5AA-C761B569C32A}"/>
    <cellStyle name="SSComma2 3 2 5 3" xfId="23983" xr:uid="{673691D0-1A42-4BFF-B993-991F330D50C4}"/>
    <cellStyle name="SSComma2 3 2 5 3 2" xfId="46279" xr:uid="{75B2B394-38AF-47A7-BC68-78A38582570D}"/>
    <cellStyle name="SSComma2 3 2 5 4" xfId="24990" xr:uid="{F1253311-2C29-4DCE-BAFA-273648235872}"/>
    <cellStyle name="SSComma2 3 2 5 4 2" xfId="47286" xr:uid="{1205806A-95F2-45B5-9747-930B8D439431}"/>
    <cellStyle name="SSComma2 3 2 5 5" xfId="31261" xr:uid="{9CE01D86-6273-42BE-8EDD-670887C9DAAC}"/>
    <cellStyle name="SSComma2 3 2 6" xfId="6170" xr:uid="{C832DD17-228A-4058-BD9E-4D1186B69212}"/>
    <cellStyle name="SSComma2 3 2 6 2" xfId="16355" xr:uid="{866CA9BA-0DE3-49F3-AD15-FEA838A7EE1C}"/>
    <cellStyle name="SSComma2 3 2 6 2 2" xfId="38720" xr:uid="{EA45B92E-6C64-411E-813C-42733E2DE996}"/>
    <cellStyle name="SSComma2 3 2 6 3" xfId="22986" xr:uid="{239F392D-1C9F-4879-9D4F-6416FC2BEB83}"/>
    <cellStyle name="SSComma2 3 2 6 3 2" xfId="45282" xr:uid="{1FBC151A-7215-47DE-86BA-D50BE3A56866}"/>
    <cellStyle name="SSComma2 3 2 6 4" xfId="24065" xr:uid="{59EEE434-C61A-4B75-A793-9AE5A5548962}"/>
    <cellStyle name="SSComma2 3 2 6 4 2" xfId="46361" xr:uid="{F407C653-33D3-4414-A33F-51124E88BA45}"/>
    <cellStyle name="SSComma2 3 2 6 5" xfId="29657" xr:uid="{CEC00A14-7B19-4468-9DF8-1AFF207D9CE1}"/>
    <cellStyle name="SSComma2 3 2 7" xfId="9175" xr:uid="{E17CAFDA-6A3E-4B2D-A9B6-EA70711CD2AA}"/>
    <cellStyle name="SSComma2 3 2 7 2" xfId="18645" xr:uid="{6F220629-DDB2-4F84-977B-4DCCBD1B8673}"/>
    <cellStyle name="SSComma2 3 2 7 2 2" xfId="41010" xr:uid="{407B1E01-207F-4F04-BDD4-94A93C6E0C36}"/>
    <cellStyle name="SSComma2 3 2 7 3" xfId="24466" xr:uid="{DBAD4D38-0C32-4875-BB65-3B0460E44740}"/>
    <cellStyle name="SSComma2 3 2 7 3 2" xfId="46762" xr:uid="{44081386-9DF9-4789-B2A5-FB655C081134}"/>
    <cellStyle name="SSComma2 3 2 7 4" xfId="12916" xr:uid="{E195798C-83DD-4317-8FF1-1747FCAB98E9}"/>
    <cellStyle name="SSComma2 3 2 7 4 2" xfId="35289" xr:uid="{2F710EAC-92FE-46E6-A3E2-D2FA89D13CFB}"/>
    <cellStyle name="SSComma2 3 2 7 5" xfId="31715" xr:uid="{380F52F9-4207-400E-8135-17C454CAF9FD}"/>
    <cellStyle name="SSComma2 3 2 8" xfId="9302" xr:uid="{C8A2FCC9-BD94-473B-9AA9-A4758CA79372}"/>
    <cellStyle name="SSComma2 3 2 8 2" xfId="18731" xr:uid="{6B3516C7-1405-4A9F-866F-BE76192A5341}"/>
    <cellStyle name="SSComma2 3 2 8 2 2" xfId="41096" xr:uid="{8585B605-1B6E-496A-A426-0B32EFFEF902}"/>
    <cellStyle name="SSComma2 3 2 8 3" xfId="24532" xr:uid="{2D34B24E-EBD0-4853-B39A-AF254C7314A0}"/>
    <cellStyle name="SSComma2 3 2 8 3 2" xfId="46828" xr:uid="{67BC6F9D-05C2-4F2E-92C5-A608FD54D5A8}"/>
    <cellStyle name="SSComma2 3 2 8 4" xfId="23554" xr:uid="{3890AAFE-B1C8-4307-A78E-1F54F1F6F350}"/>
    <cellStyle name="SSComma2 3 2 8 4 2" xfId="45850" xr:uid="{1AB0A4A2-A89F-46E7-8C38-86863CA10EE3}"/>
    <cellStyle name="SSComma2 3 2 8 5" xfId="31778" xr:uid="{62A88004-B1B9-4BBC-A231-189FAC63DC5E}"/>
    <cellStyle name="SSComma2 3 2 9" xfId="8970" xr:uid="{F54D7ED2-3FD0-464C-9B83-A08214972C98}"/>
    <cellStyle name="SSComma2 3 2 9 2" xfId="18555" xr:uid="{52A9583D-E8DF-4529-B896-B5A28B162C78}"/>
    <cellStyle name="SSComma2 3 2 9 2 2" xfId="40920" xr:uid="{D9C9018C-7487-41DC-89D7-E508CE3ED297}"/>
    <cellStyle name="SSComma2 3 2 9 3" xfId="24383" xr:uid="{40B69157-D7DE-48CE-979B-C695B6545D5B}"/>
    <cellStyle name="SSComma2 3 2 9 3 2" xfId="46679" xr:uid="{403C5A23-6F84-40FD-9D26-06789349F4B9}"/>
    <cellStyle name="SSComma2 3 2 9 4" xfId="17797" xr:uid="{ABC2E5D7-D4CA-4792-918D-AFAF3105AC2A}"/>
    <cellStyle name="SSComma2 3 2 9 4 2" xfId="40162" xr:uid="{31B68F8A-5A3B-42C1-89B6-784A91B4F389}"/>
    <cellStyle name="SSComma2 3 2 9 5" xfId="31647" xr:uid="{CF751040-4199-4D82-B52A-2D905EBD57C2}"/>
    <cellStyle name="SSComma2 3 2_change in summary tables" xfId="5757" xr:uid="{8578A48F-2C7E-4FBA-B5D5-FF5883FE9A35}"/>
    <cellStyle name="SSComma2 3 3" xfId="5461" xr:uid="{5327C787-1CAA-4625-B884-8F629EB78303}"/>
    <cellStyle name="SSComma2 3 3 2" xfId="15845" xr:uid="{BF001E95-CD2A-45D5-83B7-DC3D7D5861E9}"/>
    <cellStyle name="SSComma2 3 3 2 2" xfId="38211" xr:uid="{37D45E16-C3C3-4B5A-BFD4-BE79F3148E69}"/>
    <cellStyle name="SSComma2 3 3 3" xfId="22590" xr:uid="{796603C5-9CBC-4EC7-8111-675B13F209ED}"/>
    <cellStyle name="SSComma2 3 3 3 2" xfId="44886" xr:uid="{C637B8F6-EA17-4D3E-AFF0-D173035E0E23}"/>
    <cellStyle name="SSComma2 3 3 4" xfId="13821" xr:uid="{EAB82F07-0175-41E5-9B22-92365CFF7459}"/>
    <cellStyle name="SSComma2 3 3 4 2" xfId="36191" xr:uid="{00A6E352-BD5D-4201-ADF9-3BFE1E72111A}"/>
    <cellStyle name="SSComma2 3 4" xfId="6408" xr:uid="{E6A5257F-82FF-4B00-9EB7-F30883B5C6B1}"/>
    <cellStyle name="SSComma2 3 4 2" xfId="16534" xr:uid="{6748AF51-A5BE-45AA-A2EA-538DCEA77C2D}"/>
    <cellStyle name="SSComma2 3 4 2 2" xfId="38899" xr:uid="{E35739C9-0646-4A08-AAF4-416BBFD5FF1E}"/>
    <cellStyle name="SSComma2 3 4 3" xfId="23138" xr:uid="{E20E1672-EA1D-4C2A-8C5F-D51AA1AFD1B8}"/>
    <cellStyle name="SSComma2 3 4 3 2" xfId="45434" xr:uid="{0E8B563B-3388-4EA9-A5FF-6CF0CBDA801E}"/>
    <cellStyle name="SSComma2 3 4 4" xfId="16188" xr:uid="{40C5C5C4-1598-450B-B11A-9B7187B14BFC}"/>
    <cellStyle name="SSComma2 3 4 4 2" xfId="38553" xr:uid="{095FB7D8-49E4-4E09-AB97-9E02256FB7DE}"/>
    <cellStyle name="SSComma2 3 4 5" xfId="29824" xr:uid="{938102FF-FE36-42BC-9C6B-EC2D653E277F}"/>
    <cellStyle name="SSComma2 3 5" xfId="8183" xr:uid="{BF99E388-3D85-43F5-9147-C1B5871FE54E}"/>
    <cellStyle name="SSComma2 3 5 2" xfId="18018" xr:uid="{794B4533-F572-4918-A490-2248BC597720}"/>
    <cellStyle name="SSComma2 3 5 2 2" xfId="40383" xr:uid="{5EAB03D3-A168-41CF-AABA-F90D58CBD0FE}"/>
    <cellStyle name="SSComma2 3 5 3" xfId="23925" xr:uid="{07F23962-35B7-4151-9FB1-F15283B49D60}"/>
    <cellStyle name="SSComma2 3 5 3 2" xfId="46221" xr:uid="{857AE893-ED99-47A9-A9C7-5115FC2A47E2}"/>
    <cellStyle name="SSComma2 3 5 4" xfId="22164" xr:uid="{83F74F93-5819-4334-AED4-CA36D7372E2B}"/>
    <cellStyle name="SSComma2 3 5 4 2" xfId="44460" xr:uid="{10FE3918-38D7-4051-8967-4258BFB0F7F9}"/>
    <cellStyle name="SSComma2 3 5 5" xfId="31201" xr:uid="{C89BD9BE-2EF9-4C95-A5AC-FEC93EDB174F}"/>
    <cellStyle name="SSComma2 3 6" xfId="5475" xr:uid="{5153F684-0FEB-47CD-8179-0CA79CFB67A2}"/>
    <cellStyle name="SSComma2 3 6 2" xfId="15856" xr:uid="{E5F26743-75E5-4568-9153-5D4C5AB97705}"/>
    <cellStyle name="SSComma2 3 6 2 2" xfId="38222" xr:uid="{461210A5-2277-4D19-89AA-8FEF9D8C1BEA}"/>
    <cellStyle name="SSComma2 3 6 3" xfId="22601" xr:uid="{5ABDBD0B-25B4-45BD-855B-D900A058B797}"/>
    <cellStyle name="SSComma2 3 6 3 2" xfId="44897" xr:uid="{B89C21C3-B96B-4CFA-A4FC-84A1812CC16A}"/>
    <cellStyle name="SSComma2 3 6 4" xfId="13306" xr:uid="{FF0AA325-F2C1-483C-9F0D-F0D36EA4AEE0}"/>
    <cellStyle name="SSComma2 3 6 4 2" xfId="35677" xr:uid="{573D6FCA-3A5D-48D9-A9D3-2B7BEFC456C3}"/>
    <cellStyle name="SSComma2 3 6 5" xfId="29215" xr:uid="{4C8810B4-E047-4199-A9DA-9399E79BE936}"/>
    <cellStyle name="SSComma2 3 7" xfId="6036" xr:uid="{F231C28A-5C59-412C-AEBB-C12DBB8C49B4}"/>
    <cellStyle name="SSComma2 3 7 2" xfId="16269" xr:uid="{8719AE00-123F-4267-9643-5632D15AC166}"/>
    <cellStyle name="SSComma2 3 7 2 2" xfId="38634" xr:uid="{0387D292-5C41-436D-A900-6244F7E95282}"/>
    <cellStyle name="SSComma2 3 7 3" xfId="22923" xr:uid="{854AA399-DEE1-4B74-8932-DFF4530A678D}"/>
    <cellStyle name="SSComma2 3 7 3 2" xfId="45219" xr:uid="{C3B60CD6-3BBB-456A-84A6-CE80425EACF5}"/>
    <cellStyle name="SSComma2 3 7 4" xfId="12783" xr:uid="{612FDBCF-1E69-4018-BC12-B1CD29B1B25D}"/>
    <cellStyle name="SSComma2 3 7 4 2" xfId="35159" xr:uid="{1C7DC8A6-A126-475E-9B93-901C87694B47}"/>
    <cellStyle name="SSComma2 3 7 5" xfId="29584" xr:uid="{F2B326FB-F0F3-4409-92A3-ADF525D1B351}"/>
    <cellStyle name="SSComma2 3 8" xfId="11556" xr:uid="{713CADCE-E0BF-43F3-8F97-CBFA6E3337B8}"/>
    <cellStyle name="SSComma2 3 8 2" xfId="20962" xr:uid="{A1A390E8-DEAA-40E1-96ED-0F72CA107335}"/>
    <cellStyle name="SSComma2 3 8 2 2" xfId="43258" xr:uid="{DD2ABB9B-21B3-45A4-BD26-C4F13709688C}"/>
    <cellStyle name="SSComma2 3 8 3" xfId="25313" xr:uid="{DDB41873-20F9-4BD2-BBF5-29D220B04020}"/>
    <cellStyle name="SSComma2 3 8 3 2" xfId="47609" xr:uid="{29956E62-0E52-44D4-922A-B9442E1B6520}"/>
    <cellStyle name="SSComma2 3 8 4" xfId="25851" xr:uid="{BD57A9DA-8EF2-4500-AD52-9A1DA0BA16D2}"/>
    <cellStyle name="SSComma2 3 8 4 2" xfId="48147" xr:uid="{C146C28F-8284-4787-B624-8358A388E700}"/>
    <cellStyle name="SSComma2 3 8 5" xfId="33936" xr:uid="{B4D1F5C7-BC3C-45C4-BD48-89C774669CE8}"/>
    <cellStyle name="SSComma2 3 9" xfId="27251" xr:uid="{4E610A87-7736-4E8E-9760-246EAA70752D}"/>
    <cellStyle name="SSComma2 3_change in summary tables" xfId="8306" xr:uid="{0D57634A-5D55-46AD-BF85-4AE5E32EF913}"/>
    <cellStyle name="SSComma2 4" xfId="1361" xr:uid="{13853358-D39F-463D-B47D-4B999FBA86BC}"/>
    <cellStyle name="SSComma2 4 10" xfId="8205" xr:uid="{0CEB09BF-C6D6-455F-B7AA-955664E31BF3}"/>
    <cellStyle name="SSComma2 4 10 2" xfId="18031" xr:uid="{21F336B9-B586-4402-A03C-ED440B8F71B7}"/>
    <cellStyle name="SSComma2 4 10 2 2" xfId="40396" xr:uid="{061D0C66-C3B7-489F-875E-CA9E892BE1EE}"/>
    <cellStyle name="SSComma2 4 10 3" xfId="23934" xr:uid="{9674D1DA-B1FD-4D52-A714-66BA2133AD00}"/>
    <cellStyle name="SSComma2 4 10 3 2" xfId="46230" xr:uid="{81B4760D-639E-4BE1-BBC2-B64A4C5B662B}"/>
    <cellStyle name="SSComma2 4 10 4" xfId="24385" xr:uid="{17F133FE-302F-488F-A276-7E5F8D227286}"/>
    <cellStyle name="SSComma2 4 10 4 2" xfId="46681" xr:uid="{E530F2EC-F713-42D2-8FED-F3E9D01B1D05}"/>
    <cellStyle name="SSComma2 4 10 5" xfId="31210" xr:uid="{7F35C8BA-E11C-4052-A210-0A75AAFA7C5F}"/>
    <cellStyle name="SSComma2 4 11" xfId="9102" xr:uid="{6CE87D5D-85EA-4874-9A9E-681B067D6F15}"/>
    <cellStyle name="SSComma2 4 11 2" xfId="18602" xr:uid="{1A05EFFC-2C87-4A77-8E4D-F795EA3EA5F3}"/>
    <cellStyle name="SSComma2 4 11 2 2" xfId="40967" xr:uid="{EA0FD9FA-B8A6-4FA9-BC3D-4354271B8726}"/>
    <cellStyle name="SSComma2 4 11 3" xfId="24428" xr:uid="{89E90694-9CEF-47D6-85C9-AA18DE22BD4B}"/>
    <cellStyle name="SSComma2 4 11 3 2" xfId="46724" xr:uid="{55113A39-507C-40B4-BB10-46A3C5878D0F}"/>
    <cellStyle name="SSComma2 4 11 4" xfId="16436" xr:uid="{A89C11EE-8DF4-4541-98D7-7D7254507531}"/>
    <cellStyle name="SSComma2 4 11 4 2" xfId="38801" xr:uid="{C61BB2E1-8A37-4A84-A69B-7696C2D390AA}"/>
    <cellStyle name="SSComma2 4 11 5" xfId="31680" xr:uid="{AB091A20-7BB2-4714-B873-47787385D74F}"/>
    <cellStyle name="SSComma2 4 12" xfId="4517" xr:uid="{4870502F-3D48-4750-BE03-1B3AD63D7FF8}"/>
    <cellStyle name="SSComma2 4 12 2" xfId="15084" xr:uid="{9B83C59A-9955-42CF-A03F-24D45A0B698B}"/>
    <cellStyle name="SSComma2 4 12 2 2" xfId="37450" xr:uid="{929C3F51-1892-4B4C-A726-91F3FB79BC2B}"/>
    <cellStyle name="SSComma2 4 12 3" xfId="22195" xr:uid="{834F46E1-5CE2-4CE7-8A2A-132606F8F850}"/>
    <cellStyle name="SSComma2 4 12 3 2" xfId="44491" xr:uid="{84D2C38D-ECE0-40F6-BA90-9CE9F1A78007}"/>
    <cellStyle name="SSComma2 4 12 4" xfId="25271" xr:uid="{50CCCC16-5D12-40B4-A01A-5A95CECC35D4}"/>
    <cellStyle name="SSComma2 4 12 4 2" xfId="47567" xr:uid="{9AEBD2FB-0A19-406E-8B43-ED20F3B9E95F}"/>
    <cellStyle name="SSComma2 4 12 5" xfId="28512" xr:uid="{A230F96F-5180-460D-9552-88717D9FDC7F}"/>
    <cellStyle name="SSComma2 4 13" xfId="9950" xr:uid="{4CDB8515-531A-458A-814E-52926CC88CF3}"/>
    <cellStyle name="SSComma2 4 13 2" xfId="19364" xr:uid="{54E29224-9A48-4582-B8F8-DDE0AFCBC418}"/>
    <cellStyle name="SSComma2 4 13 2 2" xfId="41729" xr:uid="{F78F94A5-EC7D-4AC7-8C6B-82DA4F49BE91}"/>
    <cellStyle name="SSComma2 4 13 3" xfId="24845" xr:uid="{C95034D5-A1E5-49BE-9A38-05A54BFEB264}"/>
    <cellStyle name="SSComma2 4 13 3 2" xfId="47141" xr:uid="{85F8FD2F-2CC2-446E-AE0E-8A0EA0DA544F}"/>
    <cellStyle name="SSComma2 4 13 4" xfId="25688" xr:uid="{FFA08B5B-33CB-4A43-875B-AD764C287B99}"/>
    <cellStyle name="SSComma2 4 13 4 2" xfId="47984" xr:uid="{7D84F878-5F65-41E1-A91B-85178E311E32}"/>
    <cellStyle name="SSComma2 4 13 5" xfId="32408" xr:uid="{6801C19D-D350-48A0-B200-750CF777C7D2}"/>
    <cellStyle name="SSComma2 4 14" xfId="13319" xr:uid="{C8527C98-7F1F-46F3-8551-1C5EC8DED017}"/>
    <cellStyle name="SSComma2 4 14 2" xfId="35690" xr:uid="{3FCFF45F-ADA3-4D2B-9F4D-BC1B8BD0EBE9}"/>
    <cellStyle name="SSComma2 4 15" xfId="16296" xr:uid="{627F4984-5A28-4C17-9042-FBB4C1AB9C43}"/>
    <cellStyle name="SSComma2 4 15 2" xfId="38661" xr:uid="{DEB95F74-3FA4-471F-906D-2415C913B155}"/>
    <cellStyle name="SSComma2 4 16" xfId="25038" xr:uid="{795DA3B6-DFEB-49ED-BC7B-80C98978B69F}"/>
    <cellStyle name="SSComma2 4 16 2" xfId="47334" xr:uid="{2B2DD9AC-4AAB-40DC-96B4-C80F731B20E0}"/>
    <cellStyle name="SSComma2 4 17" xfId="27234" xr:uid="{05A4B363-0ED4-4A9D-974D-73F6B9BE5A0F}"/>
    <cellStyle name="SSComma2 4 2" xfId="1669" xr:uid="{64F4B3BA-B360-4EF4-A5E8-29873BA1B05B}"/>
    <cellStyle name="SSComma2 4 2 10" xfId="11587" xr:uid="{E66CDEE5-FA00-495B-8437-F422F284815E}"/>
    <cellStyle name="SSComma2 4 2 10 2" xfId="20993" xr:uid="{63730CBD-425C-4AA2-821C-686DA52D8030}"/>
    <cellStyle name="SSComma2 4 2 10 2 2" xfId="43289" xr:uid="{04D9E239-F1B7-4075-86BA-3B26615A82C6}"/>
    <cellStyle name="SSComma2 4 2 10 3" xfId="25336" xr:uid="{767E970A-C7FB-4B19-8FBF-8DD08CE6A54E}"/>
    <cellStyle name="SSComma2 4 2 10 3 2" xfId="47632" xr:uid="{DC24F0B7-2B41-4323-B1D8-7641A47E32E7}"/>
    <cellStyle name="SSComma2 4 2 10 4" xfId="25868" xr:uid="{DB8E0F1F-8719-44B8-A65B-E168F679B990}"/>
    <cellStyle name="SSComma2 4 2 10 4 2" xfId="48164" xr:uid="{0DD82B5D-6AE3-4EF0-94BA-8B961F71B5F8}"/>
    <cellStyle name="SSComma2 4 2 10 5" xfId="33967" xr:uid="{CA19CF46-D81F-4975-9918-E0A9AA2EB99A}"/>
    <cellStyle name="SSComma2 4 2 11" xfId="13435" xr:uid="{99895274-102E-43E4-A3C9-04DBD74F0E2B}"/>
    <cellStyle name="SSComma2 4 2 11 2" xfId="35806" xr:uid="{154A4214-09A5-4EE5-9037-0D0B1CA3D7B2}"/>
    <cellStyle name="SSComma2 4 2 12" xfId="16348" xr:uid="{82C68676-7F04-422B-8B35-99546F530E83}"/>
    <cellStyle name="SSComma2 4 2 12 2" xfId="38713" xr:uid="{AD2B349D-CE11-41E2-B4EF-3FEA52A97425}"/>
    <cellStyle name="SSComma2 4 2 13" xfId="24945" xr:uid="{B7CE492D-1DBE-4304-9A48-53AE89D0CD45}"/>
    <cellStyle name="SSComma2 4 2 13 2" xfId="47241" xr:uid="{B38C7991-B9B3-4DD7-AB30-713F826EF9E7}"/>
    <cellStyle name="SSComma2 4 2 14" xfId="27286" xr:uid="{BB026D66-DEE1-4378-A1F5-9D6920E5F932}"/>
    <cellStyle name="SSComma2 4 2 2" xfId="5640" xr:uid="{1BF542B0-F0FC-427D-BD83-F7CFC3B290AA}"/>
    <cellStyle name="SSComma2 4 2 2 2" xfId="15991" xr:uid="{1ADF466A-E6BE-4482-96DF-BEE10F5FA51B}"/>
    <cellStyle name="SSComma2 4 2 2 2 2" xfId="38357" xr:uid="{554A3A6F-66B6-4989-A57F-D886E55E40D6}"/>
    <cellStyle name="SSComma2 4 2 2 3" xfId="22726" xr:uid="{49BA9B81-5FA3-42A8-BC93-95F61F0E2537}"/>
    <cellStyle name="SSComma2 4 2 2 3 2" xfId="45022" xr:uid="{8290F618-8E8B-40E9-8FC9-1FA7B49DB1B9}"/>
    <cellStyle name="SSComma2 4 2 2 4" xfId="13087" xr:uid="{C2ED4DCF-68D6-468C-AACF-6563FCE0705B}"/>
    <cellStyle name="SSComma2 4 2 2 4 2" xfId="35458" xr:uid="{A39FCF69-1239-46FA-9CAD-04F55332F5BC}"/>
    <cellStyle name="SSComma2 4 2 2 5" xfId="29338" xr:uid="{ADE39C51-40F1-4263-B6D3-2016BC0EA5D9}"/>
    <cellStyle name="SSComma2 4 2 3" xfId="4709" xr:uid="{64D6DB63-2564-416E-A8D5-C2CA6F304A46}"/>
    <cellStyle name="SSComma2 4 2 3 2" xfId="15236" xr:uid="{4D5456CF-EEE6-4CC6-9825-26671A7D430E}"/>
    <cellStyle name="SSComma2 4 2 3 2 2" xfId="37602" xr:uid="{9EEFB731-93C9-4E7D-ADB0-27AE5C3F87EA}"/>
    <cellStyle name="SSComma2 4 2 3 3" xfId="22268" xr:uid="{D2FBC496-404D-4003-AF83-EDBAC06AD0BB}"/>
    <cellStyle name="SSComma2 4 2 3 3 2" xfId="44564" xr:uid="{8CCA2039-D7BE-444C-9FFC-C3D72AE090B5}"/>
    <cellStyle name="SSComma2 4 2 3 4" xfId="25063" xr:uid="{37A5070E-49C1-40AC-8565-146049741CDF}"/>
    <cellStyle name="SSComma2 4 2 3 4 2" xfId="47359" xr:uid="{60B6EF0A-8849-4A98-B96A-2E1E9B8D8854}"/>
    <cellStyle name="SSComma2 4 2 3 5" xfId="28649" xr:uid="{E2A9BB4B-B230-465B-881A-2044D438402A}"/>
    <cellStyle name="SSComma2 4 2 4" xfId="6290" xr:uid="{7529EFD5-7312-484E-8C84-A9C12D2AA37E}"/>
    <cellStyle name="SSComma2 4 2 4 2" xfId="16441" xr:uid="{214BFE36-1ABB-437C-A409-CC80F4896DA6}"/>
    <cellStyle name="SSComma2 4 2 4 2 2" xfId="38806" xr:uid="{14C01155-9B3E-495A-970C-39F1DE7ECA12}"/>
    <cellStyle name="SSComma2 4 2 4 3" xfId="23051" xr:uid="{5FD51BCE-D451-4CB9-8ACB-7C2E152EB5E5}"/>
    <cellStyle name="SSComma2 4 2 4 3 2" xfId="45347" xr:uid="{155CD1A7-411D-49E2-A1B9-DD7F0EA37470}"/>
    <cellStyle name="SSComma2 4 2 4 4" xfId="24781" xr:uid="{0EAC812B-8041-412C-9BA8-B8A740CFCD42}"/>
    <cellStyle name="SSComma2 4 2 4 4 2" xfId="47077" xr:uid="{C306D4C7-443B-407B-81D0-5F2056208454}"/>
    <cellStyle name="SSComma2 4 2 4 5" xfId="29734" xr:uid="{0925E69C-1F26-440D-8949-528EB9C1645F}"/>
    <cellStyle name="SSComma2 4 2 5" xfId="6099" xr:uid="{1FC8CBDF-459F-4247-8857-70B684B25BBB}"/>
    <cellStyle name="SSComma2 4 2 5 2" xfId="16308" xr:uid="{DA83B9B6-695C-4C9B-9F80-89BD8D09C318}"/>
    <cellStyle name="SSComma2 4 2 5 2 2" xfId="38673" xr:uid="{73B4BE9D-4802-4A09-ACD7-2CB02A29F772}"/>
    <cellStyle name="SSComma2 4 2 5 3" xfId="22950" xr:uid="{F55BBA62-5475-4E83-AE6D-9D2E508E4B63}"/>
    <cellStyle name="SSComma2 4 2 5 3 2" xfId="45246" xr:uid="{E0716A01-F711-4B2B-B119-24B830EDE859}"/>
    <cellStyle name="SSComma2 4 2 5 4" xfId="25214" xr:uid="{9B7BB1F9-A704-41DD-A6D0-689C37C864FD}"/>
    <cellStyle name="SSComma2 4 2 5 4 2" xfId="47510" xr:uid="{DB1C6462-5EDA-45CC-BB16-D3EF8A7C6526}"/>
    <cellStyle name="SSComma2 4 2 5 5" xfId="29617" xr:uid="{B7131996-B063-4A40-8D97-E55CD7AB92F6}"/>
    <cellStyle name="SSComma2 4 2 6" xfId="6532" xr:uid="{46A5E295-7C49-4EE5-B08E-35B0EF2BDB96}"/>
    <cellStyle name="SSComma2 4 2 6 2" xfId="16623" xr:uid="{1C677C3E-746D-45B2-88C2-AA8D48B74239}"/>
    <cellStyle name="SSComma2 4 2 6 2 2" xfId="38988" xr:uid="{2F7DD987-DA32-4D1B-B2CB-9D7272C89DB3}"/>
    <cellStyle name="SSComma2 4 2 6 3" xfId="23201" xr:uid="{5029CB4A-2FC5-4254-90FB-0801AE884937}"/>
    <cellStyle name="SSComma2 4 2 6 3 2" xfId="45497" xr:uid="{03EEC942-18FB-4D96-A885-9CED2ACD95FB}"/>
    <cellStyle name="SSComma2 4 2 6 4" xfId="25481" xr:uid="{52051033-BD28-46D7-9E01-C8D2B948A7FF}"/>
    <cellStyle name="SSComma2 4 2 6 4 2" xfId="47777" xr:uid="{C0734DFC-13CE-406D-9545-3BC6264B418B}"/>
    <cellStyle name="SSComma2 4 2 6 5" xfId="29900" xr:uid="{0A5F2C25-4124-4B0A-8059-B15E8F2166ED}"/>
    <cellStyle name="SSComma2 4 2 7" xfId="8149" xr:uid="{D3150948-E6CE-4B4C-B861-B4BF45BEA9A1}"/>
    <cellStyle name="SSComma2 4 2 7 2" xfId="17992" xr:uid="{E5309396-48D2-486F-94AA-249FEA3E15FF}"/>
    <cellStyle name="SSComma2 4 2 7 2 2" xfId="40357" xr:uid="{34513F4F-F718-4E45-91B5-753B5DEF7E4C}"/>
    <cellStyle name="SSComma2 4 2 7 3" xfId="23905" xr:uid="{A2DC30A6-CEDB-4EC3-A244-A9743C0D5F8D}"/>
    <cellStyle name="SSComma2 4 2 7 3 2" xfId="46201" xr:uid="{4CD8B723-85DD-4749-85CF-2B4CA82D728C}"/>
    <cellStyle name="SSComma2 4 2 7 4" xfId="22237" xr:uid="{C753DC0B-8E08-4137-8170-8D0DC0C66111}"/>
    <cellStyle name="SSComma2 4 2 7 4 2" xfId="44533" xr:uid="{809107A2-6457-4FEB-A293-112BFA650E58}"/>
    <cellStyle name="SSComma2 4 2 7 5" xfId="31181" xr:uid="{01684127-B9B1-4735-B352-2BE39CB38A2B}"/>
    <cellStyle name="SSComma2 4 2 8" xfId="9162" xr:uid="{701243F0-12B5-4014-812A-3E0289F5B8F6}"/>
    <cellStyle name="SSComma2 4 2 8 2" xfId="18639" xr:uid="{CCE43CAE-3F45-42A5-8D4A-146FBCA1ADE4}"/>
    <cellStyle name="SSComma2 4 2 8 2 2" xfId="41004" xr:uid="{8DD4B572-BA9B-4110-9E2D-E273D2CB2C1C}"/>
    <cellStyle name="SSComma2 4 2 8 3" xfId="24463" xr:uid="{164D683F-47AA-4658-B2A2-1193DDD82EC1}"/>
    <cellStyle name="SSComma2 4 2 8 3 2" xfId="46759" xr:uid="{1D8D9BD8-DB75-4223-95E7-34680E99668B}"/>
    <cellStyle name="SSComma2 4 2 8 4" xfId="25133" xr:uid="{3E605681-D27C-4EA2-8C4B-72EC5217914C}"/>
    <cellStyle name="SSComma2 4 2 8 4 2" xfId="47429" xr:uid="{4D26318A-1FFA-4D4E-A70E-E10D227BBF7E}"/>
    <cellStyle name="SSComma2 4 2 8 5" xfId="31712" xr:uid="{5489EA2C-D7E5-446F-95B7-53DAFE71FE2D}"/>
    <cellStyle name="SSComma2 4 2 9" xfId="6503" xr:uid="{CD835832-C4E6-43D4-BF2C-124C96FFD220}"/>
    <cellStyle name="SSComma2 4 2 9 2" xfId="16603" xr:uid="{8A26AF40-F3A5-449E-BCFF-B09887026A2D}"/>
    <cellStyle name="SSComma2 4 2 9 2 2" xfId="38968" xr:uid="{DAADB9C0-51F4-4B8A-8564-BE90AB219A9F}"/>
    <cellStyle name="SSComma2 4 2 9 3" xfId="23189" xr:uid="{AD40A66F-E35B-49DC-9899-0AF09DEECA31}"/>
    <cellStyle name="SSComma2 4 2 9 3 2" xfId="45485" xr:uid="{DECBA40F-5259-416C-8BFF-A14E672FD904}"/>
    <cellStyle name="SSComma2 4 2 9 4" xfId="23363" xr:uid="{F4AC2058-78F4-4B7C-90B2-574F47AB4C54}"/>
    <cellStyle name="SSComma2 4 2 9 4 2" xfId="45659" xr:uid="{F3740042-0161-44EC-B4AB-6FAD44AB51B8}"/>
    <cellStyle name="SSComma2 4 2 9 5" xfId="29884" xr:uid="{E0C85931-52A4-47D4-BC71-E6D1EB75C0AE}"/>
    <cellStyle name="SSComma2 4 2_change in summary tables" xfId="8699" xr:uid="{39AB49D4-7CA6-468E-B606-04170F78321C}"/>
    <cellStyle name="SSComma2 4 3" xfId="4011" xr:uid="{0B555ED1-EB04-4319-89FA-925714AD75BA}"/>
    <cellStyle name="SSComma2 4 3 10" xfId="12321" xr:uid="{ECEA5B10-BC4C-44FF-A401-2D3CEA377DEF}"/>
    <cellStyle name="SSComma2 4 3 10 2" xfId="21727" xr:uid="{4082D23C-74B8-4E26-AE43-1A543990239C}"/>
    <cellStyle name="SSComma2 4 3 10 2 2" xfId="44023" xr:uid="{E49E748C-1FE4-4E41-9784-8F7321A1CB7E}"/>
    <cellStyle name="SSComma2 4 3 10 3" xfId="25548" xr:uid="{409784D0-F3FB-4DA8-B7B1-4B75865C0D03}"/>
    <cellStyle name="SSComma2 4 3 10 3 2" xfId="47844" xr:uid="{257D5AC2-80BC-45CF-99DA-547A8696A40F}"/>
    <cellStyle name="SSComma2 4 3 10 4" xfId="25939" xr:uid="{EE9D87E4-3F7F-40E2-BEC7-79437AFB50EA}"/>
    <cellStyle name="SSComma2 4 3 10 4 2" xfId="48235" xr:uid="{00FF0D12-DA84-4CBC-B3FA-0C3995ADA6FC}"/>
    <cellStyle name="SSComma2 4 3 10 5" xfId="34701" xr:uid="{424C131A-AAB3-4F8D-9DBB-23B7234FB1B7}"/>
    <cellStyle name="SSComma2 4 3 11" xfId="14664" xr:uid="{814184D3-BE51-4651-B3B7-7E68E6734BCD}"/>
    <cellStyle name="SSComma2 4 3 11 2" xfId="37030" xr:uid="{D3E61152-527E-459A-AB50-10D0034A34B6}"/>
    <cellStyle name="SSComma2 4 3 12" xfId="13648" xr:uid="{21852612-50CB-4065-A3AE-46EACC731373}"/>
    <cellStyle name="SSComma2 4 3 12 2" xfId="36019" xr:uid="{67FB7C08-7AEF-4FBA-A84C-6535F7A35C4B}"/>
    <cellStyle name="SSComma2 4 3 13" xfId="25179" xr:uid="{11B89F90-44C9-4461-A3A5-40FDCA06D014}"/>
    <cellStyle name="SSComma2 4 3 13 2" xfId="47475" xr:uid="{13C3B3BD-F20A-495E-B9BE-D4B037B40A35}"/>
    <cellStyle name="SSComma2 4 3 2" xfId="7284" xr:uid="{3CFC9350-AA19-4472-9970-75179C3A0673}"/>
    <cellStyle name="SSComma2 4 3 2 2" xfId="17293" xr:uid="{02A1621F-7F0B-4534-B69E-57557F10B991}"/>
    <cellStyle name="SSComma2 4 3 2 2 2" xfId="39658" xr:uid="{71553BC8-1098-4D2F-89D9-B0B5B0314121}"/>
    <cellStyle name="SSComma2 4 3 2 3" xfId="23465" xr:uid="{21F1AD65-4E72-4F0E-8465-0B4637EFDAE9}"/>
    <cellStyle name="SSComma2 4 3 2 3 2" xfId="45761" xr:uid="{A7E68618-56D3-4718-B7F2-DCBE6EF2CCCF}"/>
    <cellStyle name="SSComma2 4 3 2 4" xfId="12807" xr:uid="{296297E3-30DB-4A2F-BCE4-4F7565001D1D}"/>
    <cellStyle name="SSComma2 4 3 2 4 2" xfId="35180" xr:uid="{C7F838A4-15B0-4EA4-9A56-E114A7679A8F}"/>
    <cellStyle name="SSComma2 4 3 2 5" xfId="30542" xr:uid="{BE632284-36CE-47FF-B025-4FFD46F6C4D1}"/>
    <cellStyle name="SSComma2 4 3 3" xfId="8373" xr:uid="{EA802AF5-7128-40EC-B8BE-155E3E478990}"/>
    <cellStyle name="SSComma2 4 3 3 2" xfId="18152" xr:uid="{038C9FF8-5DA5-4501-8FDE-D31BC4DCC47B}"/>
    <cellStyle name="SSComma2 4 3 3 2 2" xfId="40517" xr:uid="{8638BA1F-81DA-4E09-83A6-FC922BBAC6D2}"/>
    <cellStyle name="SSComma2 4 3 3 3" xfId="24044" xr:uid="{4407A009-382F-4D8F-B395-FDB10BCB132D}"/>
    <cellStyle name="SSComma2 4 3 3 3 2" xfId="46340" xr:uid="{624E9266-16E0-45BA-9BC9-20725DEB8E91}"/>
    <cellStyle name="SSComma2 4 3 3 4" xfId="25476" xr:uid="{FB0CCDD9-25F2-4E24-AC2C-0003BB19AC45}"/>
    <cellStyle name="SSComma2 4 3 3 4 2" xfId="47772" xr:uid="{4335EA9F-9677-4B74-ADE5-02EC9F36AC72}"/>
    <cellStyle name="SSComma2 4 3 3 5" xfId="31319" xr:uid="{9E5AC0E1-BEDE-43D2-BAB8-E674BF130E2E}"/>
    <cellStyle name="SSComma2 4 3 4" xfId="5494" xr:uid="{82D67B59-AAB2-4B6E-9A6C-9409BB8386E0}"/>
    <cellStyle name="SSComma2 4 3 4 2" xfId="15871" xr:uid="{B537BCD2-1BAE-4367-B09B-F06E09C8B1DA}"/>
    <cellStyle name="SSComma2 4 3 4 2 2" xfId="38237" xr:uid="{72EB2425-1689-4764-9AF3-8487F8AB320E}"/>
    <cellStyle name="SSComma2 4 3 4 3" xfId="22615" xr:uid="{E0C524B3-3DF3-4EE9-8C97-8BAFB7568C45}"/>
    <cellStyle name="SSComma2 4 3 4 3 2" xfId="44911" xr:uid="{5AFA69D5-D784-45E0-8269-44D26F8498CB}"/>
    <cellStyle name="SSComma2 4 3 4 4" xfId="13043" xr:uid="{02DF2455-87D2-4807-B2BB-9B65E677EDFF}"/>
    <cellStyle name="SSComma2 4 3 4 4 2" xfId="35414" xr:uid="{C82F7B00-098F-44CB-9123-AB2D9DBFE394}"/>
    <cellStyle name="SSComma2 4 3 4 5" xfId="29229" xr:uid="{F4ED3566-B281-41AC-A58E-1278B8AA5BE8}"/>
    <cellStyle name="SSComma2 4 3 5" xfId="5744" xr:uid="{5AF4C2D3-089D-4B0E-9C7D-D7C63F985955}"/>
    <cellStyle name="SSComma2 4 3 5 2" xfId="16081" xr:uid="{46DED2B4-D80D-4C63-A070-33826704896C}"/>
    <cellStyle name="SSComma2 4 3 5 2 2" xfId="38447" xr:uid="{359A5F7D-ED4F-4DC8-A679-8DA4ED628428}"/>
    <cellStyle name="SSComma2 4 3 5 3" xfId="22770" xr:uid="{50603993-1955-48AD-8817-AAC0D39A07A8}"/>
    <cellStyle name="SSComma2 4 3 5 3 2" xfId="45066" xr:uid="{EFE61586-4AA4-41C5-9E78-F219A28A77D9}"/>
    <cellStyle name="SSComma2 4 3 5 4" xfId="25154" xr:uid="{55FDF27C-FAB7-4793-904A-DB42BB19FFFE}"/>
    <cellStyle name="SSComma2 4 3 5 4 2" xfId="47450" xr:uid="{9C8FB719-5CAA-449B-A1D9-C63B594195F7}"/>
    <cellStyle name="SSComma2 4 3 5 5" xfId="29424" xr:uid="{EA51636A-96FD-4344-AB47-5102A2FE41C3}"/>
    <cellStyle name="SSComma2 4 3 6" xfId="5981" xr:uid="{CF25BB12-E158-4F54-94E6-44FB793147B2}"/>
    <cellStyle name="SSComma2 4 3 6 2" xfId="16228" xr:uid="{020CEBA5-2DDC-463A-A2E0-EB7269EFDC48}"/>
    <cellStyle name="SSComma2 4 3 6 2 2" xfId="38593" xr:uid="{AF425E82-8D51-41B1-A938-0BA4EC759ED5}"/>
    <cellStyle name="SSComma2 4 3 6 3" xfId="22889" xr:uid="{FE45CBC2-E1DB-4E6E-B81F-26AB0187BFD7}"/>
    <cellStyle name="SSComma2 4 3 6 3 2" xfId="45185" xr:uid="{A14FDDBF-CBFA-4AB7-BF8C-DCAF5142B4F7}"/>
    <cellStyle name="SSComma2 4 3 6 4" xfId="25050" xr:uid="{BC5901E6-B775-42E4-B5DD-538D9FBE46DD}"/>
    <cellStyle name="SSComma2 4 3 6 4 2" xfId="47346" xr:uid="{7D5C9AA8-3E08-4E4E-B202-2EFF7012A2D1}"/>
    <cellStyle name="SSComma2 4 3 6 5" xfId="29547" xr:uid="{DB1614BD-ADB5-47A2-8AB5-4BCC95E65D8B}"/>
    <cellStyle name="SSComma2 4 3 7" xfId="8715" xr:uid="{A51E7B59-CB96-437D-A162-038D77A60EBA}"/>
    <cellStyle name="SSComma2 4 3 7 2" xfId="18391" xr:uid="{82E6C766-C519-4017-B971-E7D984739D20}"/>
    <cellStyle name="SSComma2 4 3 7 2 2" xfId="40756" xr:uid="{9420ED60-9EBE-4D42-9BF5-41C18CD74456}"/>
    <cellStyle name="SSComma2 4 3 7 3" xfId="24251" xr:uid="{C514ECEC-462D-4B1C-AC15-6FA8F255AF7D}"/>
    <cellStyle name="SSComma2 4 3 7 3 2" xfId="46547" xr:uid="{0BF79DB0-C6BD-4DF8-A6FC-1F573B35574D}"/>
    <cellStyle name="SSComma2 4 3 7 4" xfId="22179" xr:uid="{C39574E4-E866-4D92-9215-D68EE41C72C5}"/>
    <cellStyle name="SSComma2 4 3 7 4 2" xfId="44475" xr:uid="{4F98D94F-C34C-47B8-95EC-21A0A1F21C6F}"/>
    <cellStyle name="SSComma2 4 3 7 5" xfId="31517" xr:uid="{C8E86DC9-E0B1-4D9A-AA75-218ADA6DC5D9}"/>
    <cellStyle name="SSComma2 4 3 8" xfId="9458" xr:uid="{44743D42-A296-4E17-9066-16C9A2B31484}"/>
    <cellStyle name="SSComma2 4 3 8 2" xfId="18876" xr:uid="{D638C980-ABB1-4392-9EA3-91F62BE8B3C8}"/>
    <cellStyle name="SSComma2 4 3 8 2 2" xfId="41241" xr:uid="{FF9832E7-35A7-4906-9153-534A7A2010F9}"/>
    <cellStyle name="SSComma2 4 3 8 3" xfId="24666" xr:uid="{26F6C983-79E3-47D1-AAE0-382C71E09A7B}"/>
    <cellStyle name="SSComma2 4 3 8 3 2" xfId="46962" xr:uid="{1A2C1B04-20BC-434E-9565-C018BAD0C8A2}"/>
    <cellStyle name="SSComma2 4 3 8 4" xfId="25119" xr:uid="{11E94F66-A923-41FA-9AF5-ECC4E1DF6FBC}"/>
    <cellStyle name="SSComma2 4 3 8 4 2" xfId="47415" xr:uid="{D8D27550-9AAA-42A3-A2C8-F0C71DEA0AB2}"/>
    <cellStyle name="SSComma2 4 3 8 5" xfId="31920" xr:uid="{120E8BFE-2F05-4C95-96C2-158572682FC2}"/>
    <cellStyle name="SSComma2 4 3 9" xfId="9493" xr:uid="{74A80453-061C-46BA-82F3-1528427CE6A1}"/>
    <cellStyle name="SSComma2 4 3 9 2" xfId="18911" xr:uid="{91AD7762-73C5-4D00-9636-30561E82F4B1}"/>
    <cellStyle name="SSComma2 4 3 9 2 2" xfId="41276" xr:uid="{6D22F2F0-239D-45CF-872A-C114CC29FB32}"/>
    <cellStyle name="SSComma2 4 3 9 3" xfId="24701" xr:uid="{7A283031-1F99-4708-9BDA-D34C2E0A1A08}"/>
    <cellStyle name="SSComma2 4 3 9 3 2" xfId="46997" xr:uid="{875B1354-9FA1-4464-B1D3-B65E93D95491}"/>
    <cellStyle name="SSComma2 4 3 9 4" xfId="15566" xr:uid="{B002B529-C092-4ECB-A8F6-0E74E03DC935}"/>
    <cellStyle name="SSComma2 4 3 9 4 2" xfId="37932" xr:uid="{9562E72E-1C33-46B5-8B63-9039127D3BD4}"/>
    <cellStyle name="SSComma2 4 3 9 5" xfId="31955" xr:uid="{349B024A-8907-44B0-806B-E3B3361DB120}"/>
    <cellStyle name="SSComma2 4 3_change in summary tables" xfId="6622" xr:uid="{763AEDC1-A70F-4871-BA3C-97EB89D85055}"/>
    <cellStyle name="SSComma2 4 4" xfId="5432" xr:uid="{17261DC1-0E58-469F-B354-7152742CA60C}"/>
    <cellStyle name="SSComma2 4 4 2" xfId="15821" xr:uid="{C5653D16-AF85-4B85-9ADC-D7D11196B6B3}"/>
    <cellStyle name="SSComma2 4 4 2 2" xfId="38187" xr:uid="{55B5F5CC-B7B7-419B-9EAB-E72AA958B670}"/>
    <cellStyle name="SSComma2 4 4 3" xfId="22573" xr:uid="{D2427B51-FB81-416B-8708-322BDB2E2F94}"/>
    <cellStyle name="SSComma2 4 4 3 2" xfId="44869" xr:uid="{8803B88E-6624-4BA0-A889-B91DA3F87D57}"/>
    <cellStyle name="SSComma2 4 4 4" xfId="22707" xr:uid="{0812DF7F-B374-46A9-9720-4D22D94FF4EF}"/>
    <cellStyle name="SSComma2 4 4 4 2" xfId="45003" xr:uid="{B390A0A7-D910-48D7-9501-385FE205328E}"/>
    <cellStyle name="SSComma2 4 4 5" xfId="29187" xr:uid="{FFA76B2A-E7C3-4584-AEF1-0A1B54C74E3A}"/>
    <cellStyle name="SSComma2 4 5" xfId="6426" xr:uid="{CACD66BC-75B4-49E0-99CB-E40E9E72F83F}"/>
    <cellStyle name="SSComma2 4 5 2" xfId="16550" xr:uid="{A7416534-237E-41F1-8C10-A65E6338E1BA}"/>
    <cellStyle name="SSComma2 4 5 2 2" xfId="38915" xr:uid="{D6A6ACD3-08BD-4D1E-8A16-BD02D5895E78}"/>
    <cellStyle name="SSComma2 4 5 3" xfId="23152" xr:uid="{680A4C9A-D3A1-433B-9D64-6A8E800639D8}"/>
    <cellStyle name="SSComma2 4 5 3 2" xfId="45448" xr:uid="{E79234FF-CC6D-4218-B274-24967F0640AE}"/>
    <cellStyle name="SSComma2 4 5 4" xfId="23404" xr:uid="{F4B0D928-4A06-4075-A451-41F7E8F48479}"/>
    <cellStyle name="SSComma2 4 5 4 2" xfId="45700" xr:uid="{30D8E269-8F72-4D96-9265-5E3DB77A7097}"/>
    <cellStyle name="SSComma2 4 5 5" xfId="29839" xr:uid="{64AB1939-D621-42F7-96AF-128386ADC17F}"/>
    <cellStyle name="SSComma2 4 6" xfId="5724" xr:uid="{7612E324-C321-44EB-8982-C62DF917B7B1}"/>
    <cellStyle name="SSComma2 4 6 2" xfId="16068" xr:uid="{F647CCD2-E5D3-46A1-BC3D-9A5CE3F21984}"/>
    <cellStyle name="SSComma2 4 6 2 2" xfId="38434" xr:uid="{C0E57A60-4790-44A9-AED8-2B68E1402969}"/>
    <cellStyle name="SSComma2 4 6 3" xfId="22761" xr:uid="{314E740D-27B2-409D-8C12-04CFB9FE88F7}"/>
    <cellStyle name="SSComma2 4 6 3 2" xfId="45057" xr:uid="{9D63C4E1-FD81-44EB-8759-AE93D5B6704D}"/>
    <cellStyle name="SSComma2 4 6 4" xfId="13768" xr:uid="{B1C3617A-51C9-4058-BBCB-0CC5A5755C15}"/>
    <cellStyle name="SSComma2 4 6 4 2" xfId="36139" xr:uid="{ADB179C1-B305-4A3D-8500-E986AE34304C}"/>
    <cellStyle name="SSComma2 4 6 5" xfId="29415" xr:uid="{8EC5659A-896C-44FC-BA7E-404919203F4E}"/>
    <cellStyle name="SSComma2 4 7" xfId="5153" xr:uid="{7BD4CCA2-B68B-4774-8979-622C30B59554}"/>
    <cellStyle name="SSComma2 4 7 2" xfId="15558" xr:uid="{5B87A875-E8B8-45D9-B2EF-36C4515E3818}"/>
    <cellStyle name="SSComma2 4 7 2 2" xfId="37924" xr:uid="{15AAE24D-81A5-4E49-8628-7F75971C0A64}"/>
    <cellStyle name="SSComma2 4 7 3" xfId="22486" xr:uid="{0A779646-CB65-4C25-96E0-E617B9B6BDA4}"/>
    <cellStyle name="SSComma2 4 7 3 2" xfId="44782" xr:uid="{1D6BD987-7042-40D3-B3CA-968E074B2FA0}"/>
    <cellStyle name="SSComma2 4 7 4" xfId="17775" xr:uid="{C8BAB2BC-F39A-4C0D-8161-D37C94F77652}"/>
    <cellStyle name="SSComma2 4 7 4 2" xfId="40140" xr:uid="{F478B5AA-9587-4C2F-A675-35F01A77B72D}"/>
    <cellStyle name="SSComma2 4 7 5" xfId="28936" xr:uid="{0563C66F-A705-42AF-9581-7FB33D0EE828}"/>
    <cellStyle name="SSComma2 4 8" xfId="5070" xr:uid="{30AAF16C-C601-45D0-89C0-AF60073B2962}"/>
    <cellStyle name="SSComma2 4 8 2" xfId="15502" xr:uid="{EE710FAA-6D63-42F1-B99E-6C7EF4915DB6}"/>
    <cellStyle name="SSComma2 4 8 2 2" xfId="37868" xr:uid="{752529E8-1157-46B6-97B5-5C157A6B598E}"/>
    <cellStyle name="SSComma2 4 8 3" xfId="22436" xr:uid="{634D6E87-BDF2-4DA0-A0D3-582C056C40D1}"/>
    <cellStyle name="SSComma2 4 8 3 2" xfId="44732" xr:uid="{8CB3ABB8-6C5F-4FF0-B3F7-3C095AC18AA2}"/>
    <cellStyle name="SSComma2 4 8 4" xfId="13554" xr:uid="{ED0A18ED-7C47-4612-A0B0-96770626FC3C}"/>
    <cellStyle name="SSComma2 4 8 4 2" xfId="35925" xr:uid="{CA3BDBFF-10DA-4CC3-A069-AE1787BCFC73}"/>
    <cellStyle name="SSComma2 4 8 5" xfId="28888" xr:uid="{A20AD201-3A40-4A36-AAEA-B5A627159FD5}"/>
    <cellStyle name="SSComma2 4 9" xfId="5974" xr:uid="{68C9B660-A20C-48BE-8939-B38ABAE287CB}"/>
    <cellStyle name="SSComma2 4 9 2" xfId="16225" xr:uid="{401476E6-8236-446B-A702-135A654F97B5}"/>
    <cellStyle name="SSComma2 4 9 2 2" xfId="38590" xr:uid="{C20F6A72-8C44-4A0A-A6A7-2B83FF2498E0}"/>
    <cellStyle name="SSComma2 4 9 3" xfId="22886" xr:uid="{43B02316-A29B-43E2-8EFD-E50C2314B6FE}"/>
    <cellStyle name="SSComma2 4 9 3 2" xfId="45182" xr:uid="{6D17F48D-565B-48D7-AD40-A2E810C40148}"/>
    <cellStyle name="SSComma2 4 9 4" xfId="25008" xr:uid="{D93DB2F5-E245-46AB-BD83-6430E0CB5A9B}"/>
    <cellStyle name="SSComma2 4 9 4 2" xfId="47304" xr:uid="{E59C3DD6-F518-47E1-A1E5-8D4695C22455}"/>
    <cellStyle name="SSComma2 4 9 5" xfId="29545" xr:uid="{A21C3E38-DD26-48EC-B523-7DD3B02F079A}"/>
    <cellStyle name="SSComma2 4_change in summary tables" xfId="6517" xr:uid="{21A23E0A-AAC2-483E-A55A-B3666E7BC876}"/>
    <cellStyle name="SSComma2 5" xfId="1670" xr:uid="{155E2FDF-DBAA-4B09-8521-118DAC362E4A}"/>
    <cellStyle name="SSComma2 5 10" xfId="11588" xr:uid="{A10F9399-EFBA-4F76-A229-CE2B7B9F0B37}"/>
    <cellStyle name="SSComma2 5 10 2" xfId="20994" xr:uid="{A9F2FDD4-B63E-4EC5-9AF9-763BE3C75114}"/>
    <cellStyle name="SSComma2 5 10 2 2" xfId="43290" xr:uid="{B48DB9F7-2426-4DFB-BE4B-D8AC239FE16E}"/>
    <cellStyle name="SSComma2 5 10 3" xfId="25337" xr:uid="{1841742F-15DE-458D-8FD7-C945564964CE}"/>
    <cellStyle name="SSComma2 5 10 3 2" xfId="47633" xr:uid="{F45E31BC-A14E-430A-A3F1-C1732F13C625}"/>
    <cellStyle name="SSComma2 5 10 4" xfId="25869" xr:uid="{A516847E-CB46-4983-BDA1-FAA0625DADFE}"/>
    <cellStyle name="SSComma2 5 10 4 2" xfId="48165" xr:uid="{42D4151D-BDF3-4E95-A11A-87B508A881CA}"/>
    <cellStyle name="SSComma2 5 10 5" xfId="33968" xr:uid="{1A6503D8-1B04-4E96-AE7E-BCAE962EEE02}"/>
    <cellStyle name="SSComma2 5 11" xfId="13436" xr:uid="{D65EB221-8AA6-47DB-8A80-1D4163EC2C56}"/>
    <cellStyle name="SSComma2 5 11 2" xfId="35807" xr:uid="{D70862E3-90A8-4041-A38A-6C05798DA809}"/>
    <cellStyle name="SSComma2 5 12" xfId="18471" xr:uid="{2BAA19FC-F2ED-42A3-99C3-0555C3748B06}"/>
    <cellStyle name="SSComma2 5 12 2" xfId="40836" xr:uid="{E7A8B90F-9DAC-4D06-824E-BD66172B5E1E}"/>
    <cellStyle name="SSComma2 5 13" xfId="23172" xr:uid="{FAF7AC1F-717C-4484-93CB-D167516A615A}"/>
    <cellStyle name="SSComma2 5 13 2" xfId="45468" xr:uid="{11FB47C9-6ADC-4826-A731-369B24C9DC02}"/>
    <cellStyle name="SSComma2 5 14" xfId="27287" xr:uid="{22221828-0A04-4613-A7FC-00CBA121A45C}"/>
    <cellStyle name="SSComma2 5 2" xfId="5641" xr:uid="{8E196F14-29E9-4DEE-92FA-72C3E22CA8D2}"/>
    <cellStyle name="SSComma2 5 2 2" xfId="15992" xr:uid="{18AA0BEE-EE02-43EC-A9E6-020F1D5A6F0C}"/>
    <cellStyle name="SSComma2 5 2 2 2" xfId="38358" xr:uid="{8D94C880-6DFA-492A-B6DD-1C2406CADEE5}"/>
    <cellStyle name="SSComma2 5 2 3" xfId="22727" xr:uid="{571641C0-2129-4EF3-B30F-EC28D438ACD9}"/>
    <cellStyle name="SSComma2 5 2 3 2" xfId="45023" xr:uid="{4C9E1350-8C6E-4D07-98E8-7BE7A350EEF7}"/>
    <cellStyle name="SSComma2 5 2 4" xfId="13868" xr:uid="{6E4624FB-1C3C-4308-ACFF-D2CFF299A90E}"/>
    <cellStyle name="SSComma2 5 2 4 2" xfId="36238" xr:uid="{4648455A-9B1A-482E-BA83-17D68E7767B8}"/>
    <cellStyle name="SSComma2 5 2 5" xfId="29339" xr:uid="{88341C9B-6283-47BC-AFD9-BBB8851EB693}"/>
    <cellStyle name="SSComma2 5 3" xfId="6315" xr:uid="{2B0A8D33-8B24-4E3F-89C6-D23845909100}"/>
    <cellStyle name="SSComma2 5 3 2" xfId="16466" xr:uid="{D22A6273-09B2-4244-877B-A3295A51C071}"/>
    <cellStyle name="SSComma2 5 3 2 2" xfId="38831" xr:uid="{CFEA8EB3-2642-4EDE-8CBC-3E047247B1C3}"/>
    <cellStyle name="SSComma2 5 3 3" xfId="23076" xr:uid="{C8381F84-6E12-4D34-A274-B50840B84E0E}"/>
    <cellStyle name="SSComma2 5 3 3 2" xfId="45372" xr:uid="{83DC19C7-E384-4CAB-BDA3-DDF737208F98}"/>
    <cellStyle name="SSComma2 5 3 4" xfId="22517" xr:uid="{45B9B7DD-8A81-4429-A23E-F48626CA045C}"/>
    <cellStyle name="SSComma2 5 3 4 2" xfId="44813" xr:uid="{9C3A9DC0-304A-4425-8E57-4F163782B983}"/>
    <cellStyle name="SSComma2 5 3 5" xfId="29759" xr:uid="{FE074AA2-91F1-4FE9-A89B-25432D413352}"/>
    <cellStyle name="SSComma2 5 4" xfId="7540" xr:uid="{76070D32-BB7E-415E-ACDB-F289E88FCE3F}"/>
    <cellStyle name="SSComma2 5 4 2" xfId="17532" xr:uid="{C2E2BF39-60A1-425C-8A67-2A62D45EC8E3}"/>
    <cellStyle name="SSComma2 5 4 2 2" xfId="39897" xr:uid="{603AAC0C-7E08-4813-B29B-5D4AF53EFC07}"/>
    <cellStyle name="SSComma2 5 4 3" xfId="23593" xr:uid="{5EF27303-88C4-4329-9A40-763B5CCA82FA}"/>
    <cellStyle name="SSComma2 5 4 3 2" xfId="45889" xr:uid="{FB723F13-AD27-43A7-A487-6D44A074E2D0}"/>
    <cellStyle name="SSComma2 5 4 4" xfId="24904" xr:uid="{835C5E86-6979-4485-882A-BA5AB79F5856}"/>
    <cellStyle name="SSComma2 5 4 4 2" xfId="47200" xr:uid="{6AB7B617-52A4-4371-BD3D-A892882C066A}"/>
    <cellStyle name="SSComma2 5 4 5" xfId="30778" xr:uid="{DAE3EB26-6F9D-4420-9C2D-8291FC30D3AF}"/>
    <cellStyle name="SSComma2 5 5" xfId="8118" xr:uid="{E73FD5BA-A61F-4B16-9646-7581731A95C7}"/>
    <cellStyle name="SSComma2 5 5 2" xfId="17974" xr:uid="{1A138C04-B7B0-464C-B5F5-7FCD84D4AF43}"/>
    <cellStyle name="SSComma2 5 5 2 2" xfId="40339" xr:uid="{00629BE0-59C2-49E3-903F-D8343D2C19A9}"/>
    <cellStyle name="SSComma2 5 5 3" xfId="23887" xr:uid="{31A1A02D-8D78-4EE8-9C7F-8BDBB8CC1E48}"/>
    <cellStyle name="SSComma2 5 5 3 2" xfId="46183" xr:uid="{4A70224F-FEA3-4846-8C94-C8EE1DB81310}"/>
    <cellStyle name="SSComma2 5 5 4" xfId="22524" xr:uid="{6040759A-8770-45A2-A7C8-AAA002E07240}"/>
    <cellStyle name="SSComma2 5 5 4 2" xfId="44820" xr:uid="{DF179632-EB10-4CB0-B629-BC03BCD0CA6D}"/>
    <cellStyle name="SSComma2 5 5 5" xfId="31168" xr:uid="{D8E8C4DD-CDCB-4570-ADED-67A515D2BB1C}"/>
    <cellStyle name="SSComma2 5 6" xfId="8314" xr:uid="{310F1155-D974-40C7-A15D-DADC863CEA19}"/>
    <cellStyle name="SSComma2 5 6 2" xfId="18107" xr:uid="{E65D87FA-011C-4876-BA67-8D7F3EE7B3F6}"/>
    <cellStyle name="SSComma2 5 6 2 2" xfId="40472" xr:uid="{3B0D0521-5C0B-4718-8242-123EF6D12199}"/>
    <cellStyle name="SSComma2 5 6 3" xfId="23999" xr:uid="{4DBD47F9-9FB7-415F-BC3B-3FCBB86DE771}"/>
    <cellStyle name="SSComma2 5 6 3 2" xfId="46295" xr:uid="{3B9E93D8-32FD-4190-814F-63EA1C20AA2C}"/>
    <cellStyle name="SSComma2 5 6 4" xfId="23639" xr:uid="{1DF8DF73-2A8F-47AD-B68A-ADA7607114BB}"/>
    <cellStyle name="SSComma2 5 6 4 2" xfId="45935" xr:uid="{2BC33A48-8A4E-4632-9D98-B698829D8EAA}"/>
    <cellStyle name="SSComma2 5 6 5" xfId="31275" xr:uid="{87F98BC5-D223-48A0-BAB2-5E232245F321}"/>
    <cellStyle name="SSComma2 5 7" xfId="9167" xr:uid="{21090EFA-244D-49BF-ABFD-F4324DC8D3C8}"/>
    <cellStyle name="SSComma2 5 7 2" xfId="18640" xr:uid="{AEC09D7A-5E75-488E-95C7-78282F7B4897}"/>
    <cellStyle name="SSComma2 5 7 2 2" xfId="41005" xr:uid="{7360E9CC-7EC2-4BA4-9B60-F8E20EF44C12}"/>
    <cellStyle name="SSComma2 5 7 3" xfId="24464" xr:uid="{73821411-092F-44BC-B733-423ED00909C9}"/>
    <cellStyle name="SSComma2 5 7 3 2" xfId="46760" xr:uid="{8D7FAD5F-4D72-4953-A66D-0566A28ACA13}"/>
    <cellStyle name="SSComma2 5 7 4" xfId="12810" xr:uid="{74318493-8ACF-4B54-A9A4-B123841BA46E}"/>
    <cellStyle name="SSComma2 5 7 4 2" xfId="35183" xr:uid="{E3F32878-A076-4F21-8D70-D32CB801FD11}"/>
    <cellStyle name="SSComma2 5 7 5" xfId="31713" xr:uid="{3F5332B3-19B0-4047-A670-6FFF1A31DBBF}"/>
    <cellStyle name="SSComma2 5 8" xfId="4918" xr:uid="{00A33F4E-47E2-4425-A553-DC97952C6180}"/>
    <cellStyle name="SSComma2 5 8 2" xfId="15407" xr:uid="{C4B4FF3A-6EBD-4B4C-B4E8-8A9C8D5BF3CD}"/>
    <cellStyle name="SSComma2 5 8 2 2" xfId="37773" xr:uid="{02BC76D1-5D9B-43AB-8815-E509594FE1D2}"/>
    <cellStyle name="SSComma2 5 8 3" xfId="22350" xr:uid="{708311F7-38AF-42CF-AE0A-2CEE88805A54}"/>
    <cellStyle name="SSComma2 5 8 3 2" xfId="44646" xr:uid="{AC7DBC5D-861B-4218-B028-46F3DB91B2D9}"/>
    <cellStyle name="SSComma2 5 8 4" xfId="25462" xr:uid="{18C2DFE6-C0BF-4C6D-AABF-1BB00F0C0A00}"/>
    <cellStyle name="SSComma2 5 8 4 2" xfId="47758" xr:uid="{8B757FD7-B334-45D6-B9E7-AF4DC6936454}"/>
    <cellStyle name="SSComma2 5 8 5" xfId="28809" xr:uid="{54CFD644-2C73-4748-999E-94AE4AE8DA93}"/>
    <cellStyle name="SSComma2 5 9" xfId="6455" xr:uid="{50934A1D-B431-4A59-9F65-2F471B78A28B}"/>
    <cellStyle name="SSComma2 5 9 2" xfId="16567" xr:uid="{0AED861A-B1EC-4286-822C-FB29D02C1558}"/>
    <cellStyle name="SSComma2 5 9 2 2" xfId="38932" xr:uid="{8B270699-4B01-4CF6-990E-1F90F61C035F}"/>
    <cellStyle name="SSComma2 5 9 3" xfId="23166" xr:uid="{93D3FF8A-6631-44B1-85A1-ADB1F901D317}"/>
    <cellStyle name="SSComma2 5 9 3 2" xfId="45462" xr:uid="{FB4FCB45-CC4E-42D5-8C57-CCAE8F4B48E9}"/>
    <cellStyle name="SSComma2 5 9 4" xfId="18371" xr:uid="{05747150-570F-4F1B-9122-68A0851E20CF}"/>
    <cellStyle name="SSComma2 5 9 4 2" xfId="40736" xr:uid="{45B9F875-876A-4F3B-BD32-9EE6C3601410}"/>
    <cellStyle name="SSComma2 5 9 5" xfId="29851" xr:uid="{D1BD6690-AC70-404C-8377-223D83ADD748}"/>
    <cellStyle name="SSComma2 5_change in summary tables" xfId="4556" xr:uid="{ACBE0282-8AAE-4DE9-A104-68272207BC48}"/>
    <cellStyle name="SSComma2 6" xfId="5143" xr:uid="{DEAFA0A4-C33D-4074-98B2-289EDAC99CC9}"/>
    <cellStyle name="SSComma2 6 2" xfId="15551" xr:uid="{924110BD-ED5E-4106-B547-3FB7CF4CBB11}"/>
    <cellStyle name="SSComma2 6 2 2" xfId="37917" xr:uid="{75E499E0-16DA-4E5D-B941-BE3B90D92BDD}"/>
    <cellStyle name="SSComma2 6 3" xfId="22479" xr:uid="{697AE2F7-FBDD-493E-A726-38961B6A373A}"/>
    <cellStyle name="SSComma2 6 3 2" xfId="44775" xr:uid="{5129CB73-A81B-487C-BEE3-3BA8AF95C752}"/>
    <cellStyle name="SSComma2 6 4" xfId="13578" xr:uid="{6F1183DA-9810-4640-9F67-E6759912091A}"/>
    <cellStyle name="SSComma2 6 4 2" xfId="35949" xr:uid="{A8912681-97D7-4F14-9D5C-231077EDDCCF}"/>
    <cellStyle name="SSComma2 6 5" xfId="28929" xr:uid="{3168FF96-2BC3-4936-AD34-B1B6ED1422C9}"/>
    <cellStyle name="SSComma2 7" xfId="5917" xr:uid="{18C358C9-8C66-46CC-88D7-E538ADBC7E70}"/>
    <cellStyle name="SSComma2 7 2" xfId="16179" xr:uid="{C3051870-F499-4D97-BC89-6DE4547D8275}"/>
    <cellStyle name="SSComma2 7 2 2" xfId="38545" xr:uid="{AF45EC4F-7F44-49F1-A04D-20E543A41353}"/>
    <cellStyle name="SSComma2 7 3" xfId="22859" xr:uid="{7B6AF0EB-108B-4CFD-A741-32802E3F5864}"/>
    <cellStyle name="SSComma2 7 3 2" xfId="45155" xr:uid="{5461EE83-FE64-4DAF-9CA2-1FDC0A73B1D5}"/>
    <cellStyle name="SSComma2 7 4" xfId="23017" xr:uid="{331CB44B-B483-4B1C-BCDA-5E9D6B4F9613}"/>
    <cellStyle name="SSComma2 7 4 2" xfId="45313" xr:uid="{48E24CFC-2951-4568-9931-0558DED844BB}"/>
    <cellStyle name="SSComma2 7 5" xfId="29506" xr:uid="{248CF4EC-31C7-4162-87CD-5430FD8EB154}"/>
    <cellStyle name="SSComma2 8" xfId="4737" xr:uid="{917505C4-2F92-4688-B810-B405D1624246}"/>
    <cellStyle name="SSComma2 8 2" xfId="15255" xr:uid="{3503991E-E19A-4F7E-8496-2D514FFD1861}"/>
    <cellStyle name="SSComma2 8 2 2" xfId="37621" xr:uid="{68D56081-BA46-4601-8EFD-BD5727EEB765}"/>
    <cellStyle name="SSComma2 8 3" xfId="22285" xr:uid="{E1652920-EA39-44C7-B084-FFA87F4E2E4F}"/>
    <cellStyle name="SSComma2 8 3 2" xfId="44581" xr:uid="{1FEEABBC-39D9-450C-B982-77F89455E9A5}"/>
    <cellStyle name="SSComma2 8 4" xfId="23984" xr:uid="{ADF9EF7D-333A-4476-9687-808D0FB5AD44}"/>
    <cellStyle name="SSComma2 8 4 2" xfId="46280" xr:uid="{F5316137-52B1-484F-A903-08E4A253B3F2}"/>
    <cellStyle name="SSComma2 8 5" xfId="28665" xr:uid="{60424376-45B5-43EB-BF4C-DD4BBF5F1BF7}"/>
    <cellStyle name="SSComma2 9" xfId="7903" xr:uid="{A4ACB789-FDA6-47D1-AE10-7EF21912E06F}"/>
    <cellStyle name="SSComma2 9 2" xfId="17832" xr:uid="{EAE32454-3854-4860-B5AA-70E455F81DC0}"/>
    <cellStyle name="SSComma2 9 2 2" xfId="40197" xr:uid="{18412691-C909-4057-9D38-CA3A50B6BF62}"/>
    <cellStyle name="SSComma2 9 3" xfId="23771" xr:uid="{89F94CB3-8582-409F-A966-B5B0463019A9}"/>
    <cellStyle name="SSComma2 9 3 2" xfId="46067" xr:uid="{85F81358-94A1-43BC-9849-4C111CB09ABF}"/>
    <cellStyle name="SSComma2 9 4" xfId="13738" xr:uid="{C38AB942-1DAB-48CC-B2C2-F89B450D150A}"/>
    <cellStyle name="SSComma2 9 4 2" xfId="36109" xr:uid="{7D5E6AF3-8DF7-45CC-9B15-D449B99810C0}"/>
    <cellStyle name="SSComma2 9 5" xfId="31053" xr:uid="{58E24FA5-FB9D-4A2C-AED5-5EF58A58DA89}"/>
    <cellStyle name="SSComma2_change in summary tables" xfId="5718" xr:uid="{4521E349-CE34-459B-B9D7-D5A661681376}"/>
    <cellStyle name="SSDecs3" xfId="1025" xr:uid="{AA76529D-FE31-486C-884B-4D512FCED01F}"/>
    <cellStyle name="SSDecs3 10" xfId="5883" xr:uid="{4A3BFF74-7B8C-4476-BD5B-C0B7EDDF01A2}"/>
    <cellStyle name="SSDecs3 10 2" xfId="16162" xr:uid="{6420D6F1-C872-4784-B8DF-0D95BA79C500}"/>
    <cellStyle name="SSDecs3 10 2 2" xfId="38528" xr:uid="{91DC9566-D296-400A-87A7-0A06EAF71EB7}"/>
    <cellStyle name="SSDecs3 10 3" xfId="22839" xr:uid="{BE298F18-414D-4B8B-A0B8-087AB84F657F}"/>
    <cellStyle name="SSDecs3 10 3 2" xfId="45135" xr:uid="{270243B4-9D1D-485A-B528-C20473D5EA5F}"/>
    <cellStyle name="SSDecs3 10 4" xfId="25390" xr:uid="{E7EAA85E-FF66-41F0-AEE9-0ED30B2194A2}"/>
    <cellStyle name="SSDecs3 10 4 2" xfId="47686" xr:uid="{0B0148F8-E2F5-4816-ABEC-6573CAED70A3}"/>
    <cellStyle name="SSDecs3 10 5" xfId="29490" xr:uid="{A64DC9C2-9C66-48B0-B205-A6F52B6B16DB}"/>
    <cellStyle name="SSDecs3 11" xfId="5955" xr:uid="{85FF58FD-B3CB-4563-B0E5-AA499DC26296}"/>
    <cellStyle name="SSDecs3 11 2" xfId="16212" xr:uid="{A24CA523-3372-4299-95FD-7AAEC8DF3A93}"/>
    <cellStyle name="SSDecs3 11 2 2" xfId="38577" xr:uid="{8D862FA5-9CE1-49AB-98CF-35F61E072ED9}"/>
    <cellStyle name="SSDecs3 11 3" xfId="22877" xr:uid="{CA795554-3CA1-4ECB-B462-2CE306474DFC}"/>
    <cellStyle name="SSDecs3 11 3 2" xfId="45173" xr:uid="{E5BE1F01-9751-4412-9881-09CF4A455362}"/>
    <cellStyle name="SSDecs3 11 4" xfId="16565" xr:uid="{2580F76D-6745-46FE-948A-4F84C203E991}"/>
    <cellStyle name="SSDecs3 11 4 2" xfId="38930" xr:uid="{BF9AE59F-293A-4153-B2EA-6A367A48E1D6}"/>
    <cellStyle name="SSDecs3 11 5" xfId="29534" xr:uid="{865C3418-78F8-4AB4-84BE-F93C5855E0C8}"/>
    <cellStyle name="SSDecs3 12" xfId="9362" xr:uid="{63DCB0E3-C358-493C-93D9-6C9C48A37728}"/>
    <cellStyle name="SSDecs3 12 2" xfId="18783" xr:uid="{4A51A523-9026-4255-A0E3-665FE5F5E26F}"/>
    <cellStyle name="SSDecs3 12 2 2" xfId="41148" xr:uid="{E2F198C4-6CB5-4E2C-BD42-3ECCF6C0DC90}"/>
    <cellStyle name="SSDecs3 12 3" xfId="24580" xr:uid="{0CC6350E-2ED6-4C5C-B2EB-D6FE4B335D4C}"/>
    <cellStyle name="SSDecs3 12 3 2" xfId="46876" xr:uid="{6A6603F0-1205-4B04-83E4-60D5FB4A4095}"/>
    <cellStyle name="SSDecs3 12 4" xfId="18085" xr:uid="{BBE7B4EF-9987-4A02-9823-83CDDCEDCBD1}"/>
    <cellStyle name="SSDecs3 12 4 2" xfId="40450" xr:uid="{0B0CDB6A-ECE6-4131-91B5-B8D738C5E18D}"/>
    <cellStyle name="SSDecs3 12 5" xfId="31829" xr:uid="{BAE031ED-0A64-4A69-919B-822A9FA56F82}"/>
    <cellStyle name="SSDecs3 13" xfId="11331" xr:uid="{27D88534-9204-404D-A2E2-91512379414E}"/>
    <cellStyle name="SSDecs3 13 2" xfId="20737" xr:uid="{3ECFDD4F-59ED-4226-B616-93958B0D7CBE}"/>
    <cellStyle name="SSDecs3 13 2 2" xfId="43033" xr:uid="{B591C332-41DD-45FA-AEDE-D2C5BB2441E8}"/>
    <cellStyle name="SSDecs3 13 3" xfId="25256" xr:uid="{BC6E241D-901A-4834-B655-2A6E40A04A15}"/>
    <cellStyle name="SSDecs3 13 3 2" xfId="47552" xr:uid="{530522A6-89B5-4142-BC15-8CA65E9C09AC}"/>
    <cellStyle name="SSDecs3 13 4" xfId="25830" xr:uid="{23063B86-3A5C-436F-B235-837F8DE23F93}"/>
    <cellStyle name="SSDecs3 13 4 2" xfId="48126" xr:uid="{F1D4D95E-F1CC-4FF8-8FA6-4EC69A6A0618}"/>
    <cellStyle name="SSDecs3 13 5" xfId="33711" xr:uid="{1C2CA9BC-B8F1-4D5E-AA3E-F2903EACF577}"/>
    <cellStyle name="SSDecs3 14" xfId="13067" xr:uid="{770E9EA3-8F35-4E7B-986B-2D84BBB88D10}"/>
    <cellStyle name="SSDecs3 14 2" xfId="35438" xr:uid="{F3F1BB5A-FBCA-410C-A6A4-164D42B0E393}"/>
    <cellStyle name="SSDecs3 15" xfId="14028" xr:uid="{9C792CE1-CC45-412E-A4F9-1C04720111A5}"/>
    <cellStyle name="SSDecs3 15 2" xfId="36398" xr:uid="{66B49848-AF8E-4856-A84A-9371FA243860}"/>
    <cellStyle name="SSDecs3 16" xfId="13545" xr:uid="{0880B290-D096-44AB-9E65-64AB1E6980C4}"/>
    <cellStyle name="SSDecs3 16 2" xfId="35916" xr:uid="{80FDC619-9AFE-433D-A8AB-5B3A4017A895}"/>
    <cellStyle name="SSDecs3 17" xfId="27016" xr:uid="{9EE5E318-ACEB-43E1-B516-B720760F3640}"/>
    <cellStyle name="SSDecs3 2" xfId="1365" xr:uid="{F6D1709A-A564-4C8B-99EB-7BDEDECCC817}"/>
    <cellStyle name="SSDecs3 2 10" xfId="11544" xr:uid="{22C0AA2E-AE8F-43EF-B14A-559AAA24698A}"/>
    <cellStyle name="SSDecs3 2 10 2" xfId="20950" xr:uid="{03AD6DC7-2146-47DA-A989-F7C75CAE9CF3}"/>
    <cellStyle name="SSDecs3 2 10 2 2" xfId="43246" xr:uid="{655FD2EB-69A7-4791-8ADB-609FE3BBB0A4}"/>
    <cellStyle name="SSDecs3 2 10 3" xfId="25307" xr:uid="{C403D274-948B-4293-AFC8-55532052DE59}"/>
    <cellStyle name="SSDecs3 2 10 3 2" xfId="47603" xr:uid="{FAE10A49-AF35-47FD-990F-E16DE96BFD0D}"/>
    <cellStyle name="SSDecs3 2 10 4" xfId="25845" xr:uid="{0CCAE1F8-4A3B-464C-B7A5-77B249F10563}"/>
    <cellStyle name="SSDecs3 2 10 4 2" xfId="48141" xr:uid="{C24CC001-1FA6-4276-BF0F-4967AC0D3498}"/>
    <cellStyle name="SSDecs3 2 10 5" xfId="33924" xr:uid="{DD637FB4-18A0-42F2-9B1E-5D2DBAE439F3}"/>
    <cellStyle name="SSDecs3 2 11" xfId="13322" xr:uid="{832B65EA-9A16-4133-8861-F146AFE941E5}"/>
    <cellStyle name="SSDecs3 2 11 2" xfId="35693" xr:uid="{C8F865EB-1DEA-4DA9-B52F-22C4D68910B3}"/>
    <cellStyle name="SSDecs3 2 12" xfId="13977" xr:uid="{0EC9FAD3-41BA-49A3-BB9E-58ECFC56158B}"/>
    <cellStyle name="SSDecs3 2 12 2" xfId="36347" xr:uid="{DC5FFA5A-3C5A-49C5-A818-19F28E99D8ED}"/>
    <cellStyle name="SSDecs3 2 13" xfId="24834" xr:uid="{2FA1182C-ED41-4BDF-933B-37D27281D7D9}"/>
    <cellStyle name="SSDecs3 2 13 2" xfId="47130" xr:uid="{4BB785A8-91BB-46BE-8545-E73858DCC166}"/>
    <cellStyle name="SSDecs3 2 14" xfId="27237" xr:uid="{AAC3F61F-16CA-452F-87A0-ECCB285F49DC}"/>
    <cellStyle name="SSDecs3 2 2" xfId="1671" xr:uid="{B164DD8B-6F37-4F2B-A102-6F5C100744BF}"/>
    <cellStyle name="SSDecs3 2 2 10" xfId="11589" xr:uid="{B6DA9C3D-BD92-41AD-87D7-278AFBB95011}"/>
    <cellStyle name="SSDecs3 2 2 10 2" xfId="20995" xr:uid="{0294A639-05EB-4AF3-8A13-1BE4F1C0C764}"/>
    <cellStyle name="SSDecs3 2 2 10 2 2" xfId="43291" xr:uid="{56D2DF59-168D-4C46-99B2-24FAAFFECDDB}"/>
    <cellStyle name="SSDecs3 2 2 10 3" xfId="25338" xr:uid="{0D100BCF-6988-4CE5-B403-AD33DD4A74DE}"/>
    <cellStyle name="SSDecs3 2 2 10 3 2" xfId="47634" xr:uid="{66F4A2B2-9B46-4C5B-833A-43964144E471}"/>
    <cellStyle name="SSDecs3 2 2 10 4" xfId="25870" xr:uid="{44850DA0-C64B-4718-8F16-A84F249B0A08}"/>
    <cellStyle name="SSDecs3 2 2 10 4 2" xfId="48166" xr:uid="{CF1FD0A6-6D67-4A88-9C4B-AB47D152C284}"/>
    <cellStyle name="SSDecs3 2 2 10 5" xfId="33969" xr:uid="{FB2BC57E-D2BF-45E6-9A28-AC68ED78B23A}"/>
    <cellStyle name="SSDecs3 2 2 11" xfId="13437" xr:uid="{80CCCF9D-81F4-43EA-865F-54D2AEDCC543}"/>
    <cellStyle name="SSDecs3 2 2 11 2" xfId="35808" xr:uid="{521FCE44-5FBE-4494-A91D-086AE8B29DB4}"/>
    <cellStyle name="SSDecs3 2 2 12" xfId="16395" xr:uid="{97DD49F7-8B5A-406B-AE68-61456CD81EE0}"/>
    <cellStyle name="SSDecs3 2 2 12 2" xfId="38760" xr:uid="{D2AF516E-DDD6-4ACD-8DFD-868891378E05}"/>
    <cellStyle name="SSDecs3 2 2 13" xfId="22710" xr:uid="{B1931F59-48CA-49C7-9848-90CD0CA9AE63}"/>
    <cellStyle name="SSDecs3 2 2 13 2" xfId="45006" xr:uid="{A0412B09-A116-49D0-BB8B-A203F67EDFA7}"/>
    <cellStyle name="SSDecs3 2 2 14" xfId="27288" xr:uid="{FB9C5722-01EB-42D3-980B-31EB5C6D61AA}"/>
    <cellStyle name="SSDecs3 2 2 2" xfId="5642" xr:uid="{EC956CC4-E8F7-49BE-A903-C729ED55F890}"/>
    <cellStyle name="SSDecs3 2 2 2 2" xfId="15993" xr:uid="{B3DEEA77-3CF4-4E04-839D-97F1B353706A}"/>
    <cellStyle name="SSDecs3 2 2 2 2 2" xfId="38359" xr:uid="{5199C101-8F1D-4F19-8D07-97B39340B5E0}"/>
    <cellStyle name="SSDecs3 2 2 2 3" xfId="22728" xr:uid="{77B52E31-0721-45C5-872F-579790506F60}"/>
    <cellStyle name="SSDecs3 2 2 2 3 2" xfId="45024" xr:uid="{BFE6839E-2FF8-4F55-B75A-A942BC386072}"/>
    <cellStyle name="SSDecs3 2 2 2 4" xfId="13869" xr:uid="{A51AB869-66F4-49D3-A7CD-D43BB9E39F70}"/>
    <cellStyle name="SSDecs3 2 2 2 4 2" xfId="36239" xr:uid="{10A5F35D-51C5-4218-940E-CF6D5D23F34C}"/>
    <cellStyle name="SSDecs3 2 2 2 5" xfId="29340" xr:uid="{DF5CF09A-44FD-43DC-ABFD-76FC83B394A7}"/>
    <cellStyle name="SSDecs3 2 2 3" xfId="6314" xr:uid="{A991EC16-E03E-4513-A3BC-03D41F6D08E2}"/>
    <cellStyle name="SSDecs3 2 2 3 2" xfId="16465" xr:uid="{B7FF3DA6-1F49-4877-A2AD-4B04B3D3B21E}"/>
    <cellStyle name="SSDecs3 2 2 3 2 2" xfId="38830" xr:uid="{4EE23A9E-F399-484C-ADCA-128CA94D34D3}"/>
    <cellStyle name="SSDecs3 2 2 3 3" xfId="23075" xr:uid="{6E928EAA-D9C5-4D59-A05E-1586FCE2EFF1}"/>
    <cellStyle name="SSDecs3 2 2 3 3 2" xfId="45371" xr:uid="{B92639F1-2C57-4091-A741-27BCE06B76D4}"/>
    <cellStyle name="SSDecs3 2 2 3 4" xfId="24801" xr:uid="{BF4DD1C1-6A27-4C41-AA20-8AD7D5260F9F}"/>
    <cellStyle name="SSDecs3 2 2 3 4 2" xfId="47097" xr:uid="{838047F6-D9F2-4AB8-8DB2-D464525C7153}"/>
    <cellStyle name="SSDecs3 2 2 3 5" xfId="29758" xr:uid="{329C02AB-FE3B-4995-B914-BD8C126A4D80}"/>
    <cellStyle name="SSDecs3 2 2 4" xfId="7955" xr:uid="{53BE74D6-3E93-42B6-97E1-FCB6E314B8C4}"/>
    <cellStyle name="SSDecs3 2 2 4 2" xfId="17866" xr:uid="{A9136838-04AA-474C-9D4A-4D5C072BFC51}"/>
    <cellStyle name="SSDecs3 2 2 4 2 2" xfId="40231" xr:uid="{A55168AD-C76F-4E31-928E-A88F6D8BAA96}"/>
    <cellStyle name="SSDecs3 2 2 4 3" xfId="23800" xr:uid="{C527DC57-B6E9-4BAC-9706-E304CBC85770}"/>
    <cellStyle name="SSDecs3 2 2 4 3 2" xfId="46096" xr:uid="{B8A2030F-D3A1-424E-863A-FF601AE69670}"/>
    <cellStyle name="SSDecs3 2 2 4 4" xfId="24273" xr:uid="{3CA853CE-88A7-45FC-9150-D9FBB0991A0D}"/>
    <cellStyle name="SSDecs3 2 2 4 4 2" xfId="46569" xr:uid="{A37846DE-D061-4FF8-9C15-5AA0197E03D4}"/>
    <cellStyle name="SSDecs3 2 2 4 5" xfId="31083" xr:uid="{E38F9447-67E1-4D3B-893B-BA5F4B3748DF}"/>
    <cellStyle name="SSDecs3 2 2 5" xfId="6558" xr:uid="{D50088D0-ED1C-49D1-8710-CE71CA87FB95}"/>
    <cellStyle name="SSDecs3 2 2 5 2" xfId="16641" xr:uid="{8E76B2C7-A3A5-49ED-A24B-C1D438C0DE97}"/>
    <cellStyle name="SSDecs3 2 2 5 2 2" xfId="39006" xr:uid="{CE9D80E1-B425-4914-B7DB-C8E446A68740}"/>
    <cellStyle name="SSDecs3 2 2 5 3" xfId="23215" xr:uid="{494C9DB9-F0D8-4C5D-BDBE-6E43B4F6955A}"/>
    <cellStyle name="SSDecs3 2 2 5 3 2" xfId="45511" xr:uid="{6197B1C6-CCCE-4689-ABF2-5930B82599EE}"/>
    <cellStyle name="SSDecs3 2 2 5 4" xfId="13016" xr:uid="{FF54108D-EB19-4423-9CCE-F252D6D7E8F9}"/>
    <cellStyle name="SSDecs3 2 2 5 4 2" xfId="35387" xr:uid="{31209345-9D5D-456F-97D1-DA4EAB3F58E6}"/>
    <cellStyle name="SSDecs3 2 2 5 5" xfId="29917" xr:uid="{E5DBA223-C087-428B-AAB6-041F754460E0}"/>
    <cellStyle name="SSDecs3 2 2 6" xfId="8308" xr:uid="{6D2FCA48-7102-431D-8588-2D15B6CA2EAA}"/>
    <cellStyle name="SSDecs3 2 2 6 2" xfId="18104" xr:uid="{BBFE5B29-6F64-4CE3-9D96-E63EF9EBFFE8}"/>
    <cellStyle name="SSDecs3 2 2 6 2 2" xfId="40469" xr:uid="{39A16373-C65D-408D-ABAC-08384B98F587}"/>
    <cellStyle name="SSDecs3 2 2 6 3" xfId="23997" xr:uid="{A942D76F-4CC7-48A5-9B46-D6A4C0A3A8FF}"/>
    <cellStyle name="SSDecs3 2 2 6 3 2" xfId="46293" xr:uid="{D74521C6-F95C-4506-B0E8-A91CA8654985}"/>
    <cellStyle name="SSDecs3 2 2 6 4" xfId="25444" xr:uid="{EB140287-3F0A-4864-A54E-AC1C7CCDC158}"/>
    <cellStyle name="SSDecs3 2 2 6 4 2" xfId="47740" xr:uid="{2E9F1E25-E737-4833-B626-38DDD9F99965}"/>
    <cellStyle name="SSDecs3 2 2 6 5" xfId="31273" xr:uid="{88EA4D67-8AC1-4E67-8F79-A95EFD854D87}"/>
    <cellStyle name="SSDecs3 2 2 7" xfId="5964" xr:uid="{384C75DE-0F21-493F-84B5-22E452A93D29}"/>
    <cellStyle name="SSDecs3 2 2 7 2" xfId="16217" xr:uid="{69FC1028-0448-48D6-B93E-B93462E03C36}"/>
    <cellStyle name="SSDecs3 2 2 7 2 2" xfId="38582" xr:uid="{B4A8C7A0-649B-4208-A46D-C25028D4A4AC}"/>
    <cellStyle name="SSDecs3 2 2 7 3" xfId="22879" xr:uid="{0CB528F0-ED00-4070-A108-409B8B62C202}"/>
    <cellStyle name="SSDecs3 2 2 7 3 2" xfId="45175" xr:uid="{6A209F38-52ED-4BE8-AA25-954C4DD7E011}"/>
    <cellStyle name="SSDecs3 2 2 7 4" xfId="16098" xr:uid="{15F9FF4F-353C-4760-8353-E66F98DA7BD3}"/>
    <cellStyle name="SSDecs3 2 2 7 4 2" xfId="38464" xr:uid="{1C78721F-0077-49B7-AC54-1604B651789F}"/>
    <cellStyle name="SSDecs3 2 2 7 5" xfId="29538" xr:uid="{B255B7D7-27F9-4B05-946D-014940D3C4FA}"/>
    <cellStyle name="SSDecs3 2 2 8" xfId="9303" xr:uid="{2B20534E-0D7F-417C-A5E2-989C031EC0A8}"/>
    <cellStyle name="SSDecs3 2 2 8 2" xfId="18732" xr:uid="{9872F0D5-AE46-4D08-8028-10615633D374}"/>
    <cellStyle name="SSDecs3 2 2 8 2 2" xfId="41097" xr:uid="{ABA4EF15-EC1D-46FD-B8ED-CE37D68F8230}"/>
    <cellStyle name="SSDecs3 2 2 8 3" xfId="24533" xr:uid="{B5EF84E8-7BEB-40DF-B9D9-ED7EAA8FF2C5}"/>
    <cellStyle name="SSDecs3 2 2 8 3 2" xfId="46829" xr:uid="{DF3FE7F6-C864-473C-B56C-9FFED7022780}"/>
    <cellStyle name="SSDecs3 2 2 8 4" xfId="12790" xr:uid="{2CD7BDC3-3B8A-4660-B858-D0377577F228}"/>
    <cellStyle name="SSDecs3 2 2 8 4 2" xfId="35166" xr:uid="{507B5D41-D112-46DA-83FE-BAD487CA21A6}"/>
    <cellStyle name="SSDecs3 2 2 8 5" xfId="31779" xr:uid="{39172909-2E6A-4F12-AE28-56D7C9DAB4DC}"/>
    <cellStyle name="SSDecs3 2 2 9" xfId="9295" xr:uid="{B7623F7E-163C-4C02-83BA-CAF221F6B8D6}"/>
    <cellStyle name="SSDecs3 2 2 9 2" xfId="18726" xr:uid="{650DF56C-5EA2-4DC6-ABB2-B64E2D9F3912}"/>
    <cellStyle name="SSDecs3 2 2 9 2 2" xfId="41091" xr:uid="{3A454E2E-AC76-4BDF-BF45-353BBE87A0BB}"/>
    <cellStyle name="SSDecs3 2 2 9 3" xfId="24528" xr:uid="{2FFA2BB7-124F-491A-A780-9EB8CEBA3754}"/>
    <cellStyle name="SSDecs3 2 2 9 3 2" xfId="46824" xr:uid="{116FEF8D-1A0B-4CC5-BD18-286FFEEB66CD}"/>
    <cellStyle name="SSDecs3 2 2 9 4" xfId="13968" xr:uid="{838D3ABF-5953-439A-8A02-5007D4F3ADE0}"/>
    <cellStyle name="SSDecs3 2 2 9 4 2" xfId="36338" xr:uid="{8CEB7E39-1870-42B0-BAB3-BF30BCC19C94}"/>
    <cellStyle name="SSDecs3 2 2 9 5" xfId="31774" xr:uid="{4B096882-935A-480E-93CF-B16DED1ECB37}"/>
    <cellStyle name="SSDecs3 2 2_change in summary tables" xfId="8536" xr:uid="{743CD542-74DD-43FC-B266-2EEC0F2DF7F1}"/>
    <cellStyle name="SSDecs3 2 3" xfId="5436" xr:uid="{8F13AA9F-CBC1-4B8D-978D-2872BDB27C7B}"/>
    <cellStyle name="SSDecs3 2 3 2" xfId="15824" xr:uid="{612F3D6F-C31C-44B4-AD24-81423A599490}"/>
    <cellStyle name="SSDecs3 2 3 2 2" xfId="38190" xr:uid="{367B569D-221F-48C4-9BDA-F02B4432AE25}"/>
    <cellStyle name="SSDecs3 2 3 3" xfId="22576" xr:uid="{7C60FEFD-C38F-47D6-93B2-C4702DA7639A}"/>
    <cellStyle name="SSDecs3 2 3 3 2" xfId="44872" xr:uid="{591FAB62-AD07-4484-812E-CF34740CEFE5}"/>
    <cellStyle name="SSDecs3 2 3 4" xfId="22111" xr:uid="{198057DC-24D9-48AC-9F2F-B9E67E85DB8C}"/>
    <cellStyle name="SSDecs3 2 3 4 2" xfId="44407" xr:uid="{AAF15BA4-B773-4813-9D55-3FC94F594FFC}"/>
    <cellStyle name="SSDecs3 2 3 5" xfId="29190" xr:uid="{302B66F3-5D58-4AD7-BB4A-07F2D31B6F1B}"/>
    <cellStyle name="SSDecs3 2 4" xfId="5031" xr:uid="{9DC81F02-0A9A-4400-A48E-8ECF2E80A605}"/>
    <cellStyle name="SSDecs3 2 4 2" xfId="15483" xr:uid="{77779B34-5DE7-4068-826B-BC7AC86752FA}"/>
    <cellStyle name="SSDecs3 2 4 2 2" xfId="37849" xr:uid="{ED25EA2C-87FF-4C0B-9F96-2F2AAFFD43B1}"/>
    <cellStyle name="SSDecs3 2 4 3" xfId="22417" xr:uid="{49A40E1E-3DEC-4329-BC74-9E10F7C2BB21}"/>
    <cellStyle name="SSDecs3 2 4 3 2" xfId="44713" xr:uid="{16AF2F01-3DE4-495E-9C84-42C41952D295}"/>
    <cellStyle name="SSDecs3 2 4 4" xfId="13543" xr:uid="{A525B66F-E39B-4F40-8350-C2787E23DE4F}"/>
    <cellStyle name="SSDecs3 2 4 4 2" xfId="35914" xr:uid="{B48D1578-E5DA-457F-AB0C-5EC21929314A}"/>
    <cellStyle name="SSDecs3 2 4 5" xfId="28869" xr:uid="{4D2CD00C-DF3C-4859-85D9-6DB74D3674CF}"/>
    <cellStyle name="SSDecs3 2 5" xfId="8141" xr:uid="{FD67FF61-7C82-4ADF-BAAF-DC5CDB26049A}"/>
    <cellStyle name="SSDecs3 2 5 2" xfId="17987" xr:uid="{16CF405A-BDB5-4DA5-9083-C7BB09C517F4}"/>
    <cellStyle name="SSDecs3 2 5 2 2" xfId="40352" xr:uid="{624982E5-B0EE-496E-AE85-E405EE371988}"/>
    <cellStyle name="SSDecs3 2 5 3" xfId="23900" xr:uid="{DCA38B1A-5106-4065-A234-FE9F582D4F15}"/>
    <cellStyle name="SSDecs3 2 5 3 2" xfId="46196" xr:uid="{5BCB2917-1640-4EFB-9096-42630ED57CAD}"/>
    <cellStyle name="SSDecs3 2 5 4" xfId="23441" xr:uid="{178DBEC2-5550-4D1A-A2C8-5FAA12C0D08C}"/>
    <cellStyle name="SSDecs3 2 5 4 2" xfId="45737" xr:uid="{B281DAD8-D98C-4F2E-BCB7-3B26875D025A}"/>
    <cellStyle name="SSDecs3 2 5 5" xfId="31177" xr:uid="{995F4B3E-C4BB-408E-9380-6652D9B3AF16}"/>
    <cellStyle name="SSDecs3 2 6" xfId="4914" xr:uid="{0E4E0103-CC7D-437B-9B71-ED6452C3C2F6}"/>
    <cellStyle name="SSDecs3 2 6 2" xfId="15405" xr:uid="{F2C7AE80-08E6-41BB-8A90-3ED229A7B889}"/>
    <cellStyle name="SSDecs3 2 6 2 2" xfId="37771" xr:uid="{7E9E034F-52F4-48DE-AD82-A10F6654805C}"/>
    <cellStyle name="SSDecs3 2 6 3" xfId="22348" xr:uid="{4A833B87-D84B-4EED-B24C-CD071DE104DC}"/>
    <cellStyle name="SSDecs3 2 6 3 2" xfId="44644" xr:uid="{6879D163-360B-468A-B359-4F9E88CBA9DD}"/>
    <cellStyle name="SSDecs3 2 6 4" xfId="25216" xr:uid="{A20FED58-5054-4CBD-95F8-F84805093AE2}"/>
    <cellStyle name="SSDecs3 2 6 4 2" xfId="47512" xr:uid="{71A86EA0-39B3-49B9-8908-B8AE27346633}"/>
    <cellStyle name="SSDecs3 2 6 5" xfId="28807" xr:uid="{3C17CCF0-DEF6-4469-8852-27AC41159EFD}"/>
    <cellStyle name="SSDecs3 2 7" xfId="5965" xr:uid="{263DF8F2-CA7B-429B-815B-42EE71925BBF}"/>
    <cellStyle name="SSDecs3 2 7 2" xfId="16218" xr:uid="{2E2C6E67-6B68-4CBC-B39E-01D9F642C8B5}"/>
    <cellStyle name="SSDecs3 2 7 2 2" xfId="38583" xr:uid="{A2E5EF89-6884-46F1-A755-BB560DB8A82E}"/>
    <cellStyle name="SSDecs3 2 7 3" xfId="22880" xr:uid="{6F8ED186-D295-4634-B6C2-36A16CC1AE42}"/>
    <cellStyle name="SSDecs3 2 7 3 2" xfId="45176" xr:uid="{A12CD2A7-CC3A-44B1-9A3B-79C8793150E1}"/>
    <cellStyle name="SSDecs3 2 7 4" xfId="14762" xr:uid="{DC89D161-179E-4176-BFBE-678BE506DCFB}"/>
    <cellStyle name="SSDecs3 2 7 4 2" xfId="37128" xr:uid="{85FD8B4A-9C07-4104-8A1A-716255473F5F}"/>
    <cellStyle name="SSDecs3 2 7 5" xfId="29539" xr:uid="{84E782A4-6981-4731-9B4E-010AD01A172B}"/>
    <cellStyle name="SSDecs3 2 8" xfId="9103" xr:uid="{241F1970-63ED-46D6-8263-8D7A7C4D06CA}"/>
    <cellStyle name="SSDecs3 2 8 2" xfId="18603" xr:uid="{EBBF1BA0-853A-41D6-AB24-2F209C444055}"/>
    <cellStyle name="SSDecs3 2 8 2 2" xfId="40968" xr:uid="{127064D2-7701-42E9-911E-C503202B243A}"/>
    <cellStyle name="SSDecs3 2 8 3" xfId="24429" xr:uid="{31C3AEB0-866A-47EF-8337-073F4C88362D}"/>
    <cellStyle name="SSDecs3 2 8 3 2" xfId="46725" xr:uid="{00B6A3BC-910C-4C7F-8323-79C8583960BF}"/>
    <cellStyle name="SSDecs3 2 8 4" xfId="13945" xr:uid="{C3487F2B-3767-4240-A3BE-F4242BBBFCB4}"/>
    <cellStyle name="SSDecs3 2 8 4 2" xfId="36315" xr:uid="{DAAF0AEB-BA5D-436A-B8CE-EBA45800F94F}"/>
    <cellStyle name="SSDecs3 2 8 5" xfId="31681" xr:uid="{C2667C52-5F56-47DC-B9CC-B3E921E60A8A}"/>
    <cellStyle name="SSDecs3 2 9" xfId="8880" xr:uid="{E4E4A1CB-A5AE-413B-960D-A62150A4CAD4}"/>
    <cellStyle name="SSDecs3 2 9 2" xfId="18492" xr:uid="{6D9680FD-E671-40AA-B2AE-7C6695135292}"/>
    <cellStyle name="SSDecs3 2 9 2 2" xfId="40857" xr:uid="{C788303A-326C-43F9-AFC3-DD8ABDC1EF2E}"/>
    <cellStyle name="SSDecs3 2 9 3" xfId="24331" xr:uid="{D460A6BD-C863-41E7-A252-BE04C1C901E5}"/>
    <cellStyle name="SSDecs3 2 9 3 2" xfId="46627" xr:uid="{A6B13C6E-1202-436E-A879-0C90D3652D8A}"/>
    <cellStyle name="SSDecs3 2 9 4" xfId="22645" xr:uid="{C81BD286-4ACE-4E9A-8F65-13B88C1A9D90}"/>
    <cellStyle name="SSDecs3 2 9 4 2" xfId="44941" xr:uid="{9E738BA2-2038-4D39-BF23-B3F6DA83598D}"/>
    <cellStyle name="SSDecs3 2 9 5" xfId="31595" xr:uid="{5D773714-3885-4A60-B704-05E69F1D4BAF}"/>
    <cellStyle name="SSDecs3 2_change in summary tables" xfId="8539" xr:uid="{DC83B848-F730-4A4C-BBB2-ACA3356D4DAF}"/>
    <cellStyle name="SSDecs3 3" xfId="1397" xr:uid="{C8816B75-AF82-4E0E-A78F-3F7E3041C3BF}"/>
    <cellStyle name="SSDecs3 3 2" xfId="1672" xr:uid="{4109A230-EE90-41E0-AABE-2B32B4A19D6F}"/>
    <cellStyle name="SSDecs3 3 2 10" xfId="11590" xr:uid="{9D3FE2CF-CA51-4FB5-BF7C-3B08D24204EC}"/>
    <cellStyle name="SSDecs3 3 2 10 2" xfId="20996" xr:uid="{1CC8A9E2-37C6-4CDD-B72E-9BCDBA4974D2}"/>
    <cellStyle name="SSDecs3 3 2 10 2 2" xfId="43292" xr:uid="{157029C9-431A-4CA4-B774-E34C97547403}"/>
    <cellStyle name="SSDecs3 3 2 10 3" xfId="25339" xr:uid="{419AB61B-3E21-4C26-80C1-05C86BF94507}"/>
    <cellStyle name="SSDecs3 3 2 10 3 2" xfId="47635" xr:uid="{E3F8A8C5-F0E3-4F32-AC12-D9B4F86CBD3E}"/>
    <cellStyle name="SSDecs3 3 2 10 4" xfId="25871" xr:uid="{BC112CCF-0323-46F5-87DC-79BDCD647BF3}"/>
    <cellStyle name="SSDecs3 3 2 10 4 2" xfId="48167" xr:uid="{A111DD0B-24C8-43AF-944D-E4B39AA99414}"/>
    <cellStyle name="SSDecs3 3 2 10 5" xfId="33970" xr:uid="{9971DD07-761C-4424-9700-27458F475580}"/>
    <cellStyle name="SSDecs3 3 2 11" xfId="13438" xr:uid="{11040FD4-62B1-44CC-8155-050335FA6958}"/>
    <cellStyle name="SSDecs3 3 2 11 2" xfId="35809" xr:uid="{D4C340F7-4262-4791-AEA3-AA78163F01CC}"/>
    <cellStyle name="SSDecs3 3 2 12" xfId="15863" xr:uid="{19C08B0C-7C30-4206-9547-1B97DD0B49A5}"/>
    <cellStyle name="SSDecs3 3 2 12 2" xfId="38229" xr:uid="{3E53E19D-EEF7-4262-A049-F5CAC11BF96F}"/>
    <cellStyle name="SSDecs3 3 2 13" xfId="25632" xr:uid="{3A363A85-6024-4B6E-B32A-9E48C7392CDA}"/>
    <cellStyle name="SSDecs3 3 2 13 2" xfId="47928" xr:uid="{F7716771-6BAB-4B1D-B73E-234167958B91}"/>
    <cellStyle name="SSDecs3 3 2 14" xfId="27289" xr:uid="{D36FE481-A0ED-4919-963A-A2F142E629FB}"/>
    <cellStyle name="SSDecs3 3 2 2" xfId="5643" xr:uid="{02886FE2-7DD9-48AC-A81F-EFF32E3D9A56}"/>
    <cellStyle name="SSDecs3 3 2 2 2" xfId="15994" xr:uid="{A8BED27F-CFAB-41AC-B9D4-C4F980EF1A5F}"/>
    <cellStyle name="SSDecs3 3 2 2 2 2" xfId="38360" xr:uid="{20D0BD0E-BCD9-499D-9EAE-9A595F084046}"/>
    <cellStyle name="SSDecs3 3 2 2 3" xfId="22729" xr:uid="{DB2E638A-6BB5-4E46-97C2-E40902539A23}"/>
    <cellStyle name="SSDecs3 3 2 2 3 2" xfId="45025" xr:uid="{D4F0574D-799A-41F2-950D-AB14EBE1F48B}"/>
    <cellStyle name="SSDecs3 3 2 2 4" xfId="13871" xr:uid="{CEB30B8C-B75F-4639-BE5F-7BBE127AB0B6}"/>
    <cellStyle name="SSDecs3 3 2 2 4 2" xfId="36241" xr:uid="{695DB6E0-DDC4-4EB2-81E8-B86B3A6BD6B0}"/>
    <cellStyle name="SSDecs3 3 2 2 5" xfId="29341" xr:uid="{9AC427AC-D8A3-4C22-931F-5476940131C1}"/>
    <cellStyle name="SSDecs3 3 2 3" xfId="6313" xr:uid="{F77EF82C-976A-4BF3-A6C1-6CD7AA46CC8C}"/>
    <cellStyle name="SSDecs3 3 2 3 2" xfId="16464" xr:uid="{EEED0D8E-53ED-437E-8D4A-E149002433D0}"/>
    <cellStyle name="SSDecs3 3 2 3 2 2" xfId="38829" xr:uid="{1A994D3B-2026-4F06-BBBC-982A60084EC4}"/>
    <cellStyle name="SSDecs3 3 2 3 3" xfId="23074" xr:uid="{A4CEC3C8-87A8-4C47-8942-A1ED73FEE7B9}"/>
    <cellStyle name="SSDecs3 3 2 3 3 2" xfId="45370" xr:uid="{16AF47B6-C319-49C5-8162-A9A168AD58DD}"/>
    <cellStyle name="SSDecs3 3 2 3 4" xfId="25266" xr:uid="{9263DB55-D5DA-4454-8DA2-0873812C9FC9}"/>
    <cellStyle name="SSDecs3 3 2 3 4 2" xfId="47562" xr:uid="{5DFCA66F-6578-4CF5-B6CC-3DAAD19764D7}"/>
    <cellStyle name="SSDecs3 3 2 3 5" xfId="29757" xr:uid="{BF98C3A7-BF82-4EEA-87E4-60D5F85B08A5}"/>
    <cellStyle name="SSDecs3 3 2 4" xfId="7983" xr:uid="{3E893D36-8B1A-4B10-AB0B-3C64C9A793E5}"/>
    <cellStyle name="SSDecs3 3 2 4 2" xfId="17888" xr:uid="{8B732229-FDD0-4AE2-AFD7-5693D5EE37DE}"/>
    <cellStyle name="SSDecs3 3 2 4 2 2" xfId="40253" xr:uid="{8421A571-0618-414A-B69D-C110188760B0}"/>
    <cellStyle name="SSDecs3 3 2 4 3" xfId="23818" xr:uid="{57DD3D93-95A3-4596-A6F8-FA40EBBA814E}"/>
    <cellStyle name="SSDecs3 3 2 4 3 2" xfId="46114" xr:uid="{BF935624-49A7-43C2-896E-3959D3998039}"/>
    <cellStyle name="SSDecs3 3 2 4 4" xfId="22155" xr:uid="{85A33650-33EB-49D3-BB6D-67D601745098}"/>
    <cellStyle name="SSDecs3 3 2 4 4 2" xfId="44451" xr:uid="{B49A7689-D848-4E1F-B109-C469D19AFD26}"/>
    <cellStyle name="SSDecs3 3 2 4 5" xfId="31100" xr:uid="{8343A5F6-AF32-4FFA-A650-5E06ED0E0B99}"/>
    <cellStyle name="SSDecs3 3 2 5" xfId="5843" xr:uid="{2050A0DB-BD87-401A-A54D-5E62635A6722}"/>
    <cellStyle name="SSDecs3 3 2 5 2" xfId="16140" xr:uid="{8CBD19CC-63EB-4FB1-A2C4-5ECADB9E33BE}"/>
    <cellStyle name="SSDecs3 3 2 5 2 2" xfId="38506" xr:uid="{F28A15C8-21AA-45BA-86AB-E88277A2EFA2}"/>
    <cellStyle name="SSDecs3 3 2 5 3" xfId="22818" xr:uid="{4E97DB7B-2999-4F0A-9A79-BC49399FA0D8}"/>
    <cellStyle name="SSDecs3 3 2 5 3 2" xfId="45114" xr:uid="{D5F58977-96C5-432B-80AA-92FBB8DB79CB}"/>
    <cellStyle name="SSDecs3 3 2 5 4" xfId="25609" xr:uid="{76A788ED-EF2C-4537-9322-80ADB3317EDC}"/>
    <cellStyle name="SSDecs3 3 2 5 4 2" xfId="47905" xr:uid="{F7B6F462-8A87-415E-911D-06C3D9DE9656}"/>
    <cellStyle name="SSDecs3 3 2 5 5" xfId="29470" xr:uid="{CD354AE8-19B0-4EF0-A43A-36A465EA497E}"/>
    <cellStyle name="SSDecs3 3 2 6" xfId="8151" xr:uid="{8FDA9423-0CD8-47A7-B78A-9915B2635D5B}"/>
    <cellStyle name="SSDecs3 3 2 6 2" xfId="17993" xr:uid="{1AAB5C6B-69A4-481D-9FFB-45B0DCA9D3DF}"/>
    <cellStyle name="SSDecs3 3 2 6 2 2" xfId="40358" xr:uid="{D78A30B8-1B51-46E3-AA28-940E5BC702C8}"/>
    <cellStyle name="SSDecs3 3 2 6 3" xfId="23906" xr:uid="{EEF6164D-4F23-4C19-BBC7-10B6672F1A81}"/>
    <cellStyle name="SSDecs3 3 2 6 3 2" xfId="46202" xr:uid="{C1672F6D-A9EB-41CE-9A50-C312F5BA7ABD}"/>
    <cellStyle name="SSDecs3 3 2 6 4" xfId="25472" xr:uid="{0BD2DEB9-A653-47D9-942D-643F69CAAC73}"/>
    <cellStyle name="SSDecs3 3 2 6 4 2" xfId="47768" xr:uid="{9645F078-10E0-4859-A2AC-8E6D2FBBEA6E}"/>
    <cellStyle name="SSDecs3 3 2 6 5" xfId="31182" xr:uid="{F6B6FF11-EDC3-4D2D-AB1E-A1465A4FE355}"/>
    <cellStyle name="SSDecs3 3 2 7" xfId="9160" xr:uid="{94381842-28CF-4BF8-A1E1-442AD2189257}"/>
    <cellStyle name="SSDecs3 3 2 7 2" xfId="18637" xr:uid="{750CEF4C-14F8-45A5-A82E-DD3C77A45CBE}"/>
    <cellStyle name="SSDecs3 3 2 7 2 2" xfId="41002" xr:uid="{FCCF725F-647B-4E19-A18B-61E9BA4A5293}"/>
    <cellStyle name="SSDecs3 3 2 7 3" xfId="24461" xr:uid="{4853BCC6-D5A1-415B-BDEC-C79C9482BBAD}"/>
    <cellStyle name="SSDecs3 3 2 7 3 2" xfId="46757" xr:uid="{22BFED71-B5FB-4A48-BD7E-CB8336B07DC3}"/>
    <cellStyle name="SSDecs3 3 2 7 4" xfId="22935" xr:uid="{40E2579D-BC61-4DEC-8F52-33B04F901FA9}"/>
    <cellStyle name="SSDecs3 3 2 7 4 2" xfId="45231" xr:uid="{47CF1969-BD2D-4DDC-864F-C12C94B55784}"/>
    <cellStyle name="SSDecs3 3 2 7 5" xfId="31710" xr:uid="{047557CD-AD76-47A0-B2D4-3D32CC67E969}"/>
    <cellStyle name="SSDecs3 3 2 8" xfId="5528" xr:uid="{281FB2C9-924D-4FEE-BC4A-D37B991099C1}"/>
    <cellStyle name="SSDecs3 3 2 8 2" xfId="15894" xr:uid="{63C75354-CB60-43A3-BDE6-20CFBD542B87}"/>
    <cellStyle name="SSDecs3 3 2 8 2 2" xfId="38260" xr:uid="{58103F98-D0F4-4437-A631-F4479A5FBDD4}"/>
    <cellStyle name="SSDecs3 3 2 8 3" xfId="22640" xr:uid="{54BE8A4C-C7B0-4798-AE24-BDC2F3A375CC}"/>
    <cellStyle name="SSDecs3 3 2 8 3 2" xfId="44936" xr:uid="{4A5DD70D-8E2C-4FD6-8347-7FBBB90F555C}"/>
    <cellStyle name="SSDecs3 3 2 8 4" xfId="16183" xr:uid="{F7358959-C17D-40E1-A3AF-0050813D5641}"/>
    <cellStyle name="SSDecs3 3 2 8 4 2" xfId="38549" xr:uid="{D6528226-DE9D-4559-A0A4-6D7AB50AA8AB}"/>
    <cellStyle name="SSDecs3 3 2 8 5" xfId="29248" xr:uid="{D2112464-3304-4950-B14F-D9F715343E7E}"/>
    <cellStyle name="SSDecs3 3 2 9" xfId="5604" xr:uid="{0F1C8758-3D65-43F9-95EC-C022F6975881}"/>
    <cellStyle name="SSDecs3 3 2 9 2" xfId="15961" xr:uid="{C995EE8E-1272-44E8-83BD-7A773C41D684}"/>
    <cellStyle name="SSDecs3 3 2 9 2 2" xfId="38327" xr:uid="{F11D4AB3-7B01-435B-927E-4591048EF2BA}"/>
    <cellStyle name="SSDecs3 3 2 9 3" xfId="22697" xr:uid="{B8B3E1A8-9E77-4CDB-B7F2-901EE7683DFF}"/>
    <cellStyle name="SSDecs3 3 2 9 3 2" xfId="44993" xr:uid="{719CD00F-CE97-4E36-8F6E-8D53396B264B}"/>
    <cellStyle name="SSDecs3 3 2 9 4" xfId="23590" xr:uid="{650E8A85-007B-4045-ABC2-FAAE7CDE1B65}"/>
    <cellStyle name="SSDecs3 3 2 9 4 2" xfId="45886" xr:uid="{33284D63-A2F3-4BE4-8B65-6FD854565CF9}"/>
    <cellStyle name="SSDecs3 3 2 9 5" xfId="29310" xr:uid="{470EF931-9340-4BE7-9D73-13157687C6A2}"/>
    <cellStyle name="SSDecs3 3 2_change in summary tables" xfId="8537" xr:uid="{3C46913D-D327-43C6-B801-EBA7B4050919}"/>
    <cellStyle name="SSDecs3 3 3" xfId="5462" xr:uid="{179E54D9-BFFA-442A-8414-3106C3E51540}"/>
    <cellStyle name="SSDecs3 3 3 2" xfId="15846" xr:uid="{4036DF1B-900E-4D3D-BD53-F353938EBF61}"/>
    <cellStyle name="SSDecs3 3 3 2 2" xfId="38212" xr:uid="{2AF35A5D-3CD7-4F45-B630-ACDB9B36675F}"/>
    <cellStyle name="SSDecs3 3 3 3" xfId="22591" xr:uid="{3293842D-384C-45BA-B8CD-46EDA2F721D2}"/>
    <cellStyle name="SSDecs3 3 3 3 2" xfId="44887" xr:uid="{1461F8B1-6C54-460B-B9A5-D56D3163B8FC}"/>
    <cellStyle name="SSDecs3 3 3 4" xfId="22321" xr:uid="{354C9D73-EDEB-472E-AB09-50C5026E373C}"/>
    <cellStyle name="SSDecs3 3 3 4 2" xfId="44617" xr:uid="{1F8589AF-0D0C-4E1B-A656-F8EE3989F974}"/>
    <cellStyle name="SSDecs3 3 4" xfId="4720" xr:uid="{3CE59D1D-3581-44A8-98B4-6BFBC094CD63}"/>
    <cellStyle name="SSDecs3 3 4 2" xfId="15245" xr:uid="{98400343-F0DB-4247-8A59-A966F8341629}"/>
    <cellStyle name="SSDecs3 3 4 2 2" xfId="37611" xr:uid="{76CC0B2B-FC80-47EC-ADE7-61CE609D3C2A}"/>
    <cellStyle name="SSDecs3 3 4 3" xfId="22276" xr:uid="{99F4D641-C5A9-494D-89E4-FE79CE052189}"/>
    <cellStyle name="SSDecs3 3 4 3 2" xfId="44572" xr:uid="{DF3AE08F-2FB8-4FC5-BA5D-BDC874D37CD2}"/>
    <cellStyle name="SSDecs3 3 4 4" xfId="25020" xr:uid="{7120F772-DFF2-4E8B-9B77-994086C6CC39}"/>
    <cellStyle name="SSDecs3 3 4 4 2" xfId="47316" xr:uid="{EC2966A2-5500-4F8A-B556-94A8DAAC1CE5}"/>
    <cellStyle name="SSDecs3 3 4 5" xfId="28657" xr:uid="{C4ADB86A-7F62-4233-BE5A-E967CC88D3EF}"/>
    <cellStyle name="SSDecs3 3 5" xfId="8305" xr:uid="{F9EE34D6-F6FB-4334-96E2-1411159BAB56}"/>
    <cellStyle name="SSDecs3 3 5 2" xfId="18102" xr:uid="{F771F2EC-C8EA-4FAC-8A8C-2966011C689B}"/>
    <cellStyle name="SSDecs3 3 5 2 2" xfId="40467" xr:uid="{1684C97F-F214-4C7B-8910-35F23914BAD9}"/>
    <cellStyle name="SSDecs3 3 5 3" xfId="23995" xr:uid="{4947BDF8-71EF-4E4E-8D19-BD9C903BC18F}"/>
    <cellStyle name="SSDecs3 3 5 3 2" xfId="46291" xr:uid="{512B1F11-11FD-431F-90B4-47971D05BECC}"/>
    <cellStyle name="SSDecs3 3 5 4" xfId="22165" xr:uid="{4C73FCEF-95F7-445C-9F67-35A8116EB579}"/>
    <cellStyle name="SSDecs3 3 5 4 2" xfId="44461" xr:uid="{6388C2DA-9F72-4230-82A5-CDAD398DC488}"/>
    <cellStyle name="SSDecs3 3 5 5" xfId="31272" xr:uid="{FC8AA951-12C6-4CF9-ACF9-9DE29BE5C44B}"/>
    <cellStyle name="SSDecs3 3 6" xfId="8804" xr:uid="{1942C39D-8876-4C25-BC94-04D4170E9A51}"/>
    <cellStyle name="SSDecs3 3 6 2" xfId="18447" xr:uid="{5EC59227-A425-4C93-832F-AE0C28871EDA}"/>
    <cellStyle name="SSDecs3 3 6 2 2" xfId="40812" xr:uid="{4C3F5725-373C-4B0C-99F7-E1D1BDAE488E}"/>
    <cellStyle name="SSDecs3 3 6 3" xfId="24300" xr:uid="{2D6BB09B-7CA9-40EA-B42A-A9532E875C67}"/>
    <cellStyle name="SSDecs3 3 6 3 2" xfId="46596" xr:uid="{BAA95BA9-AB6E-4A6F-84DB-72157AFD8BD1}"/>
    <cellStyle name="SSDecs3 3 6 4" xfId="13703" xr:uid="{74C28AA4-EF3F-4B2C-8176-DC9A047BCD3A}"/>
    <cellStyle name="SSDecs3 3 6 4 2" xfId="36074" xr:uid="{31E76481-B95E-4506-8115-8CC2C0D2B4DB}"/>
    <cellStyle name="SSDecs3 3 6 5" xfId="31563" xr:uid="{E540256E-F9F5-463F-B33F-CA2159C4F92C}"/>
    <cellStyle name="SSDecs3 3 7" xfId="4703" xr:uid="{D2965E56-3152-4994-9F58-02A089009A6F}"/>
    <cellStyle name="SSDecs3 3 7 2" xfId="15232" xr:uid="{B685929C-9215-4AA8-9BCB-84B342C4DED8}"/>
    <cellStyle name="SSDecs3 3 7 2 2" xfId="37598" xr:uid="{8DC2F6DB-AA9B-4FAA-96A8-F7D6EDA87FFB}"/>
    <cellStyle name="SSDecs3 3 7 3" xfId="22265" xr:uid="{A9504DD0-FEE1-4C47-895F-E7E58C6ACD6F}"/>
    <cellStyle name="SSDecs3 3 7 3 2" xfId="44561" xr:uid="{8C75240F-E1A5-4D39-A8AD-8CAD44B0D65E}"/>
    <cellStyle name="SSDecs3 3 7 4" xfId="22979" xr:uid="{4D81C9ED-5BFE-4C44-9C93-C30B7EF314A7}"/>
    <cellStyle name="SSDecs3 3 7 4 2" xfId="45275" xr:uid="{F9F295D3-1E06-4D2A-9056-37704F6FFAD9}"/>
    <cellStyle name="SSDecs3 3 7 5" xfId="28646" xr:uid="{BDAA262E-4140-4EF5-9E9C-A9B601616DE9}"/>
    <cellStyle name="SSDecs3 3 8" xfId="11557" xr:uid="{71B89F99-ABEB-4303-A761-06CEC3C9158F}"/>
    <cellStyle name="SSDecs3 3 8 2" xfId="20963" xr:uid="{5851CCCB-52D3-40D4-B1BB-B0FA0F898FD5}"/>
    <cellStyle name="SSDecs3 3 8 2 2" xfId="43259" xr:uid="{04411817-0BD3-4163-8906-C1310CD0C9B6}"/>
    <cellStyle name="SSDecs3 3 8 3" xfId="25314" xr:uid="{AEF96D01-14AF-42B6-8535-1E7ACD6392D7}"/>
    <cellStyle name="SSDecs3 3 8 3 2" xfId="47610" xr:uid="{24BD8B2D-E473-4289-B29D-667A8B53F84F}"/>
    <cellStyle name="SSDecs3 3 8 4" xfId="25852" xr:uid="{74D286AB-E4DC-4C06-83FA-A5CEEB43D108}"/>
    <cellStyle name="SSDecs3 3 8 4 2" xfId="48148" xr:uid="{EEBDA5B6-1F3C-4BD5-A45E-F99422F3DC1E}"/>
    <cellStyle name="SSDecs3 3 8 5" xfId="33937" xr:uid="{766112C2-16FB-402C-A866-334974C5002E}"/>
    <cellStyle name="SSDecs3 3 9" xfId="27252" xr:uid="{017B1D82-DE87-409D-AF16-B56F4AFD8BD4}"/>
    <cellStyle name="SSDecs3 3_change in summary tables" xfId="5958" xr:uid="{A24D36ED-7D77-4A23-9AEB-4C1876089A6D}"/>
    <cellStyle name="SSDecs3 4" xfId="1346" xr:uid="{43C19201-AF39-48A6-9418-A6C71771CCBD}"/>
    <cellStyle name="SSDecs3 4 10" xfId="4575" xr:uid="{F695B7BD-1485-497B-AFC6-DD8A42805E96}"/>
    <cellStyle name="SSDecs3 4 10 2" xfId="15130" xr:uid="{304A24BC-DC3F-4F2D-9C66-6BE1152F6898}"/>
    <cellStyle name="SSDecs3 4 10 2 2" xfId="37496" xr:uid="{22730DA2-DAF6-40C6-A625-80FBB8CD6DEA}"/>
    <cellStyle name="SSDecs3 4 10 3" xfId="22213" xr:uid="{D65B707E-DF60-486B-ADA7-9819B46469B7}"/>
    <cellStyle name="SSDecs3 4 10 3 2" xfId="44509" xr:uid="{6035AD1E-3318-4C68-B1F3-5FD0EC3E9A82}"/>
    <cellStyle name="SSDecs3 4 10 4" xfId="25295" xr:uid="{F020C0BB-D2B2-4134-BF12-EFA7F37CD8AC}"/>
    <cellStyle name="SSDecs3 4 10 4 2" xfId="47591" xr:uid="{60D018FD-E061-4172-9130-38A9C5F5E16E}"/>
    <cellStyle name="SSDecs3 4 10 5" xfId="28555" xr:uid="{B6D00687-5E14-450B-BEE0-DAC3F81B52C9}"/>
    <cellStyle name="SSDecs3 4 11" xfId="5797" xr:uid="{F2A0FDC1-D38C-412A-ACD0-D33BA41BB42E}"/>
    <cellStyle name="SSDecs3 4 11 2" xfId="16113" xr:uid="{573F8135-B8C0-4761-8FAC-31E1EE400B84}"/>
    <cellStyle name="SSDecs3 4 11 2 2" xfId="38479" xr:uid="{70837E6F-8FFB-4A90-855B-38976A086ACA}"/>
    <cellStyle name="SSDecs3 4 11 3" xfId="22794" xr:uid="{514A4107-45BA-4662-BE7F-959B37905BA7}"/>
    <cellStyle name="SSDecs3 4 11 3 2" xfId="45090" xr:uid="{66B6E27E-31A0-4B38-931D-01187EBA14D1}"/>
    <cellStyle name="SSDecs3 4 11 4" xfId="23582" xr:uid="{AD8C1D5C-F4E8-4C83-B58F-501760924CDF}"/>
    <cellStyle name="SSDecs3 4 11 4 2" xfId="45878" xr:uid="{03D50DC1-7913-41A1-95A5-11A0D538D0E7}"/>
    <cellStyle name="SSDecs3 4 11 5" xfId="29448" xr:uid="{A3B92886-6BCE-406B-B38F-5C43B6E2FCA7}"/>
    <cellStyle name="SSDecs3 4 12" xfId="5414" xr:uid="{2FCBF8CE-F1C9-45BC-9A7C-F3B012341700}"/>
    <cellStyle name="SSDecs3 4 12 2" xfId="15805" xr:uid="{5791C964-85DE-442A-B499-FA2C17BBAA45}"/>
    <cellStyle name="SSDecs3 4 12 2 2" xfId="38171" xr:uid="{E6B89CC2-EF3B-4A20-8134-CA91FDDA7E87}"/>
    <cellStyle name="SSDecs3 4 12 3" xfId="22558" xr:uid="{B2A48C49-26D9-47FA-B274-BC35FBD1A9AB}"/>
    <cellStyle name="SSDecs3 4 12 3 2" xfId="44854" xr:uid="{70EAA7EE-6F14-4867-87CD-0812600A14AD}"/>
    <cellStyle name="SSDecs3 4 12 4" xfId="22146" xr:uid="{340F1085-2865-4682-A7C7-6C8B4359C490}"/>
    <cellStyle name="SSDecs3 4 12 4 2" xfId="44442" xr:uid="{E9053A4C-6EAA-4392-A2F9-F152AC4F3D6C}"/>
    <cellStyle name="SSDecs3 4 12 5" xfId="29173" xr:uid="{5364B265-93EF-4729-99A7-9FB9C8218CF8}"/>
    <cellStyle name="SSDecs3 4 13" xfId="9944" xr:uid="{82391B9D-A351-4CC7-866C-A77E4A9FD3D1}"/>
    <cellStyle name="SSDecs3 4 13 2" xfId="19358" xr:uid="{DDBC4C74-F537-40CF-8A05-06B1D92591B6}"/>
    <cellStyle name="SSDecs3 4 13 2 2" xfId="41723" xr:uid="{C65DE198-0CC9-4AC0-89C8-C2B36424A1FB}"/>
    <cellStyle name="SSDecs3 4 13 3" xfId="24839" xr:uid="{2E23CBFF-E77E-47E4-B21A-9175DBB00FD7}"/>
    <cellStyle name="SSDecs3 4 13 3 2" xfId="47135" xr:uid="{0C475586-78C1-4EF9-A590-7A991C7FF658}"/>
    <cellStyle name="SSDecs3 4 13 4" xfId="25682" xr:uid="{2047F48A-F052-4C4B-8F58-34E26CA0953F}"/>
    <cellStyle name="SSDecs3 4 13 4 2" xfId="47978" xr:uid="{AF1CD85B-C768-4C86-A128-DFB3CCA41AE8}"/>
    <cellStyle name="SSDecs3 4 13 5" xfId="32402" xr:uid="{91476CD3-11C4-4E18-854B-4068D4CABA29}"/>
    <cellStyle name="SSDecs3 4 14" xfId="13308" xr:uid="{4FA5F58D-178E-4132-AECE-4EF81829715F}"/>
    <cellStyle name="SSDecs3 4 14 2" xfId="35679" xr:uid="{BFF50598-6D40-49C3-BFFF-3E78CC1AEA0F}"/>
    <cellStyle name="SSDecs3 4 15" xfId="12818" xr:uid="{E9A4A2E9-77E2-4FB7-9892-CC13D27A6D09}"/>
    <cellStyle name="SSDecs3 4 15 2" xfId="35191" xr:uid="{EDC69D1D-3D46-4158-8EAD-8C59D89C0C45}"/>
    <cellStyle name="SSDecs3 4 16" xfId="17920" xr:uid="{392E23F5-A6DB-456B-A542-66B3BDE055CA}"/>
    <cellStyle name="SSDecs3 4 16 2" xfId="40285" xr:uid="{A1DD1916-F35D-45FF-882F-B1EC0128A077}"/>
    <cellStyle name="SSDecs3 4 17" xfId="27228" xr:uid="{2FB80C16-6208-4A03-BA87-20E96055700E}"/>
    <cellStyle name="SSDecs3 4 2" xfId="1673" xr:uid="{8B746F0D-EC51-4847-A936-8DA64AB05449}"/>
    <cellStyle name="SSDecs3 4 2 10" xfId="11591" xr:uid="{D414B8CC-5F5F-40BE-8B57-6C604A430D6F}"/>
    <cellStyle name="SSDecs3 4 2 10 2" xfId="20997" xr:uid="{CAE3CC21-D27F-4E16-9908-05616EF3CCED}"/>
    <cellStyle name="SSDecs3 4 2 10 2 2" xfId="43293" xr:uid="{A600C132-8D83-4844-9638-269509AD9AB7}"/>
    <cellStyle name="SSDecs3 4 2 10 3" xfId="25340" xr:uid="{825C1091-44EA-4CDE-82CD-0AF787D6DC6C}"/>
    <cellStyle name="SSDecs3 4 2 10 3 2" xfId="47636" xr:uid="{78F664CF-987A-4D83-9F25-6F01CC3353C3}"/>
    <cellStyle name="SSDecs3 4 2 10 4" xfId="25872" xr:uid="{B0858458-16A4-435D-879F-74F9E15E11FE}"/>
    <cellStyle name="SSDecs3 4 2 10 4 2" xfId="48168" xr:uid="{E060C19D-C3D8-4252-A87F-A02373079E0A}"/>
    <cellStyle name="SSDecs3 4 2 10 5" xfId="33971" xr:uid="{4EC16C7D-D5F9-4FF4-8FB4-7518524C5E78}"/>
    <cellStyle name="SSDecs3 4 2 11" xfId="13439" xr:uid="{38AEAB04-6290-425C-8AE1-18D9EBFD6968}"/>
    <cellStyle name="SSDecs3 4 2 11 2" xfId="35810" xr:uid="{BF30376A-8D94-49D8-B12B-38E309DC1FC7}"/>
    <cellStyle name="SSDecs3 4 2 12" xfId="17895" xr:uid="{22738A3B-0686-4608-BE3D-4B811D0F6D17}"/>
    <cellStyle name="SSDecs3 4 2 12 2" xfId="40260" xr:uid="{AB4BD50F-CC6B-47C5-BB11-BA8F1E7A9E0C}"/>
    <cellStyle name="SSDecs3 4 2 13" xfId="25171" xr:uid="{99572DEB-ACAC-4694-A66D-837BA91B2C43}"/>
    <cellStyle name="SSDecs3 4 2 13 2" xfId="47467" xr:uid="{14680596-B037-474D-9CFE-6D5837201A35}"/>
    <cellStyle name="SSDecs3 4 2 14" xfId="27290" xr:uid="{B38FE644-A070-4511-AED2-48AB026CF9B3}"/>
    <cellStyle name="SSDecs3 4 2 2" xfId="5644" xr:uid="{991D5685-E285-4F2B-ACA5-C73B94F4D310}"/>
    <cellStyle name="SSDecs3 4 2 2 2" xfId="15995" xr:uid="{4FDD80C1-78E0-4213-BDAC-C64C33C4A7EC}"/>
    <cellStyle name="SSDecs3 4 2 2 2 2" xfId="38361" xr:uid="{BB3FE54E-C991-4CB0-950E-56AACBFDE984}"/>
    <cellStyle name="SSDecs3 4 2 2 3" xfId="22730" xr:uid="{A2012A72-12C8-4593-BFC4-5856230DE3E5}"/>
    <cellStyle name="SSDecs3 4 2 2 3 2" xfId="45026" xr:uid="{75A69612-0CCC-4B45-A5EE-574D0D6D3188}"/>
    <cellStyle name="SSDecs3 4 2 2 4" xfId="13411" xr:uid="{F37E17E8-A834-4A8B-B356-9FBF37FC053D}"/>
    <cellStyle name="SSDecs3 4 2 2 4 2" xfId="35782" xr:uid="{2F0A6289-451D-41C3-9DBD-937DADAC0368}"/>
    <cellStyle name="SSDecs3 4 2 2 5" xfId="29342" xr:uid="{D91E7AF3-C72B-46F4-8956-09DBB46045FA}"/>
    <cellStyle name="SSDecs3 4 2 3" xfId="6312" xr:uid="{FB5254E5-7503-429B-B673-528BA197C1DC}"/>
    <cellStyle name="SSDecs3 4 2 3 2" xfId="16463" xr:uid="{F83DB497-A235-4BC0-B647-32D77D8540F7}"/>
    <cellStyle name="SSDecs3 4 2 3 2 2" xfId="38828" xr:uid="{1A6C47F4-A401-4D7F-9899-AE6479E499B6}"/>
    <cellStyle name="SSDecs3 4 2 3 3" xfId="23073" xr:uid="{1D103A8A-B005-440B-88AC-7E5B9AFCD74F}"/>
    <cellStyle name="SSDecs3 4 2 3 3 2" xfId="45369" xr:uid="{FCA4950F-E831-4AA0-BE23-A112EA601B84}"/>
    <cellStyle name="SSDecs3 4 2 3 4" xfId="16249" xr:uid="{7C0736AF-0DFE-4FD5-A6F8-D2F8AF9C7C9A}"/>
    <cellStyle name="SSDecs3 4 2 3 4 2" xfId="38614" xr:uid="{3EAAC8F2-14C8-41F1-9D82-1CCB1B5915EE}"/>
    <cellStyle name="SSDecs3 4 2 3 5" xfId="29756" xr:uid="{50CF391A-0615-456C-94AB-7214436B8256}"/>
    <cellStyle name="SSDecs3 4 2 4" xfId="8003" xr:uid="{36EDA2F4-B7C9-4C49-BA66-E87DE588216A}"/>
    <cellStyle name="SSDecs3 4 2 4 2" xfId="17903" xr:uid="{AC663556-E36E-430D-8FD4-7E2FF1E56130}"/>
    <cellStyle name="SSDecs3 4 2 4 2 2" xfId="40268" xr:uid="{38A09A70-6D95-4231-92C8-DD70C1A69B8D}"/>
    <cellStyle name="SSDecs3 4 2 4 3" xfId="23830" xr:uid="{DD1C60DE-1E35-4879-882D-40290B626CB6}"/>
    <cellStyle name="SSDecs3 4 2 4 3 2" xfId="46126" xr:uid="{CB667FBB-316A-4F28-B4A7-5626DE031470}"/>
    <cellStyle name="SSDecs3 4 2 4 4" xfId="13630" xr:uid="{0FB3BE3B-7EBA-4120-8220-6A5E19430109}"/>
    <cellStyle name="SSDecs3 4 2 4 4 2" xfId="36001" xr:uid="{8591186D-D063-4122-8619-1F3FCFF37742}"/>
    <cellStyle name="SSDecs3 4 2 4 5" xfId="31113" xr:uid="{96766E70-1894-4B90-BD72-B9575F63C93E}"/>
    <cellStyle name="SSDecs3 4 2 5" xfId="7962" xr:uid="{B36E08A4-7684-4A0C-BEEE-C61C099ED0EA}"/>
    <cellStyle name="SSDecs3 4 2 5 2" xfId="17872" xr:uid="{04699373-5515-4C6C-8225-82C9FFB26700}"/>
    <cellStyle name="SSDecs3 4 2 5 2 2" xfId="40237" xr:uid="{8AA6A54F-EC93-4F6C-BD48-C995D1FD9A45}"/>
    <cellStyle name="SSDecs3 4 2 5 3" xfId="23806" xr:uid="{DE86A5F6-4B1C-4FBC-952E-E17C0FCE9D2E}"/>
    <cellStyle name="SSDecs3 4 2 5 3 2" xfId="46102" xr:uid="{5F37D4B2-4D9B-441E-98E5-326A2E3448A1}"/>
    <cellStyle name="SSDecs3 4 2 5 4" xfId="23648" xr:uid="{5ECED54B-167E-4F0F-A310-6A82CB2851E6}"/>
    <cellStyle name="SSDecs3 4 2 5 4 2" xfId="45944" xr:uid="{90EF7A18-AFC5-4FE8-B5B4-EC5CE65F69AF}"/>
    <cellStyle name="SSDecs3 4 2 5 5" xfId="31088" xr:uid="{D8D5567C-ACA0-4AA4-A7A6-7094442D4975}"/>
    <cellStyle name="SSDecs3 4 2 6" xfId="7390" xr:uid="{8C27E42D-EA79-43ED-8A72-19622FBC5D28}"/>
    <cellStyle name="SSDecs3 4 2 6 2" xfId="17398" xr:uid="{BC5D0CE6-F641-4429-8D82-D5160608FF0E}"/>
    <cellStyle name="SSDecs3 4 2 6 2 2" xfId="39763" xr:uid="{2BCD3086-11BF-418B-81D2-DE22F2F09A8F}"/>
    <cellStyle name="SSDecs3 4 2 6 3" xfId="23512" xr:uid="{8A445747-C338-439E-9FC7-6561525F2851}"/>
    <cellStyle name="SSDecs3 4 2 6 3 2" xfId="45808" xr:uid="{8CBBDABC-46E7-48B7-9C8F-85CA29E8A69B}"/>
    <cellStyle name="SSDecs3 4 2 6 4" xfId="14151" xr:uid="{1304B1F8-E634-4FB7-AECC-03334F9983F9}"/>
    <cellStyle name="SSDecs3 4 2 6 4 2" xfId="36517" xr:uid="{30AFF8E7-02CF-4056-9C96-A708E787F852}"/>
    <cellStyle name="SSDecs3 4 2 6 5" xfId="30647" xr:uid="{A5EC1906-FDAB-40E2-A207-D0C1B70C382B}"/>
    <cellStyle name="SSDecs3 4 2 7" xfId="8336" xr:uid="{E5A252DB-4B88-430E-A889-CBB2F5EF2C3C}"/>
    <cellStyle name="SSDecs3 4 2 7 2" xfId="18123" xr:uid="{C3A690AD-DB0B-4762-8CC3-06A626318879}"/>
    <cellStyle name="SSDecs3 4 2 7 2 2" xfId="40488" xr:uid="{C77B21B8-AD22-45E0-A6FA-62D8979CF6BB}"/>
    <cellStyle name="SSDecs3 4 2 7 3" xfId="24014" xr:uid="{CB6D9ACB-5AA8-4133-A25A-4E2ED9E3DAD0}"/>
    <cellStyle name="SSDecs3 4 2 7 3 2" xfId="46310" xr:uid="{27D2B458-B90A-427B-ACBD-5BC98A06F48D}"/>
    <cellStyle name="SSDecs3 4 2 7 4" xfId="17887" xr:uid="{DF6A0A46-BB3F-42AD-B9DD-AEB09F79AC56}"/>
    <cellStyle name="SSDecs3 4 2 7 4 2" xfId="40252" xr:uid="{FB23F444-E422-4187-ABCA-1CC0010E482E}"/>
    <cellStyle name="SSDecs3 4 2 7 5" xfId="31290" xr:uid="{5B108C9A-5D5D-45D2-AB97-1B47E858C2D4}"/>
    <cellStyle name="SSDecs3 4 2 8" xfId="9299" xr:uid="{CBBD8D83-10E2-478F-9011-EAD2006C28FD}"/>
    <cellStyle name="SSDecs3 4 2 8 2" xfId="18729" xr:uid="{BB7D7134-9FC7-46D3-887C-8240B3C2EE04}"/>
    <cellStyle name="SSDecs3 4 2 8 2 2" xfId="41094" xr:uid="{51457F89-F20D-40E8-8D09-DCC357611DC4}"/>
    <cellStyle name="SSDecs3 4 2 8 3" xfId="24530" xr:uid="{27092B81-AA5A-4B75-A424-BE6F01737468}"/>
    <cellStyle name="SSDecs3 4 2 8 3 2" xfId="46826" xr:uid="{8B0B4BFC-B518-4C73-B807-A63932C1F9C9}"/>
    <cellStyle name="SSDecs3 4 2 8 4" xfId="22916" xr:uid="{E0A140D3-6953-4EE4-BF92-26929BD2E6C0}"/>
    <cellStyle name="SSDecs3 4 2 8 4 2" xfId="45212" xr:uid="{392A31E7-D2A7-4D59-9DC6-F611DADDCD37}"/>
    <cellStyle name="SSDecs3 4 2 8 5" xfId="31776" xr:uid="{68A98A54-F846-4DF8-AAE8-EA04812B9314}"/>
    <cellStyle name="SSDecs3 4 2 9" xfId="9406" xr:uid="{69DEC18C-456D-40BF-A14A-20CAF4461DBF}"/>
    <cellStyle name="SSDecs3 4 2 9 2" xfId="18825" xr:uid="{18E5A12E-59F2-4312-8A43-BEDF93EC4946}"/>
    <cellStyle name="SSDecs3 4 2 9 2 2" xfId="41190" xr:uid="{DB496F06-0C6A-47D6-8726-A585626D7078}"/>
    <cellStyle name="SSDecs3 4 2 9 3" xfId="24615" xr:uid="{74136CFD-1ECC-4723-A481-D39354055B44}"/>
    <cellStyle name="SSDecs3 4 2 9 3 2" xfId="46911" xr:uid="{11870AE7-C9F9-4027-870E-20DE790E5234}"/>
    <cellStyle name="SSDecs3 4 2 9 4" xfId="16854" xr:uid="{5F2A7285-889E-444D-8D4D-FC6C2A8E5FCA}"/>
    <cellStyle name="SSDecs3 4 2 9 4 2" xfId="39219" xr:uid="{5D9739DE-EE97-4650-91AF-71995582ABE8}"/>
    <cellStyle name="SSDecs3 4 2 9 5" xfId="31869" xr:uid="{6C22B7D8-C847-4EC6-A375-713E686EE585}"/>
    <cellStyle name="SSDecs3 4 2_change in summary tables" xfId="6280" xr:uid="{A729EC77-D0DD-46CE-A968-97CFA91A5387}"/>
    <cellStyle name="SSDecs3 4 3" xfId="4001" xr:uid="{D2E329BF-9548-4504-9B79-580177C32949}"/>
    <cellStyle name="SSDecs3 4 3 10" xfId="12315" xr:uid="{2A9AB7EF-E2ED-4206-8AAE-C6F782797842}"/>
    <cellStyle name="SSDecs3 4 3 10 2" xfId="21721" xr:uid="{19326322-9999-4987-B92B-356AE5649C83}"/>
    <cellStyle name="SSDecs3 4 3 10 2 2" xfId="44017" xr:uid="{F6403E1B-9794-4F05-AF67-0391518F1676}"/>
    <cellStyle name="SSDecs3 4 3 10 3" xfId="25542" xr:uid="{774FF5CC-BA41-4281-97F8-ADEB1C8892BA}"/>
    <cellStyle name="SSDecs3 4 3 10 3 2" xfId="47838" xr:uid="{8CD69BC7-007B-4D94-A008-F73DC965BD62}"/>
    <cellStyle name="SSDecs3 4 3 10 4" xfId="25933" xr:uid="{9096CA1F-C25D-42D2-98B4-B6417BFE41B1}"/>
    <cellStyle name="SSDecs3 4 3 10 4 2" xfId="48229" xr:uid="{10235604-D566-4B25-8C44-069A52656AC1}"/>
    <cellStyle name="SSDecs3 4 3 10 5" xfId="34695" xr:uid="{3AEAA68F-1BBB-4459-ADBF-F9AA95B061BD}"/>
    <cellStyle name="SSDecs3 4 3 11" xfId="14656" xr:uid="{8B40A3BF-5BA9-433F-A3AB-A82713E04F5C}"/>
    <cellStyle name="SSDecs3 4 3 11 2" xfId="37022" xr:uid="{5BB4C63E-85E7-4AAC-B407-3E1E4CC66152}"/>
    <cellStyle name="SSDecs3 4 3 12" xfId="13663" xr:uid="{8B4143F4-3C42-49CA-A032-B32C355EA479}"/>
    <cellStyle name="SSDecs3 4 3 12 2" xfId="36034" xr:uid="{A783FD76-C2D7-4CEE-A37F-F36AF1BD4D2F}"/>
    <cellStyle name="SSDecs3 4 3 13" xfId="25186" xr:uid="{C3C33388-49FF-4B0C-8A40-64401E5D1264}"/>
    <cellStyle name="SSDecs3 4 3 13 2" xfId="47482" xr:uid="{3C860D97-A92F-4162-9FBC-355B89E5D448}"/>
    <cellStyle name="SSDecs3 4 3 2" xfId="7275" xr:uid="{26022FC8-72ED-40E4-8E2C-04046D2FEC7E}"/>
    <cellStyle name="SSDecs3 4 3 2 2" xfId="17284" xr:uid="{322A689C-722C-45D3-ABF2-B4D3CA1DC192}"/>
    <cellStyle name="SSDecs3 4 3 2 2 2" xfId="39649" xr:uid="{3D616A11-B96C-4D26-BA99-3BD756C92AD6}"/>
    <cellStyle name="SSDecs3 4 3 2 3" xfId="23456" xr:uid="{35EC375D-0863-4DC5-B0A0-4BE31B7AE52A}"/>
    <cellStyle name="SSDecs3 4 3 2 3 2" xfId="45752" xr:uid="{11F55BCC-A988-46F6-9A83-3A0E9CA70AEF}"/>
    <cellStyle name="SSDecs3 4 3 2 4" xfId="22557" xr:uid="{A3D71ACA-E7CB-4356-991A-7EB52AC72745}"/>
    <cellStyle name="SSDecs3 4 3 2 4 2" xfId="44853" xr:uid="{C058A9A2-3BEC-41C7-AA35-A75A32F8519E}"/>
    <cellStyle name="SSDecs3 4 3 2 5" xfId="30533" xr:uid="{80134EF2-B34E-4857-9278-ADA7C7867E60}"/>
    <cellStyle name="SSDecs3 4 3 3" xfId="8364" xr:uid="{C0A571C0-3558-4EC7-B18F-556E3FC9C45E}"/>
    <cellStyle name="SSDecs3 4 3 3 2" xfId="18143" xr:uid="{936B3E9C-C6F3-458A-9462-D84C9E51952F}"/>
    <cellStyle name="SSDecs3 4 3 3 2 2" xfId="40508" xr:uid="{D5A63ACD-FCC9-4345-B007-0E1A97BC4AFE}"/>
    <cellStyle name="SSDecs3 4 3 3 3" xfId="24035" xr:uid="{BBF9B64E-CCDF-4446-AF79-D4B6F4C85433}"/>
    <cellStyle name="SSDecs3 4 3 3 3 2" xfId="46331" xr:uid="{8068A078-643B-477B-A51B-F48CDB5E0B8D}"/>
    <cellStyle name="SSDecs3 4 3 3 4" xfId="13695" xr:uid="{77A3061F-831F-484F-8E5A-E1656C4D19C4}"/>
    <cellStyle name="SSDecs3 4 3 3 4 2" xfId="36066" xr:uid="{672643E2-379E-4377-B6E7-B467D78BD892}"/>
    <cellStyle name="SSDecs3 4 3 3 5" xfId="31310" xr:uid="{595C13CC-D518-413B-9FC2-EDE1118334DD}"/>
    <cellStyle name="SSDecs3 4 3 4" xfId="8675" xr:uid="{F3E06ED0-DF19-44F1-A6EC-ABCF1C07C3FB}"/>
    <cellStyle name="SSDecs3 4 3 4 2" xfId="18370" xr:uid="{7FDAAEAB-7A2B-4DB7-9139-756248BB3162}"/>
    <cellStyle name="SSDecs3 4 3 4 2 2" xfId="40735" xr:uid="{02CC6AE4-1994-4543-89B5-5AC62191873E}"/>
    <cellStyle name="SSDecs3 4 3 4 3" xfId="24235" xr:uid="{E009E95C-E53E-4E88-9B20-5CE5ABB64010}"/>
    <cellStyle name="SSDecs3 4 3 4 3 2" xfId="46531" xr:uid="{20345DC3-E405-4D84-9D0D-B46A00547ED3}"/>
    <cellStyle name="SSDecs3 4 3 4 4" xfId="13740" xr:uid="{CEFEAE15-0673-412E-AFCA-38A4708B90E4}"/>
    <cellStyle name="SSDecs3 4 3 4 4 2" xfId="36111" xr:uid="{3AE961DE-C575-429D-93AC-5A9065A29136}"/>
    <cellStyle name="SSDecs3 4 3 4 5" xfId="31503" xr:uid="{C146D679-A4B3-4012-9989-2DD29599E946}"/>
    <cellStyle name="SSDecs3 4 3 5" xfId="6681" xr:uid="{6A00A135-3D05-4D6F-874D-E3FA817335F1}"/>
    <cellStyle name="SSDecs3 4 3 5 2" xfId="16726" xr:uid="{35813D28-1084-42E6-8E47-ED70C0A7C0BA}"/>
    <cellStyle name="SSDecs3 4 3 5 2 2" xfId="39091" xr:uid="{43211E0A-3B61-4516-B348-0F7C7BD31D37}"/>
    <cellStyle name="SSDecs3 4 3 5 3" xfId="23282" xr:uid="{202F3E64-DDA4-47E4-9840-6F7AEC3C5B98}"/>
    <cellStyle name="SSDecs3 4 3 5 3 2" xfId="45578" xr:uid="{CBF1C063-0671-49F0-8C83-B2D5E9EDF404}"/>
    <cellStyle name="SSDecs3 4 3 5 4" xfId="25525" xr:uid="{A334AF88-205B-4019-AAC4-A5DF5A7D251B}"/>
    <cellStyle name="SSDecs3 4 3 5 4 2" xfId="47821" xr:uid="{EE4B4DCD-E7FD-4F20-9DA1-B0CBDE66D314}"/>
    <cellStyle name="SSDecs3 4 3 5 5" xfId="29985" xr:uid="{8E9113EB-5C52-478A-BA53-D213B6BEA21B}"/>
    <cellStyle name="SSDecs3 4 3 6" xfId="4538" xr:uid="{D3CBABF6-8C6A-4A5F-B249-665BF2CA2EFC}"/>
    <cellStyle name="SSDecs3 4 3 6 2" xfId="15100" xr:uid="{E69FAE8A-D799-4D3F-AFFD-766F4AFBA6FC}"/>
    <cellStyle name="SSDecs3 4 3 6 2 2" xfId="37466" xr:uid="{80994D25-F7DC-4F9A-9396-E8149C64B68F}"/>
    <cellStyle name="SSDecs3 4 3 6 3" xfId="22200" xr:uid="{03C7A2C6-0218-46CD-B4D9-2B3DBB9629EB}"/>
    <cellStyle name="SSDecs3 4 3 6 3 2" xfId="44496" xr:uid="{A48AD2B9-8F02-4B37-AD43-D7C6BAE695E7}"/>
    <cellStyle name="SSDecs3 4 3 6 4" xfId="22540" xr:uid="{236AF2C6-A178-41DD-BC27-6FE61AE93717}"/>
    <cellStyle name="SSDecs3 4 3 6 4 2" xfId="44836" xr:uid="{A5D86CC4-7A7A-43B6-9A47-D5C16D82E53E}"/>
    <cellStyle name="SSDecs3 4 3 6 5" xfId="28528" xr:uid="{4CEFDFB2-F876-4C49-AE42-77ADE1B9A92D}"/>
    <cellStyle name="SSDecs3 4 3 7" xfId="7984" xr:uid="{F837446F-0C14-44E6-9EBE-39FE1DF82293}"/>
    <cellStyle name="SSDecs3 4 3 7 2" xfId="17889" xr:uid="{E985309A-4625-4ECF-B2B7-33D670302711}"/>
    <cellStyle name="SSDecs3 4 3 7 2 2" xfId="40254" xr:uid="{014E44E7-4768-4CBA-AD77-6B0FE7D36BB3}"/>
    <cellStyle name="SSDecs3 4 3 7 3" xfId="23819" xr:uid="{6C6090CE-9544-47B0-A0A3-0BA56449CD2B}"/>
    <cellStyle name="SSDecs3 4 3 7 3 2" xfId="46115" xr:uid="{A51BC413-1A8F-442E-BA45-1D78E9EF1165}"/>
    <cellStyle name="SSDecs3 4 3 7 4" xfId="18534" xr:uid="{EE39159B-920E-43C9-97AA-81496B4C5739}"/>
    <cellStyle name="SSDecs3 4 3 7 4 2" xfId="40899" xr:uid="{28DA10DD-5345-40A2-8BAA-2312E7BF4071}"/>
    <cellStyle name="SSDecs3 4 3 7 5" xfId="31101" xr:uid="{F5522DA4-6D75-46E5-9B04-D3E8D67B7D5C}"/>
    <cellStyle name="SSDecs3 4 3 8" xfId="9452" xr:uid="{D62A9464-B25B-4B93-9823-4B88CC2B15A1}"/>
    <cellStyle name="SSDecs3 4 3 8 2" xfId="18870" xr:uid="{D5B9FAD7-4CB1-467B-9D76-D877BDDA77AC}"/>
    <cellStyle name="SSDecs3 4 3 8 2 2" xfId="41235" xr:uid="{2C59E2AB-C490-4570-A38D-813BF0BC7277}"/>
    <cellStyle name="SSDecs3 4 3 8 3" xfId="24660" xr:uid="{F8A32BB5-904C-4D86-9476-28A7A05CB134}"/>
    <cellStyle name="SSDecs3 4 3 8 3 2" xfId="46956" xr:uid="{17E08B71-9887-4F0E-BC61-89624B13A39E}"/>
    <cellStyle name="SSDecs3 4 3 8 4" xfId="13298" xr:uid="{8685FDF8-1FFD-45F5-BC32-01207FC47BFE}"/>
    <cellStyle name="SSDecs3 4 3 8 4 2" xfId="35669" xr:uid="{8DEF3481-332B-475D-BDCE-CA0E1B8A1942}"/>
    <cellStyle name="SSDecs3 4 3 8 5" xfId="31914" xr:uid="{F1791889-B34D-4DFB-86A9-E17941A6968D}"/>
    <cellStyle name="SSDecs3 4 3 9" xfId="5057" xr:uid="{B6D8ACEC-8A28-42E2-8D7A-887F81123E58}"/>
    <cellStyle name="SSDecs3 4 3 9 2" xfId="15496" xr:uid="{394006AB-7E2E-417B-82B8-8D8888F87D8F}"/>
    <cellStyle name="SSDecs3 4 3 9 2 2" xfId="37862" xr:uid="{7A82F27E-D61E-4149-89A0-9BF4848AB620}"/>
    <cellStyle name="SSDecs3 4 3 9 3" xfId="22431" xr:uid="{D92D830A-8F27-410C-944F-4AC2816A14D4}"/>
    <cellStyle name="SSDecs3 4 3 9 3 2" xfId="44727" xr:uid="{6B2BE942-5F37-49F3-B6D7-CE913BAB4F59}"/>
    <cellStyle name="SSDecs3 4 3 9 4" xfId="13553" xr:uid="{41E2853C-655C-4338-A97C-B61D06E4B0D1}"/>
    <cellStyle name="SSDecs3 4 3 9 4 2" xfId="35924" xr:uid="{47AA1820-B1E9-4A0C-92B9-8D1A157186A0}"/>
    <cellStyle name="SSDecs3 4 3 9 5" xfId="28883" xr:uid="{566EBC92-7121-4C86-A56B-F75C68185087}"/>
    <cellStyle name="SSDecs3 4 3_change in summary tables" xfId="9180" xr:uid="{6E8779C3-95DB-4EB9-B342-598598CCA0B3}"/>
    <cellStyle name="SSDecs3 4 4" xfId="5419" xr:uid="{C0C534BB-7850-4E8A-8D1A-0673EBEF89FC}"/>
    <cellStyle name="SSDecs3 4 4 2" xfId="15809" xr:uid="{09C6C338-C827-444F-9772-E8A542A1E88F}"/>
    <cellStyle name="SSDecs3 4 4 2 2" xfId="38175" xr:uid="{2C823BA4-C956-4AB5-B629-7B0B7415DBF3}"/>
    <cellStyle name="SSDecs3 4 4 3" xfId="22562" xr:uid="{A94E4166-CD93-4C97-9BC1-156A4B616CDC}"/>
    <cellStyle name="SSDecs3 4 4 3 2" xfId="44858" xr:uid="{F3255CB1-7810-46B1-A8A8-C5420BDB0987}"/>
    <cellStyle name="SSDecs3 4 4 4" xfId="23093" xr:uid="{F5627D9E-8028-4F3A-8231-45FDB7296D7C}"/>
    <cellStyle name="SSDecs3 4 4 4 2" xfId="45389" xr:uid="{2E321EC9-390C-42A1-83C2-0D724F622D32}"/>
    <cellStyle name="SSDecs3 4 4 5" xfId="29177" xr:uid="{FE74544C-20F2-4794-9CE4-A377AFE65984}"/>
    <cellStyle name="SSDecs3 4 5" xfId="6439" xr:uid="{743E8986-4467-4009-8EFA-91DBC224B6EF}"/>
    <cellStyle name="SSDecs3 4 5 2" xfId="16558" xr:uid="{D87DBE71-080E-496F-91A8-3A697368B9A8}"/>
    <cellStyle name="SSDecs3 4 5 2 2" xfId="38923" xr:uid="{22E6CCD8-7656-4914-90EB-21C13C76580C}"/>
    <cellStyle name="SSDecs3 4 5 3" xfId="23161" xr:uid="{CECE546A-5C1B-499E-8C3D-C509AF6764A9}"/>
    <cellStyle name="SSDecs3 4 5 3 2" xfId="45457" xr:uid="{E7B4BDE5-965E-4C84-9F42-DD0EA2E946A8}"/>
    <cellStyle name="SSDecs3 4 5 4" xfId="22502" xr:uid="{C85E323F-DF46-484D-B9F6-C3C770326AFB}"/>
    <cellStyle name="SSDecs3 4 5 4 2" xfId="44798" xr:uid="{CF742268-6E0A-43BF-A329-CAF194B75215}"/>
    <cellStyle name="SSDecs3 4 5 5" xfId="29847" xr:uid="{D551FD6A-74F3-48D1-B0C7-8582CF34B88A}"/>
    <cellStyle name="SSDecs3 4 6" xfId="8279" xr:uid="{D34C562D-E1D3-46E4-B93A-987F3284E91B}"/>
    <cellStyle name="SSDecs3 4 6 2" xfId="18084" xr:uid="{230F09AF-325F-4262-BB10-4027822560A6}"/>
    <cellStyle name="SSDecs3 4 6 2 2" xfId="40449" xr:uid="{EED4D2C5-FBF1-4CA5-9E42-788C0F7713A9}"/>
    <cellStyle name="SSDecs3 4 6 3" xfId="23978" xr:uid="{ED6E458B-4375-4DB7-8AE7-71EA55196E9D}"/>
    <cellStyle name="SSDecs3 4 6 3 2" xfId="46274" xr:uid="{D749A230-0407-4CFB-B7A3-1A64650A1E2A}"/>
    <cellStyle name="SSDecs3 4 6 4" xfId="24996" xr:uid="{5BCB7F0A-61CD-44C6-BBCC-EB153DB36C24}"/>
    <cellStyle name="SSDecs3 4 6 4 2" xfId="47292" xr:uid="{73DD7F92-661F-4C15-90BF-A4A969A36E36}"/>
    <cellStyle name="SSDecs3 4 6 5" xfId="31256" xr:uid="{B15D072D-B448-4AB9-9B82-CD52F9D74B5E}"/>
    <cellStyle name="SSDecs3 4 7" xfId="5776" xr:uid="{7841EA93-19C8-4D18-BA9E-B6BAA95EAEC2}"/>
    <cellStyle name="SSDecs3 4 7 2" xfId="16101" xr:uid="{229D3935-3EC0-45A7-AB6E-567160527C98}"/>
    <cellStyle name="SSDecs3 4 7 2 2" xfId="38467" xr:uid="{2FFBD7CD-C160-4F3F-AF5F-79F1A6B57C05}"/>
    <cellStyle name="SSDecs3 4 7 3" xfId="22785" xr:uid="{26A69C2F-42EF-47E5-ADFC-0687CD69FC3D}"/>
    <cellStyle name="SSDecs3 4 7 3 2" xfId="45081" xr:uid="{BB3A8313-CF50-4CEA-8EA4-FA3271E0C25C}"/>
    <cellStyle name="SSDecs3 4 7 4" xfId="23016" xr:uid="{85068669-AF2C-43AC-B27F-5549F4E0502B}"/>
    <cellStyle name="SSDecs3 4 7 4 2" xfId="45312" xr:uid="{59AD60BA-7501-4687-9EAF-455CFA04F91C}"/>
    <cellStyle name="SSDecs3 4 7 5" xfId="29439" xr:uid="{BFB15454-563A-440C-BC0C-44C09A8AF25F}"/>
    <cellStyle name="SSDecs3 4 8" xfId="5836" xr:uid="{AD48D053-07A4-496A-AAAD-53DFD0BEA1BF}"/>
    <cellStyle name="SSDecs3 4 8 2" xfId="16135" xr:uid="{46BD6EBB-FA59-4236-96B9-4287366E9E8F}"/>
    <cellStyle name="SSDecs3 4 8 2 2" xfId="38501" xr:uid="{9B150D92-B7D1-41FA-964B-94EE5357D6FA}"/>
    <cellStyle name="SSDecs3 4 8 3" xfId="22813" xr:uid="{9EC45439-F4F4-40FF-9E9C-CCB7A7B2CCC6}"/>
    <cellStyle name="SSDecs3 4 8 3 2" xfId="45109" xr:uid="{91854B73-916D-4D48-B9ED-FA55EF2D9A6C}"/>
    <cellStyle name="SSDecs3 4 8 4" xfId="22099" xr:uid="{7AB9B6FC-9284-4656-B428-C378880DBA02}"/>
    <cellStyle name="SSDecs3 4 8 4 2" xfId="44395" xr:uid="{174969DD-CCD7-453A-8F26-4594E90AD823}"/>
    <cellStyle name="SSDecs3 4 8 5" xfId="29465" xr:uid="{31F5E998-67EB-4923-90BC-C313DFB5AE50}"/>
    <cellStyle name="SSDecs3 4 9" xfId="5831" xr:uid="{621B7B1E-C39F-44C1-9F37-FAB40DB59604}"/>
    <cellStyle name="SSDecs3 4 9 2" xfId="16132" xr:uid="{901C4A4F-FDB4-4E4D-887C-F6AF9FB66C0C}"/>
    <cellStyle name="SSDecs3 4 9 2 2" xfId="38498" xr:uid="{0ED74100-0263-473E-86BC-D56CD9175D23}"/>
    <cellStyle name="SSDecs3 4 9 3" xfId="22810" xr:uid="{2E48D922-2D7E-4E69-9116-A465C5110D6C}"/>
    <cellStyle name="SSDecs3 4 9 3 2" xfId="45106" xr:uid="{29B2B782-2486-4457-AC39-85F8EF70ECD7}"/>
    <cellStyle name="SSDecs3 4 9 4" xfId="23026" xr:uid="{B705D060-DF43-47BA-8528-C5E428BD9578}"/>
    <cellStyle name="SSDecs3 4 9 4 2" xfId="45322" xr:uid="{D98B01EC-AB5D-4D51-BAA3-5DF26271E5F5}"/>
    <cellStyle name="SSDecs3 4 9 5" xfId="29462" xr:uid="{2546CB5D-3730-43FF-8BAE-89E8DE36817F}"/>
    <cellStyle name="SSDecs3 4_change in summary tables" xfId="9314" xr:uid="{4F3AAD86-5CE0-4746-A00C-3DE5D2FD4A2F}"/>
    <cellStyle name="SSDecs3 5" xfId="1674" xr:uid="{3F86F12E-6DE5-418A-B796-F8618E3F7A03}"/>
    <cellStyle name="SSDecs3 5 10" xfId="11592" xr:uid="{C743A21C-2D6A-4962-86AA-B17D12470189}"/>
    <cellStyle name="SSDecs3 5 10 2" xfId="20998" xr:uid="{1115407C-5AE3-4635-B50F-F03EB96E2B27}"/>
    <cellStyle name="SSDecs3 5 10 2 2" xfId="43294" xr:uid="{DECE3C13-4F7B-4168-B6A2-FC14BBDE3597}"/>
    <cellStyle name="SSDecs3 5 10 3" xfId="25341" xr:uid="{6F650BD8-E98C-40DB-987F-465680D309FB}"/>
    <cellStyle name="SSDecs3 5 10 3 2" xfId="47637" xr:uid="{5C66697B-AE12-480B-A951-2AA94C29DE3D}"/>
    <cellStyle name="SSDecs3 5 10 4" xfId="25873" xr:uid="{F8D1E5C4-AB18-44F0-B9DA-BD06BED69693}"/>
    <cellStyle name="SSDecs3 5 10 4 2" xfId="48169" xr:uid="{6963A8D6-F229-4707-AB8D-7BE3CB40251C}"/>
    <cellStyle name="SSDecs3 5 10 5" xfId="33972" xr:uid="{8294E9FC-7061-417D-9004-01EEBC0ECF02}"/>
    <cellStyle name="SSDecs3 5 11" xfId="13440" xr:uid="{15CE361D-A4B1-4505-80F5-9462531130CF}"/>
    <cellStyle name="SSDecs3 5 11 2" xfId="35811" xr:uid="{F797FE32-1EB6-468F-8C02-1E59133C7CC2}"/>
    <cellStyle name="SSDecs3 5 12" xfId="18007" xr:uid="{A3118425-32FF-4EDF-AB5C-2F7073914F92}"/>
    <cellStyle name="SSDecs3 5 12 2" xfId="40372" xr:uid="{62645579-FA61-417B-85C1-07185DC6CB11}"/>
    <cellStyle name="SSDecs3 5 13" xfId="23606" xr:uid="{E7200850-F925-4013-B564-0C68485D8A7C}"/>
    <cellStyle name="SSDecs3 5 13 2" xfId="45902" xr:uid="{D0BA007E-BE38-4280-B4AA-21A16E6D7CF7}"/>
    <cellStyle name="SSDecs3 5 14" xfId="27291" xr:uid="{05F67CFD-6054-4E73-A142-B2CDAB0C0210}"/>
    <cellStyle name="SSDecs3 5 2" xfId="5645" xr:uid="{97F1ECD1-0757-4E5C-9A76-BDF69D11FA57}"/>
    <cellStyle name="SSDecs3 5 2 2" xfId="15996" xr:uid="{EEAC229D-8520-4C17-B66F-E52B399248B7}"/>
    <cellStyle name="SSDecs3 5 2 2 2" xfId="38362" xr:uid="{82FBED82-BA04-4C00-8DC5-73510B744F48}"/>
    <cellStyle name="SSDecs3 5 2 3" xfId="22731" xr:uid="{3EA609F1-A659-413D-A6A3-15A35819E964}"/>
    <cellStyle name="SSDecs3 5 2 3 2" xfId="45027" xr:uid="{09EC2061-A3CA-4117-9593-3BCE409E5D9E}"/>
    <cellStyle name="SSDecs3 5 2 4" xfId="17790" xr:uid="{0F390523-1BD9-4FE2-AEC4-221D42AC09E7}"/>
    <cellStyle name="SSDecs3 5 2 4 2" xfId="40155" xr:uid="{22108A59-F5AA-4011-BFBE-D4B1FC660F75}"/>
    <cellStyle name="SSDecs3 5 2 5" xfId="29343" xr:uid="{9933979F-9FD2-4FF6-AE45-90C8DDD183D4}"/>
    <cellStyle name="SSDecs3 5 3" xfId="6311" xr:uid="{8242E837-FA8D-4AF5-A3E4-6AC5E649DDDB}"/>
    <cellStyle name="SSDecs3 5 3 2" xfId="16462" xr:uid="{D819EF6C-95F9-4627-B214-436C27BE8DAD}"/>
    <cellStyle name="SSDecs3 5 3 2 2" xfId="38827" xr:uid="{41766DB7-BE04-4AA3-9240-E40427357410}"/>
    <cellStyle name="SSDecs3 5 3 3" xfId="23072" xr:uid="{2DCCCA6D-F77B-4086-825D-2E7EC9A4CE7E}"/>
    <cellStyle name="SSDecs3 5 3 3 2" xfId="45368" xr:uid="{A0C7ECCC-A1A5-4E87-B8BC-407E79943E61}"/>
    <cellStyle name="SSDecs3 5 3 4" xfId="23359" xr:uid="{DBAD21DF-7C38-41DB-9781-3CE553E46DE9}"/>
    <cellStyle name="SSDecs3 5 3 4 2" xfId="45655" xr:uid="{BA4ED182-99EB-4A36-B4E2-657903C6639A}"/>
    <cellStyle name="SSDecs3 5 3 5" xfId="29755" xr:uid="{4A54F596-4650-45A7-8F12-0629853B23DC}"/>
    <cellStyle name="SSDecs3 5 4" xfId="8010" xr:uid="{B137930A-5802-4C76-A22B-3EBBFACEA9A5}"/>
    <cellStyle name="SSDecs3 5 4 2" xfId="17906" xr:uid="{8DA9CDAE-A98B-4B43-B800-06C9CA821EEF}"/>
    <cellStyle name="SSDecs3 5 4 2 2" xfId="40271" xr:uid="{199D99C0-7791-4871-8D1F-44C036B86D99}"/>
    <cellStyle name="SSDecs3 5 4 3" xfId="23832" xr:uid="{3C7D3F3D-BA1A-4751-ABB0-A9820195A97F}"/>
    <cellStyle name="SSDecs3 5 4 3 2" xfId="46128" xr:uid="{1F2DA6D1-5691-4A6B-9A3A-7996BD1F7518}"/>
    <cellStyle name="SSDecs3 5 4 4" xfId="25512" xr:uid="{13501C01-D16C-4DC5-87FA-737F1E94E388}"/>
    <cellStyle name="SSDecs3 5 4 4 2" xfId="47808" xr:uid="{3A8E411F-9DEA-47CC-A852-756D25CEA79E}"/>
    <cellStyle name="SSDecs3 5 4 5" xfId="31115" xr:uid="{DFE4A035-7068-4661-9261-F1E0F6874CA6}"/>
    <cellStyle name="SSDecs3 5 5" xfId="8911" xr:uid="{EFCE6C95-9038-4B30-B441-4B0C5D26E9C7}"/>
    <cellStyle name="SSDecs3 5 5 2" xfId="18507" xr:uid="{6DF92666-BBC8-4819-9C55-C59469FABF77}"/>
    <cellStyle name="SSDecs3 5 5 2 2" xfId="40872" xr:uid="{A3004CD9-E16C-469A-A9D0-B797A7C8C243}"/>
    <cellStyle name="SSDecs3 5 5 3" xfId="24343" xr:uid="{CF3B8D41-E0B5-4A45-97C1-110EDF8C9CF2}"/>
    <cellStyle name="SSDecs3 5 5 3 2" xfId="46639" xr:uid="{3FE070F1-A0DE-40A2-A65A-C6DBFCE21D10}"/>
    <cellStyle name="SSDecs3 5 5 4" xfId="25530" xr:uid="{A6D90CD3-FB81-4CC9-B249-514D41D08342}"/>
    <cellStyle name="SSDecs3 5 5 4 2" xfId="47826" xr:uid="{2C4DB824-0510-416B-BFF7-9097798A72CA}"/>
    <cellStyle name="SSDecs3 5 5 5" xfId="31607" xr:uid="{290207F4-4D71-467E-B4EA-1A15C292FCDA}"/>
    <cellStyle name="SSDecs3 5 6" xfId="8659" xr:uid="{C7B01C93-4345-4314-B642-27630BEABDD4}"/>
    <cellStyle name="SSDecs3 5 6 2" xfId="18358" xr:uid="{188C5672-32EF-48AC-A1AD-81FA4BBD6217}"/>
    <cellStyle name="SSDecs3 5 6 2 2" xfId="40723" xr:uid="{9340B8FE-A352-47B2-A9E4-17667C5692A7}"/>
    <cellStyle name="SSDecs3 5 6 3" xfId="24225" xr:uid="{1668E03E-E49D-4349-84BD-31FCDC780AE1}"/>
    <cellStyle name="SSDecs3 5 6 3 2" xfId="46521" xr:uid="{94091BE4-40A5-40BC-912E-8E554ED5B7D2}"/>
    <cellStyle name="SSDecs3 5 6 4" xfId="24855" xr:uid="{CF27C31B-12E6-4E73-9592-7219E732905E}"/>
    <cellStyle name="SSDecs3 5 6 4 2" xfId="47151" xr:uid="{13E239A5-A445-4B7B-BB65-38406012A67E}"/>
    <cellStyle name="SSDecs3 5 6 5" xfId="31492" xr:uid="{A95028A9-A742-4EF8-974C-6583058C6117}"/>
    <cellStyle name="SSDecs3 5 7" xfId="9159" xr:uid="{9A6B1E99-7587-43F6-8D71-C73367062F6C}"/>
    <cellStyle name="SSDecs3 5 7 2" xfId="18636" xr:uid="{C6F03C28-6542-45A7-B572-D983E1182BC4}"/>
    <cellStyle name="SSDecs3 5 7 2 2" xfId="41001" xr:uid="{4626F864-13E5-41DF-AA61-0D0EBEA7F9C2}"/>
    <cellStyle name="SSDecs3 5 7 3" xfId="24460" xr:uid="{1E49B636-1035-4A37-BE08-839779161BC2}"/>
    <cellStyle name="SSDecs3 5 7 3 2" xfId="46756" xr:uid="{506C5B37-4B59-4FE5-A103-A7DAC2FE87D6}"/>
    <cellStyle name="SSDecs3 5 7 4" xfId="24903" xr:uid="{3BACE5A3-AC19-4936-AA5D-582680356EEC}"/>
    <cellStyle name="SSDecs3 5 7 4 2" xfId="47199" xr:uid="{A2759453-0DE2-44DE-84F5-71496CE6F4AD}"/>
    <cellStyle name="SSDecs3 5 7 5" xfId="31709" xr:uid="{0C4396B7-1017-42E5-B798-744E48DFB45B}"/>
    <cellStyle name="SSDecs3 5 8" xfId="8494" xr:uid="{72E8A67E-98F6-4BC2-BA81-2781B7E474CA}"/>
    <cellStyle name="SSDecs3 5 8 2" xfId="18245" xr:uid="{31476722-CE4A-48D7-812A-E61EBA3E059A}"/>
    <cellStyle name="SSDecs3 5 8 2 2" xfId="40610" xr:uid="{888085C3-78A9-42C8-94A0-A3B85FF53E07}"/>
    <cellStyle name="SSDecs3 5 8 3" xfId="24129" xr:uid="{5BD01A58-3E2E-4E6C-93C5-0B834EA95E0E}"/>
    <cellStyle name="SSDecs3 5 8 3 2" xfId="46425" xr:uid="{F6C8ADFC-7595-4F58-A9FF-6812C5487D7F}"/>
    <cellStyle name="SSDecs3 5 8 4" xfId="23664" xr:uid="{17319129-12B6-4F8F-8A23-ABA4F86D75AE}"/>
    <cellStyle name="SSDecs3 5 8 4 2" xfId="45960" xr:uid="{DCA901BE-EDF4-4434-AF6C-EEDEE314A41B}"/>
    <cellStyle name="SSDecs3 5 8 5" xfId="31400" xr:uid="{B05A351E-ECF8-401C-8A30-C64A0F99984F}"/>
    <cellStyle name="SSDecs3 5 9" xfId="9524" xr:uid="{1DC2CCB3-C919-4D37-ABB9-5323EF3D3070}"/>
    <cellStyle name="SSDecs3 5 9 2" xfId="18942" xr:uid="{2F4D6405-B2F8-4181-89BE-9F5EF7651458}"/>
    <cellStyle name="SSDecs3 5 9 2 2" xfId="41307" xr:uid="{9650CAA8-DF88-443B-910E-F2B100B28ADC}"/>
    <cellStyle name="SSDecs3 5 9 3" xfId="24729" xr:uid="{3B45C664-A942-43C0-8B66-FFCDB051C611}"/>
    <cellStyle name="SSDecs3 5 9 3 2" xfId="47025" xr:uid="{59158D2C-8C11-42F1-8212-3E2F624313C4}"/>
    <cellStyle name="SSDecs3 5 9 4" xfId="13506" xr:uid="{7F9BEB61-5264-45C2-9D97-E5215233F7BA}"/>
    <cellStyle name="SSDecs3 5 9 4 2" xfId="35877" xr:uid="{86D23103-F5E4-49D8-B83F-E30FBADDD5A4}"/>
    <cellStyle name="SSDecs3 5 9 5" xfId="31986" xr:uid="{D7E2C2C5-9158-48CD-A679-DE47DCC5FDE6}"/>
    <cellStyle name="SSDecs3 5_change in summary tables" xfId="5079" xr:uid="{DD591DE3-59D2-4F6A-8DCC-7E0D7FCC1725}"/>
    <cellStyle name="SSDecs3 6" xfId="5144" xr:uid="{8C6FC7D9-173A-4156-A453-5230C75B942A}"/>
    <cellStyle name="SSDecs3 6 2" xfId="15552" xr:uid="{9E1447E8-C47A-4899-A0B4-4116A3E0C176}"/>
    <cellStyle name="SSDecs3 6 2 2" xfId="37918" xr:uid="{7A797258-4D90-413A-84F6-0FBCA40D2A67}"/>
    <cellStyle name="SSDecs3 6 3" xfId="22480" xr:uid="{F4293D7A-A541-4E7B-8CAB-7A26832E4186}"/>
    <cellStyle name="SSDecs3 6 3 2" xfId="44776" xr:uid="{64919412-EC62-442E-B647-A395C513F0C1}"/>
    <cellStyle name="SSDecs3 6 4" xfId="13037" xr:uid="{1CC87995-7296-4576-95E3-5C98A4A18159}"/>
    <cellStyle name="SSDecs3 6 4 2" xfId="35408" xr:uid="{BEC48A41-751F-43AC-9BE0-CB029613B073}"/>
    <cellStyle name="SSDecs3 6 5" xfId="28930" xr:uid="{E3FE11E9-D09D-4CB3-B992-8AFCEAF3C183}"/>
    <cellStyle name="SSDecs3 7" xfId="5918" xr:uid="{B0FDE4CB-358C-4CBF-BB46-1149FE16A65F}"/>
    <cellStyle name="SSDecs3 7 2" xfId="16180" xr:uid="{DA7320E4-0DD4-46F4-8233-40C861478D51}"/>
    <cellStyle name="SSDecs3 7 2 2" xfId="38546" xr:uid="{790ACDCC-F255-43A2-96F2-F98C1289306A}"/>
    <cellStyle name="SSDecs3 7 3" xfId="22860" xr:uid="{3ABF4EAF-D868-467A-9607-0ED3970F1499}"/>
    <cellStyle name="SSDecs3 7 3 2" xfId="45156" xr:uid="{F3C825AA-E24A-4ECB-8F0E-BECA63D8E6E3}"/>
    <cellStyle name="SSDecs3 7 4" xfId="25605" xr:uid="{E2ED62F4-D707-441A-B3F7-23BF43AB90AE}"/>
    <cellStyle name="SSDecs3 7 4 2" xfId="47901" xr:uid="{88A8E189-2A61-40C7-B837-14A56EC03704}"/>
    <cellStyle name="SSDecs3 7 5" xfId="29507" xr:uid="{6DE24345-8F40-4928-9E7D-882E95CD6FF6}"/>
    <cellStyle name="SSDecs3 8" xfId="8568" xr:uid="{32B5FE25-9724-45AD-ACC7-7A391D8AE503}"/>
    <cellStyle name="SSDecs3 8 2" xfId="18295" xr:uid="{B16C1DF9-D4F0-4AC4-A161-8CD2C2D16532}"/>
    <cellStyle name="SSDecs3 8 2 2" xfId="40660" xr:uid="{6373FC66-7CF1-479F-A04C-9FA4DD91048A}"/>
    <cellStyle name="SSDecs3 8 3" xfId="24170" xr:uid="{A664B2D0-3A30-474A-AF7A-4DFFBE5804C6}"/>
    <cellStyle name="SSDecs3 8 3 2" xfId="46466" xr:uid="{444EE5A8-9ECE-44CE-A04F-6EED7206D745}"/>
    <cellStyle name="SSDecs3 8 4" xfId="25246" xr:uid="{92133505-B074-425C-BBFC-0B219853AC16}"/>
    <cellStyle name="SSDecs3 8 4 2" xfId="47542" xr:uid="{8F9C3D75-897F-49E1-8C25-D609BF1D1768}"/>
    <cellStyle name="SSDecs3 8 5" xfId="31441" xr:uid="{3BE3E1BA-DCE8-4B40-BC1B-EFF86C3598FA}"/>
    <cellStyle name="SSDecs3 9" xfId="8142" xr:uid="{AF972541-3D3E-452A-BB1A-62CB61E97ED4}"/>
    <cellStyle name="SSDecs3 9 2" xfId="17988" xr:uid="{B101F509-C7B5-4025-856D-330A4803DC66}"/>
    <cellStyle name="SSDecs3 9 2 2" xfId="40353" xr:uid="{74F79684-C4AD-4EE6-A2A0-41A717E62398}"/>
    <cellStyle name="SSDecs3 9 3" xfId="23901" xr:uid="{89ADD69B-9F61-453A-A8AB-EF5D6BAA9D00}"/>
    <cellStyle name="SSDecs3 9 3 2" xfId="46197" xr:uid="{A9700D8C-2D9E-4F91-BB10-19F656243AE1}"/>
    <cellStyle name="SSDecs3 9 4" xfId="13702" xr:uid="{EB813F24-1749-40BF-AA9E-61B405C70BE4}"/>
    <cellStyle name="SSDecs3 9 4 2" xfId="36073" xr:uid="{993AE31E-FAAE-438A-A93A-BF8D73FCD5B2}"/>
    <cellStyle name="SSDecs3 9 5" xfId="31178" xr:uid="{6DD61315-2830-4145-980B-E3DB67DD7736}"/>
    <cellStyle name="SSDecs3_change in summary tables" xfId="5513" xr:uid="{79233776-758B-4015-8035-A515B105B97F}"/>
    <cellStyle name="SSDflt" xfId="1026" xr:uid="{BC625137-A7A4-441F-9610-61C62747B3B9}"/>
    <cellStyle name="SSDfltPct" xfId="1027" xr:uid="{F9A22614-93C4-4481-ABBE-72ECE58E60DA}"/>
    <cellStyle name="SSDfltPct 10" xfId="6144" xr:uid="{B06D92A7-3A85-423D-A008-3E29483FB3A2}"/>
    <cellStyle name="SSDfltPct 10 2" xfId="16339" xr:uid="{20029181-18BB-428A-812A-80C253C3D0E2}"/>
    <cellStyle name="SSDfltPct 10 2 2" xfId="38704" xr:uid="{3164F46E-ABBD-4488-AD9E-468A23CEB986}"/>
    <cellStyle name="SSDfltPct 10 3" xfId="22971" xr:uid="{BFDC1F33-EC5F-418C-AAB4-DEE6B7300C28}"/>
    <cellStyle name="SSDfltPct 10 3 2" xfId="45267" xr:uid="{B2605362-1082-4E6D-A9A5-9BB8E6C78A7F}"/>
    <cellStyle name="SSDfltPct 10 4" xfId="13901" xr:uid="{8D1FDB5C-EDFB-47FB-BCCB-E8E0AEE840FA}"/>
    <cellStyle name="SSDfltPct 10 4 2" xfId="36271" xr:uid="{D9B1DA7B-6E2D-461B-8522-7D4C52CBD871}"/>
    <cellStyle name="SSDfltPct 10 5" xfId="29644" xr:uid="{856C216F-BCA8-4DFD-B8D7-660172A9C86D}"/>
    <cellStyle name="SSDfltPct 11" xfId="8442" xr:uid="{3D4A5D96-F7B2-4ABC-8A8E-0A00B8F5C8C0}"/>
    <cellStyle name="SSDfltPct 11 2" xfId="18210" xr:uid="{9A590D19-588E-4A73-9098-7503BC71CF57}"/>
    <cellStyle name="SSDfltPct 11 2 2" xfId="40575" xr:uid="{5512BF08-C375-4954-8FFF-31F01D02C526}"/>
    <cellStyle name="SSDfltPct 11 3" xfId="24101" xr:uid="{8F9CF0D8-4C5A-43FD-9268-0C941571B65A}"/>
    <cellStyle name="SSDfltPct 11 3 2" xfId="46397" xr:uid="{907D3C52-ED57-44CE-81C3-803D148D9820}"/>
    <cellStyle name="SSDfltPct 11 4" xfId="25558" xr:uid="{30BCAB77-8D56-4276-860C-03F63DBB1470}"/>
    <cellStyle name="SSDfltPct 11 4 2" xfId="47854" xr:uid="{9079E3B6-36EF-4282-82A5-FB59867E2421}"/>
    <cellStyle name="SSDfltPct 11 5" xfId="31375" xr:uid="{22F0A768-F917-4EBF-BE9C-FA81D048CAA4}"/>
    <cellStyle name="SSDfltPct 12" xfId="9361" xr:uid="{F3976FF8-8E6A-4188-88F2-88A47880B1E3}"/>
    <cellStyle name="SSDfltPct 12 2" xfId="18782" xr:uid="{92B4965E-F612-44E0-98D5-DEF1C141CE74}"/>
    <cellStyle name="SSDfltPct 12 2 2" xfId="41147" xr:uid="{3E6DC262-544F-4101-AF47-622AE011C7E6}"/>
    <cellStyle name="SSDfltPct 12 3" xfId="24579" xr:uid="{1C5270FC-4B7E-433F-9ED8-C394A7084DF6}"/>
    <cellStyle name="SSDfltPct 12 3 2" xfId="46875" xr:uid="{B8B81E26-D591-4168-825D-92863C13280F}"/>
    <cellStyle name="SSDfltPct 12 4" xfId="16742" xr:uid="{ADA84D1A-B8BC-4C32-883A-5C93A4BA0D9A}"/>
    <cellStyle name="SSDfltPct 12 4 2" xfId="39107" xr:uid="{C5B68D5D-AC61-4869-B3EB-BB6CCF80CABA}"/>
    <cellStyle name="SSDfltPct 12 5" xfId="31828" xr:uid="{861E5498-D888-4596-8FEE-574D028BFC36}"/>
    <cellStyle name="SSDfltPct 13" xfId="11332" xr:uid="{9B9FEC98-A6AB-48F9-8201-8616ABE4541A}"/>
    <cellStyle name="SSDfltPct 13 2" xfId="20738" xr:uid="{A4808577-9D73-4978-8AE1-62047D148EBF}"/>
    <cellStyle name="SSDfltPct 13 2 2" xfId="43034" xr:uid="{F40457FA-E50B-4585-AA99-F1C0F4335CA8}"/>
    <cellStyle name="SSDfltPct 13 3" xfId="25257" xr:uid="{B867C125-E2E6-4D9B-AB0D-BE073D8388B0}"/>
    <cellStyle name="SSDfltPct 13 3 2" xfId="47553" xr:uid="{75169D8D-1FD8-4577-8A95-271C340805C6}"/>
    <cellStyle name="SSDfltPct 13 4" xfId="25831" xr:uid="{86715E15-C93D-432B-B96C-F057B326B69D}"/>
    <cellStyle name="SSDfltPct 13 4 2" xfId="48127" xr:uid="{EF8E2C59-9354-4B48-A86B-E59C33D28157}"/>
    <cellStyle name="SSDfltPct 13 5" xfId="33712" xr:uid="{3FE40E56-1E2D-4F9B-A7DC-3173C8892B37}"/>
    <cellStyle name="SSDfltPct 14" xfId="13068" xr:uid="{9F8FFB7A-4A78-45FE-92B0-62879293A9C3}"/>
    <cellStyle name="SSDfltPct 14 2" xfId="35439" xr:uid="{1B760180-3DED-48C0-BC1C-A579440E2845}"/>
    <cellStyle name="SSDfltPct 15" xfId="13021" xr:uid="{C7A99286-D180-4C43-9DD3-8643CABD0195}"/>
    <cellStyle name="SSDfltPct 15 2" xfId="35392" xr:uid="{FDCD5B3F-5322-4192-9EF6-6D8101EE4CB8}"/>
    <cellStyle name="SSDfltPct 16" xfId="13548" xr:uid="{39A02597-AAE6-4F86-BE73-AC6237EF1E3B}"/>
    <cellStyle name="SSDfltPct 16 2" xfId="35919" xr:uid="{3276D7DD-20E5-4DB5-961F-8319AEDCEAC6}"/>
    <cellStyle name="SSDfltPct 17" xfId="27017" xr:uid="{7F246ADB-2E99-42B4-8737-D41AE8269010}"/>
    <cellStyle name="SSDfltPct 2" xfId="1366" xr:uid="{CB3680F6-1718-4A95-9DDC-C1F975E858E3}"/>
    <cellStyle name="SSDfltPct 2 10" xfId="11545" xr:uid="{6F548DDE-DF0F-4EE2-8BEE-C334661AB43A}"/>
    <cellStyle name="SSDfltPct 2 10 2" xfId="20951" xr:uid="{B6A80895-A0AE-4245-87F0-565C92086525}"/>
    <cellStyle name="SSDfltPct 2 10 2 2" xfId="43247" xr:uid="{3F07FAF9-5F05-46F6-A6EC-83A1FA67CDD4}"/>
    <cellStyle name="SSDfltPct 2 10 3" xfId="25308" xr:uid="{90187139-4851-4008-A4D2-4DB69864B78A}"/>
    <cellStyle name="SSDfltPct 2 10 3 2" xfId="47604" xr:uid="{EDD76631-B90B-4894-8CE6-41C71375FB3C}"/>
    <cellStyle name="SSDfltPct 2 10 4" xfId="25846" xr:uid="{DB2BACF1-1395-400D-BEBE-AABED55644D2}"/>
    <cellStyle name="SSDfltPct 2 10 4 2" xfId="48142" xr:uid="{393853AC-D8EC-43CA-9C3E-174A9CA2470D}"/>
    <cellStyle name="SSDfltPct 2 10 5" xfId="33925" xr:uid="{42BC0C95-BEE6-48F9-A896-EAF770DFD90C}"/>
    <cellStyle name="SSDfltPct 2 11" xfId="13323" xr:uid="{04AD0D22-CB13-4F5A-9D3E-3AA4D58D4473}"/>
    <cellStyle name="SSDfltPct 2 11 2" xfId="35694" xr:uid="{6B9DE39A-72A3-4FFF-A3E1-0BE8CB458055}"/>
    <cellStyle name="SSDfltPct 2 12" xfId="13976" xr:uid="{EBDBE155-19F3-47CB-9647-60386CB59746}"/>
    <cellStyle name="SSDfltPct 2 12 2" xfId="36346" xr:uid="{4D237875-AA59-41FC-8A27-F8EE95AA6BDA}"/>
    <cellStyle name="SSDfltPct 2 13" xfId="22549" xr:uid="{64411D84-333C-4AF2-8FAB-CF54D58C88DC}"/>
    <cellStyle name="SSDfltPct 2 13 2" xfId="44845" xr:uid="{23D5E6B7-A53E-488F-9DE2-7B6318828DED}"/>
    <cellStyle name="SSDfltPct 2 14" xfId="27238" xr:uid="{15B0BE34-581E-4D28-A59C-EEC4B4A8129A}"/>
    <cellStyle name="SSDfltPct 2 2" xfId="1675" xr:uid="{B81B6D0C-33F4-4393-8AC6-510C20BD44D8}"/>
    <cellStyle name="SSDfltPct 2 2 10" xfId="11593" xr:uid="{A1DCBB19-4281-4A32-901C-25E2C3823B2D}"/>
    <cellStyle name="SSDfltPct 2 2 10 2" xfId="20999" xr:uid="{1BB186B4-3E2B-4671-A730-E7C7D775FEAC}"/>
    <cellStyle name="SSDfltPct 2 2 10 2 2" xfId="43295" xr:uid="{EF8C7CAC-FD9B-4EA5-A9AD-19072D4DF15D}"/>
    <cellStyle name="SSDfltPct 2 2 10 3" xfId="25342" xr:uid="{56DCBF98-43CD-4873-B825-6249124AE58C}"/>
    <cellStyle name="SSDfltPct 2 2 10 3 2" xfId="47638" xr:uid="{487F7B3C-401C-4940-BFE9-4462770796CA}"/>
    <cellStyle name="SSDfltPct 2 2 10 4" xfId="25874" xr:uid="{8B3EE6D8-340D-40FE-8009-33FEEF8C9B3E}"/>
    <cellStyle name="SSDfltPct 2 2 10 4 2" xfId="48170" xr:uid="{A6D799E5-EC29-4508-8308-69D5BECEA405}"/>
    <cellStyle name="SSDfltPct 2 2 10 5" xfId="33973" xr:uid="{591D16D3-7796-4D92-85F1-684D3BDC4F1E}"/>
    <cellStyle name="SSDfltPct 2 2 11" xfId="13441" xr:uid="{E85D666A-429A-4A48-A48E-288C9613D92A}"/>
    <cellStyle name="SSDfltPct 2 2 11 2" xfId="35812" xr:uid="{C65B2B2F-830D-4453-AB0F-C45E05786441}"/>
    <cellStyle name="SSDfltPct 2 2 12" xfId="15408" xr:uid="{E6C132B2-66FF-47A7-BBE4-9FFFE9AD94EF}"/>
    <cellStyle name="SSDfltPct 2 2 12 2" xfId="37774" xr:uid="{ACB60FA7-5621-4491-9EAE-B33C857E1655}"/>
    <cellStyle name="SSDfltPct 2 2 13" xfId="22126" xr:uid="{2BB46BDE-6905-40D3-BA2F-0825C747093B}"/>
    <cellStyle name="SSDfltPct 2 2 13 2" xfId="44422" xr:uid="{764987EA-EA43-4A8B-84C0-16F2FD04B1F9}"/>
    <cellStyle name="SSDfltPct 2 2 14" xfId="27292" xr:uid="{8711ECD6-98C1-492F-9546-30D1F4E1D08D}"/>
    <cellStyle name="SSDfltPct 2 2 2" xfId="5646" xr:uid="{B95E39BC-D0A8-4119-9079-DF4B52C80BEA}"/>
    <cellStyle name="SSDfltPct 2 2 2 2" xfId="15997" xr:uid="{F267E7AB-9F93-44D5-81E4-E8B9DFD49D2B}"/>
    <cellStyle name="SSDfltPct 2 2 2 2 2" xfId="38363" xr:uid="{CF83499C-CD40-4FB1-9BAA-060FB0041BB4}"/>
    <cellStyle name="SSDfltPct 2 2 2 3" xfId="22732" xr:uid="{B59029AC-407C-4BC7-A411-D5885DEA9DFB}"/>
    <cellStyle name="SSDfltPct 2 2 2 3 2" xfId="45028" xr:uid="{952CA8F0-AAE3-4385-B9AD-1D26DBCBF035}"/>
    <cellStyle name="SSDfltPct 2 2 2 4" xfId="15891" xr:uid="{6E358145-453F-4550-970A-E6EA89E08450}"/>
    <cellStyle name="SSDfltPct 2 2 2 4 2" xfId="38257" xr:uid="{013753E2-3F80-481A-8722-714B46C706A9}"/>
    <cellStyle name="SSDfltPct 2 2 2 5" xfId="29344" xr:uid="{D44F6B65-898D-4889-B614-EAA2B7108A11}"/>
    <cellStyle name="SSDfltPct 2 2 3" xfId="6310" xr:uid="{2481E774-1D73-44D8-9F76-5BCF2E9AA582}"/>
    <cellStyle name="SSDfltPct 2 2 3 2" xfId="16461" xr:uid="{75FCC34F-6651-43E4-AA92-E2B93F6A03ED}"/>
    <cellStyle name="SSDfltPct 2 2 3 2 2" xfId="38826" xr:uid="{91CAA76E-889C-4276-97EA-01E722E9E921}"/>
    <cellStyle name="SSDfltPct 2 2 3 3" xfId="23071" xr:uid="{224812DF-538D-459D-BF8E-945959B1B0FD}"/>
    <cellStyle name="SSDfltPct 2 2 3 3 2" xfId="45367" xr:uid="{7B4F9BA7-A755-4218-B8A4-0D1AAF0ED4F6}"/>
    <cellStyle name="SSDfltPct 2 2 3 4" xfId="25001" xr:uid="{458E97BE-6B97-4366-A5F0-F752FC7CE9A5}"/>
    <cellStyle name="SSDfltPct 2 2 3 4 2" xfId="47297" xr:uid="{3BD18600-D530-418F-B027-A5C8A8AE9FD5}"/>
    <cellStyle name="SSDfltPct 2 2 3 5" xfId="29754" xr:uid="{F957E277-BB79-4B4F-8E33-FDBB9BA70B79}"/>
    <cellStyle name="SSDfltPct 2 2 4" xfId="5926" xr:uid="{A4A2DE46-4A53-40B8-925E-853AD52EAA61}"/>
    <cellStyle name="SSDfltPct 2 2 4 2" xfId="16187" xr:uid="{2A148CCE-B6EF-454E-A166-B55E65012355}"/>
    <cellStyle name="SSDfltPct 2 2 4 2 2" xfId="38552" xr:uid="{99F71F23-811F-4137-9BFF-A40D64F13D0D}"/>
    <cellStyle name="SSDfltPct 2 2 4 3" xfId="22865" xr:uid="{B1C82772-04F7-4EEE-BCE2-8CF276C3EBE2}"/>
    <cellStyle name="SSDfltPct 2 2 4 3 2" xfId="45161" xr:uid="{89E2625B-BE28-4439-AE1E-E339D3B9AB2D}"/>
    <cellStyle name="SSDfltPct 2 2 4 4" xfId="25604" xr:uid="{A44CC5CB-77F0-4E88-854F-AB065A2E1358}"/>
    <cellStyle name="SSDfltPct 2 2 4 4 2" xfId="47900" xr:uid="{173E17BA-B253-4018-B411-C3FC8918296E}"/>
    <cellStyle name="SSDfltPct 2 2 4 5" xfId="29511" xr:uid="{B9F8CF93-D16D-4A09-ABB9-8CEE44C6A3F9}"/>
    <cellStyle name="SSDfltPct 2 2 5" xfId="4881" xr:uid="{927AC8F0-3FE5-4FAD-8385-531A9C9A2ADD}"/>
    <cellStyle name="SSDfltPct 2 2 5 2" xfId="15385" xr:uid="{435C1C88-A9C5-4323-BE29-01BD9A87B0AF}"/>
    <cellStyle name="SSDfltPct 2 2 5 2 2" xfId="37751" xr:uid="{D901D0D0-FAEE-4B36-8036-3F9EB4F66A01}"/>
    <cellStyle name="SSDfltPct 2 2 5 3" xfId="22334" xr:uid="{97471AEF-DC66-4AE2-BECD-58A22DFAE6A9}"/>
    <cellStyle name="SSDfltPct 2 2 5 3 2" xfId="44630" xr:uid="{B0001A77-C42B-41BA-BD13-5CBCE97E6520}"/>
    <cellStyle name="SSDfltPct 2 2 5 4" xfId="23360" xr:uid="{D7174FD6-342D-4F1E-BBFA-73F440D56C8A}"/>
    <cellStyle name="SSDfltPct 2 2 5 4 2" xfId="45656" xr:uid="{F734D484-D01B-4E5B-90D0-D93ECC31B3CD}"/>
    <cellStyle name="SSDfltPct 2 2 5 5" xfId="28790" xr:uid="{E90F0DC5-F509-4D38-A001-423157127416}"/>
    <cellStyle name="SSDfltPct 2 2 6" xfId="5515" xr:uid="{554350AC-16EF-4D7F-A889-E6E3893E2C5B}"/>
    <cellStyle name="SSDfltPct 2 2 6 2" xfId="15887" xr:uid="{880CC8C1-F244-4F34-9CA1-4D7B9B29AB56}"/>
    <cellStyle name="SSDfltPct 2 2 6 2 2" xfId="38253" xr:uid="{AC15B6CB-BCB3-4CA1-B461-DB464B68A00F}"/>
    <cellStyle name="SSDfltPct 2 2 6 3" xfId="22631" xr:uid="{7075A687-EBD1-4E06-8CC2-22C4168E60B3}"/>
    <cellStyle name="SSDfltPct 2 2 6 3 2" xfId="44927" xr:uid="{CF9955B4-338F-421B-A969-FB81A6F6089D}"/>
    <cellStyle name="SSDfltPct 2 2 6 4" xfId="13836" xr:uid="{20DDBD67-86A3-4D84-9F98-0DFF581229E7}"/>
    <cellStyle name="SSDfltPct 2 2 6 4 2" xfId="36206" xr:uid="{47D78CB6-7C0C-4CCA-BD29-B5A1D408AF67}"/>
    <cellStyle name="SSDfltPct 2 2 6 5" xfId="29244" xr:uid="{EAE8B76A-FA39-4E82-9431-95EC1DBF75A2}"/>
    <cellStyle name="SSDfltPct 2 2 7" xfId="8741" xr:uid="{20DB3B2A-F179-4EF9-8AA0-DE782725C385}"/>
    <cellStyle name="SSDfltPct 2 2 7 2" xfId="18406" xr:uid="{AC74FB1F-457F-44B1-9168-49F0C0923F9E}"/>
    <cellStyle name="SSDfltPct 2 2 7 2 2" xfId="40771" xr:uid="{822366E6-5E6A-4487-95EA-104ADD0D384E}"/>
    <cellStyle name="SSDfltPct 2 2 7 3" xfId="24266" xr:uid="{196ACA00-6B9F-4651-ACEE-862D95138349}"/>
    <cellStyle name="SSDfltPct 2 2 7 3 2" xfId="46562" xr:uid="{77DC6791-E066-40C3-8782-33D59B28E229}"/>
    <cellStyle name="SSDfltPct 2 2 7 4" xfId="23876" xr:uid="{10C1808C-CD1E-4916-9FE1-C42469541BD9}"/>
    <cellStyle name="SSDfltPct 2 2 7 4 2" xfId="46172" xr:uid="{5C57C888-8316-4977-BA42-9B34D75F399B}"/>
    <cellStyle name="SSDfltPct 2 2 7 5" xfId="31530" xr:uid="{AF79820C-4B95-475C-AEB6-03D34784CDA8}"/>
    <cellStyle name="SSDfltPct 2 2 8" xfId="9294" xr:uid="{E6671DF3-8458-4654-BD5B-9DEFE49224F4}"/>
    <cellStyle name="SSDfltPct 2 2 8 2" xfId="18725" xr:uid="{F5E2038A-F845-408B-8E7B-4B436C0C16A6}"/>
    <cellStyle name="SSDfltPct 2 2 8 2 2" xfId="41090" xr:uid="{236B7C16-A306-4C9D-8075-2621942B7DAD}"/>
    <cellStyle name="SSDfltPct 2 2 8 3" xfId="24527" xr:uid="{2621DAE4-044D-4D0C-BAFF-F33455AB4802}"/>
    <cellStyle name="SSDfltPct 2 2 8 3 2" xfId="46823" xr:uid="{B05140E9-4DFB-4B02-9D1E-1442F483984C}"/>
    <cellStyle name="SSDfltPct 2 2 8 4" xfId="13967" xr:uid="{0BE8681F-C5AF-4E16-A49C-4425073CCD8C}"/>
    <cellStyle name="SSDfltPct 2 2 8 4 2" xfId="36337" xr:uid="{CC9DE0DA-5EBC-4348-AA11-9E295373F0BA}"/>
    <cellStyle name="SSDfltPct 2 2 8 5" xfId="31773" xr:uid="{3C2B7BAF-BD7E-4C32-9025-42CC4F433346}"/>
    <cellStyle name="SSDfltPct 2 2 9" xfId="9405" xr:uid="{142558E9-EE61-4FC0-BF8D-EC69172DA4F3}"/>
    <cellStyle name="SSDfltPct 2 2 9 2" xfId="18824" xr:uid="{F83C30AA-D29A-443D-A77F-D16E70151B67}"/>
    <cellStyle name="SSDfltPct 2 2 9 2 2" xfId="41189" xr:uid="{EE05CF5E-5DF9-42BF-A41A-550E72CFE512}"/>
    <cellStyle name="SSDfltPct 2 2 9 3" xfId="24614" xr:uid="{98AB49D3-2FA7-4AA4-BBA1-3D50DC21504C}"/>
    <cellStyle name="SSDfltPct 2 2 9 3 2" xfId="46910" xr:uid="{EE9A0637-0302-449F-8CAC-9A8CAC9F701E}"/>
    <cellStyle name="SSDfltPct 2 2 9 4" xfId="16107" xr:uid="{D8F9AADB-01EB-44F9-B2B4-65E181165D74}"/>
    <cellStyle name="SSDfltPct 2 2 9 4 2" xfId="38473" xr:uid="{73E5AD93-C74A-47C8-96C7-038A4289C185}"/>
    <cellStyle name="SSDfltPct 2 2 9 5" xfId="31868" xr:uid="{B3ADF56B-2650-42E6-B539-6BE57CD96FDB}"/>
    <cellStyle name="SSDfltPct 2 2_change in summary tables" xfId="5519" xr:uid="{E0914D5D-A659-4A36-BB8C-CC455B01A5F6}"/>
    <cellStyle name="SSDfltPct 2 3" xfId="5437" xr:uid="{E936F31C-71C8-4292-9403-8B29026548DB}"/>
    <cellStyle name="SSDfltPct 2 3 2" xfId="15825" xr:uid="{CE4E10C2-821E-4C7A-972B-FBED7BA71B1C}"/>
    <cellStyle name="SSDfltPct 2 3 2 2" xfId="38191" xr:uid="{9CCA55B7-1717-432E-A99A-9C5112253EDD}"/>
    <cellStyle name="SSDfltPct 2 3 3" xfId="22577" xr:uid="{55DDA5BE-A5D8-4C36-A8B7-53195FC26CFF}"/>
    <cellStyle name="SSDfltPct 2 3 3 2" xfId="44873" xr:uid="{717FDD39-122E-468A-82BA-35863D37A232}"/>
    <cellStyle name="SSDfltPct 2 3 4" xfId="13816" xr:uid="{8B871F18-4534-4376-88D2-3B3736CF9F54}"/>
    <cellStyle name="SSDfltPct 2 3 4 2" xfId="36186" xr:uid="{4699076E-9A44-4964-99E3-E8467780C9E3}"/>
    <cellStyle name="SSDfltPct 2 3 5" xfId="29191" xr:uid="{00BA6D58-3457-4D3F-A8E8-CB23359FD540}"/>
    <cellStyle name="SSDfltPct 2 4" xfId="5030" xr:uid="{618CBBAF-FB1A-4442-9867-0C211CB34910}"/>
    <cellStyle name="SSDfltPct 2 4 2" xfId="15482" xr:uid="{67838AC9-1DD0-438C-B15D-4B84BD3088DB}"/>
    <cellStyle name="SSDfltPct 2 4 2 2" xfId="37848" xr:uid="{4FF6F9D1-9007-4D48-946B-3BD33B4A156F}"/>
    <cellStyle name="SSDfltPct 2 4 3" xfId="22416" xr:uid="{40B366AA-0E07-4321-AE78-F1D6A8FD70F9}"/>
    <cellStyle name="SSDfltPct 2 4 3 2" xfId="44712" xr:uid="{ACD1A332-908E-4B49-8B75-8015E94F4329}"/>
    <cellStyle name="SSDfltPct 2 4 4" xfId="13541" xr:uid="{66A90E66-9135-4E6E-8BFD-B527D3CE8BE4}"/>
    <cellStyle name="SSDfltPct 2 4 4 2" xfId="35912" xr:uid="{BFECB997-AD46-42BC-A8F0-9A86F2EF16E3}"/>
    <cellStyle name="SSDfltPct 2 4 5" xfId="28868" xr:uid="{06B600D5-7BA5-4827-AF45-5538C4069DA2}"/>
    <cellStyle name="SSDfltPct 2 5" xfId="8266" xr:uid="{3800D902-24B3-4889-BEF8-C16A45DE2E16}"/>
    <cellStyle name="SSDfltPct 2 5 2" xfId="18075" xr:uid="{DEBE52F4-AD55-4992-A6CF-9B942C12E763}"/>
    <cellStyle name="SSDfltPct 2 5 2 2" xfId="40440" xr:uid="{461F457B-3EEA-4820-AF86-29209A87DD22}"/>
    <cellStyle name="SSDfltPct 2 5 3" xfId="23971" xr:uid="{0C7DC6B2-96A1-450D-88A9-B4C413701364}"/>
    <cellStyle name="SSDfltPct 2 5 3 2" xfId="46267" xr:uid="{D120C6BB-D877-455D-A3E2-A20EAD11548E}"/>
    <cellStyle name="SSDfltPct 2 5 4" xfId="25454" xr:uid="{61700169-93BF-4193-BC21-3E1B0CAB106E}"/>
    <cellStyle name="SSDfltPct 2 5 4 2" xfId="47750" xr:uid="{034C0E04-6324-4601-B8C3-FB3CA45D154E}"/>
    <cellStyle name="SSDfltPct 2 5 5" xfId="31250" xr:uid="{3677F0D9-481A-4F40-B24B-F79C83CD80F8}"/>
    <cellStyle name="SSDfltPct 2 6" xfId="4944" xr:uid="{56033240-F702-42D1-8208-86D81C62E57B}"/>
    <cellStyle name="SSDfltPct 2 6 2" xfId="15426" xr:uid="{18CE62D6-D44D-464C-9062-BC2F89E0C320}"/>
    <cellStyle name="SSDfltPct 2 6 2 2" xfId="37792" xr:uid="{8398F6FE-E9EA-4E5A-A096-4B600520AC75}"/>
    <cellStyle name="SSDfltPct 2 6 3" xfId="22365" xr:uid="{95F3D2F1-39A3-4ECA-A2F8-7A962DD13799}"/>
    <cellStyle name="SSDfltPct 2 6 3 2" xfId="44661" xr:uid="{046E4A78-F3AC-45C7-A9AD-0B0BD89B61F1}"/>
    <cellStyle name="SSDfltPct 2 6 4" xfId="13454" xr:uid="{D465E9B0-3EF4-4EB4-89A3-1E5C161606A8}"/>
    <cellStyle name="SSDfltPct 2 6 4 2" xfId="35825" xr:uid="{9DDD51E2-6E99-4C90-9788-A891E63D8E8A}"/>
    <cellStyle name="SSDfltPct 2 6 5" xfId="28823" xr:uid="{6880E95C-46DB-4085-8C26-CB1CDD9AD840}"/>
    <cellStyle name="SSDfltPct 2 7" xfId="7956" xr:uid="{A47150AC-8AE0-4154-9E81-9B248633E82C}"/>
    <cellStyle name="SSDfltPct 2 7 2" xfId="17867" xr:uid="{C145D285-7589-49A9-93A7-793B1F3AB2CD}"/>
    <cellStyle name="SSDfltPct 2 7 2 2" xfId="40232" xr:uid="{E377D0D7-9C29-48D9-A0A6-8D2DED74C97D}"/>
    <cellStyle name="SSDfltPct 2 7 3" xfId="23801" xr:uid="{12FF3AFD-16D1-4478-9A0B-B5D9C1FA5B6B}"/>
    <cellStyle name="SSDfltPct 2 7 3 2" xfId="46097" xr:uid="{62F1A876-CE3E-48E4-8551-7E112D47E031}"/>
    <cellStyle name="SSDfltPct 2 7 4" xfId="25449" xr:uid="{BD68FC0A-08AC-4DAB-A368-0AE5B4FF41AB}"/>
    <cellStyle name="SSDfltPct 2 7 4 2" xfId="47745" xr:uid="{80C159E0-916C-4076-9151-6FC0D7FA27BE}"/>
    <cellStyle name="SSDfltPct 2 7 5" xfId="31084" xr:uid="{97FA5FC5-6F38-41B4-B1E1-D0679CDC37EA}"/>
    <cellStyle name="SSDfltPct 2 8" xfId="8329" xr:uid="{F18FADC4-C84E-4B37-8997-3655D0B8EE8C}"/>
    <cellStyle name="SSDfltPct 2 8 2" xfId="18119" xr:uid="{3B9E2BC9-1E1B-4B9E-A720-14F376E6A417}"/>
    <cellStyle name="SSDfltPct 2 8 2 2" xfId="40484" xr:uid="{897E9DFD-748D-4C50-8D1B-D633E21F41D1}"/>
    <cellStyle name="SSDfltPct 2 8 3" xfId="24010" xr:uid="{126BC45A-42D9-4D5A-BACF-A32EC18A05FD}"/>
    <cellStyle name="SSDfltPct 2 8 3 2" xfId="46306" xr:uid="{A950AAF1-C6E5-4F49-ADAA-A0D262F7B58A}"/>
    <cellStyle name="SSDfltPct 2 8 4" xfId="24857" xr:uid="{979132CF-4C65-4F42-ACBB-4B54C355BC7F}"/>
    <cellStyle name="SSDfltPct 2 8 4 2" xfId="47153" xr:uid="{617FD0A9-0E4C-45E0-BDB7-617618AC6413}"/>
    <cellStyle name="SSDfltPct 2 8 5" xfId="31286" xr:uid="{E1EB2A70-1912-4D58-91C3-63D01E9614BC}"/>
    <cellStyle name="SSDfltPct 2 9" xfId="8725" xr:uid="{816A9087-1EEF-438F-9557-F607DC93E5FC}"/>
    <cellStyle name="SSDfltPct 2 9 2" xfId="18394" xr:uid="{8B576A43-956B-438D-9A44-59E88E2CD103}"/>
    <cellStyle name="SSDfltPct 2 9 2 2" xfId="40759" xr:uid="{993CAEC6-8FC2-465B-84C0-43CF88925F86}"/>
    <cellStyle name="SSDfltPct 2 9 3" xfId="24256" xr:uid="{45F59748-287D-45D2-9C73-A7FBC3D2976A}"/>
    <cellStyle name="SSDfltPct 2 9 3 2" xfId="46552" xr:uid="{0630D76B-FAF6-481B-97F8-2069C23F7AB1}"/>
    <cellStyle name="SSDfltPct 2 9 4" xfId="22166" xr:uid="{10E109DF-2082-4411-AA01-5B94620D864B}"/>
    <cellStyle name="SSDfltPct 2 9 4 2" xfId="44462" xr:uid="{FA9C2BD4-8EF4-483B-950D-01EAE347720D}"/>
    <cellStyle name="SSDfltPct 2 9 5" xfId="31520" xr:uid="{B7DBCAF0-68B5-4649-8C3C-54C810B0F3F0}"/>
    <cellStyle name="SSDfltPct 2_change in summary tables" xfId="4930" xr:uid="{BC8BA56E-ACBF-4D67-B131-027EB930F11E}"/>
    <cellStyle name="SSDfltPct 3" xfId="1398" xr:uid="{BD062CF5-AA46-44CA-A94D-52C63A995EB3}"/>
    <cellStyle name="SSDfltPct 3 2" xfId="1676" xr:uid="{7CBD903C-3884-42B6-9C81-8E9180003FE9}"/>
    <cellStyle name="SSDfltPct 3 2 10" xfId="11594" xr:uid="{65D1E144-5180-4666-98EE-198A640B7189}"/>
    <cellStyle name="SSDfltPct 3 2 10 2" xfId="21000" xr:uid="{6F72E626-07A2-4F64-97A0-4013B52D662D}"/>
    <cellStyle name="SSDfltPct 3 2 10 2 2" xfId="43296" xr:uid="{64E3CF72-016B-40CB-A439-E0FB09E370BD}"/>
    <cellStyle name="SSDfltPct 3 2 10 3" xfId="25343" xr:uid="{69153D6D-CE7B-4772-AAD0-8EE2F0CEAE98}"/>
    <cellStyle name="SSDfltPct 3 2 10 3 2" xfId="47639" xr:uid="{B4AE620A-BC34-4565-A7C1-C43004F80D25}"/>
    <cellStyle name="SSDfltPct 3 2 10 4" xfId="25875" xr:uid="{18026A99-1164-4339-BE9C-991041463D69}"/>
    <cellStyle name="SSDfltPct 3 2 10 4 2" xfId="48171" xr:uid="{1AE58D2F-6222-455A-BBF9-64D88E3191AA}"/>
    <cellStyle name="SSDfltPct 3 2 10 5" xfId="33974" xr:uid="{9C04DD94-AE54-49BA-BA60-7514E96C6BDB}"/>
    <cellStyle name="SSDfltPct 3 2 11" xfId="13442" xr:uid="{402808C8-BD55-413D-9035-EB46B10EE3E6}"/>
    <cellStyle name="SSDfltPct 3 2 11 2" xfId="35813" xr:uid="{DC6D049F-E657-4672-9F9D-76B2E1AF6DAE}"/>
    <cellStyle name="SSDfltPct 3 2 12" xfId="15462" xr:uid="{294066F1-ED38-443F-8350-62A91FB4E921}"/>
    <cellStyle name="SSDfltPct 3 2 12 2" xfId="37828" xr:uid="{E2715747-87BA-4AF3-BE6B-598D73F69023}"/>
    <cellStyle name="SSDfltPct 3 2 13" xfId="15474" xr:uid="{63A2A17E-AC68-4786-90D9-6A450884ACF1}"/>
    <cellStyle name="SSDfltPct 3 2 13 2" xfId="37840" xr:uid="{69962A20-D8C4-4640-8D7B-A0CDD5D20D18}"/>
    <cellStyle name="SSDfltPct 3 2 14" xfId="27293" xr:uid="{696CF8D8-D974-4619-8763-BF205C93B8BB}"/>
    <cellStyle name="SSDfltPct 3 2 2" xfId="5647" xr:uid="{B25A5EC5-F9E2-499D-9851-F628D604CB79}"/>
    <cellStyle name="SSDfltPct 3 2 2 2" xfId="15998" xr:uid="{9A090B5E-0E46-475B-9A25-77E0DAA6A876}"/>
    <cellStyle name="SSDfltPct 3 2 2 2 2" xfId="38364" xr:uid="{F7AC5DD2-F2DE-4232-B137-C73A94ECA878}"/>
    <cellStyle name="SSDfltPct 3 2 2 3" xfId="22733" xr:uid="{C733A084-E5DB-4502-9602-6C2EDE16359F}"/>
    <cellStyle name="SSDfltPct 3 2 2 3 2" xfId="45029" xr:uid="{8E7E2F69-B08B-41CF-9711-F74EEBD3E211}"/>
    <cellStyle name="SSDfltPct 3 2 2 4" xfId="13870" xr:uid="{AEB4EC26-6D69-4722-AC7E-812946AE4D6A}"/>
    <cellStyle name="SSDfltPct 3 2 2 4 2" xfId="36240" xr:uid="{679D6B32-889F-4058-89FA-6C7D0C67C888}"/>
    <cellStyle name="SSDfltPct 3 2 2 5" xfId="29345" xr:uid="{CA4DA0EA-4BE7-4A19-99B7-CDC2F1245736}"/>
    <cellStyle name="SSDfltPct 3 2 3" xfId="6309" xr:uid="{05941CA3-5CE8-4D00-A87C-B837615AFE3A}"/>
    <cellStyle name="SSDfltPct 3 2 3 2" xfId="16460" xr:uid="{AD0FEB0D-81D0-4C56-86BC-613A035105DA}"/>
    <cellStyle name="SSDfltPct 3 2 3 2 2" xfId="38825" xr:uid="{32F7E904-2E8C-42CE-9E82-F41F4B88C890}"/>
    <cellStyle name="SSDfltPct 3 2 3 3" xfId="23070" xr:uid="{22A2BE54-B264-42A2-9A78-4BB8E1E455F6}"/>
    <cellStyle name="SSDfltPct 3 2 3 3 2" xfId="45366" xr:uid="{24196CD7-48BE-4FAC-B5DF-8DA05B11DE0F}"/>
    <cellStyle name="SSDfltPct 3 2 3 4" xfId="25464" xr:uid="{A5DC00D8-61CE-4552-93E3-C56705E57BE4}"/>
    <cellStyle name="SSDfltPct 3 2 3 4 2" xfId="47760" xr:uid="{428AC10C-78E7-4311-A0C9-270C8149ADC3}"/>
    <cellStyle name="SSDfltPct 3 2 3 5" xfId="29753" xr:uid="{D886E8D4-80ED-464E-AF6E-95369C751CBE}"/>
    <cellStyle name="SSDfltPct 3 2 4" xfId="5097" xr:uid="{B35DB084-7229-4217-A75B-505C69363057}"/>
    <cellStyle name="SSDfltPct 3 2 4 2" xfId="15517" xr:uid="{0186CD3F-A484-4302-9C75-DCA938F7C17B}"/>
    <cellStyle name="SSDfltPct 3 2 4 2 2" xfId="37883" xr:uid="{85FF7AE2-65AE-40C1-83B0-6F356DD848D5}"/>
    <cellStyle name="SSDfltPct 3 2 4 3" xfId="22450" xr:uid="{7D459689-8317-4B93-9D06-7025C564C0F8}"/>
    <cellStyle name="SSDfltPct 3 2 4 3 2" xfId="44746" xr:uid="{C1A1FF76-09AE-4839-A628-66D65CFDE33E}"/>
    <cellStyle name="SSDfltPct 3 2 4 4" xfId="18719" xr:uid="{C2AEC9E9-5453-4083-B909-8A7DAD13B74C}"/>
    <cellStyle name="SSDfltPct 3 2 4 4 2" xfId="41084" xr:uid="{2E9F4C53-D8D9-4B3D-AF6F-F892CA9B5766}"/>
    <cellStyle name="SSDfltPct 3 2 4 5" xfId="28902" xr:uid="{FC7C0C79-95D9-43BE-BB77-A79273F95DED}"/>
    <cellStyle name="SSDfltPct 3 2 5" xfId="8910" xr:uid="{A197E103-00B1-43E5-9AC3-7081359D6D77}"/>
    <cellStyle name="SSDfltPct 3 2 5 2" xfId="18506" xr:uid="{04E30CF7-C651-4EF1-BBFC-2A2DF77B2A63}"/>
    <cellStyle name="SSDfltPct 3 2 5 2 2" xfId="40871" xr:uid="{F121DF31-1A8D-4BD6-8B51-4BC299EED2CE}"/>
    <cellStyle name="SSDfltPct 3 2 5 3" xfId="24342" xr:uid="{5B876388-39C2-44B4-99CD-246EAE0EFFBC}"/>
    <cellStyle name="SSDfltPct 3 2 5 3 2" xfId="46638" xr:uid="{E08071E5-880F-4610-9335-07B27379917E}"/>
    <cellStyle name="SSDfltPct 3 2 5 4" xfId="24299" xr:uid="{ABA224F3-DDEF-432F-9436-87831BAB6E96}"/>
    <cellStyle name="SSDfltPct 3 2 5 4 2" xfId="46595" xr:uid="{FCA1D50C-9026-45C0-A5AF-FBCD8AC74E80}"/>
    <cellStyle name="SSDfltPct 3 2 5 5" xfId="31606" xr:uid="{52BB55B7-4739-4271-8CCD-1A6F6DBDA819}"/>
    <cellStyle name="SSDfltPct 3 2 6" xfId="6658" xr:uid="{ABE380A6-7B7F-4655-8F6D-D58988A16614}"/>
    <cellStyle name="SSDfltPct 3 2 6 2" xfId="16707" xr:uid="{2063B9FF-60C6-4D02-A41E-87B0B62F2AC9}"/>
    <cellStyle name="SSDfltPct 3 2 6 2 2" xfId="39072" xr:uid="{78D22167-39E0-4447-9BF0-B2AED5DE8B8D}"/>
    <cellStyle name="SSDfltPct 3 2 6 3" xfId="23267" xr:uid="{F3F8BA34-1B1C-4F7C-9E6B-18A37476FA49}"/>
    <cellStyle name="SSDfltPct 3 2 6 3 2" xfId="45563" xr:uid="{BCDBA08D-A745-4816-8025-12E052E74B27}"/>
    <cellStyle name="SSDfltPct 3 2 6 4" xfId="22215" xr:uid="{3C977489-7814-4194-B9F2-716F41715BFE}"/>
    <cellStyle name="SSDfltPct 3 2 6 4 2" xfId="44511" xr:uid="{DC161B15-9C1B-4513-AAE0-DF60378621B9}"/>
    <cellStyle name="SSDfltPct 3 2 6 5" xfId="29969" xr:uid="{E59183EF-069C-42AB-986F-A678AC64D29B}"/>
    <cellStyle name="SSDfltPct 3 2 7" xfId="9152" xr:uid="{8FFCAFD2-A0E9-4232-94F1-E55072E8A885}"/>
    <cellStyle name="SSDfltPct 3 2 7 2" xfId="18633" xr:uid="{1777819C-AC91-44DC-94D6-10A62DC9B686}"/>
    <cellStyle name="SSDfltPct 3 2 7 2 2" xfId="40998" xr:uid="{2FE4C5D0-1E3D-4D73-B388-AE0092E141A9}"/>
    <cellStyle name="SSDfltPct 3 2 7 3" xfId="24459" xr:uid="{2E198FCE-5B6D-45F7-8CD7-541B06F45F02}"/>
    <cellStyle name="SSDfltPct 3 2 7 3 2" xfId="46755" xr:uid="{85FCE2B6-E805-4F2E-B131-498BD30C89AF}"/>
    <cellStyle name="SSDfltPct 3 2 7 4" xfId="22936" xr:uid="{D67FB86D-B062-41FF-8FEB-85EED81B96C5}"/>
    <cellStyle name="SSDfltPct 3 2 7 4 2" xfId="45232" xr:uid="{CB4B841E-F7AA-4FA2-AADB-C922EC58C287}"/>
    <cellStyle name="SSDfltPct 3 2 7 5" xfId="31708" xr:uid="{897E934C-47B6-42CC-9442-B51994F60E6B}"/>
    <cellStyle name="SSDfltPct 3 2 8" xfId="4507" xr:uid="{B29809CF-6EFA-4F42-9882-12317C17E922}"/>
    <cellStyle name="SSDfltPct 3 2 8 2" xfId="15076" xr:uid="{758442E8-D470-4E45-BFB2-33E423151137}"/>
    <cellStyle name="SSDfltPct 3 2 8 2 2" xfId="37442" xr:uid="{06A41138-B908-4F64-A29B-F111CCF69CDC}"/>
    <cellStyle name="SSDfltPct 3 2 8 3" xfId="22187" xr:uid="{87DCAABD-01BD-4285-A383-B0B469DE0C2C}"/>
    <cellStyle name="SSDfltPct 3 2 8 3 2" xfId="44483" xr:uid="{0F9943B6-6080-4DDC-8B7A-B0D142D3DAC7}"/>
    <cellStyle name="SSDfltPct 3 2 8 4" xfId="22191" xr:uid="{EE69C646-44D6-47CD-BD69-4C807CFF7A65}"/>
    <cellStyle name="SSDfltPct 3 2 8 4 2" xfId="44487" xr:uid="{ABFB4C98-3216-4140-9D8C-20198DED71FF}"/>
    <cellStyle name="SSDfltPct 3 2 8 5" xfId="28507" xr:uid="{9A5FDD03-6689-4E67-9DFC-F02FEA239547}"/>
    <cellStyle name="SSDfltPct 3 2 9" xfId="9523" xr:uid="{47F45815-4BB7-4FCD-946F-E84428123123}"/>
    <cellStyle name="SSDfltPct 3 2 9 2" xfId="18941" xr:uid="{71A50B48-217F-4902-A387-FFF050DB9F84}"/>
    <cellStyle name="SSDfltPct 3 2 9 2 2" xfId="41306" xr:uid="{6B3EAA9E-1E67-46D9-97B8-CD30323C04C7}"/>
    <cellStyle name="SSDfltPct 3 2 9 3" xfId="24728" xr:uid="{B0901F7C-DE94-4967-8508-6D609EF92870}"/>
    <cellStyle name="SSDfltPct 3 2 9 3 2" xfId="47024" xr:uid="{BFE41CBC-3C15-4BB8-9077-44D1EE56B26F}"/>
    <cellStyle name="SSDfltPct 3 2 9 4" xfId="13504" xr:uid="{93FA66DC-F96E-481D-AE92-33E8A13760F5}"/>
    <cellStyle name="SSDfltPct 3 2 9 4 2" xfId="35875" xr:uid="{8FA708D0-1023-4786-8C5D-319F0A6D50BB}"/>
    <cellStyle name="SSDfltPct 3 2 9 5" xfId="31985" xr:uid="{D9CA7263-687B-4620-9742-57E7F07642AE}"/>
    <cellStyle name="SSDfltPct 3 2_change in summary tables" xfId="9192" xr:uid="{A390B6B5-73F4-4223-B028-EBCC934487E5}"/>
    <cellStyle name="SSDfltPct 3 3" xfId="5463" xr:uid="{CC0A5CBE-A750-471C-A5AA-ED63AFD47E31}"/>
    <cellStyle name="SSDfltPct 3 3 2" xfId="15847" xr:uid="{AC3D6906-E2AB-4336-A2F3-EADF5B63E210}"/>
    <cellStyle name="SSDfltPct 3 3 2 2" xfId="38213" xr:uid="{2C681430-9E07-4474-8145-EBD9EBD6C40F}"/>
    <cellStyle name="SSDfltPct 3 3 3" xfId="22592" xr:uid="{111670B0-2186-41CD-B63F-9EE71C894B18}"/>
    <cellStyle name="SSDfltPct 3 3 3 2" xfId="44888" xr:uid="{46F36785-8F79-412E-B4CB-FCC6E4487931}"/>
    <cellStyle name="SSDfltPct 3 3 4" xfId="17725" xr:uid="{AD272270-6B78-4EE3-9DDA-C4D243B5709C}"/>
    <cellStyle name="SSDfltPct 3 3 4 2" xfId="40090" xr:uid="{AC223008-3407-44D5-9B96-3DB560865E93}"/>
    <cellStyle name="SSDfltPct 3 4" xfId="6407" xr:uid="{1886B184-E6F2-4C0E-82E0-C099CAE74D75}"/>
    <cellStyle name="SSDfltPct 3 4 2" xfId="16533" xr:uid="{F27FBF67-D89E-4A87-9727-B3601D061E07}"/>
    <cellStyle name="SSDfltPct 3 4 2 2" xfId="38898" xr:uid="{9E137473-D5C4-47FA-BB79-04A3BCE2F5F8}"/>
    <cellStyle name="SSDfltPct 3 4 3" xfId="23137" xr:uid="{59548C81-F281-4E5F-A30B-3C42EA8CADBD}"/>
    <cellStyle name="SSDfltPct 3 4 3 2" xfId="45433" xr:uid="{4875FA3C-6F11-4B61-8C86-6F43DA81A08E}"/>
    <cellStyle name="SSDfltPct 3 4 4" xfId="16540" xr:uid="{6AFBDB0A-168D-4E70-9F50-11C705BCFDC0}"/>
    <cellStyle name="SSDfltPct 3 4 4 2" xfId="38905" xr:uid="{415FB338-33BB-438B-B0F2-A8E6911D013B}"/>
    <cellStyle name="SSDfltPct 3 4 5" xfId="29823" xr:uid="{F719DE45-14F8-4FD8-B821-20DE134C0498}"/>
    <cellStyle name="SSDfltPct 3 5" xfId="7393" xr:uid="{E69AD45F-D732-46CB-9B4B-597B136E8EA5}"/>
    <cellStyle name="SSDfltPct 3 5 2" xfId="17400" xr:uid="{FD1442C3-59F0-47F0-9D18-0E0E6F90DD38}"/>
    <cellStyle name="SSDfltPct 3 5 2 2" xfId="39765" xr:uid="{4787FF7D-519B-479B-B929-4CF73BFCF8D0}"/>
    <cellStyle name="SSDfltPct 3 5 3" xfId="23514" xr:uid="{3B7829E8-125D-4360-9469-18B0A89694A9}"/>
    <cellStyle name="SSDfltPct 3 5 3 2" xfId="45810" xr:uid="{A00C2FA7-8740-4C14-B558-379CCDA3D9F8}"/>
    <cellStyle name="SSDfltPct 3 5 4" xfId="23539" xr:uid="{800EA8F5-30F2-42FC-AA66-925A05532CC9}"/>
    <cellStyle name="SSDfltPct 3 5 4 2" xfId="45835" xr:uid="{09C775A8-ED6C-4B1F-BF50-EEA2D3211E1C}"/>
    <cellStyle name="SSDfltPct 3 5 5" xfId="30649" xr:uid="{9F08309B-816E-4FEC-8E1A-FF7A986361B7}"/>
    <cellStyle name="SSDfltPct 3 6" xfId="5476" xr:uid="{34462928-3426-4898-A517-31EFF2AF7CB6}"/>
    <cellStyle name="SSDfltPct 3 6 2" xfId="15857" xr:uid="{370851CC-05E8-4A84-8AC6-52A4D5EBFAAA}"/>
    <cellStyle name="SSDfltPct 3 6 2 2" xfId="38223" xr:uid="{ECC61F3A-59E0-4652-B5C8-6F5657719F0A}"/>
    <cellStyle name="SSDfltPct 3 6 3" xfId="22602" xr:uid="{29CA230F-4299-47D3-8877-B5928B6E36BC}"/>
    <cellStyle name="SSDfltPct 3 6 3 2" xfId="44898" xr:uid="{5759C6EB-5294-46F1-B872-CC304A4BA488}"/>
    <cellStyle name="SSDfltPct 3 6 4" xfId="18435" xr:uid="{61451BEC-6383-47EE-BD84-B2CE19F0B77D}"/>
    <cellStyle name="SSDfltPct 3 6 4 2" xfId="40800" xr:uid="{55B33E93-7AFF-4C7C-8AD4-429973B3326E}"/>
    <cellStyle name="SSDfltPct 3 6 5" xfId="29216" xr:uid="{03DB1452-742C-4189-8084-48F1B43F6245}"/>
    <cellStyle name="SSDfltPct 3 7" xfId="6177" xr:uid="{96B11EDC-9635-4EED-9F4F-A84CD48D0DBD}"/>
    <cellStyle name="SSDfltPct 3 7 2" xfId="16360" xr:uid="{6F1E4F1D-387C-41D6-9811-718879FAF743}"/>
    <cellStyle name="SSDfltPct 3 7 2 2" xfId="38725" xr:uid="{7C30DB4A-F053-4DBB-9C5C-7A58BCAC91A4}"/>
    <cellStyle name="SSDfltPct 3 7 3" xfId="22989" xr:uid="{68552714-D1BA-4AF9-A9C9-68D6A73C04FC}"/>
    <cellStyle name="SSDfltPct 3 7 3 2" xfId="45285" xr:uid="{DB14DB4E-9273-4C38-B263-1B4EEF543A0E}"/>
    <cellStyle name="SSDfltPct 3 7 4" xfId="13904" xr:uid="{0E810926-013B-44E7-95ED-7C138FBD81E8}"/>
    <cellStyle name="SSDfltPct 3 7 4 2" xfId="36274" xr:uid="{727C86C9-70CC-484C-9F9F-A164A921591A}"/>
    <cellStyle name="SSDfltPct 3 7 5" xfId="29662" xr:uid="{1E811CEC-6EEC-48A0-9615-A84DEAC6E5A0}"/>
    <cellStyle name="SSDfltPct 3 8" xfId="11558" xr:uid="{C553F566-9718-40D6-A36B-3F3EB21F498D}"/>
    <cellStyle name="SSDfltPct 3 8 2" xfId="20964" xr:uid="{C8A50FFC-95BC-4CC0-AE1A-5DC92FCB617D}"/>
    <cellStyle name="SSDfltPct 3 8 2 2" xfId="43260" xr:uid="{4031C00B-B464-4C20-9C71-0CA9A8DD83F2}"/>
    <cellStyle name="SSDfltPct 3 8 3" xfId="25315" xr:uid="{9F3F4279-E992-491D-9946-3EF48CCD0709}"/>
    <cellStyle name="SSDfltPct 3 8 3 2" xfId="47611" xr:uid="{DDAC487A-FA8B-4359-BB7F-B41DD8B346B9}"/>
    <cellStyle name="SSDfltPct 3 8 4" xfId="25853" xr:uid="{93A45B00-7C52-43FE-8031-8BFDAED59F66}"/>
    <cellStyle name="SSDfltPct 3 8 4 2" xfId="48149" xr:uid="{6A4358EC-47B8-48A5-859F-100C0B5012FB}"/>
    <cellStyle name="SSDfltPct 3 8 5" xfId="33938" xr:uid="{1209E9CA-D917-4F12-9158-4813ED42C686}"/>
    <cellStyle name="SSDfltPct 3 9" xfId="27253" xr:uid="{41CCFCDC-8143-4E05-AAB7-9B76B3BE0EE2}"/>
    <cellStyle name="SSDfltPct 3_change in summary tables" xfId="6438" xr:uid="{F2A1F6AD-3157-47D3-AFED-CD5A71891B25}"/>
    <cellStyle name="SSDfltPct 4" xfId="1393" xr:uid="{13C6EB0D-7271-450D-B230-B924E399D5B0}"/>
    <cellStyle name="SSDfltPct 4 10" xfId="8328" xr:uid="{46165A4E-F7C9-4CCF-9502-CE9CA19504AA}"/>
    <cellStyle name="SSDfltPct 4 10 2" xfId="18118" xr:uid="{060031B4-3A45-4230-BAE1-8E657A461B17}"/>
    <cellStyle name="SSDfltPct 4 10 2 2" xfId="40483" xr:uid="{340DEBA7-0C15-4A9C-B47B-362768EEEB2A}"/>
    <cellStyle name="SSDfltPct 4 10 3" xfId="24009" xr:uid="{F46BEDF5-DAA6-4032-93C4-4B48FF1FD14A}"/>
    <cellStyle name="SSDfltPct 4 10 3 2" xfId="46305" xr:uid="{4B0F784F-3E65-43B8-BA2B-882BC25A7E09}"/>
    <cellStyle name="SSDfltPct 4 10 4" xfId="25322" xr:uid="{F51A3D87-838E-4482-AC2B-91351B1086EB}"/>
    <cellStyle name="SSDfltPct 4 10 4 2" xfId="47618" xr:uid="{EB5641EF-1C07-49E8-B303-91E023895DDF}"/>
    <cellStyle name="SSDfltPct 4 10 5" xfId="31285" xr:uid="{78CD3CAD-FE88-4D05-A9F4-1AB1FB6DC75C}"/>
    <cellStyle name="SSDfltPct 4 11" xfId="7989" xr:uid="{4610B35A-F5ED-473E-9DAC-61F3F2996578}"/>
    <cellStyle name="SSDfltPct 4 11 2" xfId="17893" xr:uid="{66168885-485F-4EE3-ACC5-D43D8C30048C}"/>
    <cellStyle name="SSDfltPct 4 11 2 2" xfId="40258" xr:uid="{36457BEE-2ECB-45FA-9D99-DB2CE85502D5}"/>
    <cellStyle name="SSDfltPct 4 11 3" xfId="23823" xr:uid="{A008E5F2-A9E6-4EE9-971A-6DFB5F7BCA59}"/>
    <cellStyle name="SSDfltPct 4 11 3 2" xfId="46119" xr:uid="{B27539F0-2C07-4F11-9D57-9F0F376B16C2}"/>
    <cellStyle name="SSDfltPct 4 11 4" xfId="23855" xr:uid="{A149A256-C660-45DE-ADF8-657878F4DC2D}"/>
    <cellStyle name="SSDfltPct 4 11 4 2" xfId="46151" xr:uid="{914E1BEE-79B9-4981-9E61-8F0C4B06E72A}"/>
    <cellStyle name="SSDfltPct 4 11 5" xfId="31105" xr:uid="{092740DD-498E-4CAE-A529-748B392CE12D}"/>
    <cellStyle name="SSDfltPct 4 12" xfId="9484" xr:uid="{014A7403-6CF9-496E-9C1C-1E9D87E63621}"/>
    <cellStyle name="SSDfltPct 4 12 2" xfId="18902" xr:uid="{0E9C1E96-B004-461B-B7BC-A727967B227E}"/>
    <cellStyle name="SSDfltPct 4 12 2 2" xfId="41267" xr:uid="{1EED77A9-CF67-4A91-A4F3-F6A365C3822D}"/>
    <cellStyle name="SSDfltPct 4 12 3" xfId="24692" xr:uid="{FCB61BFF-D18A-43B3-B697-D07F551821C9}"/>
    <cellStyle name="SSDfltPct 4 12 3 2" xfId="46988" xr:uid="{7017014F-A9DD-401A-8B9D-5118CC8D0F21}"/>
    <cellStyle name="SSDfltPct 4 12 4" xfId="15477" xr:uid="{08B1FECE-9D61-4C28-B71B-02ABC6E96CF4}"/>
    <cellStyle name="SSDfltPct 4 12 4 2" xfId="37843" xr:uid="{F445B992-3A21-42CF-992F-C1DFC82DDBB2}"/>
    <cellStyle name="SSDfltPct 4 12 5" xfId="31946" xr:uid="{E08097F4-7E91-49C2-ACDA-A38F7134CF53}"/>
    <cellStyle name="SSDfltPct 4 13" xfId="9960" xr:uid="{D07A1BA5-A955-47A5-80C7-4D8FA141E2F9}"/>
    <cellStyle name="SSDfltPct 4 13 2" xfId="19374" xr:uid="{FF98E142-7EBB-41F7-98D5-291579DAA8A3}"/>
    <cellStyle name="SSDfltPct 4 13 2 2" xfId="41739" xr:uid="{1AB0F174-49AE-466F-97DB-CE3D83CFD849}"/>
    <cellStyle name="SSDfltPct 4 13 3" xfId="24849" xr:uid="{D354D7C5-A587-4D0E-8E36-B7AFD6BE3E26}"/>
    <cellStyle name="SSDfltPct 4 13 3 2" xfId="47145" xr:uid="{58487FAA-BC1F-45CB-8DFB-E77F7227D698}"/>
    <cellStyle name="SSDfltPct 4 13 4" xfId="25692" xr:uid="{232D0E6B-AC5D-44D1-83A6-32EFA6B38836}"/>
    <cellStyle name="SSDfltPct 4 13 4 2" xfId="47988" xr:uid="{C3EF4E5B-07A5-44DC-B0FE-2A12C7578783}"/>
    <cellStyle name="SSDfltPct 4 13 5" xfId="32418" xr:uid="{587213EF-8323-4241-8D6D-49D643EA8DB7}"/>
    <cellStyle name="SSDfltPct 4 14" xfId="13338" xr:uid="{3AC8DF3C-EE35-41E3-B184-C7728459560B}"/>
    <cellStyle name="SSDfltPct 4 14 2" xfId="35709" xr:uid="{3E54B859-F262-4569-8298-312A9AFB03CA}"/>
    <cellStyle name="SSDfltPct 4 15" xfId="18374" xr:uid="{BDB78933-0545-4BE8-9732-CCDC910E4F02}"/>
    <cellStyle name="SSDfltPct 4 15 2" xfId="40739" xr:uid="{E6B5683A-40D4-49A2-9D49-CF6B3261E81A}"/>
    <cellStyle name="SSDfltPct 4 16" xfId="24766" xr:uid="{E403C52B-3639-4497-86B4-F24D11081994}"/>
    <cellStyle name="SSDfltPct 4 16 2" xfId="47062" xr:uid="{FAFCE56C-510A-427D-95D1-EF4361C6814E}"/>
    <cellStyle name="SSDfltPct 4 17" xfId="27249" xr:uid="{AF13E9A4-60EA-41E5-BC77-E8B34B22B0C1}"/>
    <cellStyle name="SSDfltPct 4 2" xfId="1677" xr:uid="{EB18C542-6B5C-4E05-AAC9-366F0E2A848A}"/>
    <cellStyle name="SSDfltPct 4 2 10" xfId="11595" xr:uid="{7554D1DD-5BCC-40D0-A6C7-9FA74AB7D91F}"/>
    <cellStyle name="SSDfltPct 4 2 10 2" xfId="21001" xr:uid="{3F18E57B-C286-49DF-983C-B9CC9EB690A1}"/>
    <cellStyle name="SSDfltPct 4 2 10 2 2" xfId="43297" xr:uid="{E9A25B73-FF9C-4662-A08C-026FB209C881}"/>
    <cellStyle name="SSDfltPct 4 2 10 3" xfId="25344" xr:uid="{99C317D7-A88D-41E1-9093-A63D89AC9C05}"/>
    <cellStyle name="SSDfltPct 4 2 10 3 2" xfId="47640" xr:uid="{BE06A6F9-74F4-4C3F-AE28-FAB65571505F}"/>
    <cellStyle name="SSDfltPct 4 2 10 4" xfId="25876" xr:uid="{9BBCE427-7142-4CC9-985D-1828A4A99412}"/>
    <cellStyle name="SSDfltPct 4 2 10 4 2" xfId="48172" xr:uid="{1B13AD71-7668-43A5-9654-58B06E08518D}"/>
    <cellStyle name="SSDfltPct 4 2 10 5" xfId="33975" xr:uid="{F1A9ABBE-59AD-4AC2-8D2B-215FB67AAD4C}"/>
    <cellStyle name="SSDfltPct 4 2 11" xfId="13443" xr:uid="{5F09B456-B46B-4800-9C51-75F989951795}"/>
    <cellStyle name="SSDfltPct 4 2 11 2" xfId="35814" xr:uid="{0B19215A-A5F0-4931-959B-C9CCE360ED88}"/>
    <cellStyle name="SSDfltPct 4 2 12" xfId="17609" xr:uid="{AB725B46-88FD-415C-BFCA-CF51F85B5A34}"/>
    <cellStyle name="SSDfltPct 4 2 12 2" xfId="39974" xr:uid="{DA49F617-7A1E-406A-B3B3-DA004A9BB4D5}"/>
    <cellStyle name="SSDfltPct 4 2 13" xfId="22864" xr:uid="{9778CCCF-6751-4613-A72A-5EA9CB6961D8}"/>
    <cellStyle name="SSDfltPct 4 2 13 2" xfId="45160" xr:uid="{A065BC42-02E5-4EF6-8E7E-9089DE4964E6}"/>
    <cellStyle name="SSDfltPct 4 2 14" xfId="27294" xr:uid="{AE2DC897-97B4-4EEC-A7DA-7DCCE4EBD588}"/>
    <cellStyle name="SSDfltPct 4 2 2" xfId="5648" xr:uid="{482A856D-FF60-46CA-940D-F81AAA0943DE}"/>
    <cellStyle name="SSDfltPct 4 2 2 2" xfId="15999" xr:uid="{7EA5C5F5-C8C4-46AD-8E03-0ABEB0A7FF8A}"/>
    <cellStyle name="SSDfltPct 4 2 2 2 2" xfId="38365" xr:uid="{3F3EBEE4-E840-4A40-9C86-CBE8A4B2A7B9}"/>
    <cellStyle name="SSDfltPct 4 2 2 3" xfId="22734" xr:uid="{51506364-58AF-46B9-AA1F-A9826DF45C7A}"/>
    <cellStyle name="SSDfltPct 4 2 2 3 2" xfId="45030" xr:uid="{6067A983-A6A9-410E-9A78-FDDF6BFCC015}"/>
    <cellStyle name="SSDfltPct 4 2 2 4" xfId="13048" xr:uid="{A700A377-7997-4CEE-8FAC-FA33BFB5A81F}"/>
    <cellStyle name="SSDfltPct 4 2 2 4 2" xfId="35419" xr:uid="{EEFCBFFF-8C76-455C-8E22-C52AE2E157C8}"/>
    <cellStyle name="SSDfltPct 4 2 2 5" xfId="29346" xr:uid="{55441F8F-EAF9-4E62-8797-FD4928FAC982}"/>
    <cellStyle name="SSDfltPct 4 2 3" xfId="6308" xr:uid="{04A803F7-40C6-453E-A4D1-06F89798BCCD}"/>
    <cellStyle name="SSDfltPct 4 2 3 2" xfId="16459" xr:uid="{5C5466B5-364C-491F-A210-48148A29D586}"/>
    <cellStyle name="SSDfltPct 4 2 3 2 2" xfId="38824" xr:uid="{9FF23CD9-7F37-4D75-AADB-F4002EA48A29}"/>
    <cellStyle name="SSDfltPct 4 2 3 3" xfId="23069" xr:uid="{DE40AB94-BEF8-4C0D-9B24-BB426BA3BD3E}"/>
    <cellStyle name="SSDfltPct 4 2 3 3 2" xfId="45365" xr:uid="{336C5F4C-10DD-484E-B3E3-0D56294E5AD8}"/>
    <cellStyle name="SSDfltPct 4 2 3 4" xfId="22205" xr:uid="{AF77DA00-C337-4546-9A65-29BE180E82C0}"/>
    <cellStyle name="SSDfltPct 4 2 3 4 2" xfId="44501" xr:uid="{956538EC-3746-4A52-8D43-0E48F86ED8FA}"/>
    <cellStyle name="SSDfltPct 4 2 3 5" xfId="29752" xr:uid="{79647936-608C-4A07-82CD-A67AF4E78DC2}"/>
    <cellStyle name="SSDfltPct 4 2 4" xfId="5624" xr:uid="{14A4FDFD-6F5C-4C7C-98C1-4999824E161B}"/>
    <cellStyle name="SSDfltPct 4 2 4 2" xfId="15976" xr:uid="{AA65C3D6-E30A-4D1A-BDDA-FDA666A9E4FD}"/>
    <cellStyle name="SSDfltPct 4 2 4 2 2" xfId="38342" xr:uid="{196C8D25-5F35-4419-9EA9-D030F681832B}"/>
    <cellStyle name="SSDfltPct 4 2 4 3" xfId="22712" xr:uid="{86C8C6AB-5B9D-4C80-9838-21D4ACCD2850}"/>
    <cellStyle name="SSDfltPct 4 2 4 3 2" xfId="45008" xr:uid="{4804A0D6-BFB1-40C4-867C-C61651F0A6E6}"/>
    <cellStyle name="SSDfltPct 4 2 4 4" xfId="12824" xr:uid="{7E4324EC-6653-4AA5-8FE1-3B7C050B10AF}"/>
    <cellStyle name="SSDfltPct 4 2 4 4 2" xfId="35197" xr:uid="{35B11272-5AC4-4812-838A-9EC0A07527A5}"/>
    <cellStyle name="SSDfltPct 4 2 4 5" xfId="29324" xr:uid="{0346C810-FF76-4DDD-8782-5A057DB17A04}"/>
    <cellStyle name="SSDfltPct 4 2 5" xfId="4953" xr:uid="{7B849D72-DC7A-4ADC-8BDE-01034BAB713D}"/>
    <cellStyle name="SSDfltPct 4 2 5 2" xfId="15429" xr:uid="{EB28AA04-1435-4729-89BA-624C578FEC8C}"/>
    <cellStyle name="SSDfltPct 4 2 5 2 2" xfId="37795" xr:uid="{49ED5CD5-C56D-4494-8A9D-FB6605F62534}"/>
    <cellStyle name="SSDfltPct 4 2 5 3" xfId="22368" xr:uid="{8488DBE3-B6EB-4CA7-84E6-CC2D40975CB5}"/>
    <cellStyle name="SSDfltPct 4 2 5 3 2" xfId="44664" xr:uid="{474BA1C9-A5E9-44D9-B6C2-51CAE6082834}"/>
    <cellStyle name="SSDfltPct 4 2 5 4" xfId="13402" xr:uid="{FA62D6CF-9C1F-400D-8841-0C86D141DB66}"/>
    <cellStyle name="SSDfltPct 4 2 5 4 2" xfId="35773" xr:uid="{31997183-1465-4A51-BA11-0ED3C74A2B1E}"/>
    <cellStyle name="SSDfltPct 4 2 5 5" xfId="28826" xr:uid="{73A29C75-B401-4E14-9B73-B04F200BE29A}"/>
    <cellStyle name="SSDfltPct 4 2 6" xfId="5816" xr:uid="{60472E42-5C2A-49F8-99E1-6CA07E125F52}"/>
    <cellStyle name="SSDfltPct 4 2 6 2" xfId="16125" xr:uid="{66059E26-BECE-438F-A493-A8A1E53B3400}"/>
    <cellStyle name="SSDfltPct 4 2 6 2 2" xfId="38491" xr:uid="{99F1F9FA-F3D4-4702-9F20-C1F1AFD4B348}"/>
    <cellStyle name="SSDfltPct 4 2 6 3" xfId="22803" xr:uid="{051A21B1-69EA-454B-B8DA-34432EC5547D}"/>
    <cellStyle name="SSDfltPct 4 2 6 3 2" xfId="45099" xr:uid="{C4191E6E-F84D-4F87-BB6B-EC8565F31579}"/>
    <cellStyle name="SSDfltPct 4 2 6 4" xfId="24966" xr:uid="{0ABA2776-179A-4691-BDD6-AC2D06900527}"/>
    <cellStyle name="SSDfltPct 4 2 6 4 2" xfId="47262" xr:uid="{2FF4519B-EDE8-4AA7-B7AC-E82E0CADAA12}"/>
    <cellStyle name="SSDfltPct 4 2 6 5" xfId="29457" xr:uid="{FCF1E400-7230-4748-8BC8-C0623FC188A2}"/>
    <cellStyle name="SSDfltPct 4 2 7" xfId="8284" xr:uid="{5EAF812F-D025-4CC5-880A-43F7C74E932C}"/>
    <cellStyle name="SSDfltPct 4 2 7 2" xfId="18086" xr:uid="{0AA024BD-CB29-4C8C-8CDA-7282A335B018}"/>
    <cellStyle name="SSDfltPct 4 2 7 2 2" xfId="40451" xr:uid="{E4239BAA-E3D5-45E7-B050-473BEE4CEE71}"/>
    <cellStyle name="SSDfltPct 4 2 7 3" xfId="23979" xr:uid="{3C217FAE-36FC-47CF-9C8A-B36201C05CB4}"/>
    <cellStyle name="SSDfltPct 4 2 7 3 2" xfId="46275" xr:uid="{34DAAECE-9FA8-47C6-931F-50871731B812}"/>
    <cellStyle name="SSDfltPct 4 2 7 4" xfId="23659" xr:uid="{039826BB-DB0F-454E-B1EF-4F76137D07C5}"/>
    <cellStyle name="SSDfltPct 4 2 7 4 2" xfId="45955" xr:uid="{C10C3F58-7535-43E1-93FB-E775410FB902}"/>
    <cellStyle name="SSDfltPct 4 2 7 5" xfId="31257" xr:uid="{AC5742AA-2C97-4A13-A102-E29D13BCC0F3}"/>
    <cellStyle name="SSDfltPct 4 2 8" xfId="9292" xr:uid="{C5CE979F-E4F9-4619-8AD8-5583BE5BD85B}"/>
    <cellStyle name="SSDfltPct 4 2 8 2" xfId="18723" xr:uid="{E54369D2-1144-42BC-88AE-DE39BF8864DC}"/>
    <cellStyle name="SSDfltPct 4 2 8 2 2" xfId="41088" xr:uid="{11F3B68D-023D-42EC-9203-CC7425CFCFA9}"/>
    <cellStyle name="SSDfltPct 4 2 8 3" xfId="24526" xr:uid="{85B202A0-187C-4D98-98D7-04000053371C}"/>
    <cellStyle name="SSDfltPct 4 2 8 3 2" xfId="46822" xr:uid="{AC995BA0-E911-42D4-A915-1DAC90BBF2AA}"/>
    <cellStyle name="SSDfltPct 4 2 8 4" xfId="23555" xr:uid="{37EE57DA-4C65-4DCF-AC95-50CD160F9109}"/>
    <cellStyle name="SSDfltPct 4 2 8 4 2" xfId="45851" xr:uid="{F43AC051-E75E-49A0-8F72-389BA5E5FD88}"/>
    <cellStyle name="SSDfltPct 4 2 8 5" xfId="31772" xr:uid="{7A056201-B219-496C-9006-B25EF625007E}"/>
    <cellStyle name="SSDfltPct 4 2 9" xfId="9404" xr:uid="{E6975503-CEB9-4BA9-A124-43424BBB0F41}"/>
    <cellStyle name="SSDfltPct 4 2 9 2" xfId="18823" xr:uid="{0474D215-16B1-41C4-B73B-A95034F8B9A6}"/>
    <cellStyle name="SSDfltPct 4 2 9 2 2" xfId="41188" xr:uid="{338F8AF3-F993-4A96-83D6-F988626EC2BD}"/>
    <cellStyle name="SSDfltPct 4 2 9 3" xfId="24613" xr:uid="{00289F25-90ED-4809-812E-CB457898EDB7}"/>
    <cellStyle name="SSDfltPct 4 2 9 3 2" xfId="46909" xr:uid="{704D3DB3-DE19-4074-BD21-64ED98A291EA}"/>
    <cellStyle name="SSDfltPct 4 2 9 4" xfId="17984" xr:uid="{AFD2E1C6-98D0-4529-9103-F3249C1E66AA}"/>
    <cellStyle name="SSDfltPct 4 2 9 4 2" xfId="40349" xr:uid="{1E1AF9EA-C9E5-4F4D-AA01-44A44DE1CEE4}"/>
    <cellStyle name="SSDfltPct 4 2 9 5" xfId="31867" xr:uid="{7107F80A-0B60-4BCE-A55A-85DE44A576D6}"/>
    <cellStyle name="SSDfltPct 4 2_change in summary tables" xfId="8449" xr:uid="{E9C81BC0-0AB1-4B3D-A379-26384470D498}"/>
    <cellStyle name="SSDfltPct 4 3" xfId="4021" xr:uid="{369BE558-C193-4B41-BEA7-04D60A4E24C1}"/>
    <cellStyle name="SSDfltPct 4 3 10" xfId="12330" xr:uid="{65DEE9BC-D183-41AE-BA14-0D01501C333A}"/>
    <cellStyle name="SSDfltPct 4 3 10 2" xfId="21736" xr:uid="{5B0729DF-0680-4647-8A1B-56D178DD0CBC}"/>
    <cellStyle name="SSDfltPct 4 3 10 2 2" xfId="44032" xr:uid="{9A01C8E4-9564-41D9-94AC-4E4324883EB1}"/>
    <cellStyle name="SSDfltPct 4 3 10 3" xfId="25551" xr:uid="{5319FF9C-A6A5-4729-B39C-483E460C2FFE}"/>
    <cellStyle name="SSDfltPct 4 3 10 3 2" xfId="47847" xr:uid="{9ECED54A-842C-4617-8759-98FADAE3EDD4}"/>
    <cellStyle name="SSDfltPct 4 3 10 4" xfId="25942" xr:uid="{6781B273-83C5-43C3-B72A-E47F920FD642}"/>
    <cellStyle name="SSDfltPct 4 3 10 4 2" xfId="48238" xr:uid="{41DD339B-2A01-426A-9EEB-189F7BA5C16E}"/>
    <cellStyle name="SSDfltPct 4 3 10 5" xfId="34710" xr:uid="{7E21A8F7-2D51-448B-B34F-F36C5B07EA5B}"/>
    <cellStyle name="SSDfltPct 4 3 11" xfId="14673" xr:uid="{C480EBFC-5AF6-4109-BC47-F209CE5A84DB}"/>
    <cellStyle name="SSDfltPct 4 3 11 2" xfId="37039" xr:uid="{300ED954-3287-482B-A14A-A2E65146B03F}"/>
    <cellStyle name="SSDfltPct 4 3 12" xfId="13641" xr:uid="{0F59815E-4F3C-451E-B30D-47D436A5237D}"/>
    <cellStyle name="SSDfltPct 4 3 12 2" xfId="36012" xr:uid="{19F01951-8587-40D1-8F5E-319268E7BAC8}"/>
    <cellStyle name="SSDfltPct 4 3 13" xfId="12945" xr:uid="{C0A1FC65-265E-4661-8F35-46C39AE7272D}"/>
    <cellStyle name="SSDfltPct 4 3 13 2" xfId="35318" xr:uid="{AEBB7D5F-74CD-4DFA-8A9B-6D715F9963CD}"/>
    <cellStyle name="SSDfltPct 4 3 2" xfId="7294" xr:uid="{C1420E9F-07B2-4E05-8B33-ECF9747DB094}"/>
    <cellStyle name="SSDfltPct 4 3 2 2" xfId="17303" xr:uid="{C04E3678-0318-4F67-ABBD-56CE6DA26899}"/>
    <cellStyle name="SSDfltPct 4 3 2 2 2" xfId="39668" xr:uid="{8C1DCBB0-7FFE-4B5E-9020-397DF2D38B6B}"/>
    <cellStyle name="SSDfltPct 4 3 2 3" xfId="23469" xr:uid="{5E52A415-9A51-44CE-AC67-0BF4D6BD3520}"/>
    <cellStyle name="SSDfltPct 4 3 2 3 2" xfId="45765" xr:uid="{C4482F0C-B9FC-4B09-A77C-E26D3708CDD5}"/>
    <cellStyle name="SSDfltPct 4 3 2 4" xfId="23567" xr:uid="{FFB3B50F-B2D4-40DD-90FE-EB61B1008A44}"/>
    <cellStyle name="SSDfltPct 4 3 2 4 2" xfId="45863" xr:uid="{526C8173-1E1F-4F51-99E1-4112D5BCB499}"/>
    <cellStyle name="SSDfltPct 4 3 2 5" xfId="30552" xr:uid="{0B7F7EB8-0ED9-4EFC-BD50-234E7AC2E0A1}"/>
    <cellStyle name="SSDfltPct 4 3 3" xfId="8379" xr:uid="{54AC35F6-2551-4506-A4E9-17DED24A7870}"/>
    <cellStyle name="SSDfltPct 4 3 3 2" xfId="18157" xr:uid="{89C1DEF0-AA36-415C-AE67-97728E3599A2}"/>
    <cellStyle name="SSDfltPct 4 3 3 2 2" xfId="40522" xr:uid="{F2206867-2642-4966-9D77-9CB1613F7923}"/>
    <cellStyle name="SSDfltPct 4 3 3 3" xfId="24049" xr:uid="{16C8BF24-C5EA-47E2-AB65-7EC48E859AE5}"/>
    <cellStyle name="SSDfltPct 4 3 3 3 2" xfId="46345" xr:uid="{B00D633C-C106-49FF-891B-E765A89ABF9D}"/>
    <cellStyle name="SSDfltPct 4 3 3 4" xfId="24998" xr:uid="{C01EFD79-C7AA-4C91-9A5E-CFE30B929249}"/>
    <cellStyle name="SSDfltPct 4 3 3 4 2" xfId="47294" xr:uid="{B534575D-EE23-42F5-BF84-14384308A585}"/>
    <cellStyle name="SSDfltPct 4 3 3 5" xfId="31324" xr:uid="{F5E08FB3-3543-48AA-B2D1-C37F6D4A732F}"/>
    <cellStyle name="SSDfltPct 4 3 4" xfId="8238" xr:uid="{00697E3B-1BA5-4A2F-B758-806F0F9074B4}"/>
    <cellStyle name="SSDfltPct 4 3 4 2" xfId="18053" xr:uid="{E48332E8-C240-45EF-9839-977FE2A47ED5}"/>
    <cellStyle name="SSDfltPct 4 3 4 2 2" xfId="40418" xr:uid="{1F9B29C7-BE15-4C1C-A546-82CF9757B6DA}"/>
    <cellStyle name="SSDfltPct 4 3 4 3" xfId="23950" xr:uid="{4BF5AAE6-64BB-47B5-B1E9-F68310521F8B}"/>
    <cellStyle name="SSDfltPct 4 3 4 3 2" xfId="46246" xr:uid="{4FE2467A-3BBD-42B5-85BB-C5C258ED75BE}"/>
    <cellStyle name="SSDfltPct 4 3 4 4" xfId="22316" xr:uid="{50D92F3D-7303-4F9D-9DA5-D64164E58F22}"/>
    <cellStyle name="SSDfltPct 4 3 4 4 2" xfId="44612" xr:uid="{AC7AA756-5B80-4F74-8928-946120C5E936}"/>
    <cellStyle name="SSDfltPct 4 3 4 5" xfId="31231" xr:uid="{E148273E-7AA0-4CBD-8897-A9AC03603ADB}"/>
    <cellStyle name="SSDfltPct 4 3 5" xfId="4880" xr:uid="{473473EE-5B8F-4B5E-BF8E-C3144595EC10}"/>
    <cellStyle name="SSDfltPct 4 3 5 2" xfId="15384" xr:uid="{8EE235A5-53E6-4B34-8926-3CA41141E7D1}"/>
    <cellStyle name="SSDfltPct 4 3 5 2 2" xfId="37750" xr:uid="{837379B7-6BE9-487B-AAC7-9019F60816E4}"/>
    <cellStyle name="SSDfltPct 4 3 5 3" xfId="22333" xr:uid="{A95E0351-7C2B-4F96-A59A-E12DDADDFDF1}"/>
    <cellStyle name="SSDfltPct 4 3 5 3 2" xfId="44629" xr:uid="{665083DD-A088-46B6-A458-1349FDCA7E99}"/>
    <cellStyle name="SSDfltPct 4 3 5 4" xfId="25002" xr:uid="{7A6AAFF5-64D7-412F-9828-5284714C64F2}"/>
    <cellStyle name="SSDfltPct 4 3 5 4 2" xfId="47298" xr:uid="{9C2E7630-65E8-4B21-A73D-ECF00FD3F4A6}"/>
    <cellStyle name="SSDfltPct 4 3 5 5" xfId="28789" xr:uid="{756DC274-7FBB-4E61-8F7D-45E239B36CB0}"/>
    <cellStyle name="SSDfltPct 4 3 6" xfId="5739" xr:uid="{CEC2AC11-0E42-41E6-A319-EE503C9029A8}"/>
    <cellStyle name="SSDfltPct 4 3 6 2" xfId="16077" xr:uid="{76B59800-E097-4D2E-AFED-B2AE61BEAE52}"/>
    <cellStyle name="SSDfltPct 4 3 6 2 2" xfId="38443" xr:uid="{BFDFC771-07B5-4D49-87CC-EB4087A2219F}"/>
    <cellStyle name="SSDfltPct 4 3 6 3" xfId="22767" xr:uid="{BC1322FA-F4C4-44FC-9E54-02254817049E}"/>
    <cellStyle name="SSDfltPct 4 3 6 3 2" xfId="45063" xr:uid="{C31135FD-DCAD-44DB-A046-CF2D6302398C}"/>
    <cellStyle name="SSDfltPct 4 3 6 4" xfId="25393" xr:uid="{69045517-6761-44CF-804D-62978EAEEBC5}"/>
    <cellStyle name="SSDfltPct 4 3 6 4 2" xfId="47689" xr:uid="{EA302CCD-3DBB-4EC8-B725-A229F584C137}"/>
    <cellStyle name="SSDfltPct 4 3 6 5" xfId="29421" xr:uid="{A542E2C7-D1DA-4172-AFE9-89134A3F9822}"/>
    <cellStyle name="SSDfltPct 4 3 7" xfId="8771" xr:uid="{5EC72A23-C5CF-45C7-9D85-274C67D76284}"/>
    <cellStyle name="SSDfltPct 4 3 7 2" xfId="18428" xr:uid="{166E6DA5-A881-4803-840A-1799491394C2}"/>
    <cellStyle name="SSDfltPct 4 3 7 2 2" xfId="40793" xr:uid="{E90323A1-1030-4596-8190-327A55BBF87A}"/>
    <cellStyle name="SSDfltPct 4 3 7 3" xfId="24288" xr:uid="{3997C02B-2507-4100-8374-FA22B70A6FA2}"/>
    <cellStyle name="SSDfltPct 4 3 7 3 2" xfId="46584" xr:uid="{6670820C-CFBF-44E5-AC70-0DE201A9BE23}"/>
    <cellStyle name="SSDfltPct 4 3 7 4" xfId="23322" xr:uid="{C2039922-3EF6-4750-BD4F-8CCA9F71B8BF}"/>
    <cellStyle name="SSDfltPct 4 3 7 4 2" xfId="45618" xr:uid="{6C2F0718-2F27-48B4-A263-638E9491C2FF}"/>
    <cellStyle name="SSDfltPct 4 3 7 5" xfId="31552" xr:uid="{5F66FF4B-1240-4729-80F1-65AD322709AA}"/>
    <cellStyle name="SSDfltPct 4 3 8" xfId="9461" xr:uid="{D622121E-D8BC-46DA-8B1E-989B2EA77400}"/>
    <cellStyle name="SSDfltPct 4 3 8 2" xfId="18879" xr:uid="{27A6ECB9-0214-4E81-B045-516F69504C2E}"/>
    <cellStyle name="SSDfltPct 4 3 8 2 2" xfId="41244" xr:uid="{2C51B670-3DF8-4417-9E84-BBC2C1C69163}"/>
    <cellStyle name="SSDfltPct 4 3 8 3" xfId="24669" xr:uid="{73E065F6-1D5D-4EC8-979A-4F69FA2C81A8}"/>
    <cellStyle name="SSDfltPct 4 3 8 3 2" xfId="46965" xr:uid="{9B5917AF-9585-4AF3-9858-2F14C7204C48}"/>
    <cellStyle name="SSDfltPct 4 3 8 4" xfId="18091" xr:uid="{D1C31740-925D-414F-BC2D-AF2C464EFA73}"/>
    <cellStyle name="SSDfltPct 4 3 8 4 2" xfId="40456" xr:uid="{38A376E1-7338-40A5-A471-FE4313F32352}"/>
    <cellStyle name="SSDfltPct 4 3 8 5" xfId="31923" xr:uid="{A8CECF27-7AC3-43F0-A362-30EBD0BFDD60}"/>
    <cellStyle name="SSDfltPct 4 3 9" xfId="6401" xr:uid="{BDB3FD51-BFF0-4F4D-BDAA-3C505BDBC3FA}"/>
    <cellStyle name="SSDfltPct 4 3 9 2" xfId="16529" xr:uid="{51352987-5E7D-4F5B-AC27-1EB440659797}"/>
    <cellStyle name="SSDfltPct 4 3 9 2 2" xfId="38894" xr:uid="{7DFFC042-A47B-40F6-98A7-B72D80ABF42B}"/>
    <cellStyle name="SSDfltPct 4 3 9 3" xfId="23133" xr:uid="{6C00F323-FDD9-4E00-B468-AF0DA862F61D}"/>
    <cellStyle name="SSDfltPct 4 3 9 3 2" xfId="45429" xr:uid="{EFC7D9D6-1241-46EE-A8D9-D9159749F913}"/>
    <cellStyle name="SSDfltPct 4 3 9 4" xfId="16665" xr:uid="{3313E04D-132E-4EC8-88BC-55DC7C49D5E9}"/>
    <cellStyle name="SSDfltPct 4 3 9 4 2" xfId="39030" xr:uid="{8C940391-4A0D-4436-9FD9-F371C1D66532}"/>
    <cellStyle name="SSDfltPct 4 3 9 5" xfId="29819" xr:uid="{3B87F7FC-9373-43AE-89F6-AD247F10C9E2}"/>
    <cellStyle name="SSDfltPct 4 3_change in summary tables" xfId="7935" xr:uid="{2B3080FB-2A57-4766-A36B-087586BE1A6F}"/>
    <cellStyle name="SSDfltPct 4 4" xfId="5458" xr:uid="{467384BA-1D0B-4C56-A780-42031D5D7A53}"/>
    <cellStyle name="SSDfltPct 4 4 2" xfId="15842" xr:uid="{FE8E9BCA-7876-46AF-945B-3F408BFCDFBB}"/>
    <cellStyle name="SSDfltPct 4 4 2 2" xfId="38208" xr:uid="{563146F0-D9B7-4DF3-9281-51C4712FFEC5}"/>
    <cellStyle name="SSDfltPct 4 4 3" xfId="22587" xr:uid="{B1C0B2AB-9DC3-445C-BE08-D00C1CB9BE62}"/>
    <cellStyle name="SSDfltPct 4 4 3 2" xfId="44883" xr:uid="{BCBE7FCE-ECC0-4D26-9861-E318B725AF02}"/>
    <cellStyle name="SSDfltPct 4 4 4" xfId="12965" xr:uid="{DACC485B-7D33-4F2F-B558-5ED9A1AFA7AB}"/>
    <cellStyle name="SSDfltPct 4 4 4 2" xfId="35336" xr:uid="{C02C56C7-7A60-4392-B5D0-50A1C581B5E0}"/>
    <cellStyle name="SSDfltPct 4 4 5" xfId="29207" xr:uid="{81E9CC55-82CA-46A8-B210-8BA58C29EF8C}"/>
    <cellStyle name="SSDfltPct 4 5" xfId="6411" xr:uid="{EA7637DE-89AA-4503-A5D7-2A3C0949BB4E}"/>
    <cellStyle name="SSDfltPct 4 5 2" xfId="16537" xr:uid="{164A0B7C-6278-43B5-89A8-53BFB195466D}"/>
    <cellStyle name="SSDfltPct 4 5 2 2" xfId="38902" xr:uid="{B0F7F524-7C52-4295-9E50-DBDC3F6FC8E1}"/>
    <cellStyle name="SSDfltPct 4 5 3" xfId="23141" xr:uid="{7DDA74C9-C5F3-4707-B7BE-0C2561B55AB5}"/>
    <cellStyle name="SSDfltPct 4 5 3 2" xfId="45437" xr:uid="{9108BAC3-2874-427C-A3EC-D6B440EB0843}"/>
    <cellStyle name="SSDfltPct 4 5 4" xfId="12763" xr:uid="{328113A8-7BDE-4118-9FC7-9D8D04FF7EBF}"/>
    <cellStyle name="SSDfltPct 4 5 4 2" xfId="35139" xr:uid="{CC9173BA-DF20-4405-BC7C-46A5325EC49E}"/>
    <cellStyle name="SSDfltPct 4 5 5" xfId="29827" xr:uid="{1FBBAEC5-72B6-4CF2-8F99-B838A9BB1B05}"/>
    <cellStyle name="SSDfltPct 4 6" xfId="8260" xr:uid="{76520EC1-5CB8-4A12-A935-D34A2786BB28}"/>
    <cellStyle name="SSDfltPct 4 6 2" xfId="18070" xr:uid="{0451775B-DAF6-4BFE-840E-3C12B651E33E}"/>
    <cellStyle name="SSDfltPct 4 6 2 2" xfId="40435" xr:uid="{27F15474-2EE7-4BB9-82B9-39E2D26D424C}"/>
    <cellStyle name="SSDfltPct 4 6 3" xfId="23966" xr:uid="{715FA7FD-DBEC-4E17-A0F5-5E489FF3A7C0}"/>
    <cellStyle name="SSDfltPct 4 6 3 2" xfId="46262" xr:uid="{9A8781D5-2D7D-4548-B57A-29F6D72596F6}"/>
    <cellStyle name="SSDfltPct 4 6 4" xfId="22683" xr:uid="{9CC89EB2-6725-4D97-956C-AA6D57A456D2}"/>
    <cellStyle name="SSDfltPct 4 6 4 2" xfId="44979" xr:uid="{96BA9FA0-3A43-4F1D-A299-6AC8FDBA3D45}"/>
    <cellStyle name="SSDfltPct 4 6 5" xfId="31245" xr:uid="{DAB3B8B7-909B-4B5A-B783-3F8D970F9AC6}"/>
    <cellStyle name="SSDfltPct 4 7" xfId="8285" xr:uid="{5EFBAC47-F429-4485-97BB-58758A0A8C21}"/>
    <cellStyle name="SSDfltPct 4 7 2" xfId="18087" xr:uid="{2305CD20-E4F6-4FB3-A0D5-21436107BEEB}"/>
    <cellStyle name="SSDfltPct 4 7 2 2" xfId="40452" xr:uid="{0D7638A1-9D49-4C2C-8BA2-79993543A20F}"/>
    <cellStyle name="SSDfltPct 4 7 3" xfId="23980" xr:uid="{67BD8294-BDE5-4EB2-BCE1-942F65521866}"/>
    <cellStyle name="SSDfltPct 4 7 3 2" xfId="46276" xr:uid="{AAE8DF00-9A31-40B9-9910-570942F723C1}"/>
    <cellStyle name="SSDfltPct 4 7 4" xfId="22178" xr:uid="{B268CAE5-9AC8-4E93-A22D-710ABEC18FA4}"/>
    <cellStyle name="SSDfltPct 4 7 4 2" xfId="44474" xr:uid="{F295380C-667D-4331-B2BA-D909E6A697DD}"/>
    <cellStyle name="SSDfltPct 4 7 5" xfId="31258" xr:uid="{86D1D32C-0981-4BA1-8000-C4CD7AD88BDB}"/>
    <cellStyle name="SSDfltPct 4 8" xfId="8798" xr:uid="{C267D269-92D0-46A7-AB3F-6374D755BC2E}"/>
    <cellStyle name="SSDfltPct 4 8 2" xfId="18444" xr:uid="{EDA25AD7-59FB-4D35-BD37-E21C3178D7F2}"/>
    <cellStyle name="SSDfltPct 4 8 2 2" xfId="40809" xr:uid="{84BA6901-AF8E-41CE-ABE0-04C28EF5F60C}"/>
    <cellStyle name="SSDfltPct 4 8 3" xfId="24298" xr:uid="{D61788A6-EFB1-4AF8-A095-263645BAA1FB}"/>
    <cellStyle name="SSDfltPct 4 8 3 2" xfId="46594" xr:uid="{64340AEB-6D5F-449F-9219-6021F165A92D}"/>
    <cellStyle name="SSDfltPct 4 8 4" xfId="24826" xr:uid="{90378ADB-44E1-439D-898C-9C8F759EC73D}"/>
    <cellStyle name="SSDfltPct 4 8 4 2" xfId="47122" xr:uid="{D7971526-25BD-484B-94E0-EFB14040FA2E}"/>
    <cellStyle name="SSDfltPct 4 8 5" xfId="31562" xr:uid="{A460ECC1-1A80-4366-B9B4-18072463E31F}"/>
    <cellStyle name="SSDfltPct 4 9" xfId="7752" xr:uid="{78DDC4CB-723E-4A94-8E2C-1187285F1BE3}"/>
    <cellStyle name="SSDfltPct 4 9 2" xfId="17731" xr:uid="{2BC07E4B-0382-4970-9430-D48A4DEA9D62}"/>
    <cellStyle name="SSDfltPct 4 9 2 2" xfId="40096" xr:uid="{0A9D7016-A10D-48ED-B722-F0E120021202}"/>
    <cellStyle name="SSDfltPct 4 9 3" xfId="23681" xr:uid="{C624D5F8-2C85-4BEA-8523-9D9444A66BEA}"/>
    <cellStyle name="SSDfltPct 4 9 3 2" xfId="45977" xr:uid="{607CA965-18ED-4110-8E67-6D7D404055D7}"/>
    <cellStyle name="SSDfltPct 4 9 4" xfId="23646" xr:uid="{7318249C-9C2B-48FA-8318-AFCCC9FD8CE5}"/>
    <cellStyle name="SSDfltPct 4 9 4 2" xfId="45942" xr:uid="{734CF891-5F78-4273-AC38-4131EAF981A6}"/>
    <cellStyle name="SSDfltPct 4 9 5" xfId="30972" xr:uid="{3863EDF3-CD67-4816-B972-3A3ABEE660D2}"/>
    <cellStyle name="SSDfltPct 4_change in summary tables" xfId="8473" xr:uid="{37A183D0-5F56-498C-889F-130CF2128BCD}"/>
    <cellStyle name="SSDfltPct 5" xfId="1678" xr:uid="{161AB6C7-1E1C-44FC-BE1E-EF52031B29A1}"/>
    <cellStyle name="SSDfltPct 5 10" xfId="11596" xr:uid="{25587624-362F-4B1E-9BE9-669A99AA9B4E}"/>
    <cellStyle name="SSDfltPct 5 10 2" xfId="21002" xr:uid="{C16C2AD2-13B8-4F51-A817-AC5C860284CB}"/>
    <cellStyle name="SSDfltPct 5 10 2 2" xfId="43298" xr:uid="{089AAB2D-4FD3-4550-AFFF-BFF36B9FAA2F}"/>
    <cellStyle name="SSDfltPct 5 10 3" xfId="25345" xr:uid="{8D690B9E-D155-4DBA-B9AE-70F52CCB2AF6}"/>
    <cellStyle name="SSDfltPct 5 10 3 2" xfId="47641" xr:uid="{BAF3E1B3-C650-442F-9A3F-5F7EC98CA249}"/>
    <cellStyle name="SSDfltPct 5 10 4" xfId="25877" xr:uid="{50A2EE95-09D3-4F07-BE78-DD4D20E90210}"/>
    <cellStyle name="SSDfltPct 5 10 4 2" xfId="48173" xr:uid="{61E56EBF-419E-4A99-A2BA-18B43052534C}"/>
    <cellStyle name="SSDfltPct 5 10 5" xfId="33976" xr:uid="{12F9BA61-79ED-4E93-BF30-52BA5735201C}"/>
    <cellStyle name="SSDfltPct 5 11" xfId="13444" xr:uid="{3514DBAD-7030-406E-AC11-5174785D36EC}"/>
    <cellStyle name="SSDfltPct 5 11 2" xfId="35815" xr:uid="{309CB1C0-0271-46A8-92A4-F2543F7CA47F}"/>
    <cellStyle name="SSDfltPct 5 12" xfId="18560" xr:uid="{B2DDD7C3-094B-46D1-BEA8-D87039A60255}"/>
    <cellStyle name="SSDfltPct 5 12 2" xfId="40925" xr:uid="{377A7FA5-10B6-4D4A-8CA0-729633897B0D}"/>
    <cellStyle name="SSDfltPct 5 13" xfId="25411" xr:uid="{BDE3CAC3-6E88-49A1-8CDA-F4E7543D474E}"/>
    <cellStyle name="SSDfltPct 5 13 2" xfId="47707" xr:uid="{83FA90D4-FC98-4059-BE40-BFFECEA8B8A7}"/>
    <cellStyle name="SSDfltPct 5 14" xfId="27295" xr:uid="{D71466BA-C546-4229-A7CD-9FE41B7DD756}"/>
    <cellStyle name="SSDfltPct 5 2" xfId="5649" xr:uid="{765B1AFA-969E-4E87-8AB3-0752B78A2B59}"/>
    <cellStyle name="SSDfltPct 5 2 2" xfId="16000" xr:uid="{4856E645-89CF-4997-9FC0-19162A0F3BA0}"/>
    <cellStyle name="SSDfltPct 5 2 2 2" xfId="38366" xr:uid="{BFBCDC22-5EE2-471B-B098-E484E9798C0E}"/>
    <cellStyle name="SSDfltPct 5 2 3" xfId="22735" xr:uid="{ECE48D4C-0F7B-4B62-B8FB-8F3ACD5DE556}"/>
    <cellStyle name="SSDfltPct 5 2 3 2" xfId="45031" xr:uid="{9F6D7DE2-7ACE-4C8D-8838-591C3BA9A30D}"/>
    <cellStyle name="SSDfltPct 5 2 4" xfId="13872" xr:uid="{E437A024-8D68-405B-8455-5069584307CC}"/>
    <cellStyle name="SSDfltPct 5 2 4 2" xfId="36242" xr:uid="{7DDB2BD0-5D46-4F00-BB51-32DD9EB1FF74}"/>
    <cellStyle name="SSDfltPct 5 2 5" xfId="29347" xr:uid="{226603C7-3618-4A06-A866-D9EF5216A951}"/>
    <cellStyle name="SSDfltPct 5 3" xfId="4868" xr:uid="{30C6BA23-0D51-4983-9AEA-47236951B8C0}"/>
    <cellStyle name="SSDfltPct 5 3 2" xfId="15375" xr:uid="{E6AEFDB1-963A-43C1-B629-AAD10BF531F8}"/>
    <cellStyle name="SSDfltPct 5 3 2 2" xfId="37741" xr:uid="{414AD294-951C-4B18-A78E-D262826F8DAC}"/>
    <cellStyle name="SSDfltPct 5 3 3" xfId="22326" xr:uid="{E76249D3-1BB6-42F3-87B3-18B61655EC76}"/>
    <cellStyle name="SSDfltPct 5 3 3 2" xfId="44622" xr:uid="{26ACFE3F-57A5-4C6E-9988-4180FD995FCB}"/>
    <cellStyle name="SSDfltPct 5 3 4" xfId="25066" xr:uid="{3DE9AD54-2FC4-46B8-AAF3-654AB2DCFD9D}"/>
    <cellStyle name="SSDfltPct 5 3 4 2" xfId="47362" xr:uid="{3CE7A361-3254-4C4B-8E1E-A22328B26FD6}"/>
    <cellStyle name="SSDfltPct 5 3 5" xfId="28779" xr:uid="{715456EB-3A77-4C40-9D5A-13B6181FD13C}"/>
    <cellStyle name="SSDfltPct 5 4" xfId="5110" xr:uid="{C0AB9C09-96F4-4774-9EBD-83346370251C}"/>
    <cellStyle name="SSDfltPct 5 4 2" xfId="15526" xr:uid="{80FD4C3D-4030-4FE8-8BDC-7DD7D8E399E8}"/>
    <cellStyle name="SSDfltPct 5 4 2 2" xfId="37892" xr:uid="{74FC96B7-50E4-4CBF-8518-7908699751C1}"/>
    <cellStyle name="SSDfltPct 5 4 3" xfId="22458" xr:uid="{C056C6F5-2038-4E37-A982-0D28156CDFE5}"/>
    <cellStyle name="SSDfltPct 5 4 3 2" xfId="44754" xr:uid="{6297432F-9417-4613-B113-960B3EE23C55}"/>
    <cellStyle name="SSDfltPct 5 4 4" xfId="13563" xr:uid="{9CAEEF13-99F8-43A8-B349-BC83D645A996}"/>
    <cellStyle name="SSDfltPct 5 4 4 2" xfId="35934" xr:uid="{9E69B1F1-33FA-4F09-8686-CD05F134B48E}"/>
    <cellStyle name="SSDfltPct 5 4 5" xfId="28910" xr:uid="{061417B8-8C96-405F-A8D1-FD7B919B16A8}"/>
    <cellStyle name="SSDfltPct 5 5" xfId="8909" xr:uid="{D9ABA14A-8D53-489C-A5D7-3F8E43BE8B7C}"/>
    <cellStyle name="SSDfltPct 5 5 2" xfId="18505" xr:uid="{B231CF5B-FE31-414E-889B-0979134CB215}"/>
    <cellStyle name="SSDfltPct 5 5 2 2" xfId="40870" xr:uid="{3F047EAB-2A4C-4322-A879-B2837ED5B67A}"/>
    <cellStyle name="SSDfltPct 5 5 3" xfId="24341" xr:uid="{049004EE-94CD-47F7-BC71-B681F875665A}"/>
    <cellStyle name="SSDfltPct 5 5 3 2" xfId="46637" xr:uid="{352896E1-F6F8-4E71-AB87-98B22BF09E5A}"/>
    <cellStyle name="SSDfltPct 5 5 4" xfId="22542" xr:uid="{B3EE756F-282A-4661-9A9E-B72DB724D990}"/>
    <cellStyle name="SSDfltPct 5 5 4 2" xfId="44838" xr:uid="{1F5F4B55-BBB0-4214-B329-8E8658F87D0C}"/>
    <cellStyle name="SSDfltPct 5 5 5" xfId="31605" xr:uid="{AF493C12-5575-468A-AC33-88815EED470E}"/>
    <cellStyle name="SSDfltPct 5 6" xfId="5774" xr:uid="{4FC4037E-F541-4D45-92BB-0EBF37ED9191}"/>
    <cellStyle name="SSDfltPct 5 6 2" xfId="16100" xr:uid="{372B4B13-F34D-4752-A0B7-43923F9242FC}"/>
    <cellStyle name="SSDfltPct 5 6 2 2" xfId="38466" xr:uid="{BE370721-58E4-4A19-9D1A-0E04740901C4}"/>
    <cellStyle name="SSDfltPct 5 6 3" xfId="22783" xr:uid="{D289155C-85E5-425E-9586-5F74A10AD142}"/>
    <cellStyle name="SSDfltPct 5 6 3 2" xfId="45079" xr:uid="{7052390A-272B-4371-B948-F0B4412C32FB}"/>
    <cellStyle name="SSDfltPct 5 6 4" xfId="22145" xr:uid="{DBAB6023-5B3D-4F62-A1BA-80E47044954E}"/>
    <cellStyle name="SSDfltPct 5 6 4 2" xfId="44441" xr:uid="{9AB7B2F6-A91B-4ED1-A6AE-F2D9656667A2}"/>
    <cellStyle name="SSDfltPct 5 6 5" xfId="29438" xr:uid="{B3CDD8DE-3A2B-4C97-AFEC-3E3F44FE292C}"/>
    <cellStyle name="SSDfltPct 5 7" xfId="9039" xr:uid="{07812F32-E4D0-419C-A792-1580F5C8C908}"/>
    <cellStyle name="SSDfltPct 5 7 2" xfId="18574" xr:uid="{A46BC649-AD3B-4404-87EF-FAFB83B548D0}"/>
    <cellStyle name="SSDfltPct 5 7 2 2" xfId="40939" xr:uid="{49CF23C2-3D75-4DAD-B208-27A042BCEFB1}"/>
    <cellStyle name="SSDfltPct 5 7 3" xfId="24401" xr:uid="{BE593DA1-D490-47BA-BECC-36ADD79DC45B}"/>
    <cellStyle name="SSDfltPct 5 7 3 2" xfId="46697" xr:uid="{5CE6F1C9-0763-4753-97C2-1B19850B465C}"/>
    <cellStyle name="SSDfltPct 5 7 4" xfId="13932" xr:uid="{0B74C8B2-AFC8-479A-87B5-2788D9D9CF7D}"/>
    <cellStyle name="SSDfltPct 5 7 4 2" xfId="36302" xr:uid="{03324C5B-F064-41B8-A1B1-3270B0712456}"/>
    <cellStyle name="SSDfltPct 5 7 5" xfId="31657" xr:uid="{EFE51457-8594-48FF-B0DB-C076112F0147}"/>
    <cellStyle name="SSDfltPct 5 8" xfId="6636" xr:uid="{0C57723F-65A6-4316-A09E-B397E057C6CA}"/>
    <cellStyle name="SSDfltPct 5 8 2" xfId="16696" xr:uid="{FDCC60A1-8A1F-4C13-819E-EBDF51C2CFA3}"/>
    <cellStyle name="SSDfltPct 5 8 2 2" xfId="39061" xr:uid="{F00311E7-0388-49F3-A95A-8BAAD9C27E2F}"/>
    <cellStyle name="SSDfltPct 5 8 3" xfId="23255" xr:uid="{84DABB1A-D180-4937-8DE2-60150555EAE2}"/>
    <cellStyle name="SSDfltPct 5 8 3 2" xfId="45551" xr:uid="{1A8CB3F6-D5A6-4FA6-BF2C-44FFD42BA2BF}"/>
    <cellStyle name="SSDfltPct 5 8 4" xfId="23413" xr:uid="{AB967A10-4580-4F1C-B8DD-594192E6976B}"/>
    <cellStyle name="SSDfltPct 5 8 4 2" xfId="45709" xr:uid="{63EBD84D-C2A0-4F09-8057-A02B4959FDEB}"/>
    <cellStyle name="SSDfltPct 5 8 5" xfId="29961" xr:uid="{D1703BA5-2A75-4F89-9D00-26EB985497A7}"/>
    <cellStyle name="SSDfltPct 5 9" xfId="9522" xr:uid="{A2582CE6-C189-4452-A5BB-26FFCB0F10FE}"/>
    <cellStyle name="SSDfltPct 5 9 2" xfId="18940" xr:uid="{83E52BE2-5F84-4830-BC42-A300A4F54F6E}"/>
    <cellStyle name="SSDfltPct 5 9 2 2" xfId="41305" xr:uid="{BC5AD194-EB65-4DE5-9FF7-F837D0AC5F8F}"/>
    <cellStyle name="SSDfltPct 5 9 3" xfId="24727" xr:uid="{09C9F07F-F5EF-4279-9344-EEFF3F068A00}"/>
    <cellStyle name="SSDfltPct 5 9 3 2" xfId="47023" xr:uid="{BFE2CC11-1566-470D-AEB3-1DC739C19E07}"/>
    <cellStyle name="SSDfltPct 5 9 4" xfId="15079" xr:uid="{8374957B-0658-4B97-9824-9071588E80B3}"/>
    <cellStyle name="SSDfltPct 5 9 4 2" xfId="37445" xr:uid="{ED04082F-5F46-4952-A62D-5C6278AD1CB0}"/>
    <cellStyle name="SSDfltPct 5 9 5" xfId="31984" xr:uid="{F9AA39C4-0B18-4151-9559-05BE2BA6AEDC}"/>
    <cellStyle name="SSDfltPct 5_change in summary tables" xfId="7741" xr:uid="{8BC75162-E8CD-4223-B2D7-AEDC528FA104}"/>
    <cellStyle name="SSDfltPct 6" xfId="5145" xr:uid="{CCC85247-3394-41D3-822A-A62932327A6F}"/>
    <cellStyle name="SSDfltPct 6 2" xfId="15553" xr:uid="{6892CFCE-4D42-42A2-869A-7E96BAF02514}"/>
    <cellStyle name="SSDfltPct 6 2 2" xfId="37919" xr:uid="{471365E2-1D44-4A91-A640-114361AAC942}"/>
    <cellStyle name="SSDfltPct 6 3" xfId="22481" xr:uid="{087041C7-9B17-452A-86E0-47C64235AA25}"/>
    <cellStyle name="SSDfltPct 6 3 2" xfId="44777" xr:uid="{D598B5F5-A0FC-48C8-85F2-C88FEFEFC8F5}"/>
    <cellStyle name="SSDfltPct 6 4" xfId="13408" xr:uid="{7CB04EAC-DA88-455D-BF40-4AA42D96327E}"/>
    <cellStyle name="SSDfltPct 6 4 2" xfId="35779" xr:uid="{5664FBE8-0FFD-41D7-8F7F-4541F5EF3F64}"/>
    <cellStyle name="SSDfltPct 6 5" xfId="28931" xr:uid="{543DBB47-5E8D-4887-B72A-841F065FD11F}"/>
    <cellStyle name="SSDfltPct 7" xfId="5916" xr:uid="{EAF44D80-029F-4E8F-9BA3-1976B18B09CF}"/>
    <cellStyle name="SSDfltPct 7 2" xfId="16178" xr:uid="{21A0F82D-822F-4DCA-BB2A-750769F85CDC}"/>
    <cellStyle name="SSDfltPct 7 2 2" xfId="38544" xr:uid="{FC67207F-ABC6-4829-9F2A-A2A16726F56C}"/>
    <cellStyle name="SSDfltPct 7 3" xfId="22858" xr:uid="{09F2DED9-2C3B-4372-A82C-6655D58CDAB4}"/>
    <cellStyle name="SSDfltPct 7 3 2" xfId="45154" xr:uid="{3E18030F-4A16-4ADA-BAC2-47411DF11E3D}"/>
    <cellStyle name="SSDfltPct 7 4" xfId="24916" xr:uid="{F772654A-CD0D-4169-9F07-71A7853646FA}"/>
    <cellStyle name="SSDfltPct 7 4 2" xfId="47212" xr:uid="{2A2E835F-D1B4-445B-93B4-7519DCB46488}"/>
    <cellStyle name="SSDfltPct 7 5" xfId="29505" xr:uid="{8A006DE1-94C3-4D11-8DDA-AB1BE14D25CB}"/>
    <cellStyle name="SSDfltPct 8" xfId="8567" xr:uid="{EF5760F7-37E8-4991-8980-6D61638761CB}"/>
    <cellStyle name="SSDfltPct 8 2" xfId="18294" xr:uid="{C431D8E6-7E52-488B-8089-5B5B2CBB1BA2}"/>
    <cellStyle name="SSDfltPct 8 2 2" xfId="40659" xr:uid="{FF4197F8-E48C-4454-97A3-3E0A4F60008F}"/>
    <cellStyle name="SSDfltPct 8 3" xfId="24169" xr:uid="{AB6A3AE3-A0E7-4BB9-9303-BC8F4190873F}"/>
    <cellStyle name="SSDfltPct 8 3 2" xfId="46465" xr:uid="{5288E4E0-7856-43BB-9D9A-DBF8C5C2C1A8}"/>
    <cellStyle name="SSDfltPct 8 4" xfId="22254" xr:uid="{A331B6DE-2445-4CA2-A484-710CDBF4038F}"/>
    <cellStyle name="SSDfltPct 8 4 2" xfId="44550" xr:uid="{42F7DC75-8216-455A-8158-9C7CF0299F0C}"/>
    <cellStyle name="SSDfltPct 8 5" xfId="31440" xr:uid="{2E3D91CA-3C4A-478F-84E8-CCFE3E05A9A2}"/>
    <cellStyle name="SSDfltPct 9" xfId="5122" xr:uid="{67254E11-7CB9-4119-AA0C-D24AA5A05EC1}"/>
    <cellStyle name="SSDfltPct 9 2" xfId="15535" xr:uid="{8956637D-1277-4862-A810-48AFDB4C7495}"/>
    <cellStyle name="SSDfltPct 9 2 2" xfId="37901" xr:uid="{539BFA8C-B379-4CB8-9F7A-C9CEB6B482A3}"/>
    <cellStyle name="SSDfltPct 9 3" xfId="22465" xr:uid="{E2FE94A8-A468-4E56-8869-5EC087724B3D}"/>
    <cellStyle name="SSDfltPct 9 3 2" xfId="44761" xr:uid="{237FB3FC-CEF0-4BBC-85A6-11956C47C038}"/>
    <cellStyle name="SSDfltPct 9 4" xfId="13574" xr:uid="{B4940335-DDCF-4B14-985A-561173AA5F5A}"/>
    <cellStyle name="SSDfltPct 9 4 2" xfId="35945" xr:uid="{D5D6C343-C2FD-476B-9716-C4B7E50708E7}"/>
    <cellStyle name="SSDfltPct 9 5" xfId="28916" xr:uid="{03940807-54AC-4941-830B-1F38B9BA4D8F}"/>
    <cellStyle name="SSDfltPct_change in summary tables" xfId="5799" xr:uid="{8EF75787-E631-4699-B6F9-56D6BA5A6642}"/>
    <cellStyle name="SSDfltPct0" xfId="1028" xr:uid="{CED79889-8070-41B2-B5D7-3D7DAAE56E4A}"/>
    <cellStyle name="SSDfltPct0 10" xfId="5610" xr:uid="{ADFA4C25-4602-445E-B87F-8FAB454659EB}"/>
    <cellStyle name="SSDfltPct0 10 2" xfId="15966" xr:uid="{C70EE05A-6B74-4C76-A4D6-41335580ECD4}"/>
    <cellStyle name="SSDfltPct0 10 2 2" xfId="38332" xr:uid="{37CF842E-BBA3-479D-ABE6-CB03B01DCDA3}"/>
    <cellStyle name="SSDfltPct0 10 3" xfId="22701" xr:uid="{F4EDF704-F996-498E-9A8C-58A9463E16C7}"/>
    <cellStyle name="SSDfltPct0 10 3 2" xfId="44997" xr:uid="{3C8176AD-0DCA-47C2-AC38-A8E65F9197A4}"/>
    <cellStyle name="SSDfltPct0 10 4" xfId="13863" xr:uid="{B7B375A7-8169-4FA1-B198-E31409470EE5}"/>
    <cellStyle name="SSDfltPct0 10 4 2" xfId="36233" xr:uid="{8EADA092-DDD3-47D1-8151-73BD9FD28381}"/>
    <cellStyle name="SSDfltPct0 10 5" xfId="29314" xr:uid="{76A58D11-C64B-458B-AFD6-AF1F3BA7E2DF}"/>
    <cellStyle name="SSDfltPct0 11" xfId="5128" xr:uid="{67E1428E-3B26-4135-A05E-9E56FB542C32}"/>
    <cellStyle name="SSDfltPct0 11 2" xfId="15540" xr:uid="{A62BC35C-35A1-47CB-AB4A-2CAB03414E0E}"/>
    <cellStyle name="SSDfltPct0 11 2 2" xfId="37906" xr:uid="{517B6165-0410-4BE5-80A7-E805B2A9682B}"/>
    <cellStyle name="SSDfltPct0 11 3" xfId="22470" xr:uid="{C37D25AC-D09E-4777-BF2E-2ED9437CACD2}"/>
    <cellStyle name="SSDfltPct0 11 3 2" xfId="44766" xr:uid="{B06D4535-CF14-4949-8A87-3156D8A544B2}"/>
    <cellStyle name="SSDfltPct0 11 4" xfId="13576" xr:uid="{4B63B52B-FCBD-45A0-9DF1-1EA9AE6342E8}"/>
    <cellStyle name="SSDfltPct0 11 4 2" xfId="35947" xr:uid="{2A25DC7E-EBCC-4E15-8839-CFFE2E0887BD}"/>
    <cellStyle name="SSDfltPct0 11 5" xfId="28921" xr:uid="{C095101C-7402-430B-A69F-6FB0827A5E13}"/>
    <cellStyle name="SSDfltPct0 12" xfId="9360" xr:uid="{B1B38607-0AAB-46A5-9225-38EB8BD51175}"/>
    <cellStyle name="SSDfltPct0 12 2" xfId="18781" xr:uid="{423C8B20-2B19-46F0-B944-504C7D8B477F}"/>
    <cellStyle name="SSDfltPct0 12 2 2" xfId="41146" xr:uid="{777D5897-4194-4866-BA4F-DD7557A7FE06}"/>
    <cellStyle name="SSDfltPct0 12 3" xfId="24578" xr:uid="{9E344908-91E8-4482-99EF-E899D98D1044}"/>
    <cellStyle name="SSDfltPct0 12 3 2" xfId="46874" xr:uid="{7C82AE54-55F4-4D62-BE04-F211A8A5FB74}"/>
    <cellStyle name="SSDfltPct0 12 4" xfId="18378" xr:uid="{A7E75BE9-BA51-4048-AE3F-0163E1E78289}"/>
    <cellStyle name="SSDfltPct0 12 4 2" xfId="40743" xr:uid="{5E348889-C62D-47C6-B025-B6D2FB09B3DC}"/>
    <cellStyle name="SSDfltPct0 12 5" xfId="31827" xr:uid="{F753B9CF-EE50-4375-ADCC-7B3097033651}"/>
    <cellStyle name="SSDfltPct0 13" xfId="11333" xr:uid="{86C74225-10AA-424B-BA5A-970DFD01B206}"/>
    <cellStyle name="SSDfltPct0 13 2" xfId="20739" xr:uid="{FC3CB369-C51D-4BF6-90BF-D81187FF2688}"/>
    <cellStyle name="SSDfltPct0 13 2 2" xfId="43035" xr:uid="{51E27839-8831-4F0C-BB5A-12DBD344922C}"/>
    <cellStyle name="SSDfltPct0 13 3" xfId="25258" xr:uid="{9849E22D-CD14-4FA6-A71C-AE163625F94E}"/>
    <cellStyle name="SSDfltPct0 13 3 2" xfId="47554" xr:uid="{02AA3F74-A832-47A4-A93B-BAF94031181B}"/>
    <cellStyle name="SSDfltPct0 13 4" xfId="25832" xr:uid="{801B0FEE-9ABB-40EF-9246-E36850491777}"/>
    <cellStyle name="SSDfltPct0 13 4 2" xfId="48128" xr:uid="{A707F33A-FFA9-4D60-81CF-6E9ACE10D3BB}"/>
    <cellStyle name="SSDfltPct0 13 5" xfId="33713" xr:uid="{AFC6C14A-0437-4F38-A378-7492814D56AC}"/>
    <cellStyle name="SSDfltPct0 14" xfId="13069" xr:uid="{CCED6662-32A6-4F51-9E8E-03FD9FA5A855}"/>
    <cellStyle name="SSDfltPct0 14 2" xfId="35440" xr:uid="{6A6B84CC-F2BB-45CD-9A2B-384F840B8209}"/>
    <cellStyle name="SSDfltPct0 15" xfId="13020" xr:uid="{37728E48-01B7-4F8E-AE81-9D3832819396}"/>
    <cellStyle name="SSDfltPct0 15 2" xfId="35391" xr:uid="{7B4692D1-F56B-4AD2-9AED-D60E171A2D9C}"/>
    <cellStyle name="SSDfltPct0 16" xfId="14040" xr:uid="{B338011B-6089-4EF4-973F-0B5C4EAD69A4}"/>
    <cellStyle name="SSDfltPct0 16 2" xfId="36410" xr:uid="{1C1FBF06-F7E3-460E-A28D-1F1DCEF7C65B}"/>
    <cellStyle name="SSDfltPct0 17" xfId="27018" xr:uid="{80F6A47D-0AA3-4DFE-BF5D-39DF3BDD39A7}"/>
    <cellStyle name="SSDfltPct0 2" xfId="1367" xr:uid="{49662012-C3E2-48EC-9FC3-79536BCC9A8C}"/>
    <cellStyle name="SSDfltPct0 2 10" xfId="11546" xr:uid="{7B7BCBDB-05AF-4B07-A711-23C437A8CE01}"/>
    <cellStyle name="SSDfltPct0 2 10 2" xfId="20952" xr:uid="{AADD892E-E6B5-4154-A525-EF8DAFD66158}"/>
    <cellStyle name="SSDfltPct0 2 10 2 2" xfId="43248" xr:uid="{C8211747-E8E5-4B56-811E-1EFE3EC8B43C}"/>
    <cellStyle name="SSDfltPct0 2 10 3" xfId="25309" xr:uid="{39F7006C-619A-47C0-9979-207BD16E354A}"/>
    <cellStyle name="SSDfltPct0 2 10 3 2" xfId="47605" xr:uid="{8162872B-33BB-4D2F-B8A2-AB87794932D9}"/>
    <cellStyle name="SSDfltPct0 2 10 4" xfId="25847" xr:uid="{43C55886-0F0D-4E78-AEE5-CF01DFEDB2A4}"/>
    <cellStyle name="SSDfltPct0 2 10 4 2" xfId="48143" xr:uid="{EBEB7137-BB2D-4256-9B01-41C90907D03E}"/>
    <cellStyle name="SSDfltPct0 2 10 5" xfId="33926" xr:uid="{ADB9B5AA-94CB-4E5E-A057-D107775852AE}"/>
    <cellStyle name="SSDfltPct0 2 11" xfId="13324" xr:uid="{5E1DFAD8-AE7E-4BF7-9350-D40EDB2D7EBF}"/>
    <cellStyle name="SSDfltPct0 2 11 2" xfId="35695" xr:uid="{FF1B2080-B4EE-4AC5-A80C-5AE1CF15BD34}"/>
    <cellStyle name="SSDfltPct0 2 12" xfId="13975" xr:uid="{44FE3D86-C853-469E-BA16-EBF3E0FE6CF5}"/>
    <cellStyle name="SSDfltPct0 2 12 2" xfId="36345" xr:uid="{BF3F6F92-F423-46A2-95BA-D541086697BD}"/>
    <cellStyle name="SSDfltPct0 2 13" xfId="25537" xr:uid="{4C8DEFD5-754C-4B08-B745-EDC02E2FE449}"/>
    <cellStyle name="SSDfltPct0 2 13 2" xfId="47833" xr:uid="{492D97EC-F005-40A7-9EA9-5561A00B6F60}"/>
    <cellStyle name="SSDfltPct0 2 14" xfId="27239" xr:uid="{A94E7BAA-7C18-4CCC-8BC3-7CE87F44EEF6}"/>
    <cellStyle name="SSDfltPct0 2 2" xfId="1679" xr:uid="{8F887495-79E8-4C4F-9501-02606BAD2696}"/>
    <cellStyle name="SSDfltPct0 2 2 10" xfId="11597" xr:uid="{80AAD76B-146C-4C39-9B76-104C4B3AD09E}"/>
    <cellStyle name="SSDfltPct0 2 2 10 2" xfId="21003" xr:uid="{06931F00-20CE-478E-8A27-F41313E6D22D}"/>
    <cellStyle name="SSDfltPct0 2 2 10 2 2" xfId="43299" xr:uid="{F9FDD561-CD72-446A-A533-68C9F2C02592}"/>
    <cellStyle name="SSDfltPct0 2 2 10 3" xfId="25346" xr:uid="{ED4FE154-8429-4C99-A2AF-BC5EA4B65C67}"/>
    <cellStyle name="SSDfltPct0 2 2 10 3 2" xfId="47642" xr:uid="{F5954840-2E62-4180-9568-16B5739C1AF0}"/>
    <cellStyle name="SSDfltPct0 2 2 10 4" xfId="25878" xr:uid="{828941B3-98B1-405E-9E53-D15337F34CD9}"/>
    <cellStyle name="SSDfltPct0 2 2 10 4 2" xfId="48174" xr:uid="{43841ED1-EA09-46C1-8D9B-6A62256E09E0}"/>
    <cellStyle name="SSDfltPct0 2 2 10 5" xfId="33977" xr:uid="{E229FD19-DD64-4551-8413-9254F19F60AD}"/>
    <cellStyle name="SSDfltPct0 2 2 11" xfId="13445" xr:uid="{2EC1210D-AD38-40C7-BC00-CD3A7B784F30}"/>
    <cellStyle name="SSDfltPct0 2 2 11 2" xfId="35816" xr:uid="{F8CC5235-6991-41A0-AC7A-3FE4DD9F0367}"/>
    <cellStyle name="SSDfltPct0 2 2 12" xfId="16705" xr:uid="{64301D6F-E21C-472E-AC69-EA6B1920A4D4}"/>
    <cellStyle name="SSDfltPct0 2 2 12 2" xfId="39070" xr:uid="{424EC8F8-2A0C-45A6-A396-B0B78D204FF5}"/>
    <cellStyle name="SSDfltPct0 2 2 13" xfId="24944" xr:uid="{F80DC639-D9DA-449A-B8D8-F9091F7B7B32}"/>
    <cellStyle name="SSDfltPct0 2 2 13 2" xfId="47240" xr:uid="{F53AFD27-3736-42C1-AC3D-1AD5FCBE525A}"/>
    <cellStyle name="SSDfltPct0 2 2 14" xfId="27296" xr:uid="{1A1DB06C-4C82-43EB-9D38-CD9429B2B03A}"/>
    <cellStyle name="SSDfltPct0 2 2 2" xfId="5650" xr:uid="{610B3EE5-7FB1-4C6D-B587-7D27A03FB056}"/>
    <cellStyle name="SSDfltPct0 2 2 2 2" xfId="16001" xr:uid="{18745FA9-F043-47C2-9775-3C8791EEC51C}"/>
    <cellStyle name="SSDfltPct0 2 2 2 2 2" xfId="38367" xr:uid="{C972EB70-7AED-42BF-825E-6B9D9304631B}"/>
    <cellStyle name="SSDfltPct0 2 2 2 3" xfId="22736" xr:uid="{18FAEB13-4CF9-42A0-AC32-45A23108B5CF}"/>
    <cellStyle name="SSDfltPct0 2 2 2 3 2" xfId="45032" xr:uid="{8C18D807-BDA9-4D1A-8699-23CBA8BF4045}"/>
    <cellStyle name="SSDfltPct0 2 2 2 4" xfId="13873" xr:uid="{320EE6E4-7E8B-4356-826F-D4056651C2D5}"/>
    <cellStyle name="SSDfltPct0 2 2 2 4 2" xfId="36243" xr:uid="{47DDD9D6-6F7F-447B-AE2F-53E6987419D3}"/>
    <cellStyle name="SSDfltPct0 2 2 2 5" xfId="29348" xr:uid="{76789E85-0E33-471A-BEA5-65DF61301BCA}"/>
    <cellStyle name="SSDfltPct0 2 2 3" xfId="6307" xr:uid="{333D3E01-86A4-455E-894C-44A282B9A199}"/>
    <cellStyle name="SSDfltPct0 2 2 3 2" xfId="16458" xr:uid="{B43E3AC5-0A97-4345-ABCC-9C8D3912B2F5}"/>
    <cellStyle name="SSDfltPct0 2 2 3 2 2" xfId="38823" xr:uid="{57405B94-254E-4D85-A7B1-2CB593853BFE}"/>
    <cellStyle name="SSDfltPct0 2 2 3 3" xfId="23068" xr:uid="{391AFA7C-FF40-47E8-AD80-56DDB1E46759}"/>
    <cellStyle name="SSDfltPct0 2 2 3 3 2" xfId="45364" xr:uid="{29AA2C6C-0F2E-4AE9-B173-71477A0A8651}"/>
    <cellStyle name="SSDfltPct0 2 2 3 4" xfId="24760" xr:uid="{D36FCFDA-92F1-43AF-A4EB-664F488305BC}"/>
    <cellStyle name="SSDfltPct0 2 2 3 4 2" xfId="47056" xr:uid="{5B847363-C695-44B2-B4A9-8C3B07BDA17E}"/>
    <cellStyle name="SSDfltPct0 2 2 3 5" xfId="29751" xr:uid="{7B1445E8-B0F4-488B-982D-449725578FC7}"/>
    <cellStyle name="SSDfltPct0 2 2 4" xfId="8032" xr:uid="{B2F5DBDB-FF2A-4764-829F-AD9AAD4FBD68}"/>
    <cellStyle name="SSDfltPct0 2 2 4 2" xfId="17921" xr:uid="{1A0307EC-CEA4-4C4D-945A-3DB488FC9C5E}"/>
    <cellStyle name="SSDfltPct0 2 2 4 2 2" xfId="40286" xr:uid="{52B6DE12-2BE7-4947-AE20-3D02541E26AC}"/>
    <cellStyle name="SSDfltPct0 2 2 4 3" xfId="23845" xr:uid="{78D31CF0-351D-4251-943C-DEFD40B58DC0}"/>
    <cellStyle name="SSDfltPct0 2 2 4 3 2" xfId="46141" xr:uid="{43A63832-9D5B-4CE5-93ED-08710449205E}"/>
    <cellStyle name="SSDfltPct0 2 2 4 4" xfId="13700" xr:uid="{63986D39-EC47-4C93-B96E-747956BCF0FB}"/>
    <cellStyle name="SSDfltPct0 2 2 4 4 2" xfId="36071" xr:uid="{FDEACE60-A93E-4478-A343-A1C7EF9D0916}"/>
    <cellStyle name="SSDfltPct0 2 2 4 5" xfId="31127" xr:uid="{C6FEC784-75F1-4018-B8FC-07A1699D477D}"/>
    <cellStyle name="SSDfltPct0 2 2 5" xfId="4744" xr:uid="{45618D33-9876-41B7-9A74-44C6671ABEF6}"/>
    <cellStyle name="SSDfltPct0 2 2 5 2" xfId="15260" xr:uid="{AE80EB7B-ECCF-41C6-8B6A-D9F1E96817C2}"/>
    <cellStyle name="SSDfltPct0 2 2 5 2 2" xfId="37626" xr:uid="{75E6CC02-F5D6-40D6-BD56-59736E28072B}"/>
    <cellStyle name="SSDfltPct0 2 2 5 3" xfId="22290" xr:uid="{A29754D3-BFB9-4B7E-B306-8A10966A2301}"/>
    <cellStyle name="SSDfltPct0 2 2 5 3 2" xfId="44586" xr:uid="{242AB4C1-E040-4A08-A787-3C8B49DA8C11}"/>
    <cellStyle name="SSDfltPct0 2 2 5 4" xfId="24831" xr:uid="{7226D429-0015-4609-82B5-0A20A43BDB8D}"/>
    <cellStyle name="SSDfltPct0 2 2 5 4 2" xfId="47127" xr:uid="{E705C4F7-7215-458E-9323-2645098944F9}"/>
    <cellStyle name="SSDfltPct0 2 2 5 5" xfId="28670" xr:uid="{3EEA02E4-0187-4AB8-A75D-FDCEC72D840E}"/>
    <cellStyle name="SSDfltPct0 2 2 6" xfId="8057" xr:uid="{7039BC56-F409-43B0-A47C-FCD883081C93}"/>
    <cellStyle name="SSDfltPct0 2 2 6 2" xfId="17934" xr:uid="{37CEB0D2-559B-4DE7-B9EE-4E734C55F1FC}"/>
    <cellStyle name="SSDfltPct0 2 2 6 2 2" xfId="40299" xr:uid="{8DA60478-425B-4723-AF60-98A9815DBCCC}"/>
    <cellStyle name="SSDfltPct0 2 2 6 3" xfId="23856" xr:uid="{74904D09-D655-4151-B13B-47C4065959F2}"/>
    <cellStyle name="SSDfltPct0 2 2 6 3 2" xfId="46152" xr:uid="{08673C52-3260-498E-AF3F-24FFF145B6DB}"/>
    <cellStyle name="SSDfltPct0 2 2 6 4" xfId="24983" xr:uid="{57355774-234F-45E3-AA64-8A76A92C8A62}"/>
    <cellStyle name="SSDfltPct0 2 2 6 4 2" xfId="47279" xr:uid="{B72DCCC3-17D4-4077-BEDE-C895368CCBA1}"/>
    <cellStyle name="SSDfltPct0 2 2 6 5" xfId="31136" xr:uid="{C70F52DC-B6CB-44A9-AEDA-A4F5783D943D}"/>
    <cellStyle name="SSDfltPct0 2 2 7" xfId="8105" xr:uid="{491D53C0-7359-4C08-923F-D5CEDE58E318}"/>
    <cellStyle name="SSDfltPct0 2 2 7 2" xfId="17966" xr:uid="{153914C1-070B-4AB9-927F-A12856D5EB42}"/>
    <cellStyle name="SSDfltPct0 2 2 7 2 2" xfId="40331" xr:uid="{298DF5FD-4519-4E91-84BE-457F455A5FD0}"/>
    <cellStyle name="SSDfltPct0 2 2 7 3" xfId="23881" xr:uid="{4A78B70C-7A54-4C9B-9A8B-F06A9AC3249D}"/>
    <cellStyle name="SSDfltPct0 2 2 7 3 2" xfId="46177" xr:uid="{38319BA8-9D79-46A8-8411-368EFBF8CE53}"/>
    <cellStyle name="SSDfltPct0 2 2 7 4" xfId="24417" xr:uid="{B294C725-833A-40D8-B998-9FE135F1BDE5}"/>
    <cellStyle name="SSDfltPct0 2 2 7 4 2" xfId="46713" xr:uid="{44ECB39C-77E9-4E55-8B3C-8F43A766073D}"/>
    <cellStyle name="SSDfltPct0 2 2 7 5" xfId="31161" xr:uid="{87C4908C-883D-449E-8510-C4E6A69DAB9B}"/>
    <cellStyle name="SSDfltPct0 2 2 8" xfId="9288" xr:uid="{DF1F0B42-F6BD-4F48-9C23-BB59ABD782B1}"/>
    <cellStyle name="SSDfltPct0 2 2 8 2" xfId="18721" xr:uid="{B91A52DF-5B06-4825-8058-7868ADE970DE}"/>
    <cellStyle name="SSDfltPct0 2 2 8 2 2" xfId="41086" xr:uid="{419EE21D-EDE1-40B1-8F3B-8D14612188A0}"/>
    <cellStyle name="SSDfltPct0 2 2 8 3" xfId="24524" xr:uid="{DE81F2DB-1C64-4A12-93BE-9ADFC7509C1F}"/>
    <cellStyle name="SSDfltPct0 2 2 8 3 2" xfId="46820" xr:uid="{0479F6D6-A6BA-4DDC-9050-439F679B2E1F}"/>
    <cellStyle name="SSDfltPct0 2 2 8 4" xfId="24902" xr:uid="{E4FC3189-A6BB-49E3-969A-C4C4979FD39D}"/>
    <cellStyle name="SSDfltPct0 2 2 8 4 2" xfId="47198" xr:uid="{59A8645C-93D4-4680-9E81-6FF447CF7216}"/>
    <cellStyle name="SSDfltPct0 2 2 8 5" xfId="31770" xr:uid="{3B3409EA-0872-4D30-BF0B-75A911252557}"/>
    <cellStyle name="SSDfltPct0 2 2 9" xfId="9403" xr:uid="{3D330281-44BB-45E7-9B6E-A4ACBBCAB21F}"/>
    <cellStyle name="SSDfltPct0 2 2 9 2" xfId="18822" xr:uid="{BE9161E1-AD2E-4F7B-BB14-42E596A848A1}"/>
    <cellStyle name="SSDfltPct0 2 2 9 2 2" xfId="41187" xr:uid="{4D077B30-B7B5-446A-A01D-728D74AD6DF9}"/>
    <cellStyle name="SSDfltPct0 2 2 9 3" xfId="24612" xr:uid="{25E6EA3A-0DFE-4B51-9402-06707D10CDBC}"/>
    <cellStyle name="SSDfltPct0 2 2 9 3 2" xfId="46908" xr:uid="{D5264B8E-1A6C-495E-8BC5-E39D49CC56D7}"/>
    <cellStyle name="SSDfltPct0 2 2 9 4" xfId="13343" xr:uid="{A98B83C9-EF14-4BCB-A8AC-76FE9B403AA8}"/>
    <cellStyle name="SSDfltPct0 2 2 9 4 2" xfId="35714" xr:uid="{D175DB1A-141C-4A25-A011-4F2AB57220D5}"/>
    <cellStyle name="SSDfltPct0 2 2 9 5" xfId="31866" xr:uid="{5E4D5743-A845-4DA3-97B7-42FC32D8E33D}"/>
    <cellStyle name="SSDfltPct0 2 2_change in summary tables" xfId="8843" xr:uid="{F4FD2341-2E97-4E92-A41E-C7347FF06CC5}"/>
    <cellStyle name="SSDfltPct0 2 3" xfId="5438" xr:uid="{51C3484C-7C60-4277-8D5A-B547742FD72C}"/>
    <cellStyle name="SSDfltPct0 2 3 2" xfId="15826" xr:uid="{8B13D276-9871-4419-ABD4-0150EBFCE7DA}"/>
    <cellStyle name="SSDfltPct0 2 3 2 2" xfId="38192" xr:uid="{2F78D567-F251-4637-8BAE-D5C77357328A}"/>
    <cellStyle name="SSDfltPct0 2 3 3" xfId="22578" xr:uid="{574C6876-1A3E-40DF-B5F6-F2052B3064E0}"/>
    <cellStyle name="SSDfltPct0 2 3 3 2" xfId="44874" xr:uid="{19342CC4-ED42-4A7A-8690-DC3A8BCB5EB7}"/>
    <cellStyle name="SSDfltPct0 2 3 4" xfId="13817" xr:uid="{459192AD-7714-477A-8AA0-2029F3F0CCF6}"/>
    <cellStyle name="SSDfltPct0 2 3 4 2" xfId="36187" xr:uid="{1822B2A7-817B-4DA7-8B65-EF58D56C8E0D}"/>
    <cellStyle name="SSDfltPct0 2 3 5" xfId="29192" xr:uid="{8DF28EA6-2E7F-4A34-B534-9051F508A4F1}"/>
    <cellStyle name="SSDfltPct0 2 4" xfId="5029" xr:uid="{3A8B91F6-91CC-4D4B-9DC9-4D97572E3323}"/>
    <cellStyle name="SSDfltPct0 2 4 2" xfId="15481" xr:uid="{6F9A2D5B-028E-41CC-AFC4-E603D912B05D}"/>
    <cellStyle name="SSDfltPct0 2 4 2 2" xfId="37847" xr:uid="{16AE1BD4-3CD7-494C-82F9-C965D5371544}"/>
    <cellStyle name="SSDfltPct0 2 4 3" xfId="22415" xr:uid="{91887E2C-D143-41CE-A69B-026EC2641D3E}"/>
    <cellStyle name="SSDfltPct0 2 4 3 2" xfId="44711" xr:uid="{42C37F18-A806-4D06-B62D-CE1785CDCA92}"/>
    <cellStyle name="SSDfltPct0 2 4 4" xfId="13539" xr:uid="{859D45F1-AFEA-4079-849E-F68579ADC10B}"/>
    <cellStyle name="SSDfltPct0 2 4 4 2" xfId="35910" xr:uid="{56C1230F-E918-47EA-BAF1-57AD8C33DACD}"/>
    <cellStyle name="SSDfltPct0 2 4 5" xfId="28867" xr:uid="{17290417-DDC8-4BC5-8E95-D696CFD21A46}"/>
    <cellStyle name="SSDfltPct0 2 5" xfId="7418" xr:uid="{6DF65738-B865-4CFF-96EA-1F476793BAD1}"/>
    <cellStyle name="SSDfltPct0 2 5 2" xfId="17417" xr:uid="{3F14FED6-497F-4CC5-BA88-5889377254FA}"/>
    <cellStyle name="SSDfltPct0 2 5 2 2" xfId="39782" xr:uid="{F2683CA1-2D42-417A-8A42-E48A8A10130B}"/>
    <cellStyle name="SSDfltPct0 2 5 3" xfId="23531" xr:uid="{9D231C41-D3CA-4F9E-A0E1-55324F9906E0}"/>
    <cellStyle name="SSDfltPct0 2 5 3 2" xfId="45827" xr:uid="{F1ACA9F1-3E1E-4DE3-B33C-B7127F01607B}"/>
    <cellStyle name="SSDfltPct0 2 5 4" xfId="13514" xr:uid="{29C31747-4E55-40E5-B1D1-C3F483EE4F3C}"/>
    <cellStyle name="SSDfltPct0 2 5 4 2" xfId="35885" xr:uid="{648A1D9E-D84E-4556-BBCF-8C5C86770C88}"/>
    <cellStyle name="SSDfltPct0 2 5 5" xfId="30663" xr:uid="{8A170711-A0A7-45E7-BC7E-A83BE64630D4}"/>
    <cellStyle name="SSDfltPct0 2 6" xfId="4623" xr:uid="{D8AF4C71-9CD2-4422-9950-927331DB9CA3}"/>
    <cellStyle name="SSDfltPct0 2 6 2" xfId="15172" xr:uid="{AF32F03F-698B-479B-8DEE-3926D73FFC37}"/>
    <cellStyle name="SSDfltPct0 2 6 2 2" xfId="37538" xr:uid="{A9AA6B56-D316-41B7-A4E4-5390226375B0}"/>
    <cellStyle name="SSDfltPct0 2 6 3" xfId="22226" xr:uid="{5D791300-2F9E-4DB7-9452-88BC61204687}"/>
    <cellStyle name="SSDfltPct0 2 6 3 2" xfId="44522" xr:uid="{4ED3D974-904F-4B54-BD17-4DD5929A30FD}"/>
    <cellStyle name="SSDfltPct0 2 6 4" xfId="13995" xr:uid="{7848C29E-085F-4C32-B772-FF865654B3E9}"/>
    <cellStyle name="SSDfltPct0 2 6 4 2" xfId="36365" xr:uid="{290E70CC-ECBF-46F7-93E3-04D162013E22}"/>
    <cellStyle name="SSDfltPct0 2 6 5" xfId="28595" xr:uid="{6686CEE9-3945-4AB9-8CF3-73C01243518A}"/>
    <cellStyle name="SSDfltPct0 2 7" xfId="8180" xr:uid="{21018DB8-E87D-494F-B6A4-DA440D78BD18}"/>
    <cellStyle name="SSDfltPct0 2 7 2" xfId="18016" xr:uid="{A518CC7F-D989-4ECA-825E-8D5851F22619}"/>
    <cellStyle name="SSDfltPct0 2 7 2 2" xfId="40381" xr:uid="{F335CD0F-EA2A-4A71-A127-CFEBAD3008C5}"/>
    <cellStyle name="SSDfltPct0 2 7 3" xfId="23923" xr:uid="{6E59ECCD-417E-4D33-A94E-6FC4956C4204}"/>
    <cellStyle name="SSDfltPct0 2 7 3 2" xfId="46219" xr:uid="{3EC8B009-B1D4-4E22-9D7E-3F521E978D8E}"/>
    <cellStyle name="SSDfltPct0 2 7 4" xfId="25660" xr:uid="{97A4B61C-BEF2-4A0C-B9A4-580AE34AB103}"/>
    <cellStyle name="SSDfltPct0 2 7 4 2" xfId="47956" xr:uid="{5D5973DA-A237-4E26-A5E1-6292682E8327}"/>
    <cellStyle name="SSDfltPct0 2 7 5" xfId="31199" xr:uid="{2573E7E2-2B76-460E-9B42-C34B335B1AFA}"/>
    <cellStyle name="SSDfltPct0 2 8" xfId="5497" xr:uid="{1613E917-F191-4399-AD86-6C19387FF430}"/>
    <cellStyle name="SSDfltPct0 2 8 2" xfId="15873" xr:uid="{A80D6E73-DB57-4B08-81DC-164A273F723F}"/>
    <cellStyle name="SSDfltPct0 2 8 2 2" xfId="38239" xr:uid="{CF0F9249-EDE2-4E96-9C10-118B824D58C9}"/>
    <cellStyle name="SSDfltPct0 2 8 3" xfId="22617" xr:uid="{AB411363-AF43-4291-91A7-2CC7D4F9D928}"/>
    <cellStyle name="SSDfltPct0 2 8 3 2" xfId="44913" xr:uid="{DEEA1796-63CE-47FB-938C-747A5D2565E8}"/>
    <cellStyle name="SSDfltPct0 2 8 4" xfId="13826" xr:uid="{8F465E0F-7463-4E7F-B6BE-A709DBBDEAE3}"/>
    <cellStyle name="SSDfltPct0 2 8 4 2" xfId="36196" xr:uid="{C3F7E9C4-C685-4312-8DF0-BD028834BF1B}"/>
    <cellStyle name="SSDfltPct0 2 8 5" xfId="29231" xr:uid="{47F22BFA-151D-4A9F-93A4-B3E9D96F7A44}"/>
    <cellStyle name="SSDfltPct0 2 9" xfId="9420" xr:uid="{FD74BA26-1C7D-4B99-ABCC-9C7CB280871F}"/>
    <cellStyle name="SSDfltPct0 2 9 2" xfId="18839" xr:uid="{BDB63195-003A-44A3-A1D1-E351322A031A}"/>
    <cellStyle name="SSDfltPct0 2 9 2 2" xfId="41204" xr:uid="{AFB59CE4-B179-4911-BAE9-815DC3B6B3A0}"/>
    <cellStyle name="SSDfltPct0 2 9 3" xfId="24629" xr:uid="{F3187D58-9469-4AC5-842B-76A1E2DD72DC}"/>
    <cellStyle name="SSDfltPct0 2 9 3 2" xfId="46925" xr:uid="{71232E5E-5FD9-4430-8228-8EEA9CE56DF9}"/>
    <cellStyle name="SSDfltPct0 2 9 4" xfId="22901" xr:uid="{59568B17-919A-4509-86AF-4A21EC9F2C69}"/>
    <cellStyle name="SSDfltPct0 2 9 4 2" xfId="45197" xr:uid="{94E25D47-9206-49D5-9447-5AAD79BC55CC}"/>
    <cellStyle name="SSDfltPct0 2 9 5" xfId="31883" xr:uid="{39BCE15D-F21A-4272-B113-37A5A51EF8C5}"/>
    <cellStyle name="SSDfltPct0 2_change in summary tables" xfId="7849" xr:uid="{B9B01557-3A93-45A5-9091-C7C71DE4928F}"/>
    <cellStyle name="SSDfltPct0 3" xfId="1399" xr:uid="{1D8A10A7-0F09-4445-91B1-7B660A3A4C9B}"/>
    <cellStyle name="SSDfltPct0 3 2" xfId="1680" xr:uid="{20615D2E-8C0C-4B7F-99F4-10AE84D87B01}"/>
    <cellStyle name="SSDfltPct0 3 2 10" xfId="11598" xr:uid="{07CBA4E4-76CF-46DF-8BB2-4B81FD4C3FF0}"/>
    <cellStyle name="SSDfltPct0 3 2 10 2" xfId="21004" xr:uid="{4F54DA7B-7C73-4C8E-AE3C-049BFADB323D}"/>
    <cellStyle name="SSDfltPct0 3 2 10 2 2" xfId="43300" xr:uid="{67ABF44B-7799-4845-8E30-705EB1BBB134}"/>
    <cellStyle name="SSDfltPct0 3 2 10 3" xfId="25347" xr:uid="{84D345A1-8696-41CA-BDB3-23541B201E1F}"/>
    <cellStyle name="SSDfltPct0 3 2 10 3 2" xfId="47643" xr:uid="{6C2CE846-862D-4088-B0CE-DCE39B553FDA}"/>
    <cellStyle name="SSDfltPct0 3 2 10 4" xfId="25879" xr:uid="{A9D92033-01A6-47B0-9CE2-8DA0A38A441D}"/>
    <cellStyle name="SSDfltPct0 3 2 10 4 2" xfId="48175" xr:uid="{9D0DACFD-BD26-47EC-9E7E-297FE5A00DFC}"/>
    <cellStyle name="SSDfltPct0 3 2 10 5" xfId="33978" xr:uid="{BD67C0AB-9AC6-4164-8DF1-F041BA8995F6}"/>
    <cellStyle name="SSDfltPct0 3 2 11" xfId="13446" xr:uid="{F3224F89-2D38-4075-81B6-027DA91C2CF8}"/>
    <cellStyle name="SSDfltPct0 3 2 11 2" xfId="35817" xr:uid="{9986D67A-A609-43A9-AA8A-79802F88CE56}"/>
    <cellStyle name="SSDfltPct0 3 2 12" xfId="18452" xr:uid="{0F936D0C-4E69-484D-ABEB-6A68D5959161}"/>
    <cellStyle name="SSDfltPct0 3 2 12 2" xfId="40817" xr:uid="{AD35B3A7-789D-4652-810E-044D500F974C}"/>
    <cellStyle name="SSDfltPct0 3 2 13" xfId="23171" xr:uid="{A7B1547D-2B75-41B5-99E7-3F8073E10466}"/>
    <cellStyle name="SSDfltPct0 3 2 13 2" xfId="45467" xr:uid="{E26AFD06-0271-4166-B59B-7FB677205CF8}"/>
    <cellStyle name="SSDfltPct0 3 2 14" xfId="27297" xr:uid="{D0B03330-DE60-4D7F-A0C5-CD2A0D776D3C}"/>
    <cellStyle name="SSDfltPct0 3 2 2" xfId="5651" xr:uid="{D0912E65-448B-4517-88D6-E8DCAFDE4864}"/>
    <cellStyle name="SSDfltPct0 3 2 2 2" xfId="16002" xr:uid="{FA1EC2BA-ACDF-4969-B50D-BF1740930029}"/>
    <cellStyle name="SSDfltPct0 3 2 2 2 2" xfId="38368" xr:uid="{4300428E-3DBE-4D14-8BEF-7C56948A8EAE}"/>
    <cellStyle name="SSDfltPct0 3 2 2 3" xfId="22737" xr:uid="{7845FDD1-AAE3-4C47-BC01-4F3454B8D7AE}"/>
    <cellStyle name="SSDfltPct0 3 2 2 3 2" xfId="45033" xr:uid="{FE65C099-5C7A-4392-A3BB-AC03CC3B50CE}"/>
    <cellStyle name="SSDfltPct0 3 2 2 4" xfId="13874" xr:uid="{6AC552AB-C5C9-4A50-BF02-2DFFCE54948F}"/>
    <cellStyle name="SSDfltPct0 3 2 2 4 2" xfId="36244" xr:uid="{FA09537B-9B74-41AE-AE6B-B96AE6D692B0}"/>
    <cellStyle name="SSDfltPct0 3 2 2 5" xfId="29349" xr:uid="{FC6E9D60-D63B-4CFC-8FA8-6D3D356E93AE}"/>
    <cellStyle name="SSDfltPct0 3 2 3" xfId="6306" xr:uid="{9F2A4054-27F7-4CB3-83EF-5E4AD9713B6A}"/>
    <cellStyle name="SSDfltPct0 3 2 3 2" xfId="16457" xr:uid="{6ED916ED-BEE7-493E-A25B-4D905FE796C2}"/>
    <cellStyle name="SSDfltPct0 3 2 3 2 2" xfId="38822" xr:uid="{B1786382-093D-49E9-92B9-EF722FB64EB5}"/>
    <cellStyle name="SSDfltPct0 3 2 3 3" xfId="23067" xr:uid="{758FFF3E-39D4-40BB-9391-B8B7FBA5B06A}"/>
    <cellStyle name="SSDfltPct0 3 2 3 3 2" xfId="45363" xr:uid="{9831FADB-2709-401E-8BB1-7171CB76EE40}"/>
    <cellStyle name="SSDfltPct0 3 2 3 4" xfId="25217" xr:uid="{1283A226-0533-484E-B903-D001DACD31E9}"/>
    <cellStyle name="SSDfltPct0 3 2 3 4 2" xfId="47513" xr:uid="{728BE61D-4E2A-4ECF-A043-3B6DC6BA22EF}"/>
    <cellStyle name="SSDfltPct0 3 2 3 5" xfId="29750" xr:uid="{15BECCE7-BD05-480E-AE9D-8C6AC5CB43F5}"/>
    <cellStyle name="SSDfltPct0 3 2 4" xfId="4520" xr:uid="{E08E18A9-E4C9-4E65-9AB7-DAB769C1261E}"/>
    <cellStyle name="SSDfltPct0 3 2 4 2" xfId="15087" xr:uid="{26D5A840-CE9E-43B8-AA47-5773BC122A8B}"/>
    <cellStyle name="SSDfltPct0 3 2 4 2 2" xfId="37453" xr:uid="{675C5DFA-9065-4108-BE37-BA36C6F2C8CB}"/>
    <cellStyle name="SSDfltPct0 3 2 4 3" xfId="22196" xr:uid="{9B942E89-A3BC-4BB4-BFA7-5C64FB9E072F}"/>
    <cellStyle name="SSDfltPct0 3 2 4 3 2" xfId="44492" xr:uid="{D3F545E9-203C-49D1-9CC3-8D9212876E9A}"/>
    <cellStyle name="SSDfltPct0 3 2 4 4" xfId="22780" xr:uid="{2EA22C21-9AB0-4225-9FE9-170DEE822B54}"/>
    <cellStyle name="SSDfltPct0 3 2 4 4 2" xfId="45076" xr:uid="{8E9A6C58-E7DA-4850-B78C-3000DA10A1C8}"/>
    <cellStyle name="SSDfltPct0 3 2 4 5" xfId="28515" xr:uid="{F6B08C58-21E0-47F2-BE32-AAA297DF5431}"/>
    <cellStyle name="SSDfltPct0 3 2 5" xfId="8908" xr:uid="{EAA4E6B3-848C-4934-B0B2-5876830A24C0}"/>
    <cellStyle name="SSDfltPct0 3 2 5 2" xfId="18504" xr:uid="{A5243B0A-7EB5-4FB5-94E1-3F245007066D}"/>
    <cellStyle name="SSDfltPct0 3 2 5 2 2" xfId="40869" xr:uid="{74A3CC3C-E735-4947-A4CB-AAA81A2ADB50}"/>
    <cellStyle name="SSDfltPct0 3 2 5 3" xfId="24340" xr:uid="{F83B2FD4-56C4-4A99-B33B-711518E00154}"/>
    <cellStyle name="SSDfltPct0 3 2 5 3 2" xfId="46636" xr:uid="{E607607F-9442-4BAD-BAD8-6FBBAB1AAADD}"/>
    <cellStyle name="SSDfltPct0 3 2 5 4" xfId="24824" xr:uid="{8248B838-642F-4453-B70C-6E043ECB54C3}"/>
    <cellStyle name="SSDfltPct0 3 2 5 4 2" xfId="47120" xr:uid="{D7D90E41-E1ED-4BA6-BCEE-7E4CB59028DC}"/>
    <cellStyle name="SSDfltPct0 3 2 5 5" xfId="31604" xr:uid="{7359BAB2-EC02-456E-91E7-2B0F8B9AA447}"/>
    <cellStyle name="SSDfltPct0 3 2 6" xfId="5766" xr:uid="{5248DFF5-3553-4252-8997-150415B53140}"/>
    <cellStyle name="SSDfltPct0 3 2 6 2" xfId="16095" xr:uid="{F7F26BE9-44E1-4147-BC54-B8CEF94CED66}"/>
    <cellStyle name="SSDfltPct0 3 2 6 2 2" xfId="38461" xr:uid="{9E09979B-8320-404A-BFB5-3D9377F19D22}"/>
    <cellStyle name="SSDfltPct0 3 2 6 3" xfId="22781" xr:uid="{771A4F47-4C79-472E-ADB2-C1F8CF5A40DA}"/>
    <cellStyle name="SSDfltPct0 3 2 6 3 2" xfId="45077" xr:uid="{023A7B5E-740E-4F2A-9903-4E323FB7D443}"/>
    <cellStyle name="SSDfltPct0 3 2 6 4" xfId="25612" xr:uid="{11161C00-DB47-4FD4-BF1C-330455A3BA1C}"/>
    <cellStyle name="SSDfltPct0 3 2 6 4 2" xfId="47908" xr:uid="{D24A826B-11E3-4A50-87E6-B08EC6F5CECC}"/>
    <cellStyle name="SSDfltPct0 3 2 6 5" xfId="29436" xr:uid="{5E16F7DB-3CDE-44AE-A7B4-FE21B711952F}"/>
    <cellStyle name="SSDfltPct0 3 2 7" xfId="9038" xr:uid="{C27CD9E2-DC58-4376-8FC5-119355527A68}"/>
    <cellStyle name="SSDfltPct0 3 2 7 2" xfId="18573" xr:uid="{2089B01B-0AD7-4D6E-9AC3-F5727908FCBA}"/>
    <cellStyle name="SSDfltPct0 3 2 7 2 2" xfId="40938" xr:uid="{0065F211-48D3-47F3-A163-B03DFBBD871E}"/>
    <cellStyle name="SSDfltPct0 3 2 7 3" xfId="24400" xr:uid="{378C86F7-276F-4448-A8D2-62339AD47E28}"/>
    <cellStyle name="SSDfltPct0 3 2 7 3 2" xfId="46696" xr:uid="{F7A6DF9A-B8DA-4173-B4E2-5192A79FBE0C}"/>
    <cellStyle name="SSDfltPct0 3 2 7 4" xfId="13931" xr:uid="{3A24ACA9-C54C-48BA-A4F0-996F57ED1D43}"/>
    <cellStyle name="SSDfltPct0 3 2 7 4 2" xfId="36301" xr:uid="{6F31399D-9257-4573-B629-8304BD4FDBC7}"/>
    <cellStyle name="SSDfltPct0 3 2 7 5" xfId="31656" xr:uid="{499F1071-9EAF-4FFA-BB17-FBE3B1E783C2}"/>
    <cellStyle name="SSDfltPct0 3 2 8" xfId="4688" xr:uid="{F6C0179A-1951-4713-8657-A9140388870E}"/>
    <cellStyle name="SSDfltPct0 3 2 8 2" xfId="15223" xr:uid="{3533EFC3-7135-4E37-AF37-E67B25F4FEE6}"/>
    <cellStyle name="SSDfltPct0 3 2 8 2 2" xfId="37589" xr:uid="{634A6FF1-1359-4CE2-9210-5183F339CD47}"/>
    <cellStyle name="SSDfltPct0 3 2 8 3" xfId="22259" xr:uid="{392F478B-AE85-4423-B9BA-2311093D2FDB}"/>
    <cellStyle name="SSDfltPct0 3 2 8 3 2" xfId="44555" xr:uid="{2EC2B4FF-FD0C-4C54-999C-7E47BCF4A890}"/>
    <cellStyle name="SSDfltPct0 3 2 8 4" xfId="25501" xr:uid="{13233D0D-BE25-40EF-B5E3-7F7FCA5DB1ED}"/>
    <cellStyle name="SSDfltPct0 3 2 8 4 2" xfId="47797" xr:uid="{0092738A-3A1A-4E58-939A-E32BA104DEF9}"/>
    <cellStyle name="SSDfltPct0 3 2 8 5" xfId="28641" xr:uid="{940C3A2E-805D-4227-9455-99313B230782}"/>
    <cellStyle name="SSDfltPct0 3 2 9" xfId="9521" xr:uid="{27C5A557-B4CA-40E6-8568-941C698434EE}"/>
    <cellStyle name="SSDfltPct0 3 2 9 2" xfId="18939" xr:uid="{AD148761-8201-4415-983F-3A5E44F8B93C}"/>
    <cellStyle name="SSDfltPct0 3 2 9 2 2" xfId="41304" xr:uid="{FB1A775D-17A7-4C96-9FB9-BF559B02B1AD}"/>
    <cellStyle name="SSDfltPct0 3 2 9 3" xfId="24726" xr:uid="{A507ABBF-7EB5-4261-B74F-61E46F5A71FC}"/>
    <cellStyle name="SSDfltPct0 3 2 9 3 2" xfId="47022" xr:uid="{2C7991BB-4859-48F2-835E-0DAE71D64592}"/>
    <cellStyle name="SSDfltPct0 3 2 9 4" xfId="17962" xr:uid="{CABE53B6-53C9-4090-B064-03AFA65146E2}"/>
    <cellStyle name="SSDfltPct0 3 2 9 4 2" xfId="40327" xr:uid="{83DE1EBF-19A1-4925-A075-81343EC1E451}"/>
    <cellStyle name="SSDfltPct0 3 2 9 5" xfId="31983" xr:uid="{CE5268C3-77E8-4726-AFA9-5CEE6568697F}"/>
    <cellStyle name="SSDfltPct0 3 2_change in summary tables" xfId="8120" xr:uid="{BE1E52FD-4EC6-48D2-B5FA-DC2537D20283}"/>
    <cellStyle name="SSDfltPct0 3 3" xfId="5464" xr:uid="{7E2FB22F-4D89-49D8-BCB1-5B99D8A1034E}"/>
    <cellStyle name="SSDfltPct0 3 3 2" xfId="15848" xr:uid="{8B087E4D-09B5-479E-A6A2-2FDDB64EBCAF}"/>
    <cellStyle name="SSDfltPct0 3 3 2 2" xfId="38214" xr:uid="{507D9CF2-F132-4137-99D4-80F27E679B87}"/>
    <cellStyle name="SSDfltPct0 3 3 3" xfId="22593" xr:uid="{38780C04-9E43-4B9D-B2D3-F33C1BE4520A}"/>
    <cellStyle name="SSDfltPct0 3 3 3 2" xfId="44889" xr:uid="{B0EC0245-C5DE-4FF2-8139-91FB4ED251FC}"/>
    <cellStyle name="SSDfltPct0 3 3 4" xfId="14070" xr:uid="{8BAA0A61-583B-4ACA-AC92-9AFEBFC5E28F}"/>
    <cellStyle name="SSDfltPct0 3 3 4 2" xfId="36440" xr:uid="{982A2D9B-3850-4835-9533-BD64ABBE7E74}"/>
    <cellStyle name="SSDfltPct0 3 4" xfId="6406" xr:uid="{0A75A511-FBF1-4220-A454-F3289431E9C4}"/>
    <cellStyle name="SSDfltPct0 3 4 2" xfId="16532" xr:uid="{4B34DEFC-51BD-4D28-B468-50723D0075A2}"/>
    <cellStyle name="SSDfltPct0 3 4 2 2" xfId="38897" xr:uid="{9B7C51F2-434E-49ED-93FA-FCD3D68DADF9}"/>
    <cellStyle name="SSDfltPct0 3 4 3" xfId="23136" xr:uid="{A42CF885-A3D0-4E8B-AB88-4ABD2EF445AD}"/>
    <cellStyle name="SSDfltPct0 3 4 3 2" xfId="45432" xr:uid="{8CA5C1B3-26BD-4284-A001-25249A4BBABC}"/>
    <cellStyle name="SSDfltPct0 3 4 4" xfId="17408" xr:uid="{8306916B-DC58-4C59-B431-D3906472FC17}"/>
    <cellStyle name="SSDfltPct0 3 4 4 2" xfId="39773" xr:uid="{0BDE9696-0A4A-4B90-92AE-29113D41AABD}"/>
    <cellStyle name="SSDfltPct0 3 4 5" xfId="29822" xr:uid="{4FD399E5-F366-4728-AF8B-80B81774B303}"/>
    <cellStyle name="SSDfltPct0 3 5" xfId="5619" xr:uid="{266FA7F6-1291-4452-86D1-F5D209D635FC}"/>
    <cellStyle name="SSDfltPct0 3 5 2" xfId="15974" xr:uid="{1C1A74D8-FA06-414E-99A4-A634B58755F3}"/>
    <cellStyle name="SSDfltPct0 3 5 2 2" xfId="38340" xr:uid="{21BC1DB0-1DC7-4E41-B76D-A703D1164FBE}"/>
    <cellStyle name="SSDfltPct0 3 5 3" xfId="22709" xr:uid="{69A78A2D-2E4C-46AB-B8C8-18F574D712E4}"/>
    <cellStyle name="SSDfltPct0 3 5 3 2" xfId="45005" xr:uid="{525E4515-8632-4CD4-A001-55A26F290BED}"/>
    <cellStyle name="SSDfltPct0 3 5 4" xfId="13865" xr:uid="{F79A44CA-82EB-4340-9A56-3E7AF07C6B95}"/>
    <cellStyle name="SSDfltPct0 3 5 4 2" xfId="36235" xr:uid="{7432DE11-97E2-4B11-8366-0057C4057B56}"/>
    <cellStyle name="SSDfltPct0 3 5 5" xfId="29322" xr:uid="{039CA232-F7CE-429F-9596-0FCF60D85AEA}"/>
    <cellStyle name="SSDfltPct0 3 6" xfId="7953" xr:uid="{F4264958-9BAB-45AB-89D8-33A031F6E26D}"/>
    <cellStyle name="SSDfltPct0 3 6 2" xfId="17865" xr:uid="{61DDA6AB-50F1-49D5-AAA0-57DA7E0A04F1}"/>
    <cellStyle name="SSDfltPct0 3 6 2 2" xfId="40230" xr:uid="{CEE7F7D2-3993-4E43-9391-F86F69826C4C}"/>
    <cellStyle name="SSDfltPct0 3 6 3" xfId="23799" xr:uid="{F4C457AB-4187-422C-B83D-2EC3D9F59C87}"/>
    <cellStyle name="SSDfltPct0 3 6 3 2" xfId="46095" xr:uid="{4A3ABAC1-3277-489E-B843-85E8FDDE0085}"/>
    <cellStyle name="SSDfltPct0 3 6 4" xfId="22175" xr:uid="{6BECDDA0-5AF2-474B-8E07-D369F866A3C5}"/>
    <cellStyle name="SSDfltPct0 3 6 4 2" xfId="44471" xr:uid="{AA43E0F1-BC61-460B-B312-147481802A8C}"/>
    <cellStyle name="SSDfltPct0 3 6 5" xfId="31082" xr:uid="{E40462F6-C8AE-46CF-A521-3B36D62FCE5F}"/>
    <cellStyle name="SSDfltPct0 3 7" xfId="6017" xr:uid="{AD4E0478-1B92-4132-AA09-6DAE08E0D254}"/>
    <cellStyle name="SSDfltPct0 3 7 2" xfId="16253" xr:uid="{C15180AC-81C7-4682-8577-C32615B98761}"/>
    <cellStyle name="SSDfltPct0 3 7 2 2" xfId="38618" xr:uid="{BF988B4D-4D16-44FC-94B0-1961366D25EF}"/>
    <cellStyle name="SSDfltPct0 3 7 3" xfId="22910" xr:uid="{80C8923E-773E-43CB-AE69-8947BB8D0CD6}"/>
    <cellStyle name="SSDfltPct0 3 7 3 2" xfId="45206" xr:uid="{08152784-EAB5-4CDB-AEBA-6B0465A4C0CA}"/>
    <cellStyle name="SSDfltPct0 3 7 4" xfId="18695" xr:uid="{1B159859-B927-496E-918F-B11FAAEDA72F}"/>
    <cellStyle name="SSDfltPct0 3 7 4 2" xfId="41060" xr:uid="{8CF6655F-8843-4634-B12D-608018EADBDC}"/>
    <cellStyle name="SSDfltPct0 3 7 5" xfId="29568" xr:uid="{B9E48445-CBE9-4ECD-A063-2D1925712D0F}"/>
    <cellStyle name="SSDfltPct0 3 8" xfId="11559" xr:uid="{EDFE0BF5-F367-42AD-908E-4F3D7ECECCEC}"/>
    <cellStyle name="SSDfltPct0 3 8 2" xfId="20965" xr:uid="{11EE33A0-ED8C-4300-A6A3-F3E93942BF02}"/>
    <cellStyle name="SSDfltPct0 3 8 2 2" xfId="43261" xr:uid="{3591BA94-86A3-4439-A832-01874A9E1D4F}"/>
    <cellStyle name="SSDfltPct0 3 8 3" xfId="25316" xr:uid="{B6BE6DD1-F54C-4763-86A0-4EC9B81C197B}"/>
    <cellStyle name="SSDfltPct0 3 8 3 2" xfId="47612" xr:uid="{A18DABF9-FD13-474F-BB19-87B1917DDDF0}"/>
    <cellStyle name="SSDfltPct0 3 8 4" xfId="25854" xr:uid="{442E38F1-8262-4A29-B0CF-35FCED67FB21}"/>
    <cellStyle name="SSDfltPct0 3 8 4 2" xfId="48150" xr:uid="{078A9534-BA85-442B-BDF1-EF696515D82F}"/>
    <cellStyle name="SSDfltPct0 3 8 5" xfId="33939" xr:uid="{4A5F5B68-7736-4163-9786-D3E7F3AF0021}"/>
    <cellStyle name="SSDfltPct0 3 9" xfId="27254" xr:uid="{4678FE62-0F55-43CE-9CE6-B5589AA2F8D7}"/>
    <cellStyle name="SSDfltPct0 3_change in summary tables" xfId="8538" xr:uid="{66B367D6-D340-482D-B7DF-6FBBB82FFA30}"/>
    <cellStyle name="SSDfltPct0 4" xfId="1330" xr:uid="{EB0CA764-C58A-43E1-AF23-2E02E0E2924D}"/>
    <cellStyle name="SSDfltPct0 4 10" xfId="7973" xr:uid="{C5BBF16A-4E79-4524-849D-8E122E78825E}"/>
    <cellStyle name="SSDfltPct0 4 10 2" xfId="17881" xr:uid="{4DA4C403-6069-416E-B4F6-396BE7C4AE24}"/>
    <cellStyle name="SSDfltPct0 4 10 2 2" xfId="40246" xr:uid="{0F03BD4E-B20C-4FD8-B1A2-4D9DA1579B1B}"/>
    <cellStyle name="SSDfltPct0 4 10 3" xfId="23812" xr:uid="{6B79682A-D9D3-40C5-B92D-C6E476080E3F}"/>
    <cellStyle name="SSDfltPct0 4 10 3 2" xfId="46108" xr:uid="{881F4EAE-446F-4B63-937E-4AE5AFB06C68}"/>
    <cellStyle name="SSDfltPct0 4 10 4" xfId="22161" xr:uid="{DDD72E2A-DBC6-49EF-AE8D-D1FE52A7E72B}"/>
    <cellStyle name="SSDfltPct0 4 10 4 2" xfId="44457" xr:uid="{26ED4637-BC28-4C0A-BE98-F0B8F8137CBB}"/>
    <cellStyle name="SSDfltPct0 4 10 5" xfId="31094" xr:uid="{15B93F6B-4B58-4DCF-8DDF-A64D11B8F24B}"/>
    <cellStyle name="SSDfltPct0 4 11" xfId="8647" xr:uid="{631C38DE-98BE-40B1-9542-53D49574E957}"/>
    <cellStyle name="SSDfltPct0 4 11 2" xfId="18348" xr:uid="{025ADDC8-022F-43ED-A655-253E3B633934}"/>
    <cellStyle name="SSDfltPct0 4 11 2 2" xfId="40713" xr:uid="{DBED48EF-410D-430B-9C38-F06242F16C25}"/>
    <cellStyle name="SSDfltPct0 4 11 3" xfId="24216" xr:uid="{D3BC1816-7BF0-4AF1-AA5A-7179410C4336}"/>
    <cellStyle name="SSDfltPct0 4 11 3 2" xfId="46512" xr:uid="{930A4AD0-D5D3-4FD6-9F0D-997251D1D034}"/>
    <cellStyle name="SSDfltPct0 4 11 4" xfId="24203" xr:uid="{663250D4-9F2B-4B3E-8007-6A755FCCF224}"/>
    <cellStyle name="SSDfltPct0 4 11 4 2" xfId="46499" xr:uid="{EDCE58FA-D4FF-4F9C-9189-0D6CEA70B6BC}"/>
    <cellStyle name="SSDfltPct0 4 11 5" xfId="31485" xr:uid="{E24BD528-D3FD-4561-A288-27410D474FB8}"/>
    <cellStyle name="SSDfltPct0 4 12" xfId="8693" xr:uid="{9689C3BB-9118-4EC7-81BF-83913314D8CA}"/>
    <cellStyle name="SSDfltPct0 4 12 2" xfId="18380" xr:uid="{5D3B3293-2D10-4907-9A08-6CE0431E76CF}"/>
    <cellStyle name="SSDfltPct0 4 12 2 2" xfId="40745" xr:uid="{5DE4789D-DD9D-40CD-8A2A-4B4D7A755317}"/>
    <cellStyle name="SSDfltPct0 4 12 3" xfId="24242" xr:uid="{F4D21A2F-DC20-488F-B08E-9115CF3C3E58}"/>
    <cellStyle name="SSDfltPct0 4 12 3 2" xfId="46538" xr:uid="{3A896638-CD26-4F69-814F-70F3893FBB90}"/>
    <cellStyle name="SSDfltPct0 4 12 4" xfId="23442" xr:uid="{C3D6E2DD-007D-4EC0-B12E-16B4F18BE1B8}"/>
    <cellStyle name="SSDfltPct0 4 12 4 2" xfId="45738" xr:uid="{E8FF1846-ADC8-4D05-A906-7D8F8F6CFDF6}"/>
    <cellStyle name="SSDfltPct0 4 12 5" xfId="31508" xr:uid="{CD684743-6F9F-4DDB-A895-AB11B1E42120}"/>
    <cellStyle name="SSDfltPct0 4 13" xfId="9941" xr:uid="{D8D64B84-F30F-4D69-AA39-4D8B08BF3535}"/>
    <cellStyle name="SSDfltPct0 4 13 2" xfId="19355" xr:uid="{C08071A2-A823-4EDE-AA83-C2135D5B55DE}"/>
    <cellStyle name="SSDfltPct0 4 13 2 2" xfId="41720" xr:uid="{3AC20077-049C-440D-8C11-F64AAAEFAE50}"/>
    <cellStyle name="SSDfltPct0 4 13 3" xfId="24836" xr:uid="{5E9CC22C-7C1F-427E-9D6C-DD083E8635C6}"/>
    <cellStyle name="SSDfltPct0 4 13 3 2" xfId="47132" xr:uid="{F6E11A63-1933-46A5-BAB4-5FCE4B1C41E9}"/>
    <cellStyle name="SSDfltPct0 4 13 4" xfId="25679" xr:uid="{CA3AB941-A15A-4F76-8B4B-8A71B7EA6104}"/>
    <cellStyle name="SSDfltPct0 4 13 4 2" xfId="47975" xr:uid="{0970E193-D75C-452E-9AAA-F9E7313C092E}"/>
    <cellStyle name="SSDfltPct0 4 13 5" xfId="32399" xr:uid="{DD02C3A2-729B-4F1C-8187-3388CD086E1C}"/>
    <cellStyle name="SSDfltPct0 4 14" xfId="13300" xr:uid="{CF9F3491-8477-4445-9382-A8807DE8BE95}"/>
    <cellStyle name="SSDfltPct0 4 14 2" xfId="35671" xr:uid="{96E32CCC-F17B-43B0-BC88-CE4DA660236F}"/>
    <cellStyle name="SSDfltPct0 4 15" xfId="13991" xr:uid="{4C686C04-77FD-45D6-BD03-CF9B9A48CFBD}"/>
    <cellStyle name="SSDfltPct0 4 15 2" xfId="36361" xr:uid="{3681E12C-E863-4786-971F-1096C2A78338}"/>
    <cellStyle name="SSDfltPct0 4 16" xfId="18254" xr:uid="{B271C242-00E5-4CE4-BB84-36661A152004}"/>
    <cellStyle name="SSDfltPct0 4 16 2" xfId="40619" xr:uid="{24D1278D-346D-4290-A8D8-0793F94A4E4E}"/>
    <cellStyle name="SSDfltPct0 4 17" xfId="27226" xr:uid="{B5BFA4B5-EF38-4588-940E-8EE0E02C8889}"/>
    <cellStyle name="SSDfltPct0 4 2" xfId="1681" xr:uid="{32EF592E-9042-4BFE-91AD-AA9AF623DD8C}"/>
    <cellStyle name="SSDfltPct0 4 2 10" xfId="11599" xr:uid="{364E27C7-01C9-4E3B-BF80-F4F92A444F9D}"/>
    <cellStyle name="SSDfltPct0 4 2 10 2" xfId="21005" xr:uid="{AE4668C2-14E9-4C72-94E8-086B4AFF71F5}"/>
    <cellStyle name="SSDfltPct0 4 2 10 2 2" xfId="43301" xr:uid="{2C722480-9A6C-46FA-95CE-E024509BA501}"/>
    <cellStyle name="SSDfltPct0 4 2 10 3" xfId="25348" xr:uid="{E394EE95-C7E2-4325-86FB-152C683AC9EF}"/>
    <cellStyle name="SSDfltPct0 4 2 10 3 2" xfId="47644" xr:uid="{161F1112-E533-4E43-8C4C-12788610E0E1}"/>
    <cellStyle name="SSDfltPct0 4 2 10 4" xfId="25880" xr:uid="{7D4DF849-0BCE-40F9-A7BA-234751D550B6}"/>
    <cellStyle name="SSDfltPct0 4 2 10 4 2" xfId="48176" xr:uid="{7298DC1F-45D8-4ACB-A6B7-042A55243B20}"/>
    <cellStyle name="SSDfltPct0 4 2 10 5" xfId="33979" xr:uid="{A862593F-67E0-4942-A37F-5C8BA7CCB1A4}"/>
    <cellStyle name="SSDfltPct0 4 2 11" xfId="13447" xr:uid="{92EE67C0-374C-4D49-9F6F-7A2D1D076242}"/>
    <cellStyle name="SSDfltPct0 4 2 11 2" xfId="35818" xr:uid="{4A07F8F6-3EB4-4755-9031-38E25EE07EF4}"/>
    <cellStyle name="SSDfltPct0 4 2 12" xfId="18465" xr:uid="{F02A927C-0FFD-4774-9EB4-B32A7A06EC59}"/>
    <cellStyle name="SSDfltPct0 4 2 12 2" xfId="40830" xr:uid="{DA4B6EE3-C0A0-49CB-BABB-9757DC0D13CC}"/>
    <cellStyle name="SSDfltPct0 4 2 13" xfId="22621" xr:uid="{CE5972B4-EA17-4F9B-A9A6-EF621D4EBE6A}"/>
    <cellStyle name="SSDfltPct0 4 2 13 2" xfId="44917" xr:uid="{F0736634-92D2-4043-AD71-1E83AA93A904}"/>
    <cellStyle name="SSDfltPct0 4 2 14" xfId="27298" xr:uid="{5B1E7889-8CE8-4805-8932-E01895F600ED}"/>
    <cellStyle name="SSDfltPct0 4 2 2" xfId="5652" xr:uid="{5B6B3BFC-B9C6-41CB-B561-BD1B4FDDDBBA}"/>
    <cellStyle name="SSDfltPct0 4 2 2 2" xfId="16003" xr:uid="{FD552AE6-DD1F-473B-82BC-48E327ABC154}"/>
    <cellStyle name="SSDfltPct0 4 2 2 2 2" xfId="38369" xr:uid="{EFE0D055-FC83-445D-AE1B-4ACA998B00E9}"/>
    <cellStyle name="SSDfltPct0 4 2 2 3" xfId="22738" xr:uid="{A41D3973-E354-46D0-8F4E-F9A54824E788}"/>
    <cellStyle name="SSDfltPct0 4 2 2 3 2" xfId="45034" xr:uid="{64AC64FC-0BB0-4E23-973B-AE883EDCFDAA}"/>
    <cellStyle name="SSDfltPct0 4 2 2 4" xfId="14878" xr:uid="{049E91D6-23D1-4E88-BE9F-664BE36C377F}"/>
    <cellStyle name="SSDfltPct0 4 2 2 4 2" xfId="37244" xr:uid="{90F21804-1000-427A-AAA7-3E85A4EEAD0B}"/>
    <cellStyle name="SSDfltPct0 4 2 2 5" xfId="29350" xr:uid="{41E04D30-276A-4935-8EA0-0C5466D30620}"/>
    <cellStyle name="SSDfltPct0 4 2 3" xfId="6305" xr:uid="{DD52DA46-DA43-4026-97C6-0954753EAA2B}"/>
    <cellStyle name="SSDfltPct0 4 2 3 2" xfId="16456" xr:uid="{225FB3E4-4AFD-4552-85DC-3B819E6E6DEE}"/>
    <cellStyle name="SSDfltPct0 4 2 3 2 2" xfId="38821" xr:uid="{6A82980F-FD33-4D8C-93BF-E1A7320F6E66}"/>
    <cellStyle name="SSDfltPct0 4 2 3 3" xfId="23066" xr:uid="{7A206ED3-7D11-4995-8112-231FED862274}"/>
    <cellStyle name="SSDfltPct0 4 2 3 3 2" xfId="45362" xr:uid="{29CD9BFD-ED86-4AAC-8A1A-F7F867505DAB}"/>
    <cellStyle name="SSDfltPct0 4 2 3 4" xfId="13455" xr:uid="{433FEB91-6102-4DE7-B5C2-34AA47504256}"/>
    <cellStyle name="SSDfltPct0 4 2 3 4 2" xfId="35826" xr:uid="{0906CCE3-CAA4-4333-9257-2A85D4D29D14}"/>
    <cellStyle name="SSDfltPct0 4 2 3 5" xfId="29749" xr:uid="{37D64A1D-EC73-4778-9C94-D9BFE6E45585}"/>
    <cellStyle name="SSDfltPct0 4 2 4" xfId="8825" xr:uid="{E07245DB-27D0-46A8-8E10-E11847904689}"/>
    <cellStyle name="SSDfltPct0 4 2 4 2" xfId="18462" xr:uid="{A8F294AC-226C-41F0-8A93-F06D01640E53}"/>
    <cellStyle name="SSDfltPct0 4 2 4 2 2" xfId="40827" xr:uid="{6E186208-88B5-4458-AE39-038734F9CDED}"/>
    <cellStyle name="SSDfltPct0 4 2 4 3" xfId="24312" xr:uid="{1DCB2D7A-49A5-4627-BF13-3778F19AEFDF}"/>
    <cellStyle name="SSDfltPct0 4 2 4 3 2" xfId="46608" xr:uid="{8B66A9CC-D300-4E12-9C83-626170C68E14}"/>
    <cellStyle name="SSDfltPct0 4 2 4 4" xfId="22173" xr:uid="{42F85B2D-CDCB-45A1-9F23-7389E735A36C}"/>
    <cellStyle name="SSDfltPct0 4 2 4 4 2" xfId="44469" xr:uid="{BE3B462D-743B-495D-BC88-37CCCBA42CE4}"/>
    <cellStyle name="SSDfltPct0 4 2 4 5" xfId="31575" xr:uid="{BBCA5182-09FF-4616-83B4-994FFF3423E9}"/>
    <cellStyle name="SSDfltPct0 4 2 5" xfId="6156" xr:uid="{11F70E67-6300-4BA8-91FA-B330F9A286CB}"/>
    <cellStyle name="SSDfltPct0 4 2 5 2" xfId="16346" xr:uid="{E5185CB6-67DE-46BB-B90A-82911698C8FA}"/>
    <cellStyle name="SSDfltPct0 4 2 5 2 2" xfId="38711" xr:uid="{BC0F34E5-811A-4E99-BAF4-54F194E76BCB}"/>
    <cellStyle name="SSDfltPct0 4 2 5 3" xfId="22981" xr:uid="{39DC593A-B6CE-4AED-AFC1-AD6E4436288D}"/>
    <cellStyle name="SSDfltPct0 4 2 5 3 2" xfId="45277" xr:uid="{ED0AC050-C7F5-4770-8F11-D705B9CAEB29}"/>
    <cellStyle name="SSDfltPct0 4 2 5 4" xfId="22263" xr:uid="{6B91D7AC-6498-44C1-B8EF-0DD5945C8ADD}"/>
    <cellStyle name="SSDfltPct0 4 2 5 4 2" xfId="44559" xr:uid="{3A6DF576-2D8D-4574-8CC3-F868916A7AD8}"/>
    <cellStyle name="SSDfltPct0 4 2 5 5" xfId="29650" xr:uid="{863DC536-9914-4930-91B0-F18EBFF3C337}"/>
    <cellStyle name="SSDfltPct0 4 2 6" xfId="5615" xr:uid="{5CBF9BE8-1A13-4775-85FB-1F3602AB78E0}"/>
    <cellStyle name="SSDfltPct0 4 2 6 2" xfId="15971" xr:uid="{22D92132-E72A-40BB-83AC-908AD587A7A8}"/>
    <cellStyle name="SSDfltPct0 4 2 6 2 2" xfId="38337" xr:uid="{8E613550-95B4-4CD5-A908-CA1058E8C497}"/>
    <cellStyle name="SSDfltPct0 4 2 6 3" xfId="22706" xr:uid="{FC7A64FF-08B2-4BB2-BE27-98799CE1D78A}"/>
    <cellStyle name="SSDfltPct0 4 2 6 3 2" xfId="45002" xr:uid="{7FB9DF55-12D0-4B54-AC98-E809012D2C81}"/>
    <cellStyle name="SSDfltPct0 4 2 6 4" xfId="17413" xr:uid="{EE8956BC-4A90-4CE9-A119-D4C1F54713F2}"/>
    <cellStyle name="SSDfltPct0 4 2 6 4 2" xfId="39778" xr:uid="{29BDD456-DD83-46BA-9C52-4A8755422B4F}"/>
    <cellStyle name="SSDfltPct0 4 2 6 5" xfId="29319" xr:uid="{1C51EDB5-9BA2-4238-82B3-8A600D182A16}"/>
    <cellStyle name="SSDfltPct0 4 2 7" xfId="6392" xr:uid="{F7852668-6E2B-4AD9-874E-62BF9D8337CC}"/>
    <cellStyle name="SSDfltPct0 4 2 7 2" xfId="16523" xr:uid="{DA2FE6F8-1FCD-476C-9918-DE85F8DEC788}"/>
    <cellStyle name="SSDfltPct0 4 2 7 2 2" xfId="38888" xr:uid="{C4703617-02EC-46A8-85AB-4AC37EB2A29D}"/>
    <cellStyle name="SSDfltPct0 4 2 7 3" xfId="23128" xr:uid="{E90C66C4-3972-4D96-882C-2487AEC55C98}"/>
    <cellStyle name="SSDfltPct0 4 2 7 3 2" xfId="45424" xr:uid="{D47212D1-4E7A-4053-A9EA-E66D4A1C1C0D}"/>
    <cellStyle name="SSDfltPct0 4 2 7 4" xfId="18518" xr:uid="{8A0770BE-D003-4852-B786-0D8D6DD1CAAC}"/>
    <cellStyle name="SSDfltPct0 4 2 7 4 2" xfId="40883" xr:uid="{C063A0A6-FDDA-4872-9481-D18CD08F88DF}"/>
    <cellStyle name="SSDfltPct0 4 2 7 5" xfId="29814" xr:uid="{92E96FFA-C92E-4A50-8319-979B75D42EF9}"/>
    <cellStyle name="SSDfltPct0 4 2 8" xfId="7397" xr:uid="{19F9E0B8-1A28-486E-9519-E62F71B3D8FE}"/>
    <cellStyle name="SSDfltPct0 4 2 8 2" xfId="17403" xr:uid="{B0BE845C-7D5F-42B3-BC57-E5992C343BBA}"/>
    <cellStyle name="SSDfltPct0 4 2 8 2 2" xfId="39768" xr:uid="{E1628649-3511-4B73-B7F1-9E780736E8C9}"/>
    <cellStyle name="SSDfltPct0 4 2 8 3" xfId="23518" xr:uid="{9B5AE342-6187-4030-8397-A65D8A9E1EE4}"/>
    <cellStyle name="SSDfltPct0 4 2 8 3 2" xfId="45814" xr:uid="{981AD376-0EAE-462D-A4F5-D70A7E02D123}"/>
    <cellStyle name="SSDfltPct0 4 2 8 4" xfId="12758" xr:uid="{5AAC1A0A-F2B2-40C9-A34D-8F0E7DA85D51}"/>
    <cellStyle name="SSDfltPct0 4 2 8 4 2" xfId="35134" xr:uid="{63B05A58-1CBE-4046-89E7-9F3402C2C6F1}"/>
    <cellStyle name="SSDfltPct0 4 2 8 5" xfId="30652" xr:uid="{3307D28F-9F70-4737-AAA1-FDD3AC717FB5}"/>
    <cellStyle name="SSDfltPct0 4 2 9" xfId="9402" xr:uid="{523A23E6-60FC-4AF4-8FC8-B43015006433}"/>
    <cellStyle name="SSDfltPct0 4 2 9 2" xfId="18821" xr:uid="{9A199757-98A5-4EF3-9E58-D10FF5DFA88E}"/>
    <cellStyle name="SSDfltPct0 4 2 9 2 2" xfId="41186" xr:uid="{B9B3D8E9-BE5E-4790-9F8F-B4290B1393A0}"/>
    <cellStyle name="SSDfltPct0 4 2 9 3" xfId="24611" xr:uid="{4E92B9CE-073D-4CF3-A1AF-3E427D05D578}"/>
    <cellStyle name="SSDfltPct0 4 2 9 3 2" xfId="46907" xr:uid="{F745911F-E7B2-4553-A698-CDB4995CE7DB}"/>
    <cellStyle name="SSDfltPct0 4 2 9 4" xfId="23547" xr:uid="{1EC2F67C-99D7-4FEE-911F-0C6075C3003F}"/>
    <cellStyle name="SSDfltPct0 4 2 9 4 2" xfId="45843" xr:uid="{0553CBCB-5A84-4F5B-A329-0BEE6400970F}"/>
    <cellStyle name="SSDfltPct0 4 2 9 5" xfId="31865" xr:uid="{3C53B4A9-16C4-46CC-BCEF-9DA2DF071EB8}"/>
    <cellStyle name="SSDfltPct0 4 2_change in summary tables" xfId="6436" xr:uid="{45ED5BE3-8AFF-44A5-8C5A-B3F6C4648772}"/>
    <cellStyle name="SSDfltPct0 4 3" xfId="3991" xr:uid="{601273CE-8CA7-474C-830B-549D82144C0D}"/>
    <cellStyle name="SSDfltPct0 4 3 10" xfId="12312" xr:uid="{AEB47806-6F7D-4C9B-A561-3E9492E7DBF6}"/>
    <cellStyle name="SSDfltPct0 4 3 10 2" xfId="21718" xr:uid="{64F842EE-8E33-492D-BD0D-C1C3EAFE6686}"/>
    <cellStyle name="SSDfltPct0 4 3 10 2 2" xfId="44014" xr:uid="{2B4943EB-985F-468A-A0C8-59F835223141}"/>
    <cellStyle name="SSDfltPct0 4 3 10 3" xfId="25539" xr:uid="{35181B7C-A1A4-4564-8A26-BA71AC489910}"/>
    <cellStyle name="SSDfltPct0 4 3 10 3 2" xfId="47835" xr:uid="{CD5FB6CE-B389-484B-90B4-74E83CAF649D}"/>
    <cellStyle name="SSDfltPct0 4 3 10 4" xfId="25930" xr:uid="{51529392-C977-459E-847C-A422C15345FF}"/>
    <cellStyle name="SSDfltPct0 4 3 10 4 2" xfId="48226" xr:uid="{A1E9403A-886E-414D-92D0-2F28624DB5B3}"/>
    <cellStyle name="SSDfltPct0 4 3 10 5" xfId="34692" xr:uid="{9E668B0F-FA46-4BDA-B51B-405FACD227E6}"/>
    <cellStyle name="SSDfltPct0 4 3 11" xfId="14652" xr:uid="{36B0DC47-1BD3-479F-A440-924E179EEDA8}"/>
    <cellStyle name="SSDfltPct0 4 3 11 2" xfId="37018" xr:uid="{85A3E876-7184-4375-883C-7226B1B14C19}"/>
    <cellStyle name="SSDfltPct0 4 3 12" xfId="13676" xr:uid="{D55FA021-9B78-4CBC-BD32-4AF45FA31DC5}"/>
    <cellStyle name="SSDfltPct0 4 3 12 2" xfId="36047" xr:uid="{81901C0D-876B-4E62-9805-8AED9528CF57}"/>
    <cellStyle name="SSDfltPct0 4 3 13" xfId="25187" xr:uid="{CB210081-6722-4332-9002-C8590CAB14BA}"/>
    <cellStyle name="SSDfltPct0 4 3 13 2" xfId="47483" xr:uid="{9535BC77-219A-4C49-AF97-33D8B37DA306}"/>
    <cellStyle name="SSDfltPct0 4 3 2" xfId="7266" xr:uid="{F573D5D7-AACC-4AFD-AC83-640D49A6A84A}"/>
    <cellStyle name="SSDfltPct0 4 3 2 2" xfId="17277" xr:uid="{D42BC4B6-0053-4878-83E4-DCBDB26B0A4E}"/>
    <cellStyle name="SSDfltPct0 4 3 2 2 2" xfId="39642" xr:uid="{4F48761B-F28E-4C48-BB66-53B730C559AC}"/>
    <cellStyle name="SSDfltPct0 4 3 2 3" xfId="23449" xr:uid="{4F3FCAAC-A3F2-43C3-BBF7-F6053319B064}"/>
    <cellStyle name="SSDfltPct0 4 3 2 3 2" xfId="45745" xr:uid="{67797FC7-AC78-45D2-ADCA-65931855DD15}"/>
    <cellStyle name="SSDfltPct0 4 3 2 4" xfId="18356" xr:uid="{7C86E16C-032D-48B1-B79E-370785FF1F6D}"/>
    <cellStyle name="SSDfltPct0 4 3 2 4 2" xfId="40721" xr:uid="{8A2DBA95-709D-4948-AFB9-E8F10114FF4E}"/>
    <cellStyle name="SSDfltPct0 4 3 2 5" xfId="30526" xr:uid="{547FADC1-7A2E-4522-BDA3-4D9856DAC148}"/>
    <cellStyle name="SSDfltPct0 4 3 3" xfId="8355" xr:uid="{F12B3B2A-906A-4271-8887-E11C9783D5D1}"/>
    <cellStyle name="SSDfltPct0 4 3 3 2" xfId="18136" xr:uid="{08E31AE9-4FBA-4B7E-8F2D-051A9A9EF865}"/>
    <cellStyle name="SSDfltPct0 4 3 3 2 2" xfId="40501" xr:uid="{AB1AF7BF-ACB0-42D8-BCC9-40C6A132A6A3}"/>
    <cellStyle name="SSDfltPct0 4 3 3 3" xfId="24028" xr:uid="{8E5C2AD6-ACA1-4C58-9314-BF0A1695201D}"/>
    <cellStyle name="SSDfltPct0 4 3 3 3 2" xfId="46324" xr:uid="{A8896152-887D-4D11-9D43-8BBDD9D41BA7}"/>
    <cellStyle name="SSDfltPct0 4 3 3 4" xfId="17960" xr:uid="{ABD29F69-02DF-4AE0-887E-D237EA3CBBDA}"/>
    <cellStyle name="SSDfltPct0 4 3 3 4 2" xfId="40325" xr:uid="{3F59854D-B293-47EE-841C-726D0C0700B8}"/>
    <cellStyle name="SSDfltPct0 4 3 3 5" xfId="31304" xr:uid="{2F56CA16-BE39-49A3-B5EA-D0047C5BAF7D}"/>
    <cellStyle name="SSDfltPct0 4 3 4" xfId="5506" xr:uid="{3629DAF7-D398-40AF-B8AF-9757FFA125AC}"/>
    <cellStyle name="SSDfltPct0 4 3 4 2" xfId="15880" xr:uid="{C90F1C27-6B2A-45E4-8297-13EF17BE82F9}"/>
    <cellStyle name="SSDfltPct0 4 3 4 2 2" xfId="38246" xr:uid="{0F6F42AD-8461-43D9-BCF6-84B82FE38C6E}"/>
    <cellStyle name="SSDfltPct0 4 3 4 3" xfId="22625" xr:uid="{9028C31D-3060-4225-8890-504A72E87D9E}"/>
    <cellStyle name="SSDfltPct0 4 3 4 3 2" xfId="44921" xr:uid="{1361D35B-CEE9-4382-B0A3-3D747A4DA51D}"/>
    <cellStyle name="SSDfltPct0 4 3 4 4" xfId="13831" xr:uid="{6EFBA517-3342-47DD-99E5-D6C24F2D74FA}"/>
    <cellStyle name="SSDfltPct0 4 3 4 4 2" xfId="36201" xr:uid="{39301E0A-1A4C-4FE0-B1DC-B9D94AF279FA}"/>
    <cellStyle name="SSDfltPct0 4 3 4 5" xfId="29238" xr:uid="{C5D2F2D1-100F-496A-9852-AB1EEC7FC0DF}"/>
    <cellStyle name="SSDfltPct0 4 3 5" xfId="6710" xr:uid="{E9B65F63-87AC-4343-8845-21AEE2645964}"/>
    <cellStyle name="SSDfltPct0 4 3 5 2" xfId="16748" xr:uid="{5A9BAE99-7758-4ECD-8659-BC4E3A16A59C}"/>
    <cellStyle name="SSDfltPct0 4 3 5 2 2" xfId="39113" xr:uid="{AF246288-D94E-46B7-9C9B-F321A2D72DAB}"/>
    <cellStyle name="SSDfltPct0 4 3 5 3" xfId="23300" xr:uid="{D7514796-ACD7-42AF-8E08-673E69FC026A}"/>
    <cellStyle name="SSDfltPct0 4 3 5 3 2" xfId="45596" xr:uid="{01D22E20-EF3A-4B49-9AE2-DE5356945974}"/>
    <cellStyle name="SSDfltPct0 4 3 5 4" xfId="25284" xr:uid="{F450825D-4017-4CF5-AA47-71A1686C6183}"/>
    <cellStyle name="SSDfltPct0 4 3 5 4 2" xfId="47580" xr:uid="{1734AA43-386C-4072-8CF8-A38FF5DC951F}"/>
    <cellStyle name="SSDfltPct0 4 3 5 5" xfId="30004" xr:uid="{05EB1222-3637-4300-A296-C75A678AE47A}"/>
    <cellStyle name="SSDfltPct0 4 3 6" xfId="7783" xr:uid="{F9B8E12C-76BB-4273-B5EE-F7E2248AD4EC}"/>
    <cellStyle name="SSDfltPct0 4 3 6 2" xfId="17753" xr:uid="{A831DCF7-B0E1-4808-A31C-F9CDCA3AA489}"/>
    <cellStyle name="SSDfltPct0 4 3 6 2 2" xfId="40118" xr:uid="{8A38478D-FCEC-42B7-AAF0-FA33A6071FD6}"/>
    <cellStyle name="SSDfltPct0 4 3 6 3" xfId="23698" xr:uid="{1E24D0E2-830A-4B4D-88EE-94DCA612A59A}"/>
    <cellStyle name="SSDfltPct0 4 3 6 3 2" xfId="45994" xr:uid="{B1418BEF-91A6-44D0-869A-3F1B2848AF08}"/>
    <cellStyle name="SSDfltPct0 4 3 6 4" xfId="13629" xr:uid="{CCF01FC0-A4C5-4D05-8F1A-1FD3BFAFC3D5}"/>
    <cellStyle name="SSDfltPct0 4 3 6 4 2" xfId="36000" xr:uid="{BA29503A-F24F-485E-AEEF-ECE5AB39AB45}"/>
    <cellStyle name="SSDfltPct0 4 3 6 5" xfId="30991" xr:uid="{132E2BE7-9910-49E2-820C-A46BBED1F116}"/>
    <cellStyle name="SSDfltPct0 4 3 7" xfId="5748" xr:uid="{E18BC9DE-1B61-48D6-8AF2-5A99BCDD4C46}"/>
    <cellStyle name="SSDfltPct0 4 3 7 2" xfId="16083" xr:uid="{7284E88F-0293-4DF7-BA47-EED5E6B25440}"/>
    <cellStyle name="SSDfltPct0 4 3 7 2 2" xfId="38449" xr:uid="{5F1A4B2A-6C1D-467A-B9CD-7DF4A48F5821}"/>
    <cellStyle name="SSDfltPct0 4 3 7 3" xfId="22772" xr:uid="{794CDEA4-4FF4-405A-853F-60481D986704}"/>
    <cellStyle name="SSDfltPct0 4 3 7 3 2" xfId="45068" xr:uid="{101FB6E5-C0BC-435E-B748-4BCD6C3E2632}"/>
    <cellStyle name="SSDfltPct0 4 3 7 4" xfId="13880" xr:uid="{DE3B2122-314B-4AA4-B88C-785CFA2A7DB6}"/>
    <cellStyle name="SSDfltPct0 4 3 7 4 2" xfId="36250" xr:uid="{0D15A985-DCB7-43F6-8F22-16A4B25ED750}"/>
    <cellStyle name="SSDfltPct0 4 3 7 5" xfId="29426" xr:uid="{E97AEB97-47D0-4913-8FFA-C0AD42F9B392}"/>
    <cellStyle name="SSDfltPct0 4 3 8" xfId="9448" xr:uid="{5607A220-0BE1-4F4C-8E25-EA934F9F44DC}"/>
    <cellStyle name="SSDfltPct0 4 3 8 2" xfId="18866" xr:uid="{4B32050D-271A-4BC6-8D66-F3C4569BCCD1}"/>
    <cellStyle name="SSDfltPct0 4 3 8 2 2" xfId="41231" xr:uid="{2D2B561F-65D7-4CD2-B5C9-569D802E0560}"/>
    <cellStyle name="SSDfltPct0 4 3 8 3" xfId="24656" xr:uid="{226D998E-FD75-4241-988D-CE4828F14490}"/>
    <cellStyle name="SSDfltPct0 4 3 8 3 2" xfId="46952" xr:uid="{391AAAAF-0701-46D3-BE51-011870A91017}"/>
    <cellStyle name="SSDfltPct0 4 3 8 4" xfId="22897" xr:uid="{036123CF-8085-4385-93D2-C243B7CEC01B}"/>
    <cellStyle name="SSDfltPct0 4 3 8 4 2" xfId="45193" xr:uid="{32E7EC9C-2488-4CEC-BC24-5D1217681994}"/>
    <cellStyle name="SSDfltPct0 4 3 8 5" xfId="31910" xr:uid="{1EC989A7-7D29-489E-9E86-3AD3284E99B4}"/>
    <cellStyle name="SSDfltPct0 4 3 9" xfId="5833" xr:uid="{035A0D60-A2F4-40E8-A149-45C81B31A99D}"/>
    <cellStyle name="SSDfltPct0 4 3 9 2" xfId="16133" xr:uid="{A639F6F6-9037-4E1D-A89F-D6B7B9B68901}"/>
    <cellStyle name="SSDfltPct0 4 3 9 2 2" xfId="38499" xr:uid="{DCDF68CD-3DB5-4CA5-B60A-F23078FE2328}"/>
    <cellStyle name="SSDfltPct0 4 3 9 3" xfId="22811" xr:uid="{43C8CE15-E534-440B-B040-808B914BC0BD}"/>
    <cellStyle name="SSDfltPct0 4 3 9 3 2" xfId="45107" xr:uid="{0CA2CB9B-22E6-40B1-8E7C-B914D92BDE76}"/>
    <cellStyle name="SSDfltPct0 4 3 9 4" xfId="25610" xr:uid="{5BA6E979-6B70-4ADB-99E6-C564B839D2B1}"/>
    <cellStyle name="SSDfltPct0 4 3 9 4 2" xfId="47906" xr:uid="{655F6E6A-CB2B-4DFB-9E47-2CACFF414338}"/>
    <cellStyle name="SSDfltPct0 4 3 9 5" xfId="29463" xr:uid="{F6CD626D-3996-45E6-997A-C25F2005E53C}"/>
    <cellStyle name="SSDfltPct0 4 3_change in summary tables" xfId="8789" xr:uid="{0964561F-6B49-4578-B199-CF943A623C85}"/>
    <cellStyle name="SSDfltPct0 4 4" xfId="5404" xr:uid="{93E228CC-D358-4749-B464-BE6BEDD179C9}"/>
    <cellStyle name="SSDfltPct0 4 4 2" xfId="15799" xr:uid="{27F96D00-0C8A-441D-B20D-A71DC7F806A7}"/>
    <cellStyle name="SSDfltPct0 4 4 2 2" xfId="38165" xr:uid="{4685E8F1-D79B-46ED-9640-C6F43F0C22C9}"/>
    <cellStyle name="SSDfltPct0 4 4 3" xfId="22551" xr:uid="{E7D9E8AC-5151-4918-A4F6-FA9261570BB8}"/>
    <cellStyle name="SSDfltPct0 4 4 3 2" xfId="44847" xr:uid="{FF7D2B12-27B2-48FE-99B3-73EEB298A0C4}"/>
    <cellStyle name="SSDfltPct0 4 4 4" xfId="24934" xr:uid="{485C962B-5124-4C37-B3CF-49C296354781}"/>
    <cellStyle name="SSDfltPct0 4 4 4 2" xfId="47230" xr:uid="{03FF7660-5F20-45E7-9824-D1E1D98974AD}"/>
    <cellStyle name="SSDfltPct0 4 4 5" xfId="29169" xr:uid="{9FA7ECBB-BC2C-4800-AE60-F9C93960960F}"/>
    <cellStyle name="SSDfltPct0 4 5" xfId="4725" xr:uid="{7CF3E695-E2D4-4552-94DF-C039C38C133F}"/>
    <cellStyle name="SSDfltPct0 4 5 2" xfId="15249" xr:uid="{30A3F5A3-25DC-4923-B27E-794AD6C9A002}"/>
    <cellStyle name="SSDfltPct0 4 5 2 2" xfId="37615" xr:uid="{4EE1F50F-7545-4D71-BB5E-E69209942C17}"/>
    <cellStyle name="SSDfltPct0 4 5 3" xfId="22280" xr:uid="{EB29DEFC-D5CA-4E92-B78C-B13C0E1E4A6F}"/>
    <cellStyle name="SSDfltPct0 4 5 3 2" xfId="44576" xr:uid="{2146180D-1391-44C9-9C40-102E0C1FA220}"/>
    <cellStyle name="SSDfltPct0 4 5 4" xfId="24814" xr:uid="{E923C39F-90A2-46AA-B1AF-357C3A3F861E}"/>
    <cellStyle name="SSDfltPct0 4 5 4 2" xfId="47110" xr:uid="{455A6B59-2290-4A31-B71B-5B36431EB464}"/>
    <cellStyle name="SSDfltPct0 4 5 5" xfId="28661" xr:uid="{6BE7337D-CD8D-4227-A16C-B837CB4435B1}"/>
    <cellStyle name="SSDfltPct0 4 6" xfId="8425" xr:uid="{2DCBB62B-D4E8-4826-870C-E2F66D1BF4E3}"/>
    <cellStyle name="SSDfltPct0 4 6 2" xfId="18198" xr:uid="{F7C712D0-6CBF-4226-ABD6-111C6368CAB2}"/>
    <cellStyle name="SSDfltPct0 4 6 2 2" xfId="40563" xr:uid="{E1DA5AA0-4772-4FA0-A8B6-8FFCD87C4440}"/>
    <cellStyle name="SSDfltPct0 4 6 3" xfId="24091" xr:uid="{5494436C-80F6-4A79-A829-BA44E37C90E7}"/>
    <cellStyle name="SSDfltPct0 4 6 3 2" xfId="46387" xr:uid="{39956CBA-453B-4465-802E-FBA43C066D86}"/>
    <cellStyle name="SSDfltPct0 4 6 4" xfId="22157" xr:uid="{DA9971AD-255D-4A89-8344-5327F413FC38}"/>
    <cellStyle name="SSDfltPct0 4 6 4 2" xfId="44453" xr:uid="{9F70E3D5-FCA1-45CF-8D05-BA2CB177620A}"/>
    <cellStyle name="SSDfltPct0 4 6 5" xfId="31365" xr:uid="{64F43863-FA7E-4FD0-9B49-26571F29758C}"/>
    <cellStyle name="SSDfltPct0 4 7" xfId="5899" xr:uid="{174BA267-648F-40A3-A483-4C307519222D}"/>
    <cellStyle name="SSDfltPct0 4 7 2" xfId="16169" xr:uid="{0CDD4751-17CB-4291-8F60-8964CD6C5799}"/>
    <cellStyle name="SSDfltPct0 4 7 2 2" xfId="38535" xr:uid="{AFEA8C8D-E029-4BF3-8096-47219C8D0A23}"/>
    <cellStyle name="SSDfltPct0 4 7 3" xfId="22847" xr:uid="{5D9005A4-DA7C-4FBE-8457-6FA2EB11DA2C}"/>
    <cellStyle name="SSDfltPct0 4 7 3 2" xfId="45143" xr:uid="{666B0254-477D-41E2-A74F-751F844098F9}"/>
    <cellStyle name="SSDfltPct0 4 7 4" xfId="25389" xr:uid="{D0C57496-0C98-4821-A636-B6C2E056F22B}"/>
    <cellStyle name="SSDfltPct0 4 7 4 2" xfId="47685" xr:uid="{54476B35-06E3-4343-9E1A-91B9C7138377}"/>
    <cellStyle name="SSDfltPct0 4 7 5" xfId="29496" xr:uid="{51F004A7-8E38-4204-97E0-9B570D727D17}"/>
    <cellStyle name="SSDfltPct0 4 8" xfId="8552" xr:uid="{B0EBCEE5-F379-4463-BFCA-CD958D9D89C6}"/>
    <cellStyle name="SSDfltPct0 4 8 2" xfId="18286" xr:uid="{287F2B89-8419-4D3A-8EED-08FB611E430C}"/>
    <cellStyle name="SSDfltPct0 4 8 2 2" xfId="40651" xr:uid="{11ED5773-E0FB-4AE4-97D4-1E92948706E1}"/>
    <cellStyle name="SSDfltPct0 4 8 3" xfId="24161" xr:uid="{074709E2-ED7B-4B71-8702-D5485154C3F4}"/>
    <cellStyle name="SSDfltPct0 4 8 3 2" xfId="46457" xr:uid="{DBA65D3F-0CA0-48C4-907A-8A31E21B5920}"/>
    <cellStyle name="SSDfltPct0 4 8 4" xfId="25557" xr:uid="{AE73A031-894A-4D30-BA9C-1FAC4E66E8F2}"/>
    <cellStyle name="SSDfltPct0 4 8 4 2" xfId="47853" xr:uid="{B9C009A2-9FF1-4C9F-9693-A29E6E2995B3}"/>
    <cellStyle name="SSDfltPct0 4 8 5" xfId="31432" xr:uid="{2DB64DFB-6EA8-4E23-9962-1ECD414F1786}"/>
    <cellStyle name="SSDfltPct0 4 9" xfId="4547" xr:uid="{21D6BD6E-089D-4175-A91D-6884C685B1B9}"/>
    <cellStyle name="SSDfltPct0 4 9 2" xfId="15105" xr:uid="{0E34B91E-5BB8-4B72-AB31-3B500312198F}"/>
    <cellStyle name="SSDfltPct0 4 9 2 2" xfId="37471" xr:uid="{64C2A16A-4C11-469D-8A62-F7F818063F45}"/>
    <cellStyle name="SSDfltPct0 4 9 3" xfId="22203" xr:uid="{EAAA0C80-6E7C-4086-A247-9D6C6FAB078E}"/>
    <cellStyle name="SSDfltPct0 4 9 3 2" xfId="44499" xr:uid="{2B28A2D1-B0BA-4C22-8324-D008950FBF68}"/>
    <cellStyle name="SSDfltPct0 4 9 4" xfId="25233" xr:uid="{E93D5DE4-686C-4984-9785-B0A65131BE63}"/>
    <cellStyle name="SSDfltPct0 4 9 4 2" xfId="47529" xr:uid="{31B29536-F958-4C64-9D5D-F5FC3AF44E5F}"/>
    <cellStyle name="SSDfltPct0 4 9 5" xfId="28533" xr:uid="{7A687B9B-E916-482C-9191-7435018C81DC}"/>
    <cellStyle name="SSDfltPct0 4_change in summary tables" xfId="4915" xr:uid="{263D8F3A-3A61-411B-8FB6-6AE7E2542572}"/>
    <cellStyle name="SSDfltPct0 5" xfId="1682" xr:uid="{0B787D80-01A3-4285-B9C2-B854E6FD4235}"/>
    <cellStyle name="SSDfltPct0 5 10" xfId="11600" xr:uid="{65E70F1D-1B6D-445E-8CDE-689B2911B4BC}"/>
    <cellStyle name="SSDfltPct0 5 10 2" xfId="21006" xr:uid="{1742181B-161D-46B8-9E31-79455FCE70D8}"/>
    <cellStyle name="SSDfltPct0 5 10 2 2" xfId="43302" xr:uid="{13F7C692-47D3-45FE-9BE3-F950E6E75D8B}"/>
    <cellStyle name="SSDfltPct0 5 10 3" xfId="25349" xr:uid="{478C203D-B88C-4358-AAC3-E9D39012E62E}"/>
    <cellStyle name="SSDfltPct0 5 10 3 2" xfId="47645" xr:uid="{54A5DE1C-D5E9-47A6-B493-0A28C20A7EB5}"/>
    <cellStyle name="SSDfltPct0 5 10 4" xfId="25881" xr:uid="{86F8C021-266E-4087-A29A-88561F2CF1CB}"/>
    <cellStyle name="SSDfltPct0 5 10 4 2" xfId="48177" xr:uid="{AAFF4AE5-9B8A-4CC9-8172-6F898DDF1F03}"/>
    <cellStyle name="SSDfltPct0 5 10 5" xfId="33980" xr:uid="{34FAEBB3-17E3-4EC0-952B-82CF0026B8DD}"/>
    <cellStyle name="SSDfltPct0 5 11" xfId="13448" xr:uid="{B91F1BEB-B7D7-4DCE-B4C0-AF7DD0315F99}"/>
    <cellStyle name="SSDfltPct0 5 11 2" xfId="35819" xr:uid="{BCC9976C-3753-48D9-ACBC-60F4C58321FA}"/>
    <cellStyle name="SSDfltPct0 5 12" xfId="17755" xr:uid="{B6A0A137-65F6-4BED-94BC-3DE001A1BDF9}"/>
    <cellStyle name="SSDfltPct0 5 12 2" xfId="40120" xr:uid="{AB59CE78-6F78-499C-B6C5-445AE63C3C57}"/>
    <cellStyle name="SSDfltPct0 5 13" xfId="25631" xr:uid="{A1DFE7B0-7FD1-4457-9888-CDC92917935D}"/>
    <cellStyle name="SSDfltPct0 5 13 2" xfId="47927" xr:uid="{72F6ACC4-21F4-494E-953E-BCFAEED191B0}"/>
    <cellStyle name="SSDfltPct0 5 14" xfId="27299" xr:uid="{57BAA991-F05F-4781-94F7-A33A1687BF2A}"/>
    <cellStyle name="SSDfltPct0 5 2" xfId="5653" xr:uid="{34F940EC-BF3C-4952-A3CD-052373B13346}"/>
    <cellStyle name="SSDfltPct0 5 2 2" xfId="16004" xr:uid="{7E451A96-E767-4270-8020-6FA3B3185ECD}"/>
    <cellStyle name="SSDfltPct0 5 2 2 2" xfId="38370" xr:uid="{F1875419-5705-4ABD-8B94-776166E52715}"/>
    <cellStyle name="SSDfltPct0 5 2 3" xfId="22739" xr:uid="{E15763FD-13F2-4D97-BED9-37B750337B11}"/>
    <cellStyle name="SSDfltPct0 5 2 3 2" xfId="45035" xr:uid="{74BD4A39-B97F-45E9-88AE-9B2197EB02BD}"/>
    <cellStyle name="SSDfltPct0 5 2 4" xfId="13877" xr:uid="{882679DA-8F6E-4D4B-95CE-A91C3C102683}"/>
    <cellStyle name="SSDfltPct0 5 2 4 2" xfId="36247" xr:uid="{67CC66BB-46F2-4B73-AE57-C1186797D658}"/>
    <cellStyle name="SSDfltPct0 5 2 5" xfId="29351" xr:uid="{1DB0854D-F947-4849-834E-1527611BF8BD}"/>
    <cellStyle name="SSDfltPct0 5 3" xfId="6304" xr:uid="{EC06F66D-77C1-4B30-9A9E-6BB4C76BEEA9}"/>
    <cellStyle name="SSDfltPct0 5 3 2" xfId="16455" xr:uid="{6741E684-4990-43E3-A6FA-8768249CA6D4}"/>
    <cellStyle name="SSDfltPct0 5 3 2 2" xfId="38820" xr:uid="{1416BAF7-B8DF-4BD8-8195-EA18EDE512A9}"/>
    <cellStyle name="SSDfltPct0 5 3 3" xfId="23065" xr:uid="{F6F51238-CCD5-457E-9095-5C2857549C81}"/>
    <cellStyle name="SSDfltPct0 5 3 3 2" xfId="45361" xr:uid="{425F2931-4B70-4E67-A3CA-7E9D0E3EF24D}"/>
    <cellStyle name="SSDfltPct0 5 3 4" xfId="14055" xr:uid="{3870A7B7-2669-4F3D-82A4-505AA47806BD}"/>
    <cellStyle name="SSDfltPct0 5 3 4 2" xfId="36425" xr:uid="{E141CFA4-D4CA-477F-8695-FAC063A19280}"/>
    <cellStyle name="SSDfltPct0 5 3 5" xfId="29748" xr:uid="{59F37320-AD84-44A7-91F9-710F018985B6}"/>
    <cellStyle name="SSDfltPct0 5 4" xfId="8388" xr:uid="{EB7F5E30-0825-4E57-8AB5-341542B7706E}"/>
    <cellStyle name="SSDfltPct0 5 4 2" xfId="18165" xr:uid="{9587E4BC-8ECC-4AF9-BEDA-9844589CE4B8}"/>
    <cellStyle name="SSDfltPct0 5 4 2 2" xfId="40530" xr:uid="{1598C2FD-D8BA-47A5-A5A3-D66F98315826}"/>
    <cellStyle name="SSDfltPct0 5 4 3" xfId="24057" xr:uid="{6FA22866-C861-4F57-AF08-0DB321ABC75A}"/>
    <cellStyle name="SSDfltPct0 5 4 3 2" xfId="46353" xr:uid="{3137F072-C4B3-4F5F-917C-625B548E57D5}"/>
    <cellStyle name="SSDfltPct0 5 4 4" xfId="25453" xr:uid="{EE76C615-40BB-4E9F-9696-F4A51EBD6156}"/>
    <cellStyle name="SSDfltPct0 5 4 4 2" xfId="47749" xr:uid="{2D8BB000-5166-4AF2-A8C9-F384B7B6CE68}"/>
    <cellStyle name="SSDfltPct0 5 4 5" xfId="31332" xr:uid="{DCB9CCF7-650B-4904-BF0E-2F68EDE997A6}"/>
    <cellStyle name="SSDfltPct0 5 5" xfId="8907" xr:uid="{B459C52F-3FB9-4C25-92A3-8BB941FFF257}"/>
    <cellStyle name="SSDfltPct0 5 5 2" xfId="18503" xr:uid="{08F4A5A3-37DC-450E-A97F-F5CA4103A623}"/>
    <cellStyle name="SSDfltPct0 5 5 2 2" xfId="40868" xr:uid="{BC8C4B4C-3112-4846-A979-5CEA60FECEDF}"/>
    <cellStyle name="SSDfltPct0 5 5 3" xfId="24339" xr:uid="{A6CEAE94-3EDD-42B9-B355-00263BD0FAA0}"/>
    <cellStyle name="SSDfltPct0 5 5 3 2" xfId="46635" xr:uid="{C70B10B2-15DB-4D3F-8BAF-E98BA91C3EE1}"/>
    <cellStyle name="SSDfltPct0 5 5 4" xfId="25289" xr:uid="{BE14101C-BD33-4E08-BA2D-D995A569B88C}"/>
    <cellStyle name="SSDfltPct0 5 5 4 2" xfId="47585" xr:uid="{2AB0E195-EE8B-48DB-99DA-DAF2FB501B3E}"/>
    <cellStyle name="SSDfltPct0 5 5 5" xfId="31603" xr:uid="{8B71CFAB-FAA0-437B-A839-E7B36D8245F9}"/>
    <cellStyle name="SSDfltPct0 5 6" xfId="5667" xr:uid="{9461C25B-70C0-4E82-85A6-7F4781E3FF23}"/>
    <cellStyle name="SSDfltPct0 5 6 2" xfId="16016" xr:uid="{BC4AA18C-9B8E-4186-80D8-A5583F0C93C3}"/>
    <cellStyle name="SSDfltPct0 5 6 2 2" xfId="38382" xr:uid="{D44B9872-CC90-457A-89A8-EC6837B0FB71}"/>
    <cellStyle name="SSDfltPct0 5 6 3" xfId="22751" xr:uid="{23202AF3-A2CD-41B9-8E35-4FD5FC749E5F}"/>
    <cellStyle name="SSDfltPct0 5 6 3 2" xfId="45047" xr:uid="{1A7A1920-F1B9-4846-896D-B0E78375A07A}"/>
    <cellStyle name="SSDfltPct0 5 6 4" xfId="23587" xr:uid="{9FA0FD78-F602-4C55-AA1F-E27A4ACC1A7D}"/>
    <cellStyle name="SSDfltPct0 5 6 4 2" xfId="45883" xr:uid="{A63CD61C-4805-4492-B930-BBB6E5DFE403}"/>
    <cellStyle name="SSDfltPct0 5 6 5" xfId="29363" xr:uid="{CBB686C7-F086-4D43-BDB0-F52CE5D51872}"/>
    <cellStyle name="SSDfltPct0 5 7" xfId="9037" xr:uid="{C75ECE8A-7FBB-4547-938D-0C40EC244B23}"/>
    <cellStyle name="SSDfltPct0 5 7 2" xfId="18572" xr:uid="{5A0AAD2F-7F52-4955-8DB4-89C3882CAFC0}"/>
    <cellStyle name="SSDfltPct0 5 7 2 2" xfId="40937" xr:uid="{25A35B4F-5BCE-4A22-A958-45220611FE48}"/>
    <cellStyle name="SSDfltPct0 5 7 3" xfId="24399" xr:uid="{CA2922AD-F37F-4DDE-B0CA-613A482C472C}"/>
    <cellStyle name="SSDfltPct0 5 7 3 2" xfId="46695" xr:uid="{9FF7F6A0-7E91-4147-83A6-A22EFA7E90A1}"/>
    <cellStyle name="SSDfltPct0 5 7 4" xfId="13930" xr:uid="{385F4D31-C47B-4866-AD88-FACA7CCE136B}"/>
    <cellStyle name="SSDfltPct0 5 7 4 2" xfId="36300" xr:uid="{27F07561-A241-4C08-8367-80156E764EE6}"/>
    <cellStyle name="SSDfltPct0 5 7 5" xfId="31655" xr:uid="{477409A5-98AE-45BF-9A24-89898359DF78}"/>
    <cellStyle name="SSDfltPct0 5 8" xfId="8272" xr:uid="{4718DECF-C62D-4363-806B-2A232D20D498}"/>
    <cellStyle name="SSDfltPct0 5 8 2" xfId="18080" xr:uid="{D5EC8F52-C40B-4307-AF4F-8BAC0BF8E5B9}"/>
    <cellStyle name="SSDfltPct0 5 8 2 2" xfId="40445" xr:uid="{7D615CA0-B4BE-4A87-B118-9C28425A8569}"/>
    <cellStyle name="SSDfltPct0 5 8 3" xfId="23974" xr:uid="{53F26F89-C837-4D8C-95DD-47E1C09E8FD6}"/>
    <cellStyle name="SSDfltPct0 5 8 3 2" xfId="46270" xr:uid="{27384545-8469-4B99-8E74-95675A3401C3}"/>
    <cellStyle name="SSDfltPct0 5 8 4" xfId="23658" xr:uid="{E7E87061-A51F-4B96-8947-AEB003092D10}"/>
    <cellStyle name="SSDfltPct0 5 8 4 2" xfId="45954" xr:uid="{EE468417-BDE1-495D-8E79-0106AA93D3A6}"/>
    <cellStyle name="SSDfltPct0 5 8 5" xfId="31252" xr:uid="{1740F316-9926-4DFB-B232-A62E5770BEB6}"/>
    <cellStyle name="SSDfltPct0 5 9" xfId="9520" xr:uid="{D0E15928-D606-425A-902A-A731EF87CE2A}"/>
    <cellStyle name="SSDfltPct0 5 9 2" xfId="18938" xr:uid="{4B8F509D-22F9-4530-A5A8-D202F05795A2}"/>
    <cellStyle name="SSDfltPct0 5 9 2 2" xfId="41303" xr:uid="{F6A85F26-398C-452A-93C8-93E845EEA1E3}"/>
    <cellStyle name="SSDfltPct0 5 9 3" xfId="24725" xr:uid="{BCB1DC81-EA88-42DA-982D-A060EF170A8E}"/>
    <cellStyle name="SSDfltPct0 5 9 3 2" xfId="47021" xr:uid="{DC3D2E65-660B-4D38-B42A-8C1EC1FD65BF}"/>
    <cellStyle name="SSDfltPct0 5 9 4" xfId="18699" xr:uid="{2DC13101-E08C-414B-A5A6-DD38569DB4E8}"/>
    <cellStyle name="SSDfltPct0 5 9 4 2" xfId="41064" xr:uid="{F5AE4CA5-6211-4262-8313-11C4FD2949BD}"/>
    <cellStyle name="SSDfltPct0 5 9 5" xfId="31982" xr:uid="{1006F0D5-F135-452D-AA84-32900CE6C6AE}"/>
    <cellStyle name="SSDfltPct0 5_change in summary tables" xfId="9186" xr:uid="{30B747AB-E50A-47DE-BB0A-27999DEE9A86}"/>
    <cellStyle name="SSDfltPct0 6" xfId="5146" xr:uid="{22D9AB24-DF56-4033-8F08-448460032475}"/>
    <cellStyle name="SSDfltPct0 6 2" xfId="15554" xr:uid="{F893A026-121E-4002-8D56-67D77EEA6630}"/>
    <cellStyle name="SSDfltPct0 6 2 2" xfId="37920" xr:uid="{92ACAD7C-BE2B-4AE0-B5B3-A625E3254410}"/>
    <cellStyle name="SSDfltPct0 6 3" xfId="22482" xr:uid="{3948286A-570C-4ABE-A9CA-EEF88BD9CA66}"/>
    <cellStyle name="SSDfltPct0 6 3 2" xfId="44778" xr:uid="{43EA5087-54BF-4B3D-9804-DC916ACF501F}"/>
    <cellStyle name="SSDfltPct0 6 4" xfId="13038" xr:uid="{F1C0A3B1-F854-4C79-9728-3FBEDA34C2CC}"/>
    <cellStyle name="SSDfltPct0 6 4 2" xfId="35409" xr:uid="{3710585D-6757-4270-A7EA-EFFD633DCD50}"/>
    <cellStyle name="SSDfltPct0 6 5" xfId="28932" xr:uid="{857C69F1-5C83-4619-B6E9-07B592978ED8}"/>
    <cellStyle name="SSDfltPct0 7" xfId="5913" xr:uid="{5DCA478D-34C5-415E-A3AE-57B8018B2C13}"/>
    <cellStyle name="SSDfltPct0 7 2" xfId="16175" xr:uid="{CAFD58B5-34F2-4091-A0C4-F4C1EC09B12C}"/>
    <cellStyle name="SSDfltPct0 7 2 2" xfId="38541" xr:uid="{6998CAB4-72B2-456F-B461-7A6AB9A41311}"/>
    <cellStyle name="SSDfltPct0 7 3" xfId="22855" xr:uid="{445E5615-FB7D-4989-A664-A2109F8599E6}"/>
    <cellStyle name="SSDfltPct0 7 3 2" xfId="45151" xr:uid="{55347EA0-45A4-4868-B49E-F87F4615C01A}"/>
    <cellStyle name="SSDfltPct0 7 4" xfId="22096" xr:uid="{B1BDF07D-5421-4361-ACE2-F5D26D096D3A}"/>
    <cellStyle name="SSDfltPct0 7 4 2" xfId="44392" xr:uid="{A3E6DF99-2A70-43F6-B32F-A6D048350A53}"/>
    <cellStyle name="SSDfltPct0 7 5" xfId="29502" xr:uid="{A4DE4ADE-D02B-4CF7-A59D-752D6CAC0E4B}"/>
    <cellStyle name="SSDfltPct0 8" xfId="7791" xr:uid="{63FA9439-A9AB-484D-BFA4-9D33095DD0DF}"/>
    <cellStyle name="SSDfltPct0 8 2" xfId="17758" xr:uid="{993556F4-7417-433D-BA3E-55EE238BD510}"/>
    <cellStyle name="SSDfltPct0 8 2 2" xfId="40123" xr:uid="{B84C1A66-1620-4AAB-9061-D8B116DDDA15}"/>
    <cellStyle name="SSDfltPct0 8 3" xfId="23701" xr:uid="{D20EDF9C-8FD1-45F5-954C-7557DC01B8B5}"/>
    <cellStyle name="SSDfltPct0 8 3 2" xfId="45997" xr:uid="{0DDB2E7A-FE4E-4097-91D9-4274992C9398}"/>
    <cellStyle name="SSDfltPct0 8 4" xfId="25055" xr:uid="{38F24DA8-56B4-4A9B-A453-9EAD20BC1AFF}"/>
    <cellStyle name="SSDfltPct0 8 4 2" xfId="47351" xr:uid="{D9F73F8B-E855-413E-AB1C-D842BECD1980}"/>
    <cellStyle name="SSDfltPct0 8 5" xfId="30994" xr:uid="{5EE7292E-9B4A-4E4D-A381-B9CBA7F8C500}"/>
    <cellStyle name="SSDfltPct0 9" xfId="5721" xr:uid="{64EA029C-8BB1-43AE-9B55-AA58B33D5F89}"/>
    <cellStyle name="SSDfltPct0 9 2" xfId="16065" xr:uid="{96D04FD6-77A9-42B5-9ED7-9D25853F11A6}"/>
    <cellStyle name="SSDfltPct0 9 2 2" xfId="38431" xr:uid="{B3004C58-6542-4A69-BEB8-12B735A15A1A}"/>
    <cellStyle name="SSDfltPct0 9 3" xfId="22758" xr:uid="{2907DAD7-4358-407A-9537-187850F736A3}"/>
    <cellStyle name="SSDfltPct0 9 3 2" xfId="45054" xr:uid="{22CB8100-DF1E-4B56-8F5A-F579FABA93D7}"/>
    <cellStyle name="SSDfltPct0 9 4" xfId="13413" xr:uid="{47E77AD3-BD4E-4A39-BAAC-9AF51E918CA8}"/>
    <cellStyle name="SSDfltPct0 9 4 2" xfId="35784" xr:uid="{C0EA0851-AD19-4B72-9D6B-9AF62BE8B17C}"/>
    <cellStyle name="SSDfltPct0 9 5" xfId="29412" xr:uid="{4FB804B3-8F7D-4364-9426-17D3FA2F3A68}"/>
    <cellStyle name="SSDfltPct0_change in summary tables" xfId="7748" xr:uid="{75F55843-DC98-45FB-9E10-0749132E08F4}"/>
    <cellStyle name="SSFixed2" xfId="1029" xr:uid="{E112C87C-D693-48C4-BCB0-E6AD7239D4CB}"/>
    <cellStyle name="SSFixed2 10" xfId="7987" xr:uid="{E78FD4DB-B90E-45D0-83C1-841FE6AF551F}"/>
    <cellStyle name="SSFixed2 10 2" xfId="17892" xr:uid="{8BD4F44A-14ED-4736-904A-856422845B67}"/>
    <cellStyle name="SSFixed2 10 2 2" xfId="40257" xr:uid="{9A7829C8-241F-4B5A-8485-B1082B7F78D8}"/>
    <cellStyle name="SSFixed2 10 3" xfId="23822" xr:uid="{C1F0383D-1D06-422B-A4A3-691DFB3BFEB4}"/>
    <cellStyle name="SSFixed2 10 3 2" xfId="46118" xr:uid="{78D177D7-5ED8-481F-9B7A-9DDB0BBC4CDE}"/>
    <cellStyle name="SSFixed2 10 4" xfId="24972" xr:uid="{C127A95C-8CEA-4522-B222-CC3389FB306D}"/>
    <cellStyle name="SSFixed2 10 4 2" xfId="47268" xr:uid="{E8541446-DA86-4116-960E-3C4A14AB4DD0}"/>
    <cellStyle name="SSFixed2 10 5" xfId="31104" xr:uid="{81A7BB82-8FBC-4E75-9142-D0362C1BA43D}"/>
    <cellStyle name="SSFixed2 11" xfId="5086" xr:uid="{E5E5C19B-4656-40FC-8F53-120AB3C29F0C}"/>
    <cellStyle name="SSFixed2 11 2" xfId="15511" xr:uid="{D8D57B0B-4D03-4522-AA1F-24AD21BFD48D}"/>
    <cellStyle name="SSFixed2 11 2 2" xfId="37877" xr:uid="{F5BB320F-9ABE-4B0B-A332-C405014C7EAA}"/>
    <cellStyle name="SSFixed2 11 3" xfId="22445" xr:uid="{3DA3D425-30EB-4139-8762-03689DF1C799}"/>
    <cellStyle name="SSFixed2 11 3 2" xfId="44741" xr:uid="{D3204697-7619-4D31-A959-75119BC5230A}"/>
    <cellStyle name="SSFixed2 11 4" xfId="22117" xr:uid="{4B70F5DF-AB21-4360-8ADA-D9A48B63F78F}"/>
    <cellStyle name="SSFixed2 11 4 2" xfId="44413" xr:uid="{61EE88EA-C009-453A-8DA5-B35B997648E0}"/>
    <cellStyle name="SSFixed2 11 5" xfId="28897" xr:uid="{0D0AC98A-E3E7-4E48-8774-443F8DCB5EB6}"/>
    <cellStyle name="SSFixed2 12" xfId="9514" xr:uid="{2C0EEE8F-7568-476F-9271-BF0EA0A13A8B}"/>
    <cellStyle name="SSFixed2 12 2" xfId="18932" xr:uid="{735BF1E8-DC16-4981-896B-000749025A36}"/>
    <cellStyle name="SSFixed2 12 2 2" xfId="41297" xr:uid="{DEA3DFDB-2D41-4981-A191-1067A337CF64}"/>
    <cellStyle name="SSFixed2 12 3" xfId="24720" xr:uid="{40CB434A-69F0-4193-B715-AE19B22E288A}"/>
    <cellStyle name="SSFixed2 12 3 2" xfId="47016" xr:uid="{6A4BB677-0A05-4B63-8FB2-3025BF32D778}"/>
    <cellStyle name="SSFixed2 12 4" xfId="18702" xr:uid="{3C6170D3-3404-46E7-8FB2-18FB6DA6CAFF}"/>
    <cellStyle name="SSFixed2 12 4 2" xfId="41067" xr:uid="{2AFBDDC7-0024-4EA9-BBAB-08D6DC429E63}"/>
    <cellStyle name="SSFixed2 12 5" xfId="31976" xr:uid="{9BDFFE5B-680E-4B79-A1F2-2D0787AFB2FD}"/>
    <cellStyle name="SSFixed2 13" xfId="11334" xr:uid="{51D4EBD4-4A40-406E-8238-323C40B88E03}"/>
    <cellStyle name="SSFixed2 13 2" xfId="20740" xr:uid="{414E3E1F-9F9D-4A30-80E4-4B3CB100AEDA}"/>
    <cellStyle name="SSFixed2 13 2 2" xfId="43036" xr:uid="{3A876BCA-6C1F-407B-A2AA-EE43176A9073}"/>
    <cellStyle name="SSFixed2 13 3" xfId="25259" xr:uid="{85823849-75CC-422E-A097-137D56D47460}"/>
    <cellStyle name="SSFixed2 13 3 2" xfId="47555" xr:uid="{26EFB4A7-7C85-4F51-9D63-76C53670A398}"/>
    <cellStyle name="SSFixed2 13 4" xfId="25833" xr:uid="{ECDF789B-EEAD-4C19-8339-B08F770D6C0D}"/>
    <cellStyle name="SSFixed2 13 4 2" xfId="48129" xr:uid="{7A26E6C4-1640-484C-9C2F-D1B44316928D}"/>
    <cellStyle name="SSFixed2 13 5" xfId="33714" xr:uid="{85D19E49-3D41-43AB-96B0-F0C2D3C83819}"/>
    <cellStyle name="SSFixed2 14" xfId="13070" xr:uid="{F294544F-06B8-43C8-9D33-F1B372A721D2}"/>
    <cellStyle name="SSFixed2 14 2" xfId="35441" xr:uid="{071FAA79-85C0-4E8A-9C1F-F66508411D2E}"/>
    <cellStyle name="SSFixed2 15" xfId="14027" xr:uid="{616416AB-9923-450A-BCDC-C7F0471038C9}"/>
    <cellStyle name="SSFixed2 15 2" xfId="36397" xr:uid="{40F3E1BA-FADE-4DF0-B3BB-2A225DE064C8}"/>
    <cellStyle name="SSFixed2 16" xfId="14041" xr:uid="{389B124B-1A3E-49A9-8FD6-F9D0BDCE6A40}"/>
    <cellStyle name="SSFixed2 16 2" xfId="36411" xr:uid="{02BA61CD-6484-40B5-83AC-58B495BC0683}"/>
    <cellStyle name="SSFixed2 17" xfId="27019" xr:uid="{A6C1481C-842F-4F2C-ACD9-04EC76504B7B}"/>
    <cellStyle name="SSFixed2 2" xfId="1368" xr:uid="{C3849806-8955-4E0F-B512-4BF83E6E0E86}"/>
    <cellStyle name="SSFixed2 2 10" xfId="11547" xr:uid="{7B4D3E0A-E342-452F-BEAE-99A41BBBE964}"/>
    <cellStyle name="SSFixed2 2 10 2" xfId="20953" xr:uid="{7CAD1EE0-3B01-45F9-AC85-A7D2901B098C}"/>
    <cellStyle name="SSFixed2 2 10 2 2" xfId="43249" xr:uid="{0D2D1290-15B1-4144-AAE9-167223754622}"/>
    <cellStyle name="SSFixed2 2 10 3" xfId="25310" xr:uid="{9E0E7A43-586C-4B55-BEDC-6BB0393B111D}"/>
    <cellStyle name="SSFixed2 2 10 3 2" xfId="47606" xr:uid="{D3F9820E-25D5-405F-B2E4-90A799CD5765}"/>
    <cellStyle name="SSFixed2 2 10 4" xfId="25848" xr:uid="{A4D18847-B995-40EC-814F-53D8703C034B}"/>
    <cellStyle name="SSFixed2 2 10 4 2" xfId="48144" xr:uid="{439AAC6C-A81C-4900-978C-C3A2E03487B2}"/>
    <cellStyle name="SSFixed2 2 10 5" xfId="33927" xr:uid="{19FC5B2A-813C-4B8C-9997-F660F8C6D084}"/>
    <cellStyle name="SSFixed2 2 11" xfId="13325" xr:uid="{7A695408-4ADC-4CC8-9484-09C6C1A5537A}"/>
    <cellStyle name="SSFixed2 2 11 2" xfId="35696" xr:uid="{D16E864B-494B-4397-A73E-9423749F5836}"/>
    <cellStyle name="SSFixed2 2 12" xfId="13009" xr:uid="{B62CAEE6-B95B-47D7-BCCC-80B583264D04}"/>
    <cellStyle name="SSFixed2 2 12 2" xfId="35380" xr:uid="{7D58F99D-6175-4273-8EDB-E77255F3C74F}"/>
    <cellStyle name="SSFixed2 2 13" xfId="25078" xr:uid="{94219D5D-8F6B-46D3-AE67-7E4C923BE542}"/>
    <cellStyle name="SSFixed2 2 13 2" xfId="47374" xr:uid="{B98D6DDF-A16E-4CD8-8543-FA145A8A8F58}"/>
    <cellStyle name="SSFixed2 2 14" xfId="27240" xr:uid="{AF17D2C0-7C3B-471E-9253-B671D2944A16}"/>
    <cellStyle name="SSFixed2 2 2" xfId="1683" xr:uid="{EE72FEFC-3B5E-47A1-B4F9-51D845AB27C7}"/>
    <cellStyle name="SSFixed2 2 2 10" xfId="11601" xr:uid="{26DFF8FE-7021-4AB2-B658-17B448B3200A}"/>
    <cellStyle name="SSFixed2 2 2 10 2" xfId="21007" xr:uid="{FC0D0B53-31E3-4720-9AEA-E90990F1E9EC}"/>
    <cellStyle name="SSFixed2 2 2 10 2 2" xfId="43303" xr:uid="{805BD6B3-D925-470D-961A-BB73F1BE9265}"/>
    <cellStyle name="SSFixed2 2 2 10 3" xfId="25350" xr:uid="{C76DEB4E-01B8-45B0-B690-D3C8885994A8}"/>
    <cellStyle name="SSFixed2 2 2 10 3 2" xfId="47646" xr:uid="{E80CF167-A9F0-4D92-99B8-48B89BFD0F7B}"/>
    <cellStyle name="SSFixed2 2 2 10 4" xfId="25882" xr:uid="{6B7F53F5-3CA6-4757-AE78-B67B2600CD04}"/>
    <cellStyle name="SSFixed2 2 2 10 4 2" xfId="48178" xr:uid="{FCDEC3B0-B5D5-4297-B5D2-EA255DA25345}"/>
    <cellStyle name="SSFixed2 2 2 10 5" xfId="33981" xr:uid="{152B4DE0-E51E-4CDC-845D-C175863CDC7B}"/>
    <cellStyle name="SSFixed2 2 2 11" xfId="13449" xr:uid="{0E92CEFD-3D85-4EB8-B584-E1D517AFF316}"/>
    <cellStyle name="SSFixed2 2 2 11 2" xfId="35820" xr:uid="{BFC2C9C1-ACCB-4A18-91C8-4AD7581FA18A}"/>
    <cellStyle name="SSFixed2 2 2 12" xfId="16584" xr:uid="{2D2946DD-C67D-415F-B77C-BBE5146D3477}"/>
    <cellStyle name="SSFixed2 2 2 12 2" xfId="38949" xr:uid="{96B106FC-8FCB-4AB1-A8A9-4FEEFA6E0FD4}"/>
    <cellStyle name="SSFixed2 2 2 13" xfId="25170" xr:uid="{0C177FC7-7E29-487A-ACCE-AF1097D3F39E}"/>
    <cellStyle name="SSFixed2 2 2 13 2" xfId="47466" xr:uid="{AAE14C57-2DCA-4F41-A6D8-BED06014CE0A}"/>
    <cellStyle name="SSFixed2 2 2 14" xfId="27300" xr:uid="{A51DBC29-BF22-44A4-8ED9-DB529C4ED10D}"/>
    <cellStyle name="SSFixed2 2 2 2" xfId="5654" xr:uid="{B1A3E4FE-6938-41E1-B73F-F631CBF628EA}"/>
    <cellStyle name="SSFixed2 2 2 2 2" xfId="16005" xr:uid="{C96EA116-D62D-45E0-8857-54CEBCA81CA2}"/>
    <cellStyle name="SSFixed2 2 2 2 2 2" xfId="38371" xr:uid="{7640EA33-DD9D-400E-8359-9B7330E58140}"/>
    <cellStyle name="SSFixed2 2 2 2 3" xfId="22740" xr:uid="{9919D992-4D22-4D75-AE3C-AAAEB8E202F8}"/>
    <cellStyle name="SSFixed2 2 2 2 3 2" xfId="45036" xr:uid="{34632221-CCCA-45D7-82E6-6398E40D6FEC}"/>
    <cellStyle name="SSFixed2 2 2 2 4" xfId="13878" xr:uid="{A4831D31-B726-4340-A097-03B360DAD93D}"/>
    <cellStyle name="SSFixed2 2 2 2 4 2" xfId="36248" xr:uid="{E2664AFB-82AA-49FE-911F-648691F66D43}"/>
    <cellStyle name="SSFixed2 2 2 2 5" xfId="29352" xr:uid="{DB34F8A5-206D-4A68-B80A-1929895B30CB}"/>
    <cellStyle name="SSFixed2 2 2 3" xfId="6303" xr:uid="{5649A33B-08F5-4D3F-82E1-1689393A9BCE}"/>
    <cellStyle name="SSFixed2 2 2 3 2" xfId="16454" xr:uid="{FEF4A570-5BC0-4463-B685-C4C4EC263654}"/>
    <cellStyle name="SSFixed2 2 2 3 2 2" xfId="38819" xr:uid="{71015C87-B2FE-40EA-953C-936AFB8454CB}"/>
    <cellStyle name="SSFixed2 2 2 3 3" xfId="23064" xr:uid="{978470B8-8CF5-4445-BF8E-515066F47C61}"/>
    <cellStyle name="SSFixed2 2 2 3 3 2" xfId="45360" xr:uid="{B99537DE-DFBF-4E46-AEA5-059E0E98CF1F}"/>
    <cellStyle name="SSFixed2 2 2 3 4" xfId="14001" xr:uid="{C08910C9-3FDA-481F-B336-090FD8F70B51}"/>
    <cellStyle name="SSFixed2 2 2 3 4 2" xfId="36371" xr:uid="{7112ECAB-2BDB-4EF9-9304-7551876CC537}"/>
    <cellStyle name="SSFixed2 2 2 3 5" xfId="29747" xr:uid="{4AFE9551-F33F-48AA-93B3-D106218092F3}"/>
    <cellStyle name="SSFixed2 2 2 4" xfId="8824" xr:uid="{C919F1DC-4861-4EA3-B1ED-EAF2F254FB8E}"/>
    <cellStyle name="SSFixed2 2 2 4 2" xfId="18461" xr:uid="{6817B101-57BF-4BD5-912D-FCE5A4A3989F}"/>
    <cellStyle name="SSFixed2 2 2 4 2 2" xfId="40826" xr:uid="{FB4E7FBF-1363-4E39-AE11-574BF7824B89}"/>
    <cellStyle name="SSFixed2 2 2 4 3" xfId="24311" xr:uid="{69030983-0736-4535-B6C6-6C39BE64D65E}"/>
    <cellStyle name="SSFixed2 2 2 4 3 2" xfId="46607" xr:uid="{5EACF42E-EA05-4833-945D-D0E6F1AE62A9}"/>
    <cellStyle name="SSFixed2 2 2 4 4" xfId="23654" xr:uid="{8E7697CE-3362-4F89-99C2-DBEDD12DA862}"/>
    <cellStyle name="SSFixed2 2 2 4 4 2" xfId="45950" xr:uid="{8C671863-F5F5-4B1F-808B-5FBCE9117B44}"/>
    <cellStyle name="SSFixed2 2 2 4 5" xfId="31574" xr:uid="{A69324B4-CA63-4C70-9747-7978350C828D}"/>
    <cellStyle name="SSFixed2 2 2 5" xfId="8488" xr:uid="{A27EBA2B-5D5C-4843-B0CD-3C752CBF766D}"/>
    <cellStyle name="SSFixed2 2 2 5 2" xfId="18239" xr:uid="{CA3A32BB-138B-4BBC-8589-F258B50A2212}"/>
    <cellStyle name="SSFixed2 2 2 5 2 2" xfId="40604" xr:uid="{3C02B4D7-2F92-4532-B99D-1B7235A0F6A4}"/>
    <cellStyle name="SSFixed2 2 2 5 3" xfId="24125" xr:uid="{21DDF4B0-C015-4BAA-B391-C735F3A2CF4A}"/>
    <cellStyle name="SSFixed2 2 2 5 3 2" xfId="46421" xr:uid="{514CDFFA-9620-4ED8-80C4-AF73881BAC7B}"/>
    <cellStyle name="SSFixed2 2 2 5 4" xfId="25459" xr:uid="{32C1D269-4D26-4C0F-AA39-44BDBF6A66B5}"/>
    <cellStyle name="SSFixed2 2 2 5 4 2" xfId="47755" xr:uid="{28F7F175-FE6D-46AC-8151-8B3E6BFC5E47}"/>
    <cellStyle name="SSFixed2 2 2 5 5" xfId="31396" xr:uid="{58426422-FE93-4C49-866C-5464BB6CEA72}"/>
    <cellStyle name="SSFixed2 2 2 6" xfId="6740" xr:uid="{69B562B6-20EA-4320-BF68-45BE07482ECE}"/>
    <cellStyle name="SSFixed2 2 2 6 2" xfId="16770" xr:uid="{6E0B09F0-F3F7-465E-B287-89BED463209B}"/>
    <cellStyle name="SSFixed2 2 2 6 2 2" xfId="39135" xr:uid="{8C28BCE0-3D8E-4782-B6F1-62DEA5EE43CA}"/>
    <cellStyle name="SSFixed2 2 2 6 3" xfId="23312" xr:uid="{F85240AA-B340-4B00-8C25-5D1BBABE9A75}"/>
    <cellStyle name="SSFixed2 2 2 6 3 2" xfId="45608" xr:uid="{5C815E25-3545-4ADE-871A-157E482731FF}"/>
    <cellStyle name="SSFixed2 2 2 6 4" xfId="18351" xr:uid="{7E6CECBF-5005-4BF0-9883-DD8ECCA7EDBF}"/>
    <cellStyle name="SSFixed2 2 2 6 4 2" xfId="40716" xr:uid="{7DC69E55-A0FB-4420-AE9B-E1BA82EF685B}"/>
    <cellStyle name="SSFixed2 2 2 6 5" xfId="30024" xr:uid="{0E361CDE-FE49-4EA7-94AD-B281D06FDA4A}"/>
    <cellStyle name="SSFixed2 2 2 7" xfId="6001" xr:uid="{47A6306A-5B99-4891-B1B1-AE445C9B9603}"/>
    <cellStyle name="SSFixed2 2 2 7 2" xfId="16242" xr:uid="{DE8EA642-431A-4795-90C2-2EA6DE2D727E}"/>
    <cellStyle name="SSFixed2 2 2 7 2 2" xfId="38607" xr:uid="{1751B24A-4502-46E6-A694-E90A59924B38}"/>
    <cellStyle name="SSFixed2 2 2 7 3" xfId="22902" xr:uid="{1E445F3D-7273-4FD4-BB51-F565E6E452A9}"/>
    <cellStyle name="SSFixed2 2 2 7 3 2" xfId="45198" xr:uid="{DDD15BC9-9CA9-442D-BEE9-B08E21CF8019}"/>
    <cellStyle name="SSFixed2 2 2 7 4" xfId="16666" xr:uid="{DE52552C-4AEF-4081-9316-0CDCB48C7636}"/>
    <cellStyle name="SSFixed2 2 2 7 4 2" xfId="39031" xr:uid="{7F2897E9-6C5B-4E4F-B4F2-3FFF455BCF62}"/>
    <cellStyle name="SSFixed2 2 2 7 5" xfId="29559" xr:uid="{C9C84D87-8492-4021-BBFC-AB9BCDA9D735}"/>
    <cellStyle name="SSFixed2 2 2 8" xfId="8625" xr:uid="{40F93FB8-406B-4A70-8CDD-A81209F4170C}"/>
    <cellStyle name="SSFixed2 2 2 8 2" xfId="18333" xr:uid="{A9317377-83BF-4436-A49E-9D4D720A0681}"/>
    <cellStyle name="SSFixed2 2 2 8 2 2" xfId="40698" xr:uid="{6D4FF9EF-3C7B-4BE1-8E3F-7C9983CF3D9A}"/>
    <cellStyle name="SSFixed2 2 2 8 3" xfId="24202" xr:uid="{F95A758B-E308-4DB6-9400-C1B056455886}"/>
    <cellStyle name="SSFixed2 2 2 8 3 2" xfId="46498" xr:uid="{93050623-DFBB-458B-8F7A-B2140A4678EB}"/>
    <cellStyle name="SSFixed2 2 2 8 4" xfId="22167" xr:uid="{39A0484F-7C1F-4B6E-8C9C-E81424300F55}"/>
    <cellStyle name="SSFixed2 2 2 8 4 2" xfId="44463" xr:uid="{52F2CF8B-366A-4886-8BDB-E2E167442F60}"/>
    <cellStyle name="SSFixed2 2 2 8 5" xfId="31472" xr:uid="{DFEE300E-1ADE-4BA4-8136-3A5B95901C03}"/>
    <cellStyle name="SSFixed2 2 2 9" xfId="9401" xr:uid="{72394DBB-3050-4315-B1CA-19D58C6BFEE9}"/>
    <cellStyle name="SSFixed2 2 2 9 2" xfId="18820" xr:uid="{6628F786-3565-4384-A696-53B293822157}"/>
    <cellStyle name="SSFixed2 2 2 9 2 2" xfId="41185" xr:uid="{560FE049-0849-4295-A116-66EC3C05711C}"/>
    <cellStyle name="SSFixed2 2 2 9 3" xfId="24610" xr:uid="{D6671908-0019-4BDB-B948-D69B88FF3CAE}"/>
    <cellStyle name="SSFixed2 2 2 9 3 2" xfId="46906" xr:uid="{4D6C399D-E4EA-4637-8922-DE01BCEE2439}"/>
    <cellStyle name="SSFixed2 2 2 9 4" xfId="25125" xr:uid="{9F25228C-ED96-4429-BD20-AE12E8EA09DF}"/>
    <cellStyle name="SSFixed2 2 2 9 4 2" xfId="47421" xr:uid="{115349A9-014B-4F4E-81CC-861F76F443DC}"/>
    <cellStyle name="SSFixed2 2 2 9 5" xfId="31864" xr:uid="{B26DC98A-8EA0-41BD-A08B-130BD95E47F8}"/>
    <cellStyle name="SSFixed2 2 2_change in summary tables" xfId="4552" xr:uid="{60855502-C83B-4424-8E0A-5DE654007A20}"/>
    <cellStyle name="SSFixed2 2 3" xfId="5439" xr:uid="{74FFDF20-8CF7-47AD-8FA9-3FD13CC41009}"/>
    <cellStyle name="SSFixed2 2 3 2" xfId="15827" xr:uid="{0A871F34-9C30-40BA-903B-65DDBE7B16D1}"/>
    <cellStyle name="SSFixed2 2 3 2 2" xfId="38193" xr:uid="{4CB11F80-E84F-44A4-AEDB-37A3EF84829D}"/>
    <cellStyle name="SSFixed2 2 3 3" xfId="22579" xr:uid="{F0B0761E-3682-4285-BDD8-ABC748B82DA5}"/>
    <cellStyle name="SSFixed2 2 3 3 2" xfId="44875" xr:uid="{827D6234-A733-4E0D-877D-F5D5B31CBE52}"/>
    <cellStyle name="SSFixed2 2 3 4" xfId="13818" xr:uid="{C5AF499E-9BD1-4363-8A49-6010CF19969E}"/>
    <cellStyle name="SSFixed2 2 3 4 2" xfId="36188" xr:uid="{1A73A29C-5A88-4482-AEFF-ECCD301C5104}"/>
    <cellStyle name="SSFixed2 2 3 5" xfId="29193" xr:uid="{EF2222B4-26D5-426B-ADE4-3B580A695EEB}"/>
    <cellStyle name="SSFixed2 2 4" xfId="4721" xr:uid="{5621FAFB-E11E-4624-A675-35C6608B2395}"/>
    <cellStyle name="SSFixed2 2 4 2" xfId="15246" xr:uid="{9DD4195A-AB32-411D-9CDC-A225F14527FA}"/>
    <cellStyle name="SSFixed2 2 4 2 2" xfId="37612" xr:uid="{BCC5D6CB-C646-4E8D-A81E-9D3CB129BE2B}"/>
    <cellStyle name="SSFixed2 2 4 3" xfId="22277" xr:uid="{26080BAE-BCA8-4265-ADC9-9BC57CFE4224}"/>
    <cellStyle name="SSFixed2 2 4 3 2" xfId="44573" xr:uid="{2CDBACC0-ADAE-4F00-B3AC-511EEEB77045}"/>
    <cellStyle name="SSFixed2 2 4 4" xfId="23374" xr:uid="{3672F814-27A1-4C2D-87F8-8CEEEF124578}"/>
    <cellStyle name="SSFixed2 2 4 4 2" xfId="45670" xr:uid="{970DA8F3-5A80-4AF4-ABDE-7F0B76DF806C}"/>
    <cellStyle name="SSFixed2 2 4 5" xfId="28658" xr:uid="{0BF3B2D6-BC62-4884-A1A4-C85A533FEF03}"/>
    <cellStyle name="SSFixed2 2 5" xfId="5217" xr:uid="{7DCA19DD-9898-4647-8B9C-EE4F77B80636}"/>
    <cellStyle name="SSFixed2 2 5 2" xfId="15612" xr:uid="{6790619A-7B28-484F-9568-83DED90ADAA6}"/>
    <cellStyle name="SSFixed2 2 5 2 2" xfId="37978" xr:uid="{9ECC7B30-A9D0-47E1-BE83-6D65F5AA4387}"/>
    <cellStyle name="SSFixed2 2 5 3" xfId="22508" xr:uid="{3919DCE2-8EFD-42AC-8A4A-1CC69D3CC1FE}"/>
    <cellStyle name="SSFixed2 2 5 3 2" xfId="44804" xr:uid="{BFD0485C-F4DB-47A0-8DA2-7A5B2F9F9DF0}"/>
    <cellStyle name="SSFixed2 2 5 4" xfId="24641" xr:uid="{B285694C-4EBF-4E7A-94B5-3E9094ED2650}"/>
    <cellStyle name="SSFixed2 2 5 4 2" xfId="46937" xr:uid="{B5BEDC83-B54E-4DA7-ADC4-29767BA9ADC8}"/>
    <cellStyle name="SSFixed2 2 5 5" xfId="28984" xr:uid="{0E0FD022-11A3-4189-8F07-A0E056B144CD}"/>
    <cellStyle name="SSFixed2 2 6" xfId="7269" xr:uid="{2D73D925-EBEE-4660-983A-22BD5B7E5186}"/>
    <cellStyle name="SSFixed2 2 6 2" xfId="17280" xr:uid="{63190952-DF14-41A0-8AE0-E8C08E880078}"/>
    <cellStyle name="SSFixed2 2 6 2 2" xfId="39645" xr:uid="{E5178BBE-69F1-4C89-949F-972E5AFCC44E}"/>
    <cellStyle name="SSFixed2 2 6 3" xfId="23452" xr:uid="{884FE56F-60F8-4E1E-9F24-0F7188B9996C}"/>
    <cellStyle name="SSFixed2 2 6 3 2" xfId="45748" xr:uid="{AC97302F-9D89-4844-BC08-A454CD133D69}"/>
    <cellStyle name="SSFixed2 2 6 4" xfId="12986" xr:uid="{2CCA7D03-F87C-474B-9E52-37FC6F37AC3D}"/>
    <cellStyle name="SSFixed2 2 6 4 2" xfId="35357" xr:uid="{247A5829-DA22-4B77-A044-CEDD189429FE}"/>
    <cellStyle name="SSFixed2 2 6 5" xfId="30529" xr:uid="{EF13D587-3F57-457D-8EE4-071F35D7C65F}"/>
    <cellStyle name="SSFixed2 2 7" xfId="8787" xr:uid="{7EF57BEA-C3FF-419D-866A-FDAF4DD6AFFC}"/>
    <cellStyle name="SSFixed2 2 7 2" xfId="18436" xr:uid="{F696D532-C732-4DA7-9421-4F1AE117C847}"/>
    <cellStyle name="SSFixed2 2 7 2 2" xfId="40801" xr:uid="{1E2C9CBA-2CA2-46E9-BCB5-CC95F8EF77C1}"/>
    <cellStyle name="SSFixed2 2 7 3" xfId="24291" xr:uid="{E8CF81E3-EFAC-4560-9D34-65D879000AE8}"/>
    <cellStyle name="SSFixed2 2 7 3 2" xfId="46587" xr:uid="{A3DB8BDF-6C82-4607-84F4-1351EF588E55}"/>
    <cellStyle name="SSFixed2 2 7 4" xfId="24394" xr:uid="{8241B2DB-4983-4C45-99A2-1633DB7CD5A1}"/>
    <cellStyle name="SSFixed2 2 7 4 2" xfId="46690" xr:uid="{FDD89A35-E713-44B3-8F01-03B99A484FAB}"/>
    <cellStyle name="SSFixed2 2 7 5" xfId="31557" xr:uid="{990A459E-74E6-457D-BA8C-4002D97A6751}"/>
    <cellStyle name="SSFixed2 2 8" xfId="6327" xr:uid="{2D260CD1-F171-4CAD-96CF-5EA5A63CE20F}"/>
    <cellStyle name="SSFixed2 2 8 2" xfId="16473" xr:uid="{8F375EF3-34A7-4AAB-9A67-52BB6FF106CB}"/>
    <cellStyle name="SSFixed2 2 8 2 2" xfId="38838" xr:uid="{929AE25E-5D38-4DC4-8086-CFB87E0CBC27}"/>
    <cellStyle name="SSFixed2 2 8 3" xfId="23084" xr:uid="{574EEF83-AB46-4038-A999-3C0417485F0D}"/>
    <cellStyle name="SSFixed2 2 8 3 2" xfId="45380" xr:uid="{3D7B08B1-2095-4461-B0AE-FDE4F2EF7B3C}"/>
    <cellStyle name="SSFixed2 2 8 4" xfId="15403" xr:uid="{7CECB663-F28C-4D5F-B816-76E4BF470172}"/>
    <cellStyle name="SSFixed2 2 8 4 2" xfId="37769" xr:uid="{37858C3A-E655-47F6-8149-959858DEEDA8}"/>
    <cellStyle name="SSFixed2 2 8 5" xfId="29766" xr:uid="{1D2F8A06-55E9-4881-9A0C-249B3D92F895}"/>
    <cellStyle name="SSFixed2 2 9" xfId="9443" xr:uid="{7452C553-98B4-4F54-BBF3-B9732E73048D}"/>
    <cellStyle name="SSFixed2 2 9 2" xfId="18861" xr:uid="{F9E54A84-B69D-4B40-ACEB-EA199F266FBB}"/>
    <cellStyle name="SSFixed2 2 9 2 2" xfId="41226" xr:uid="{9364BFEE-C065-488A-841D-9F76F4A898B4}"/>
    <cellStyle name="SSFixed2 2 9 3" xfId="24651" xr:uid="{A6C52188-677B-429D-97FB-4D63033D67BE}"/>
    <cellStyle name="SSFixed2 2 9 3 2" xfId="46947" xr:uid="{B54C82B0-8687-42C0-BA92-A1C1AD38302B}"/>
    <cellStyle name="SSFixed2 2 9 4" xfId="17894" xr:uid="{6F0400B3-BD62-421C-B644-2DE5D38002CD}"/>
    <cellStyle name="SSFixed2 2 9 4 2" xfId="40259" xr:uid="{0E63F0BA-9909-49FE-8740-7044360779E8}"/>
    <cellStyle name="SSFixed2 2 9 5" xfId="31905" xr:uid="{358C5FB4-FDEB-4FBA-99F3-A4B7A3CE29C6}"/>
    <cellStyle name="SSFixed2 2_change in summary tables" xfId="8683" xr:uid="{8DDE9CDB-42B7-4428-A058-551297A19C9D}"/>
    <cellStyle name="SSFixed2 3" xfId="1400" xr:uid="{EF118496-7BD5-4D0C-BA3F-BB7FC4615119}"/>
    <cellStyle name="SSFixed2 3 2" xfId="1684" xr:uid="{B580FF8B-CD62-46EA-84A9-AC88050F9D3A}"/>
    <cellStyle name="SSFixed2 3 2 10" xfId="11602" xr:uid="{7C6101D5-FA60-473E-AD99-61F6AF5E8481}"/>
    <cellStyle name="SSFixed2 3 2 10 2" xfId="21008" xr:uid="{218C0D3C-AB25-4EC9-BB4B-2A0E0EA77F55}"/>
    <cellStyle name="SSFixed2 3 2 10 2 2" xfId="43304" xr:uid="{3224DEF1-7773-47A8-AC04-332E4E970707}"/>
    <cellStyle name="SSFixed2 3 2 10 3" xfId="25351" xr:uid="{F1ACB351-D318-433E-9645-D162C7058A62}"/>
    <cellStyle name="SSFixed2 3 2 10 3 2" xfId="47647" xr:uid="{952B9BC7-953A-4943-989E-8C8B3719B5C0}"/>
    <cellStyle name="SSFixed2 3 2 10 4" xfId="25883" xr:uid="{04D329B6-698E-4133-9D19-D24C474A3D3E}"/>
    <cellStyle name="SSFixed2 3 2 10 4 2" xfId="48179" xr:uid="{F3013B38-E28C-40B9-ADC5-F970929D0310}"/>
    <cellStyle name="SSFixed2 3 2 10 5" xfId="33982" xr:uid="{F722271E-AF5C-4037-92D7-31AA15454A44}"/>
    <cellStyle name="SSFixed2 3 2 11" xfId="13450" xr:uid="{84194FCF-1874-4A48-9B96-D96A12353AEC}"/>
    <cellStyle name="SSFixed2 3 2 11 2" xfId="35821" xr:uid="{960A0F81-9EED-4885-B13F-EDD05668D2D1}"/>
    <cellStyle name="SSFixed2 3 2 12" xfId="18323" xr:uid="{BE317AA9-8392-439A-A778-A47528131919}"/>
    <cellStyle name="SSFixed2 3 2 12 2" xfId="40688" xr:uid="{00A6BC7A-C794-452F-BF39-86017D6D991D}"/>
    <cellStyle name="SSFixed2 3 2 13" xfId="23605" xr:uid="{64B221F2-259E-4450-AFBA-859CEC99512D}"/>
    <cellStyle name="SSFixed2 3 2 13 2" xfId="45901" xr:uid="{925871EC-BA39-4CEA-95CF-C4A6AEC513FF}"/>
    <cellStyle name="SSFixed2 3 2 14" xfId="27301" xr:uid="{54CE1AD7-D0FF-4C61-A445-E3A3756A35D5}"/>
    <cellStyle name="SSFixed2 3 2 2" xfId="5655" xr:uid="{3DC4C8E3-2FED-4468-BD9E-F397B52F2C7C}"/>
    <cellStyle name="SSFixed2 3 2 2 2" xfId="16006" xr:uid="{79E88345-C098-4F0F-817D-19E1D61B683F}"/>
    <cellStyle name="SSFixed2 3 2 2 2 2" xfId="38372" xr:uid="{D5C1DCFE-8BD8-4F1A-9E10-C1484AE11243}"/>
    <cellStyle name="SSFixed2 3 2 2 3" xfId="22741" xr:uid="{411EF1E7-B6D4-4DB2-946D-8A12F21180D2}"/>
    <cellStyle name="SSFixed2 3 2 2 3 2" xfId="45037" xr:uid="{DE9255B3-8E52-4283-8966-A73DD7900021}"/>
    <cellStyle name="SSFixed2 3 2 2 4" xfId="13879" xr:uid="{279AE4C4-A225-4E65-A690-B66740718EB9}"/>
    <cellStyle name="SSFixed2 3 2 2 4 2" xfId="36249" xr:uid="{AED58247-A134-4973-90DF-D418E9D90686}"/>
    <cellStyle name="SSFixed2 3 2 2 5" xfId="29353" xr:uid="{85636120-BF82-4C9A-B117-408819274FF1}"/>
    <cellStyle name="SSFixed2 3 2 3" xfId="6302" xr:uid="{FE733C89-6F27-46E6-A40C-3499428103A3}"/>
    <cellStyle name="SSFixed2 3 2 3 2" xfId="16453" xr:uid="{A1247487-AEB3-4CB2-A345-73961C0BD181}"/>
    <cellStyle name="SSFixed2 3 2 3 2 2" xfId="38818" xr:uid="{1C445884-3945-46BB-A947-A4A1C10DD3ED}"/>
    <cellStyle name="SSFixed2 3 2 3 3" xfId="23063" xr:uid="{6CF5B4E1-4381-4AAA-AC87-4003B899B1EF}"/>
    <cellStyle name="SSFixed2 3 2 3 3 2" xfId="45359" xr:uid="{7A31F912-5CA1-4FB9-A289-2FBE25366443}"/>
    <cellStyle name="SSFixed2 3 2 3 4" xfId="13719" xr:uid="{FAEF4535-4125-47D8-BCC1-9FE5159764B6}"/>
    <cellStyle name="SSFixed2 3 2 3 4 2" xfId="36090" xr:uid="{E92676F6-3159-46B2-9922-3C65191C4790}"/>
    <cellStyle name="SSFixed2 3 2 3 5" xfId="29746" xr:uid="{BA8B5660-3BD5-4807-89FD-A67B19090E7A}"/>
    <cellStyle name="SSFixed2 3 2 4" xfId="8607" xr:uid="{B80EA32A-E1C9-42DC-9130-F04E70C496C1}"/>
    <cellStyle name="SSFixed2 3 2 4 2" xfId="18325" xr:uid="{03CD6E32-1AEF-4191-BEAC-CC3A8023F427}"/>
    <cellStyle name="SSFixed2 3 2 4 2 2" xfId="40690" xr:uid="{85F66284-4E64-41D4-9594-F78BFC87B130}"/>
    <cellStyle name="SSFixed2 3 2 4 3" xfId="24198" xr:uid="{4C162351-63AF-466E-85DA-7574D5C7B34A}"/>
    <cellStyle name="SSFixed2 3 2 4 3 2" xfId="46494" xr:uid="{9DB75816-1D60-45AD-B879-585D5C935728}"/>
    <cellStyle name="SSFixed2 3 2 4 4" xfId="22974" xr:uid="{ED5795AC-3B49-4D4E-9E6B-DDD10EC8F832}"/>
    <cellStyle name="SSFixed2 3 2 4 4 2" xfId="45270" xr:uid="{97DDBDA0-1BC2-4038-BEE8-5FF41B6A1564}"/>
    <cellStyle name="SSFixed2 3 2 4 5" xfId="31467" xr:uid="{7FD6F1A1-6F5C-441B-B1C6-CCD7260CBE87}"/>
    <cellStyle name="SSFixed2 3 2 5" xfId="8905" xr:uid="{F74D1864-BF16-459B-8AE7-BE9B321A9E44}"/>
    <cellStyle name="SSFixed2 3 2 5 2" xfId="18501" xr:uid="{7257EE87-877A-4E2B-A5CC-CB6587E7978F}"/>
    <cellStyle name="SSFixed2 3 2 5 2 2" xfId="40866" xr:uid="{9B79E5FC-74C6-447C-BE2B-0E165FA59329}"/>
    <cellStyle name="SSFixed2 3 2 5 3" xfId="24337" xr:uid="{1CD1367E-E2B1-4555-9641-2863E776D276}"/>
    <cellStyle name="SSFixed2 3 2 5 3 2" xfId="46633" xr:uid="{A2DD4118-718B-40DB-B54A-65D809219DE2}"/>
    <cellStyle name="SSFixed2 3 2 5 4" xfId="18541" xr:uid="{5BD83E48-AF34-4E51-A9BC-15736ABE5AF7}"/>
    <cellStyle name="SSFixed2 3 2 5 4 2" xfId="40906" xr:uid="{9E47CC0D-CB29-461B-8BD9-7B2C3E457459}"/>
    <cellStyle name="SSFixed2 3 2 5 5" xfId="31601" xr:uid="{96288C32-7EF8-48E6-8514-50FA4803BE20}"/>
    <cellStyle name="SSFixed2 3 2 6" xfId="8649" xr:uid="{159A1011-9354-4694-9143-0987BD515ED3}"/>
    <cellStyle name="SSFixed2 3 2 6 2" xfId="18349" xr:uid="{1806428E-55B0-41FC-9CA8-2162358A351A}"/>
    <cellStyle name="SSFixed2 3 2 6 2 2" xfId="40714" xr:uid="{5A787F32-B6CF-42F4-A43C-53B614A0C896}"/>
    <cellStyle name="SSFixed2 3 2 6 3" xfId="24217" xr:uid="{D57D32D2-2C0E-4A17-BAEB-862D73CBDB2D}"/>
    <cellStyle name="SSFixed2 3 2 6 3 2" xfId="46513" xr:uid="{38DE0F70-4489-4B4E-858D-7072B90173C4}"/>
    <cellStyle name="SSFixed2 3 2 6 4" xfId="24971" xr:uid="{36BB8403-EC23-4F7B-8782-00A4DB6DAF69}"/>
    <cellStyle name="SSFixed2 3 2 6 4 2" xfId="47267" xr:uid="{7E07BE8E-A419-4B55-94B0-163D5C0BBDC7}"/>
    <cellStyle name="SSFixed2 3 2 6 5" xfId="31486" xr:uid="{C3775C65-A9E1-454E-A303-3D7E0E18DE4D}"/>
    <cellStyle name="SSFixed2 3 2 7" xfId="9036" xr:uid="{C2D74C35-1D68-48BC-B50C-C3C347A44E93}"/>
    <cellStyle name="SSFixed2 3 2 7 2" xfId="18571" xr:uid="{FD254BF5-E6D0-4A1D-A4D4-0E1CF5E7B03E}"/>
    <cellStyle name="SSFixed2 3 2 7 2 2" xfId="40936" xr:uid="{17BC6A70-E54D-4E78-9332-66E279D15EB2}"/>
    <cellStyle name="SSFixed2 3 2 7 3" xfId="24398" xr:uid="{CCBCE201-E274-4505-9D09-1646A108DADD}"/>
    <cellStyle name="SSFixed2 3 2 7 3 2" xfId="46694" xr:uid="{588FBE89-DF71-49A9-A371-CA87A51AFD34}"/>
    <cellStyle name="SSFixed2 3 2 7 4" xfId="13929" xr:uid="{AA6C5F59-6270-4D73-8F11-32FEFC738A89}"/>
    <cellStyle name="SSFixed2 3 2 7 4 2" xfId="36299" xr:uid="{06D0C89A-2B91-49CA-8A8F-DCA1C2D51442}"/>
    <cellStyle name="SSFixed2 3 2 7 5" xfId="31654" xr:uid="{4103D309-9F94-4249-955D-7B95D78AD2A6}"/>
    <cellStyle name="SSFixed2 3 2 8" xfId="5802" xr:uid="{3EFFF2EA-E020-43C9-9CA2-B8CA7BD8E9DB}"/>
    <cellStyle name="SSFixed2 3 2 8 2" xfId="16117" xr:uid="{6A5223B7-3FE8-411F-B81D-AFFB87C4854E}"/>
    <cellStyle name="SSFixed2 3 2 8 2 2" xfId="38483" xr:uid="{BBB9B8D8-87F0-4430-B734-3B85A5E9B001}"/>
    <cellStyle name="SSFixed2 3 2 8 3" xfId="22798" xr:uid="{5A925966-4959-4AD9-B346-F73F5868318C}"/>
    <cellStyle name="SSFixed2 3 2 8 3 2" xfId="45094" xr:uid="{22C0D7A3-B08C-4F02-B72D-1CDE1ADCA9DD}"/>
    <cellStyle name="SSFixed2 3 2 8 4" xfId="24322" xr:uid="{463C4D51-439B-4CE8-8F45-3EA9B2E84EE3}"/>
    <cellStyle name="SSFixed2 3 2 8 4 2" xfId="46618" xr:uid="{B5A3ED27-B39C-486F-9D84-38D7B48B73EB}"/>
    <cellStyle name="SSFixed2 3 2 8 5" xfId="29452" xr:uid="{5577DEBA-603E-41C1-AD31-13017D58762C}"/>
    <cellStyle name="SSFixed2 3 2 9" xfId="9518" xr:uid="{36F957AC-E5AF-4350-95A2-34889995CFAD}"/>
    <cellStyle name="SSFixed2 3 2 9 2" xfId="18936" xr:uid="{6F629580-F9C0-4645-AF98-BA7082437FE2}"/>
    <cellStyle name="SSFixed2 3 2 9 2 2" xfId="41301" xr:uid="{3B3D71DC-4100-4ADE-8C3C-BF55CD97E5AC}"/>
    <cellStyle name="SSFixed2 3 2 9 3" xfId="24723" xr:uid="{CD177112-B528-4AD6-AED4-DA2D23BD129F}"/>
    <cellStyle name="SSFixed2 3 2 9 3 2" xfId="47019" xr:uid="{553C5606-E699-4C87-B8C7-2811E1DA1254}"/>
    <cellStyle name="SSFixed2 3 2 9 4" xfId="15817" xr:uid="{2687CAD1-34BF-43EE-8941-8CCEED7DD32C}"/>
    <cellStyle name="SSFixed2 3 2 9 4 2" xfId="38183" xr:uid="{BC05D0CE-3FAA-4918-9638-5CC20DBEE68E}"/>
    <cellStyle name="SSFixed2 3 2 9 5" xfId="31980" xr:uid="{DC75B2DC-4088-4848-B38C-BF1857F5727C}"/>
    <cellStyle name="SSFixed2 3 2_change in summary tables" xfId="6066" xr:uid="{86EF504C-39E9-49F2-AD0C-14AD2B05C9E4}"/>
    <cellStyle name="SSFixed2 3 3" xfId="5465" xr:uid="{E0E0EE56-6249-4FDC-ADC2-9235731D32F9}"/>
    <cellStyle name="SSFixed2 3 3 2" xfId="15849" xr:uid="{38E163FA-C3D9-4589-920F-61D6B01362A7}"/>
    <cellStyle name="SSFixed2 3 3 2 2" xfId="38215" xr:uid="{879A255F-14C2-47B3-86C1-B17E71E106BC}"/>
    <cellStyle name="SSFixed2 3 3 3" xfId="22594" xr:uid="{781FEB84-4AC5-4DD9-9317-7327C59531BE}"/>
    <cellStyle name="SSFixed2 3 3 3 2" xfId="44890" xr:uid="{0C548364-7C8C-488F-B60D-D4451D16F974}"/>
    <cellStyle name="SSFixed2 3 3 4" xfId="13409" xr:uid="{8B39D671-9BBD-4B45-B3CF-D2BD9BB4DBD6}"/>
    <cellStyle name="SSFixed2 3 3 4 2" xfId="35780" xr:uid="{40C92429-3AC1-46C3-BCD9-8F3D42FA3523}"/>
    <cellStyle name="SSFixed2 3 4" xfId="6405" xr:uid="{1A233D96-20E4-47D3-AEDC-AE67128C400C}"/>
    <cellStyle name="SSFixed2 3 4 2" xfId="16531" xr:uid="{0E8DC593-E848-4ED6-8098-FB6D65812689}"/>
    <cellStyle name="SSFixed2 3 4 2 2" xfId="38896" xr:uid="{9F06E61E-7969-4E70-B6EE-090F6D5B6920}"/>
    <cellStyle name="SSFixed2 3 4 3" xfId="23135" xr:uid="{9E361CF2-4D77-44AF-AFB1-7C94306C814D}"/>
    <cellStyle name="SSFixed2 3 4 3 2" xfId="45431" xr:uid="{1F213187-BB57-4209-8525-8513AB55FC43}"/>
    <cellStyle name="SSFixed2 3 4 4" xfId="18812" xr:uid="{25C9727E-2551-4FB5-9AD7-26C274E16E10}"/>
    <cellStyle name="SSFixed2 3 4 4 2" xfId="41177" xr:uid="{689817A2-7C72-4681-9C76-2FD6FADFD6DF}"/>
    <cellStyle name="SSFixed2 3 4 5" xfId="29821" xr:uid="{C00CF49A-ADB9-4B70-BF5B-DB3777BE1DB8}"/>
    <cellStyle name="SSFixed2 3 5" xfId="5568" xr:uid="{38621DC4-43F4-4281-8699-474AC35BF2E0}"/>
    <cellStyle name="SSFixed2 3 5 2" xfId="15931" xr:uid="{044FD293-F4EB-43D4-B984-64167FF75460}"/>
    <cellStyle name="SSFixed2 3 5 2 2" xfId="38297" xr:uid="{2B53AD5B-6C81-400A-BEB8-74FE20E3DFDD}"/>
    <cellStyle name="SSFixed2 3 5 3" xfId="22668" xr:uid="{1673C011-4DC1-4994-B930-44A1C79D2129}"/>
    <cellStyle name="SSFixed2 3 5 3 2" xfId="44964" xr:uid="{0434B730-CF7B-4A9B-9241-371C92DD6C69}"/>
    <cellStyle name="SSFixed2 3 5 4" xfId="12803" xr:uid="{5E86F898-93A1-4128-B88C-8ACC0A54A96B}"/>
    <cellStyle name="SSFixed2 3 5 4 2" xfId="35176" xr:uid="{1C236B99-851E-4862-86E0-E2EFFE5AAC40}"/>
    <cellStyle name="SSFixed2 3 5 5" xfId="29282" xr:uid="{4A74C01D-D702-4FEE-9699-B38688BCF6F0}"/>
    <cellStyle name="SSFixed2 3 6" xfId="8044" xr:uid="{336D4EC6-4A6B-4E1D-9689-22EF41453D75}"/>
    <cellStyle name="SSFixed2 3 6 2" xfId="17925" xr:uid="{7FDF601B-7CFC-4A64-8C17-B40A63C67B0A}"/>
    <cellStyle name="SSFixed2 3 6 2 2" xfId="40290" xr:uid="{29153ABB-8371-46E3-9C5D-38E8B31EE03C}"/>
    <cellStyle name="SSFixed2 3 6 3" xfId="23848" xr:uid="{517B3E20-313F-4F27-9EE7-708032751813}"/>
    <cellStyle name="SSFixed2 3 6 3 2" xfId="46144" xr:uid="{4D60EE76-5FAC-48A5-BDAC-CEEE64371754}"/>
    <cellStyle name="SSFixed2 3 6 4" xfId="15132" xr:uid="{AEC6176B-CCE6-4F1A-BF98-67419747A4A5}"/>
    <cellStyle name="SSFixed2 3 6 4 2" xfId="37498" xr:uid="{DFBA8B41-1D61-4F27-AA20-FE9342CB9E8F}"/>
    <cellStyle name="SSFixed2 3 6 5" xfId="31130" xr:uid="{1040760B-6CEF-49DF-BB82-89FA6808A945}"/>
    <cellStyle name="SSFixed2 3 7" xfId="4855" xr:uid="{634255ED-E1A2-4592-AD75-0AA0D4962E8C}"/>
    <cellStyle name="SSFixed2 3 7 2" xfId="15363" xr:uid="{647B7236-5869-4F8C-8DF2-F5C4D3468CEA}"/>
    <cellStyle name="SSFixed2 3 7 2 2" xfId="37729" xr:uid="{240B2309-2450-47CF-97BE-5EA5F228A8CE}"/>
    <cellStyle name="SSFixed2 3 7 3" xfId="22322" xr:uid="{7D488537-1AF0-4E4F-8883-78D16E2FB215}"/>
    <cellStyle name="SSFixed2 3 7 3 2" xfId="44618" xr:uid="{19440FAF-B70D-49A8-ADDE-8A53AA896391}"/>
    <cellStyle name="SSFixed2 3 7 4" xfId="24782" xr:uid="{526DA031-349F-4D3D-A370-618398A9F51D}"/>
    <cellStyle name="SSFixed2 3 7 4 2" xfId="47078" xr:uid="{6E95E999-C49A-41C4-ABE1-859D1F06C70E}"/>
    <cellStyle name="SSFixed2 3 7 5" xfId="28769" xr:uid="{1A1A11E1-E1B3-4784-BEBC-4024B69C62E3}"/>
    <cellStyle name="SSFixed2 3 8" xfId="11560" xr:uid="{0854802E-1384-490A-92AC-C7DE0017B928}"/>
    <cellStyle name="SSFixed2 3 8 2" xfId="20966" xr:uid="{88443903-6797-44CA-8D7F-4A1741C76149}"/>
    <cellStyle name="SSFixed2 3 8 2 2" xfId="43262" xr:uid="{4725E3AC-E958-42CF-AC33-097D911E14BB}"/>
    <cellStyle name="SSFixed2 3 8 3" xfId="25317" xr:uid="{451F9969-A931-48E9-BDAD-33B904CEF4D0}"/>
    <cellStyle name="SSFixed2 3 8 3 2" xfId="47613" xr:uid="{819DC2B0-7F54-4402-B0A5-D50B7F1F66FB}"/>
    <cellStyle name="SSFixed2 3 8 4" xfId="25855" xr:uid="{0FB38879-208C-430B-BE11-7F1A8A1299A7}"/>
    <cellStyle name="SSFixed2 3 8 4 2" xfId="48151" xr:uid="{3B47CE29-94BE-436F-A847-D61A3E07F43B}"/>
    <cellStyle name="SSFixed2 3 8 5" xfId="33940" xr:uid="{5C779AA1-0997-46D0-9568-469F3991C0E1}"/>
    <cellStyle name="SSFixed2 3 9" xfId="27255" xr:uid="{18BBCD2C-CCFD-4C27-A6FD-D3DAD57EDA64}"/>
    <cellStyle name="SSFixed2 3_change in summary tables" xfId="6162" xr:uid="{D6682091-8511-4294-B96D-38E7C91C43FB}"/>
    <cellStyle name="SSFixed2 4" xfId="1151" xr:uid="{35FFE274-EF3F-4030-9F52-7DB0D1D3F968}"/>
    <cellStyle name="SSFixed2 4 10" xfId="5598" xr:uid="{216D8F69-1A16-4EC3-9566-A055D0853422}"/>
    <cellStyle name="SSFixed2 4 10 2" xfId="15955" xr:uid="{EBCC1F7F-A999-4BB6-A6D1-BA1175A48E99}"/>
    <cellStyle name="SSFixed2 4 10 2 2" xfId="38321" xr:uid="{AD4EC19C-8FB6-4177-AA27-1FA7BC2F48C5}"/>
    <cellStyle name="SSFixed2 4 10 3" xfId="22693" xr:uid="{19B5B3B2-D911-4AE4-8326-68AA5739738C}"/>
    <cellStyle name="SSFixed2 4 10 3 2" xfId="44989" xr:uid="{FB7A3E7D-6E28-480B-8EEE-FFE06BBF9A88}"/>
    <cellStyle name="SSFixed2 4 10 4" xfId="25396" xr:uid="{2913C49D-2FBC-46C2-B6BF-941112C8B85F}"/>
    <cellStyle name="SSFixed2 4 10 4 2" xfId="47692" xr:uid="{0CD180EA-764E-4C16-A449-06827A2C397B}"/>
    <cellStyle name="SSFixed2 4 10 5" xfId="29305" xr:uid="{7D16920E-15A8-4646-B4A8-2FAFB14B4346}"/>
    <cellStyle name="SSFixed2 4 11" xfId="6223" xr:uid="{4645338B-47B0-4403-99EE-B1E028A6CCE4}"/>
    <cellStyle name="SSFixed2 4 11 2" xfId="16388" xr:uid="{54CC27A9-19C1-4F6E-83E0-37E774A62EF5}"/>
    <cellStyle name="SSFixed2 4 11 2 2" xfId="38753" xr:uid="{828BB49D-81A3-4DEB-A52B-68093D82F3A5}"/>
    <cellStyle name="SSFixed2 4 11 3" xfId="23015" xr:uid="{73FF33B0-0419-43E4-BC0C-99E05F3E8EE8}"/>
    <cellStyle name="SSFixed2 4 11 3 2" xfId="45311" xr:uid="{3A91D4D7-9E0B-43F3-BE24-A8A3BD4D5DA4}"/>
    <cellStyle name="SSFixed2 4 11 4" xfId="23405" xr:uid="{803D7BB8-F370-4053-B0FF-B6A782C7F333}"/>
    <cellStyle name="SSFixed2 4 11 4 2" xfId="45701" xr:uid="{A653C2E6-DEEB-4C7F-9BF6-A27407E2B5D6}"/>
    <cellStyle name="SSFixed2 4 11 5" xfId="29688" xr:uid="{4BC12451-A5C0-49FA-BA96-3BA009D248BE}"/>
    <cellStyle name="SSFixed2 4 12" xfId="9413" xr:uid="{C79498D9-C6F7-47E3-AB8A-AE862EC0529D}"/>
    <cellStyle name="SSFixed2 4 12 2" xfId="18832" xr:uid="{B84BD313-2056-4CBB-B4F5-836F1FB4469F}"/>
    <cellStyle name="SSFixed2 4 12 2 2" xfId="41197" xr:uid="{7C0896CE-A1DC-478C-990A-B52AA479447B}"/>
    <cellStyle name="SSFixed2 4 12 3" xfId="24622" xr:uid="{8BC07C70-FEAF-4363-A54D-95C645ADC047}"/>
    <cellStyle name="SSFixed2 4 12 3 2" xfId="46918" xr:uid="{02AFF232-3347-4030-B750-594FB2AAFB1A}"/>
    <cellStyle name="SSFixed2 4 12 4" xfId="13344" xr:uid="{502ABB0A-7E06-4022-BAE7-A4455FBEAEB2}"/>
    <cellStyle name="SSFixed2 4 12 4 2" xfId="35715" xr:uid="{A06731F4-B669-4917-9E8F-181E356CC750}"/>
    <cellStyle name="SSFixed2 4 12 5" xfId="31876" xr:uid="{4D3E32E2-A3B5-43ED-9E8D-32F727D4B21C}"/>
    <cellStyle name="SSFixed2 4 13" xfId="9776" xr:uid="{8E423847-8C07-4ADA-A433-35211180E41B}"/>
    <cellStyle name="SSFixed2 4 13 2" xfId="19190" xr:uid="{B586203E-E052-49AE-8B99-70CE6C6AF029}"/>
    <cellStyle name="SSFixed2 4 13 2 2" xfId="41555" xr:uid="{3E763C35-E0F4-4F4C-B009-0514599E6F6B}"/>
    <cellStyle name="SSFixed2 4 13 3" xfId="24800" xr:uid="{2C1CDBB2-2C2B-453F-9584-9AA21DB2C271}"/>
    <cellStyle name="SSFixed2 4 13 3 2" xfId="47096" xr:uid="{37D0A0DF-B2D2-4D2D-846B-51689532FA46}"/>
    <cellStyle name="SSFixed2 4 13 4" xfId="17998" xr:uid="{A80AD8E6-A52C-42D2-A911-5371B944CFB0}"/>
    <cellStyle name="SSFixed2 4 13 4 2" xfId="40363" xr:uid="{CEC10851-F82C-47D2-842F-93D2DC955F78}"/>
    <cellStyle name="SSFixed2 4 13 5" xfId="32234" xr:uid="{92BE06B3-5DA6-4A53-8AE6-3DBDC124F5B8}"/>
    <cellStyle name="SSFixed2 4 14" xfId="13131" xr:uid="{28154F05-E7D6-4848-891D-CF8B46244295}"/>
    <cellStyle name="SSFixed2 4 14 2" xfId="35502" xr:uid="{26A04EBD-3B61-4CE8-9138-A3B13F64AC2D}"/>
    <cellStyle name="SSFixed2 4 15" xfId="13510" xr:uid="{C0F7D66B-83DB-44FF-A922-92658B6F4E8E}"/>
    <cellStyle name="SSFixed2 4 15 2" xfId="35881" xr:uid="{5AC0A8F9-133D-4123-9B6B-D8657BBD1CCE}"/>
    <cellStyle name="SSFixed2 4 16" xfId="25635" xr:uid="{D5E5FB5D-F0CA-42B4-AD08-6D3C7D8AB0A4}"/>
    <cellStyle name="SSFixed2 4 16 2" xfId="47931" xr:uid="{BC5C16BE-0577-451F-967A-7BB8EFFB1B88}"/>
    <cellStyle name="SSFixed2 4 17" xfId="27062" xr:uid="{FE979982-7F90-4526-B5CF-2AA541FC0ABF}"/>
    <cellStyle name="SSFixed2 4 2" xfId="1685" xr:uid="{E95FFCFD-EE67-4C90-927F-FB5A56BB5284}"/>
    <cellStyle name="SSFixed2 4 2 10" xfId="11603" xr:uid="{0E608CE7-4A01-444A-B36B-4F18EE9F855B}"/>
    <cellStyle name="SSFixed2 4 2 10 2" xfId="21009" xr:uid="{434999D6-E1AF-49D8-B9E0-D37F1F03CFF1}"/>
    <cellStyle name="SSFixed2 4 2 10 2 2" xfId="43305" xr:uid="{5D9ED915-87C8-4AF3-90DE-FD91C492D8E8}"/>
    <cellStyle name="SSFixed2 4 2 10 3" xfId="25352" xr:uid="{3FFB41D9-96AF-4465-8391-680571D202DE}"/>
    <cellStyle name="SSFixed2 4 2 10 3 2" xfId="47648" xr:uid="{8C61B15A-6A85-43EC-9C66-E5BE9E2A315E}"/>
    <cellStyle name="SSFixed2 4 2 10 4" xfId="25884" xr:uid="{B0631C81-DF8F-4900-917B-BCCAAAF245E7}"/>
    <cellStyle name="SSFixed2 4 2 10 4 2" xfId="48180" xr:uid="{B5EB67E5-244B-48F1-98F0-75BE14F76402}"/>
    <cellStyle name="SSFixed2 4 2 10 5" xfId="33983" xr:uid="{BF83C3A6-7FB6-4EDF-9F92-3807674AF706}"/>
    <cellStyle name="SSFixed2 4 2 11" xfId="13451" xr:uid="{4F0CD721-D930-4A17-B95F-9AD37605B2BB}"/>
    <cellStyle name="SSFixed2 4 2 11 2" xfId="35822" xr:uid="{82BB49FD-E6D8-44C4-9793-DAAED22E15D6}"/>
    <cellStyle name="SSFixed2 4 2 12" xfId="17802" xr:uid="{29A24158-78F7-4312-B747-1ACFB67467FB}"/>
    <cellStyle name="SSFixed2 4 2 12 2" xfId="40167" xr:uid="{F4527556-5933-4920-9B34-20C95042D6BF}"/>
    <cellStyle name="SSFixed2 4 2 13" xfId="22125" xr:uid="{F5069149-A270-4E01-BE44-3E4D2CDADBE3}"/>
    <cellStyle name="SSFixed2 4 2 13 2" xfId="44421" xr:uid="{FD64B8AB-1BA5-40E4-95B1-E15286B46F3C}"/>
    <cellStyle name="SSFixed2 4 2 14" xfId="27302" xr:uid="{4A60035E-D94E-4E68-8968-03660EA62A74}"/>
    <cellStyle name="SSFixed2 4 2 2" xfId="5656" xr:uid="{EFA4000A-FF49-4514-BD2B-B9C4B9EDC43C}"/>
    <cellStyle name="SSFixed2 4 2 2 2" xfId="16007" xr:uid="{9239D347-04FC-499B-B178-7CF9863374C3}"/>
    <cellStyle name="SSFixed2 4 2 2 2 2" xfId="38373" xr:uid="{5AFFD9BD-B623-41C7-8047-F037C1145A15}"/>
    <cellStyle name="SSFixed2 4 2 2 3" xfId="22742" xr:uid="{5E9B575A-7E70-4266-897C-6F79C882A304}"/>
    <cellStyle name="SSFixed2 4 2 2 3 2" xfId="45038" xr:uid="{99D86F01-6798-4125-82EF-3C2AAD60448E}"/>
    <cellStyle name="SSFixed2 4 2 2 4" xfId="13412" xr:uid="{E270D764-DA28-4B6A-824A-663E9B971A20}"/>
    <cellStyle name="SSFixed2 4 2 2 4 2" xfId="35783" xr:uid="{ABC75D35-8B36-45E4-B9D3-D086AC4FBC80}"/>
    <cellStyle name="SSFixed2 4 2 2 5" xfId="29354" xr:uid="{68609926-3068-4C72-B08B-C357FCA788E1}"/>
    <cellStyle name="SSFixed2 4 2 3" xfId="6301" xr:uid="{6E098170-5C6C-49CB-8829-CC7DF0BEC1E8}"/>
    <cellStyle name="SSFixed2 4 2 3 2" xfId="16452" xr:uid="{51A2123D-3EFE-4118-9197-9EF6876D8988}"/>
    <cellStyle name="SSFixed2 4 2 3 2 2" xfId="38817" xr:uid="{959DDA94-7CEA-4ECF-BEAE-D8670C25203D}"/>
    <cellStyle name="SSFixed2 4 2 3 3" xfId="23062" xr:uid="{CDC5CF92-8AFC-4394-8476-DFBD19F8C324}"/>
    <cellStyle name="SSFixed2 4 2 3 3 2" xfId="45358" xr:uid="{4D7C4F96-9505-4DB0-89AD-8189D619EADD}"/>
    <cellStyle name="SSFixed2 4 2 3 4" xfId="23434" xr:uid="{767EA713-5321-4DBF-82DA-AC4C8CAC8E68}"/>
    <cellStyle name="SSFixed2 4 2 3 4 2" xfId="45730" xr:uid="{D90C1A1F-9453-43D6-8083-81FD3CFFD4FD}"/>
    <cellStyle name="SSFixed2 4 2 3 5" xfId="29745" xr:uid="{9D2CC136-8D17-45D4-BDA6-F794681A9B3E}"/>
    <cellStyle name="SSFixed2 4 2 4" xfId="8823" xr:uid="{FDB7CCDB-323A-4F79-8A31-97AE45C1BE57}"/>
    <cellStyle name="SSFixed2 4 2 4 2" xfId="18460" xr:uid="{7A740E10-1762-43AC-95E9-FFBAA3C88D5B}"/>
    <cellStyle name="SSFixed2 4 2 4 2 2" xfId="40825" xr:uid="{7B18F874-7219-4A0D-A928-430AAA91354C}"/>
    <cellStyle name="SSFixed2 4 2 4 3" xfId="24310" xr:uid="{0EB6A924-DE34-4474-913E-C8857E010AB5}"/>
    <cellStyle name="SSFixed2 4 2 4 3 2" xfId="46606" xr:uid="{D7E245B5-AC2E-4AD2-A3BB-36DAB45161A8}"/>
    <cellStyle name="SSFixed2 4 2 4 4" xfId="25203" xr:uid="{2425D1A8-EC5B-46E3-A8EB-28E40C2E06BB}"/>
    <cellStyle name="SSFixed2 4 2 4 4 2" xfId="47499" xr:uid="{CC4F9AAA-1891-4A52-8C20-CFEE62B12804}"/>
    <cellStyle name="SSFixed2 4 2 4 5" xfId="31573" xr:uid="{CF37D979-A3D1-4629-9813-01B08B46C9EF}"/>
    <cellStyle name="SSFixed2 4 2 5" xfId="8642" xr:uid="{92357A06-9FDF-4371-A1FC-89C1D7207E3C}"/>
    <cellStyle name="SSFixed2 4 2 5 2" xfId="18343" xr:uid="{02A679AB-7AD2-41A8-8316-84E34F35D591}"/>
    <cellStyle name="SSFixed2 4 2 5 2 2" xfId="40708" xr:uid="{BF067112-595F-4027-8F71-F7F04312212E}"/>
    <cellStyle name="SSFixed2 4 2 5 3" xfId="24211" xr:uid="{68E13774-8952-4A98-92CF-F2FB4795D1DE}"/>
    <cellStyle name="SSFixed2 4 2 5 3 2" xfId="46507" xr:uid="{CD3A0AA9-3BB3-4FE3-8F46-87AEDF211E11}"/>
    <cellStyle name="SSFixed2 4 2 5 4" xfId="25650" xr:uid="{84073AEF-0204-4D47-BF4F-E41BB71068B3}"/>
    <cellStyle name="SSFixed2 4 2 5 4 2" xfId="47946" xr:uid="{085A3FD7-5430-4B2F-9679-1357C5F2E8F3}"/>
    <cellStyle name="SSFixed2 4 2 5 5" xfId="31480" xr:uid="{651D4BC0-5FB2-4D52-A310-B6805FB63CD0}"/>
    <cellStyle name="SSFixed2 4 2 6" xfId="8058" xr:uid="{5B67BB7E-D18A-4433-B9CF-B4BAFDA4C5C5}"/>
    <cellStyle name="SSFixed2 4 2 6 2" xfId="17935" xr:uid="{81259066-EFCC-478C-BDED-33D1E96FB23C}"/>
    <cellStyle name="SSFixed2 4 2 6 2 2" xfId="40300" xr:uid="{76BAA482-3D60-4CB9-83FD-6EDD4076CBA7}"/>
    <cellStyle name="SSFixed2 4 2 6 3" xfId="23857" xr:uid="{D8ED901A-8229-4A34-9E47-140F1FDEF30A}"/>
    <cellStyle name="SSFixed2 4 2 6 3 2" xfId="46153" xr:uid="{78E8C9E0-F491-4FEB-9D61-278F4251AC42}"/>
    <cellStyle name="SSFixed2 4 2 6 4" xfId="23332" xr:uid="{B1E23C6B-8E55-4883-9B1A-6724AE73BF90}"/>
    <cellStyle name="SSFixed2 4 2 6 4 2" xfId="45628" xr:uid="{FC6365D2-B101-4436-A6C5-152DFAE98297}"/>
    <cellStyle name="SSFixed2 4 2 6 5" xfId="31137" xr:uid="{DFB60849-5B97-4473-9003-09D7AFC376C0}"/>
    <cellStyle name="SSFixed2 4 2 7" xfId="7848" xr:uid="{B0CB5E8E-6F15-4B40-9B0A-6C4BEC9E448C}"/>
    <cellStyle name="SSFixed2 4 2 7 2" xfId="17796" xr:uid="{7F0040B0-4F1E-41F4-B7D8-802807484C4F}"/>
    <cellStyle name="SSFixed2 4 2 7 2 2" xfId="40161" xr:uid="{FAE9B517-1572-44A6-BD2A-D44D15AB31EB}"/>
    <cellStyle name="SSFixed2 4 2 7 3" xfId="23737" xr:uid="{99CC02E7-CDF0-4AE3-A22D-4FB66BBC1034}"/>
    <cellStyle name="SSFixed2 4 2 7 3 2" xfId="46033" xr:uid="{4A9724E3-1875-4B75-8C70-DE0742562F01}"/>
    <cellStyle name="SSFixed2 4 2 7 4" xfId="23338" xr:uid="{56156305-BDDE-4F71-970B-4F8912BE1BFF}"/>
    <cellStyle name="SSFixed2 4 2 7 4 2" xfId="45634" xr:uid="{C6129741-3878-4F79-8671-6914E77DB8CE}"/>
    <cellStyle name="SSFixed2 4 2 7 5" xfId="31025" xr:uid="{8EE50CB8-8B78-4F96-AD85-CFC14A0A214E}"/>
    <cellStyle name="SSFixed2 4 2 8" xfId="8287" xr:uid="{147DFBB7-78D2-44D1-8EA4-B7741ABFD30F}"/>
    <cellStyle name="SSFixed2 4 2 8 2" xfId="18089" xr:uid="{D2BDCB70-3D0A-43A0-9234-AA9013E42F47}"/>
    <cellStyle name="SSFixed2 4 2 8 2 2" xfId="40454" xr:uid="{14558535-A870-4E84-BC06-3ECD74D21731}"/>
    <cellStyle name="SSFixed2 4 2 8 3" xfId="23982" xr:uid="{FB67556F-BB9B-4A4E-9660-DA71B3ADA48A}"/>
    <cellStyle name="SSFixed2 4 2 8 3 2" xfId="46278" xr:uid="{A9BD34D9-03C3-4C57-BB08-7D9BC4F76E5F}"/>
    <cellStyle name="SSFixed2 4 2 8 4" xfId="22264" xr:uid="{C51C3A39-FE88-42FB-ABF7-53FACEF654D5}"/>
    <cellStyle name="SSFixed2 4 2 8 4 2" xfId="44560" xr:uid="{17AAC493-BDD7-4F87-AF48-3FC2016155F1}"/>
    <cellStyle name="SSFixed2 4 2 8 5" xfId="31260" xr:uid="{318C3521-728E-47CC-8C5F-FAAC423BD8D4}"/>
    <cellStyle name="SSFixed2 4 2 9" xfId="9400" xr:uid="{076FA4FA-3821-4F4F-8FBB-5431ED5AB27D}"/>
    <cellStyle name="SSFixed2 4 2 9 2" xfId="18819" xr:uid="{A37EB948-A9CC-4B4C-A824-8ABE23EC083A}"/>
    <cellStyle name="SSFixed2 4 2 9 2 2" xfId="41184" xr:uid="{70AFA44D-15F7-446B-8993-31DFB5FA0882}"/>
    <cellStyle name="SSFixed2 4 2 9 3" xfId="24609" xr:uid="{C54BB43B-342E-4207-A740-BF0977619BC9}"/>
    <cellStyle name="SSFixed2 4 2 9 3 2" xfId="46905" xr:uid="{04DDF0CC-ACAF-4C9F-9725-845E3501D563}"/>
    <cellStyle name="SSFixed2 4 2 9 4" xfId="25582" xr:uid="{AAE18E05-DAD6-4854-A501-347495F3FC77}"/>
    <cellStyle name="SSFixed2 4 2 9 4 2" xfId="47878" xr:uid="{035DE635-1F7F-40A7-8067-25C6F57EA7ED}"/>
    <cellStyle name="SSFixed2 4 2 9 5" xfId="31863" xr:uid="{50494604-317E-4AB9-94FA-2C8B6622670A}"/>
    <cellStyle name="SSFixed2 4 2_change in summary tables" xfId="8341" xr:uid="{087FABF2-E03F-49E2-9FD5-7CD5CD29C65A}"/>
    <cellStyle name="SSFixed2 4 3" xfId="3823" xr:uid="{D9BEF975-CB18-4AE2-8478-CEF354D0C8F5}"/>
    <cellStyle name="SSFixed2 4 3 10" xfId="12147" xr:uid="{7B29143C-30D4-43A6-9307-7296BD4BED3F}"/>
    <cellStyle name="SSFixed2 4 3 10 2" xfId="21553" xr:uid="{32118782-5AF4-4E48-8587-0969F3B166D9}"/>
    <cellStyle name="SSFixed2 4 3 10 2 2" xfId="43849" xr:uid="{F5D8BC37-863C-4690-86E2-F940C8F914AC}"/>
    <cellStyle name="SSFixed2 4 3 10 3" xfId="25502" xr:uid="{97A7DC8E-CDEB-4823-8969-FBE5FBA666D0}"/>
    <cellStyle name="SSFixed2 4 3 10 3 2" xfId="47798" xr:uid="{052E730F-5E02-4523-B293-26626F6D9A2F}"/>
    <cellStyle name="SSFixed2 4 3 10 4" xfId="25923" xr:uid="{F20E332D-0EA9-4E65-85D8-FA07D7DFBF38}"/>
    <cellStyle name="SSFixed2 4 3 10 4 2" xfId="48219" xr:uid="{26D0253C-3929-460A-8F9F-A556DEF0ACDB}"/>
    <cellStyle name="SSFixed2 4 3 10 5" xfId="34527" xr:uid="{4E3AD2FE-53F2-4DF2-AA00-18659E9DB581}"/>
    <cellStyle name="SSFixed2 4 3 11" xfId="14489" xr:uid="{F2D7BEAC-FCA1-4704-9605-5B6DAB2BF327}"/>
    <cellStyle name="SSFixed2 4 3 11 2" xfId="36855" xr:uid="{CF391274-73C2-4ECF-B6A8-74CDE5C7003C}"/>
    <cellStyle name="SSFixed2 4 3 12" xfId="12793" xr:uid="{17F531B8-60BD-46D8-ABE2-7C2FEA6AF1C2}"/>
    <cellStyle name="SSFixed2 4 3 12 2" xfId="35169" xr:uid="{B2277202-F7F1-4A18-A61E-511D1A83604B}"/>
    <cellStyle name="SSFixed2 4 3 13" xfId="25075" xr:uid="{26AF2766-674D-4F0B-B30C-38F026978CA5}"/>
    <cellStyle name="SSFixed2 4 3 13 2" xfId="47371" xr:uid="{002A533D-766D-4426-96F1-C0DCBA94DDE2}"/>
    <cellStyle name="SSFixed2 4 3 2" xfId="7098" xr:uid="{E8762F0A-1341-42A7-8E53-A304057D79BD}"/>
    <cellStyle name="SSFixed2 4 3 2 2" xfId="17109" xr:uid="{70B99537-3350-47BD-B160-5F05DC6EF0F5}"/>
    <cellStyle name="SSFixed2 4 3 2 2 2" xfId="39474" xr:uid="{5A578AB6-96DA-43A4-AAD9-5086971904AC}"/>
    <cellStyle name="SSFixed2 4 3 2 3" xfId="23407" xr:uid="{065C3A59-C99B-4C21-AC0F-E73F69B41CD4}"/>
    <cellStyle name="SSFixed2 4 3 2 3 2" xfId="45703" xr:uid="{ED7C068D-F4CF-4DA7-AAB0-3BC6BE8D416D}"/>
    <cellStyle name="SSFixed2 4 3 2 4" xfId="25068" xr:uid="{A986C4DE-0899-4AA4-BE90-4331313AA735}"/>
    <cellStyle name="SSFixed2 4 3 2 4 2" xfId="47364" xr:uid="{6BB9D141-1AF1-46B3-907D-9AF72B5A3FA6}"/>
    <cellStyle name="SSFixed2 4 3 2 5" xfId="30358" xr:uid="{0394C7B7-6ACD-4075-B948-8E34F9911D0B}"/>
    <cellStyle name="SSFixed2 4 3 3" xfId="8265" xr:uid="{22DC3972-CFA4-4A94-80D2-6C5E662BDC90}"/>
    <cellStyle name="SSFixed2 4 3 3 2" xfId="18074" xr:uid="{51F5B874-7AAF-4E95-B045-99DD446306F2}"/>
    <cellStyle name="SSFixed2 4 3 3 2 2" xfId="40439" xr:uid="{BF37C250-F7EB-415D-BF80-AA15953017A6}"/>
    <cellStyle name="SSFixed2 4 3 3 3" xfId="23970" xr:uid="{0DA3AC3F-B358-42CF-9027-EDB4146065A8}"/>
    <cellStyle name="SSFixed2 4 3 3 3 2" xfId="46266" xr:uid="{D3672886-F000-4308-8EC0-C9D54694A973}"/>
    <cellStyle name="SSFixed2 4 3 3 4" xfId="23671" xr:uid="{166BAF41-6D11-46C6-B5B2-7DE428C4A88C}"/>
    <cellStyle name="SSFixed2 4 3 3 4 2" xfId="45967" xr:uid="{824E78A2-640F-42F5-B6A7-D0B4A416B511}"/>
    <cellStyle name="SSFixed2 4 3 3 5" xfId="31249" xr:uid="{2E3A37DA-D0B0-42C0-AB15-88FE0BC59E99}"/>
    <cellStyle name="SSFixed2 4 3 4" xfId="5972" xr:uid="{17210AB2-2DB8-41F1-B4C4-7E0FAE017899}"/>
    <cellStyle name="SSFixed2 4 3 4 2" xfId="16223" xr:uid="{2665817F-554B-4D18-B723-06FFC3ADAD5A}"/>
    <cellStyle name="SSFixed2 4 3 4 2 2" xfId="38588" xr:uid="{9FF4E539-25AF-468B-AF3A-64164072F1DB}"/>
    <cellStyle name="SSFixed2 4 3 4 3" xfId="22885" xr:uid="{6AFB90C5-DF7B-4C9F-9D4D-09A43A8586D5}"/>
    <cellStyle name="SSFixed2 4 3 4 3 2" xfId="45181" xr:uid="{000F0D77-9B4A-4415-8E9B-D91FD137C4DD}"/>
    <cellStyle name="SSFixed2 4 3 4 4" xfId="22225" xr:uid="{626690FD-6814-41CF-A813-CC9288354C17}"/>
    <cellStyle name="SSFixed2 4 3 4 4 2" xfId="44521" xr:uid="{7802583C-0199-4005-BBEF-564FC9AB3D32}"/>
    <cellStyle name="SSFixed2 4 3 4 5" xfId="29544" xr:uid="{C125B100-E210-4A10-BE2D-1F37FE081C23}"/>
    <cellStyle name="SSFixed2 4 3 5" xfId="8184" xr:uid="{4B99CF73-B097-4EB0-81F2-850D2F6312F4}"/>
    <cellStyle name="SSFixed2 4 3 5 2" xfId="18019" xr:uid="{CBEE771C-8092-482C-952C-9FA2576D0411}"/>
    <cellStyle name="SSFixed2 4 3 5 2 2" xfId="40384" xr:uid="{26741010-F0A5-4721-9B80-411EE1DC9782}"/>
    <cellStyle name="SSFixed2 4 3 5 3" xfId="23926" xr:uid="{D263E8EE-8D3F-44CA-918C-66BD2413DA6E}"/>
    <cellStyle name="SSFixed2 4 3 5 3 2" xfId="46222" xr:uid="{05002E77-53B1-418C-8C89-86F5624DBD34}"/>
    <cellStyle name="SSFixed2 4 3 5 4" xfId="18556" xr:uid="{02026BB7-D438-4492-8BE9-310A17D396AD}"/>
    <cellStyle name="SSFixed2 4 3 5 4 2" xfId="40921" xr:uid="{4C87A407-EA57-4900-83EA-E71B450330EA}"/>
    <cellStyle name="SSFixed2 4 3 5 5" xfId="31202" xr:uid="{A6276579-BA9F-49E4-96A5-68DE8D6D306F}"/>
    <cellStyle name="SSFixed2 4 3 6" xfId="8857" xr:uid="{D02F98CE-E0E1-42A7-90A9-D69CD1A944EF}"/>
    <cellStyle name="SSFixed2 4 3 6 2" xfId="18479" xr:uid="{606B3DE3-C70D-49FF-A65A-4E7E1778D187}"/>
    <cellStyle name="SSFixed2 4 3 6 2 2" xfId="40844" xr:uid="{5DB368AD-4318-4133-B10F-B4CF10C23F71}"/>
    <cellStyle name="SSFixed2 4 3 6 3" xfId="24320" xr:uid="{2E8C544B-A066-47C3-85DA-357298A0D3D6}"/>
    <cellStyle name="SSFixed2 4 3 6 3 2" xfId="46616" xr:uid="{2C9BBE35-2104-4F57-BF98-912199223B1E}"/>
    <cellStyle name="SSFixed2 4 3 6 4" xfId="24195" xr:uid="{FE012060-C78D-4A61-A773-74F28ED24815}"/>
    <cellStyle name="SSFixed2 4 3 6 4 2" xfId="46491" xr:uid="{E772C3A4-73A1-49D3-BE4F-3762BDE86EB4}"/>
    <cellStyle name="SSFixed2 4 3 6 5" xfId="31584" xr:uid="{EAA0464E-FFB0-4041-A728-1A9580CD911A}"/>
    <cellStyle name="SSFixed2 4 3 7" xfId="7775" xr:uid="{99D3C13C-DC7B-4614-89FB-6804A396D05B}"/>
    <cellStyle name="SSFixed2 4 3 7 2" xfId="17747" xr:uid="{BC87ABF2-7D7C-488B-8397-5408F8035CD1}"/>
    <cellStyle name="SSFixed2 4 3 7 2 2" xfId="40112" xr:uid="{5F616393-31FC-4C4E-90EA-D2287F72B18C}"/>
    <cellStyle name="SSFixed2 4 3 7 3" xfId="23694" xr:uid="{499EF40D-1D93-4E3D-9E65-4D3B940834E1}"/>
    <cellStyle name="SSFixed2 4 3 7 3 2" xfId="45990" xr:uid="{7378F3B9-F846-4974-BD83-B4C99AEEA673}"/>
    <cellStyle name="SSFixed2 4 3 7 4" xfId="24373" xr:uid="{475E4275-29AE-4CAB-912B-B19857C4FA36}"/>
    <cellStyle name="SSFixed2 4 3 7 4 2" xfId="46669" xr:uid="{B03CCE26-79AE-43EC-9AEC-69C2BD6918EC}"/>
    <cellStyle name="SSFixed2 4 3 7 5" xfId="30986" xr:uid="{D418E9F4-CA98-4733-9574-7617BBF5257E}"/>
    <cellStyle name="SSFixed2 4 3 8" xfId="9435" xr:uid="{F1C68A62-A1A2-4065-BF09-08EC60893375}"/>
    <cellStyle name="SSFixed2 4 3 8 2" xfId="18853" xr:uid="{CD0F5F33-5BDC-4534-9B26-A40797F629EE}"/>
    <cellStyle name="SSFixed2 4 3 8 2 2" xfId="41218" xr:uid="{BD5E43EB-2A1D-4A5C-BA83-AA7B88BF7D29}"/>
    <cellStyle name="SSFixed2 4 3 8 3" xfId="24643" xr:uid="{2ED2E210-DD45-484B-8389-2C4A88B8FD85}"/>
    <cellStyle name="SSFixed2 4 3 8 3 2" xfId="46939" xr:uid="{04A49753-A215-4C24-95B4-8876A3EE7B55}"/>
    <cellStyle name="SSFixed2 4 3 8 4" xfId="16367" xr:uid="{B281CDDE-AAA5-41B1-B8DD-2D65823FF9AE}"/>
    <cellStyle name="SSFixed2 4 3 8 4 2" xfId="38732" xr:uid="{D6341C8A-11E7-49BE-B8E5-A06EC8F40193}"/>
    <cellStyle name="SSFixed2 4 3 8 5" xfId="31897" xr:uid="{21C179CE-D97B-462A-8E28-02AC6AC3E73B}"/>
    <cellStyle name="SSFixed2 4 3 9" xfId="9319" xr:uid="{CC76E81F-B5C6-4214-BBE4-F494D70FCC68}"/>
    <cellStyle name="SSFixed2 4 3 9 2" xfId="18740" xr:uid="{D06957A3-F52A-4F3C-824A-098DAC5035DA}"/>
    <cellStyle name="SSFixed2 4 3 9 2 2" xfId="41105" xr:uid="{D3CF8B26-4E1B-45B0-AF4C-3BCC08E6E45C}"/>
    <cellStyle name="SSFixed2 4 3 9 3" xfId="24540" xr:uid="{42301577-5190-4E70-AEBE-063656FAD438}"/>
    <cellStyle name="SSFixed2 4 3 9 3 2" xfId="46836" xr:uid="{B8AD90F9-B0B4-4B04-A73F-524EE64845CE}"/>
    <cellStyle name="SSFixed2 4 3 9 4" xfId="12791" xr:uid="{C764A2B7-7B26-4340-98B6-A0D31407BF3C}"/>
    <cellStyle name="SSFixed2 4 3 9 4 2" xfId="35167" xr:uid="{1E124568-6E4A-4F01-BB04-AF08C6182A8A}"/>
    <cellStyle name="SSFixed2 4 3 9 5" xfId="31786" xr:uid="{190658F6-A949-4197-90AB-3708463C32C6}"/>
    <cellStyle name="SSFixed2 4 3_change in summary tables" xfId="7976" xr:uid="{11E481C6-E6D1-4315-A697-2A2AD4B49909}"/>
    <cellStyle name="SSFixed2 4 4" xfId="5233" xr:uid="{7121E19E-3049-41FB-B1F1-49851ECFC50C}"/>
    <cellStyle name="SSFixed2 4 4 2" xfId="15628" xr:uid="{EA4D4DA1-627F-4AAA-A7BF-99AF9F2A921C}"/>
    <cellStyle name="SSFixed2 4 4 2 2" xfId="37994" xr:uid="{F3C74D12-5AE9-4A28-977C-D8FBFAEC3C6B}"/>
    <cellStyle name="SSFixed2 4 4 3" xfId="22516" xr:uid="{76F93CDB-2C18-4574-AFDC-3E8CDA02CDEA}"/>
    <cellStyle name="SSFixed2 4 4 3 2" xfId="44812" xr:uid="{E3498E14-0924-488D-AA5C-CF7D5462ABEF}"/>
    <cellStyle name="SSFixed2 4 4 4" xfId="13039" xr:uid="{0644CF22-D219-42AA-87ED-56EC2B97B4A2}"/>
    <cellStyle name="SSFixed2 4 4 4 2" xfId="35410" xr:uid="{557C2E3D-DB3B-4FBC-9524-4FA8667ECB99}"/>
    <cellStyle name="SSFixed2 4 4 5" xfId="28999" xr:uid="{86FD007E-F55A-4799-B865-7CBCC65FA523}"/>
    <cellStyle name="SSFixed2 4 5" xfId="5839" xr:uid="{4715BE18-D795-4FB2-8DAF-E0439B97E23C}"/>
    <cellStyle name="SSFixed2 4 5 2" xfId="16137" xr:uid="{BE5C224C-5A0C-409A-8D94-19146EC8CA27}"/>
    <cellStyle name="SSFixed2 4 5 2 2" xfId="38503" xr:uid="{7975DB5B-99B2-4AD5-8542-85781BDA969B}"/>
    <cellStyle name="SSFixed2 4 5 3" xfId="22815" xr:uid="{239141AA-852E-4B1B-B239-30CDE3CBADA4}"/>
    <cellStyle name="SSFixed2 4 5 3 2" xfId="45111" xr:uid="{EA354CBA-63C8-449B-87AA-F41D2854782C}"/>
    <cellStyle name="SSFixed2 4 5 4" xfId="13896" xr:uid="{48466FBD-06DD-457F-8596-D6995B4F11AA}"/>
    <cellStyle name="SSFixed2 4 5 4 2" xfId="36266" xr:uid="{1D7C51FF-08AA-4EC2-A965-BE6848723866}"/>
    <cellStyle name="SSFixed2 4 5 5" xfId="29467" xr:uid="{C199709B-9CA9-472F-B014-7872578D1DC8}"/>
    <cellStyle name="SSFixed2 4 6" xfId="5605" xr:uid="{5FA0DF6C-3C9A-4970-8649-383A3A588FBD}"/>
    <cellStyle name="SSFixed2 4 6 2" xfId="15962" xr:uid="{354C0C8C-23AF-4A51-83D0-558175E56622}"/>
    <cellStyle name="SSFixed2 4 6 2 2" xfId="38328" xr:uid="{6475DCF9-2289-4AC0-92EC-32822C8D8E03}"/>
    <cellStyle name="SSFixed2 4 6 3" xfId="22698" xr:uid="{0CAE9C32-FEF6-4F88-B4E5-E35384ECB91C}"/>
    <cellStyle name="SSFixed2 4 6 3 2" xfId="44994" xr:uid="{8742E72C-42E6-4C28-92EF-626969688F9E}"/>
    <cellStyle name="SSFixed2 4 6 4" xfId="22107" xr:uid="{E6A3D7DA-EC5C-4691-829B-4A0ED5322A8B}"/>
    <cellStyle name="SSFixed2 4 6 4 2" xfId="44403" xr:uid="{762A4C00-6128-4367-9A12-ABF81D25C3D7}"/>
    <cellStyle name="SSFixed2 4 6 5" xfId="29311" xr:uid="{FB713AAB-C9D9-4EBE-A3F7-D0C2B4F17ABE}"/>
    <cellStyle name="SSFixed2 4 7" xfId="6629" xr:uid="{2A4060AB-BA3E-4D32-894E-07C3724049EB}"/>
    <cellStyle name="SSFixed2 4 7 2" xfId="16691" xr:uid="{754A917D-8C42-4DBD-AEB8-224356FE6D2C}"/>
    <cellStyle name="SSFixed2 4 7 2 2" xfId="39056" xr:uid="{C546BAEF-A480-446C-875A-D038A78D50F4}"/>
    <cellStyle name="SSFixed2 4 7 3" xfId="23251" xr:uid="{AA582477-A352-46CA-B593-DE3FDE413E46}"/>
    <cellStyle name="SSFixed2 4 7 3 2" xfId="45547" xr:uid="{5540591D-A3B3-4621-8A9F-CA4BA7863982}"/>
    <cellStyle name="SSFixed2 4 7 4" xfId="23364" xr:uid="{C6189A59-AC88-4F26-B1C2-BB5872765C02}"/>
    <cellStyle name="SSFixed2 4 7 4 2" xfId="45660" xr:uid="{CA44FEF7-77C7-482B-981D-ADE08B72AC5A}"/>
    <cellStyle name="SSFixed2 4 7 5" xfId="29957" xr:uid="{A9CCBF73-F46F-430A-9835-5B922370B6FA}"/>
    <cellStyle name="SSFixed2 4 8" xfId="4576" xr:uid="{DEBFF8F7-4266-4BAF-B122-3F0C303F3EEF}"/>
    <cellStyle name="SSFixed2 4 8 2" xfId="15131" xr:uid="{704CC88A-C6B2-469F-9FCF-301EEC6D7A35}"/>
    <cellStyle name="SSFixed2 4 8 2 2" xfId="37497" xr:uid="{108E5EBE-1604-4EE7-A8B5-1E2864BD8B88}"/>
    <cellStyle name="SSFixed2 4 8 3" xfId="22214" xr:uid="{5B6DC301-4DD2-46FF-86E3-1896A8877B61}"/>
    <cellStyle name="SSFixed2 4 8 3 2" xfId="44510" xr:uid="{572CFA69-C4F6-4F7A-973D-05650B812785}"/>
    <cellStyle name="SSFixed2 4 8 4" xfId="24830" xr:uid="{6B77C93A-ED0C-4CB3-B408-483C3999C9E3}"/>
    <cellStyle name="SSFixed2 4 8 4 2" xfId="47126" xr:uid="{17ECA9F7-2AD7-428D-A988-2A2C2DB79F0A}"/>
    <cellStyle name="SSFixed2 4 8 5" xfId="28556" xr:uid="{D83977C8-FD92-4344-8DD4-B9CF3AC0E93B}"/>
    <cellStyle name="SSFixed2 4 9" xfId="5898" xr:uid="{30183569-76FB-471C-AF03-F6DD7EAEB598}"/>
    <cellStyle name="SSFixed2 4 9 2" xfId="16168" xr:uid="{9D67A53C-DC88-4BC1-873C-402D8D4114F9}"/>
    <cellStyle name="SSFixed2 4 9 2 2" xfId="38534" xr:uid="{57475855-D9DC-4CA6-A679-F964F7AD786A}"/>
    <cellStyle name="SSFixed2 4 9 3" xfId="22846" xr:uid="{DFD0224B-0874-4FD7-8C1F-A394FCFD6DAB}"/>
    <cellStyle name="SSFixed2 4 9 3 2" xfId="45142" xr:uid="{CEDFE878-67A5-430B-90D4-9A94B1FA64E9}"/>
    <cellStyle name="SSFixed2 4 9 4" xfId="13894" xr:uid="{834B4A0E-3F64-48EF-B7B4-C571678FF9F7}"/>
    <cellStyle name="SSFixed2 4 9 4 2" xfId="36264" xr:uid="{8357AFFD-1483-476C-A30F-4E4864C42573}"/>
    <cellStyle name="SSFixed2 4 9 5" xfId="29495" xr:uid="{DDB2E9D0-63B0-4F48-9664-2102603CD1D8}"/>
    <cellStyle name="SSFixed2 4_change in summary tables" xfId="9120" xr:uid="{4DE17879-6ECC-4940-9CEE-E75B1E8C1A8A}"/>
    <cellStyle name="SSFixed2 5" xfId="1686" xr:uid="{03C53B89-A2E6-422C-BBB1-082FBE2722AF}"/>
    <cellStyle name="SSFixed2 5 10" xfId="11604" xr:uid="{0360D090-4357-4F02-B935-004BB9ADCF6F}"/>
    <cellStyle name="SSFixed2 5 10 2" xfId="21010" xr:uid="{1CB1B31B-A224-41EA-94F9-B58B45198F43}"/>
    <cellStyle name="SSFixed2 5 10 2 2" xfId="43306" xr:uid="{288A7F97-B1C9-4DD2-A6E6-5978F68BF30D}"/>
    <cellStyle name="SSFixed2 5 10 3" xfId="25353" xr:uid="{CF279A70-5A87-4D92-9BF9-9D071AC7A866}"/>
    <cellStyle name="SSFixed2 5 10 3 2" xfId="47649" xr:uid="{E664D1D6-A475-4917-8144-119D304C8FDD}"/>
    <cellStyle name="SSFixed2 5 10 4" xfId="25885" xr:uid="{A5D25D04-41BB-4387-8E53-7D839125E059}"/>
    <cellStyle name="SSFixed2 5 10 4 2" xfId="48181" xr:uid="{E5A25F55-67F2-46D9-83F3-6FF030824529}"/>
    <cellStyle name="SSFixed2 5 10 5" xfId="33984" xr:uid="{4CFF47DD-6FAF-4158-8178-93F85E5C626C}"/>
    <cellStyle name="SSFixed2 5 11" xfId="13452" xr:uid="{52DD53F1-1912-4763-A47E-49E4C497332B}"/>
    <cellStyle name="SSFixed2 5 11 2" xfId="35823" xr:uid="{0B4D1FB5-9BB9-453A-AF76-869B3A1CCA82}"/>
    <cellStyle name="SSFixed2 5 12" xfId="17720" xr:uid="{3E2DC68F-45B4-4656-82A6-1244C8EC8039}"/>
    <cellStyle name="SSFixed2 5 12 2" xfId="40085" xr:uid="{55B9A56D-7398-4D57-8935-1AFB6CFEB1D6}"/>
    <cellStyle name="SSFixed2 5 13" xfId="15206" xr:uid="{35375D58-8E6F-4918-B076-0F9A81BD1B46}"/>
    <cellStyle name="SSFixed2 5 13 2" xfId="37572" xr:uid="{79DFA154-ACDB-48B0-8ACC-12525A21E547}"/>
    <cellStyle name="SSFixed2 5 14" xfId="27303" xr:uid="{26D4546E-039F-4EFF-B811-5CA204676EC5}"/>
    <cellStyle name="SSFixed2 5 2" xfId="5657" xr:uid="{8B0CEACF-C57F-48E1-88A7-F13AA9BDAE79}"/>
    <cellStyle name="SSFixed2 5 2 2" xfId="16008" xr:uid="{D0E6541C-885B-45E0-8622-8DEAB889EF38}"/>
    <cellStyle name="SSFixed2 5 2 2 2" xfId="38374" xr:uid="{33A9EED3-0FD3-484D-AB77-A5D90D32F5C9}"/>
    <cellStyle name="SSFixed2 5 2 3" xfId="22743" xr:uid="{B0DB4D69-F0D5-4E81-874F-B82BA713598D}"/>
    <cellStyle name="SSFixed2 5 2 3 2" xfId="45039" xr:uid="{4BB9FAE6-CD7F-42A7-8C3E-EAFFB6588322}"/>
    <cellStyle name="SSFixed2 5 2 4" xfId="18562" xr:uid="{79E2A023-D9E3-49C4-BAA7-1575A9856B20}"/>
    <cellStyle name="SSFixed2 5 2 4 2" xfId="40927" xr:uid="{23D9F4C7-3B6A-4025-A9D2-2716598DAF6E}"/>
    <cellStyle name="SSFixed2 5 2 5" xfId="29355" xr:uid="{A2636090-9207-45A8-BA4E-8360D6208235}"/>
    <cellStyle name="SSFixed2 5 3" xfId="6300" xr:uid="{C91A8B0F-3A7B-4A9E-B933-9F7778DAE5C7}"/>
    <cellStyle name="SSFixed2 5 3 2" xfId="16451" xr:uid="{40D72F84-30FD-4611-8B7C-738E143564F9}"/>
    <cellStyle name="SSFixed2 5 3 2 2" xfId="38816" xr:uid="{EAB0B7B9-E265-477F-A62B-9A5AAE79AC90}"/>
    <cellStyle name="SSFixed2 5 3 3" xfId="23061" xr:uid="{A0582C77-99A2-43A2-85E2-89C3C12DCEB2}"/>
    <cellStyle name="SSFixed2 5 3 3 2" xfId="45357" xr:uid="{E381FD82-13F1-4AE6-B7FF-F744662210E5}"/>
    <cellStyle name="SSFixed2 5 3 4" xfId="25065" xr:uid="{7DADC0EA-79EF-4860-96F1-C8291B16A6A3}"/>
    <cellStyle name="SSFixed2 5 3 4 2" xfId="47361" xr:uid="{F9575F77-824D-46D2-B90C-297D2BD12CDC}"/>
    <cellStyle name="SSFixed2 5 3 5" xfId="29744" xr:uid="{041D02DC-2C69-4DB0-BB79-2EDE3F5AC9C1}"/>
    <cellStyle name="SSFixed2 5 4" xfId="8615" xr:uid="{D256FFDF-9EE9-4F57-B1B1-DC94B39B6DBC}"/>
    <cellStyle name="SSFixed2 5 4 2" xfId="18330" xr:uid="{86A0D3F4-0AC2-4662-BF69-3D6E1126D197}"/>
    <cellStyle name="SSFixed2 5 4 2 2" xfId="40695" xr:uid="{00BADC80-9C44-469A-BA36-5DB80FBCAF7A}"/>
    <cellStyle name="SSFixed2 5 4 3" xfId="24200" xr:uid="{842F3B04-AE00-4A6A-A0ED-1360836252B2}"/>
    <cellStyle name="SSFixed2 5 4 3 2" xfId="46496" xr:uid="{DD7AB7F9-59D2-4EC9-9B9D-511E0FC8C55A}"/>
    <cellStyle name="SSFixed2 5 4 4" xfId="22174" xr:uid="{856002C9-0E4D-4AC6-A073-348F49B8C33E}"/>
    <cellStyle name="SSFixed2 5 4 4 2" xfId="44470" xr:uid="{E00D701B-0402-40F7-882A-68E686D9F71F}"/>
    <cellStyle name="SSFixed2 5 4 5" xfId="31470" xr:uid="{D27BF52D-0144-4FE6-848B-1D6FF8159DA5}"/>
    <cellStyle name="SSFixed2 5 5" xfId="8906" xr:uid="{A3E709CB-E924-4C8E-ABCA-C73BDE970240}"/>
    <cellStyle name="SSFixed2 5 5 2" xfId="18502" xr:uid="{B98B1C4E-A566-453D-B4D4-00F55DE00E6E}"/>
    <cellStyle name="SSFixed2 5 5 2 2" xfId="40867" xr:uid="{D71B773E-7511-4B01-BF79-CFA89630BAF0}"/>
    <cellStyle name="SSFixed2 5 5 3" xfId="24338" xr:uid="{C7B4721D-60DA-4782-949F-5C48447585FE}"/>
    <cellStyle name="SSFixed2 5 5 3 2" xfId="46634" xr:uid="{C81FDFA4-F3D0-4309-87B0-D93CD3E83919}"/>
    <cellStyle name="SSFixed2 5 5 4" xfId="22392" xr:uid="{514286F2-14B3-4F13-B52C-F42E04D5A9FD}"/>
    <cellStyle name="SSFixed2 5 5 4 2" xfId="44688" xr:uid="{B4EBAA51-86FF-4A49-B598-9B974845C952}"/>
    <cellStyle name="SSFixed2 5 5 5" xfId="31602" xr:uid="{6B72F302-14ED-482B-BE41-903B302B40FE}"/>
    <cellStyle name="SSFixed2 5 6" xfId="4771" xr:uid="{D8BD2B2E-AD0A-4FD6-9854-6C1F5BAAE555}"/>
    <cellStyle name="SSFixed2 5 6 2" xfId="15282" xr:uid="{41DA7455-5562-4FB7-80A6-98F053342758}"/>
    <cellStyle name="SSFixed2 5 6 2 2" xfId="37648" xr:uid="{E5A1CA98-2F12-4B73-B379-0B9C54A808FA}"/>
    <cellStyle name="SSFixed2 5 6 3" xfId="22308" xr:uid="{B11D9907-8F7A-442C-A38D-CBB1734BD133}"/>
    <cellStyle name="SSFixed2 5 6 3 2" xfId="44604" xr:uid="{F59412FF-37B3-4561-A2F7-DD9A5117239B}"/>
    <cellStyle name="SSFixed2 5 6 4" xfId="13743" xr:uid="{C99B7191-5C04-4100-B122-68ABA18C0638}"/>
    <cellStyle name="SSFixed2 5 6 4 2" xfId="36114" xr:uid="{BD45A349-766D-4D10-AAD0-43A5F5898236}"/>
    <cellStyle name="SSFixed2 5 6 5" xfId="28689" xr:uid="{CD91F520-B011-4408-A9A2-D1FB79A7F75C}"/>
    <cellStyle name="SSFixed2 5 7" xfId="5864" xr:uid="{9F92F4DF-E165-4E0C-B965-F8ECBCA48C68}"/>
    <cellStyle name="SSFixed2 5 7 2" xfId="16150" xr:uid="{6204EEDC-7F05-44B8-90BC-FBD4B49A522B}"/>
    <cellStyle name="SSFixed2 5 7 2 2" xfId="38516" xr:uid="{488CD607-15DC-4024-B8AA-7D37F8E26BE4}"/>
    <cellStyle name="SSFixed2 5 7 3" xfId="22828" xr:uid="{FA5F2C34-0993-4909-90CF-BC18B478FAAC}"/>
    <cellStyle name="SSFixed2 5 7 3 2" xfId="45124" xr:uid="{40426F5F-9A95-450B-9CA3-9E21CFAB1283}"/>
    <cellStyle name="SSFixed2 5 7 4" xfId="23580" xr:uid="{564BFE04-6D75-4246-AE61-98852D129117}"/>
    <cellStyle name="SSFixed2 5 7 4 2" xfId="45876" xr:uid="{20162BC3-4DA9-4ABA-BCCE-ED77BA0F3A71}"/>
    <cellStyle name="SSFixed2 5 7 5" xfId="29479" xr:uid="{4C6A5F35-430D-4225-8C1B-D4B0CCA1FB19}"/>
    <cellStyle name="SSFixed2 5 8" xfId="8440" xr:uid="{DD78CD84-05E8-47FE-98EC-930271988B7C}"/>
    <cellStyle name="SSFixed2 5 8 2" xfId="18208" xr:uid="{ABA16C1E-C386-4466-8066-E304B2F456EC}"/>
    <cellStyle name="SSFixed2 5 8 2 2" xfId="40573" xr:uid="{1767C9DA-4696-4A07-919F-0C5221C1B267}"/>
    <cellStyle name="SSFixed2 5 8 3" xfId="24099" xr:uid="{575F2CB6-3D5E-48AA-A3A9-7B6C0B3D5DBA}"/>
    <cellStyle name="SSFixed2 5 8 3 2" xfId="46395" xr:uid="{A8CE81E1-F292-4D8F-BE7E-20059F365C83}"/>
    <cellStyle name="SSFixed2 5 8 4" xfId="22647" xr:uid="{E1DD3CEA-89E6-4D37-A227-9993083DC93C}"/>
    <cellStyle name="SSFixed2 5 8 4 2" xfId="44943" xr:uid="{1ADCCCF8-C68F-4ED5-907B-403ED02DF32B}"/>
    <cellStyle name="SSFixed2 5 8 5" xfId="31373" xr:uid="{F2139C19-1528-4316-B129-8A6982304667}"/>
    <cellStyle name="SSFixed2 5 9" xfId="9519" xr:uid="{F81141B3-876C-44E5-B8AA-9283F0723D39}"/>
    <cellStyle name="SSFixed2 5 9 2" xfId="18937" xr:uid="{06CB1DFD-82DA-4AF7-835A-C539D3C006D5}"/>
    <cellStyle name="SSFixed2 5 9 2 2" xfId="41302" xr:uid="{8C415F96-5522-43FE-B3A3-E86A9661BECD}"/>
    <cellStyle name="SSFixed2 5 9 3" xfId="24724" xr:uid="{9EFFD3CD-6321-431A-B419-820A1CEC7769}"/>
    <cellStyle name="SSFixed2 5 9 3 2" xfId="47020" xr:uid="{6F543B84-EF51-41D8-BAD7-A3631782EA94}"/>
    <cellStyle name="SSFixed2 5 9 4" xfId="16094" xr:uid="{3DEAD360-8177-4701-BD8E-3762C4125D9C}"/>
    <cellStyle name="SSFixed2 5 9 4 2" xfId="38460" xr:uid="{15685CD9-D44A-4EA9-BA07-57305ACAF190}"/>
    <cellStyle name="SSFixed2 5 9 5" xfId="31981" xr:uid="{5B9E14AD-4417-4E87-8617-9DBCCC2E0525}"/>
    <cellStyle name="SSFixed2 5_change in summary tables" xfId="8968" xr:uid="{1D481A1C-9ED4-4170-9592-20687683A33F}"/>
    <cellStyle name="SSFixed2 6" xfId="5147" xr:uid="{6F81E74E-1C7F-4410-84DF-30429CA288E1}"/>
    <cellStyle name="SSFixed2 6 2" xfId="15555" xr:uid="{5364690B-3CBD-45DC-A9FA-372F37190EC4}"/>
    <cellStyle name="SSFixed2 6 2 2" xfId="37921" xr:uid="{8C90B9E1-16E1-4D03-8457-AC372558BF49}"/>
    <cellStyle name="SSFixed2 6 3" xfId="22483" xr:uid="{9E64C282-71A8-471B-B22B-183E3AAB8315}"/>
    <cellStyle name="SSFixed2 6 3 2" xfId="44779" xr:uid="{82B12524-BA44-48BB-A0A2-C7C5DEDE1E6B}"/>
    <cellStyle name="SSFixed2 6 4" xfId="13579" xr:uid="{2CA450D8-000F-4A49-8A1F-F20829063C5D}"/>
    <cellStyle name="SSFixed2 6 4 2" xfId="35950" xr:uid="{09F81525-9208-4546-A19D-C38510DCFDFE}"/>
    <cellStyle name="SSFixed2 6 5" xfId="28933" xr:uid="{0B75385A-2F47-4735-9FC0-A734E7948BB8}"/>
    <cellStyle name="SSFixed2 7" xfId="5914" xr:uid="{2984869E-95BC-4B6D-83E0-03D48B8826F9}"/>
    <cellStyle name="SSFixed2 7 2" xfId="16176" xr:uid="{EBCD860B-56C1-4043-B209-2F2581FD1B0B}"/>
    <cellStyle name="SSFixed2 7 2 2" xfId="38542" xr:uid="{7D29CB37-469A-4B3F-9DAB-A9286B5FB071}"/>
    <cellStyle name="SSFixed2 7 3" xfId="22856" xr:uid="{F5B1ED65-F838-4424-A200-43AE1F04ABBC}"/>
    <cellStyle name="SSFixed2 7 3 2" xfId="45152" xr:uid="{99B8210B-445A-4E3D-8BC4-017014B24027}"/>
    <cellStyle name="SSFixed2 7 4" xfId="12982" xr:uid="{8E084A20-42B1-4C67-9751-C010FE20E782}"/>
    <cellStyle name="SSFixed2 7 4 2" xfId="35353" xr:uid="{2C131561-0F36-4D11-9D9B-B3631288FC81}"/>
    <cellStyle name="SSFixed2 7 5" xfId="29503" xr:uid="{0D371A83-A99B-4C3D-855C-0BD1BC801FAA}"/>
    <cellStyle name="SSFixed2 8" xfId="7790" xr:uid="{DEB2F28A-875A-4627-8130-DD7DD8393962}"/>
    <cellStyle name="SSFixed2 8 2" xfId="17757" xr:uid="{EE852A5E-5313-44FF-A5A2-75D1B76CB9D1}"/>
    <cellStyle name="SSFixed2 8 2 2" xfId="40122" xr:uid="{E081C233-7779-44A2-9739-B72C24768D31}"/>
    <cellStyle name="SSFixed2 8 3" xfId="23700" xr:uid="{6AF81DC4-6DF3-4CCA-86E2-02AA71D846C0}"/>
    <cellStyle name="SSFixed2 8 3 2" xfId="45996" xr:uid="{E5A94765-6AA2-415A-81E4-5F315B0315F4}"/>
    <cellStyle name="SSFixed2 8 4" xfId="25513" xr:uid="{463C2816-FA28-4DF1-BE1D-4902010475C2}"/>
    <cellStyle name="SSFixed2 8 4 2" xfId="47809" xr:uid="{72FB7075-027C-4134-AF72-D90E25E68230}"/>
    <cellStyle name="SSFixed2 8 5" xfId="30993" xr:uid="{A343BCD3-926A-4935-B792-7FBFA9AFDC75}"/>
    <cellStyle name="SSFixed2 9" xfId="8165" xr:uid="{1E99227A-8C51-4C49-84C9-6CC46CC79B8F}"/>
    <cellStyle name="SSFixed2 9 2" xfId="18004" xr:uid="{321CC930-490F-40A8-8266-50DC7C2D9FC3}"/>
    <cellStyle name="SSFixed2 9 2 2" xfId="40369" xr:uid="{43DDBB8D-EA87-4BFB-B666-79D3CFEE8DE5}"/>
    <cellStyle name="SSFixed2 9 3" xfId="23915" xr:uid="{1FCC8392-3132-41D3-A1EC-36264A325E95}"/>
    <cellStyle name="SSFixed2 9 3 2" xfId="46211" xr:uid="{1FEEB711-7AB2-435B-80E9-78F6279F98F3}"/>
    <cellStyle name="SSFixed2 9 4" xfId="22391" xr:uid="{5182C05D-0890-4107-B943-F01F2199B3D1}"/>
    <cellStyle name="SSFixed2 9 4 2" xfId="44687" xr:uid="{A08E0CAC-D8E2-4555-9437-2C9B962A3231}"/>
    <cellStyle name="SSFixed2 9 5" xfId="31190" xr:uid="{FC80B5C7-B5EE-4799-8F05-1B3BD99BB2F2}"/>
    <cellStyle name="SSFixed2_change in summary tables" xfId="6192" xr:uid="{20FBA37E-0F74-4DE8-A076-FAA8DBDEB032}"/>
    <cellStyle name="Standaard_balance" xfId="3177" xr:uid="{647FBD19-2A95-42CE-9510-A22AEC201617}"/>
    <cellStyle name="Standard_~5237237" xfId="3178" xr:uid="{A0281D57-5E44-41CE-AA12-505D135E5D60}"/>
    <cellStyle name="std" xfId="3179" xr:uid="{74DF37EA-E6B3-48A9-8F18-6CCFC630204D}"/>
    <cellStyle name="Stock Comma" xfId="1030" xr:uid="{3EB10EEE-5847-4F3A-812B-5839D01A70AC}"/>
    <cellStyle name="Stock Price" xfId="1031" xr:uid="{A372E380-74E5-43F3-9053-890B43E26A26}"/>
    <cellStyle name="StockPrice" xfId="3180" xr:uid="{04272AFC-8F0C-4983-8EE6-B63F9BFF9CF2}"/>
    <cellStyle name="STYL0 - Style1" xfId="3181" xr:uid="{E8ECD5E5-0853-4EF5-A708-F314482B20A8}"/>
    <cellStyle name="STYL1 - Style1" xfId="373" xr:uid="{C31A1D2E-6384-4D10-9BC5-370929933C6D}"/>
    <cellStyle name="STYL1 - Style1 2" xfId="1687" xr:uid="{0606DAE3-42B0-4540-AD4B-1B59C0E9D119}"/>
    <cellStyle name="STYL1 - Style1_change in summary tables" xfId="6428" xr:uid="{54EF253A-F59B-45E3-98C9-FED824EB0C1A}"/>
    <cellStyle name="STYL1 - Style2" xfId="3182" xr:uid="{D82BFFF0-739F-445A-90B9-10EA5CF29246}"/>
    <cellStyle name="STYL2 - Style2" xfId="374" xr:uid="{50E08192-FB05-491B-9571-40861FA90899}"/>
    <cellStyle name="STYL2 - Style3" xfId="3183" xr:uid="{C88FC701-5E9F-4439-86E9-CF209C20C8DF}"/>
    <cellStyle name="STYL3 - Style4" xfId="3184" xr:uid="{1C8CBC0B-5DDC-4C25-920E-38C867FDBEA7}"/>
    <cellStyle name="STYL4 - Style5" xfId="3185" xr:uid="{5DBC100E-37A6-4C7A-BC59-AE61ED5F8AB9}"/>
    <cellStyle name="STYL5 - Style6" xfId="3186" xr:uid="{FDBAFC92-C64E-4A19-B61D-B0DBAA77967C}"/>
    <cellStyle name="STYL6 - Style7" xfId="3187" xr:uid="{EA412CCE-2E2B-4A74-8EC8-59FF381DB114}"/>
    <cellStyle name="STYL7 - Style8" xfId="3188" xr:uid="{C35F27BD-3B0A-4234-8763-8FA2A30C0EAB}"/>
    <cellStyle name="Style 1" xfId="375" xr:uid="{00FE315B-AE28-40A8-A64D-7D26061C4F1D}"/>
    <cellStyle name="Style 1 2" xfId="509" xr:uid="{ED0E8D68-2BD7-4FED-B98A-EB0E9C0CECC6}"/>
    <cellStyle name="Style 1_change in summary tables" xfId="6046" xr:uid="{AF5359B3-0358-4A26-AC11-DC1E1F8D1C22}"/>
    <cellStyle name="Style 10" xfId="3189" xr:uid="{CBBCFA7A-3A30-4737-86C5-91C088A56795}"/>
    <cellStyle name="Style 11" xfId="3190" xr:uid="{60E742E2-4E5F-4D62-AA6A-7EB3B509F15C}"/>
    <cellStyle name="Style 12" xfId="3191" xr:uid="{5ABF2249-2076-4A6A-8C26-27F7B3593BFC}"/>
    <cellStyle name="Style 13" xfId="3192" xr:uid="{A7C98346-D0DB-4AC5-AC11-AF86596B41F8}"/>
    <cellStyle name="Style 14" xfId="3193" xr:uid="{0F881173-7F0F-4EF7-B22C-922A7CEC7690}"/>
    <cellStyle name="Style 15" xfId="3194" xr:uid="{254B7AA8-03F9-4D1C-82C0-220634C32DBF}"/>
    <cellStyle name="Style 16" xfId="3195" xr:uid="{EF3A6840-F68F-444A-9B89-875705441175}"/>
    <cellStyle name="Style 17" xfId="3196" xr:uid="{E36822D6-B7CE-4F9E-B70A-6558C3F0A13F}"/>
    <cellStyle name="Style 18" xfId="3197" xr:uid="{5CC8F0FE-9ECD-4001-B067-13DEDABB4B7D}"/>
    <cellStyle name="Style 19" xfId="3198" xr:uid="{6A6A87E5-51CB-452E-AEEA-19DA9163D9F1}"/>
    <cellStyle name="Style 2" xfId="3199" xr:uid="{A3477724-B258-44AC-8C41-DABD9F1356BC}"/>
    <cellStyle name="Style 20" xfId="3200" xr:uid="{DC1A1248-E172-4094-99DC-7126BE109528}"/>
    <cellStyle name="Style 21" xfId="3201" xr:uid="{CE3E365A-7CB7-4984-8C05-FCB5829B0F3E}"/>
    <cellStyle name="Style 22" xfId="3202" xr:uid="{FB857C5C-A19B-4375-9AC1-CE9CD262AD2F}"/>
    <cellStyle name="Style 23" xfId="1032" xr:uid="{577E0BD0-3529-4C00-AF15-9868B831851E}"/>
    <cellStyle name="Style 24" xfId="3203" xr:uid="{1DDB79D9-0466-427A-9A11-BE7E27AB6D55}"/>
    <cellStyle name="Style 25" xfId="3204" xr:uid="{AED0CD67-5CA0-4EBA-98AB-EB8FCBB5B244}"/>
    <cellStyle name="Style 26" xfId="3205" xr:uid="{8804C697-3E16-4D9A-86B0-5D7B2F244161}"/>
    <cellStyle name="Style 27" xfId="3206" xr:uid="{0868D8F3-C089-4E70-ADB7-0108C4AC7C91}"/>
    <cellStyle name="Style 3" xfId="3207" xr:uid="{07F9634E-0BC1-4A3F-8622-733C766725A5}"/>
    <cellStyle name="Style 35" xfId="3208" xr:uid="{EC2C86C2-48DC-4C08-AAD5-416FB49F380E}"/>
    <cellStyle name="Style 36" xfId="3209" xr:uid="{8E282E13-FEC1-4439-B2B9-13D6055574C2}"/>
    <cellStyle name="Style 39" xfId="3210" xr:uid="{24BE4734-5C6A-4D51-8DED-1EEEFE21220E}"/>
    <cellStyle name="Style 4" xfId="3211" xr:uid="{73AC0991-0387-4B32-82AD-A9A48DECD334}"/>
    <cellStyle name="Style 40" xfId="3212" xr:uid="{F6F878A7-806F-4BB9-91CF-251A5BA1C7FC}"/>
    <cellStyle name="Style 41" xfId="3213" xr:uid="{4218CEF2-3FA4-4411-99DE-160A346E9371}"/>
    <cellStyle name="Style 42" xfId="3214" xr:uid="{C9CD5E4E-6A4F-4480-994F-7B475A57750C}"/>
    <cellStyle name="Style 43" xfId="3215" xr:uid="{D701383B-EA09-45CB-AFDF-532CCFCECDCF}"/>
    <cellStyle name="Style 44" xfId="3216" xr:uid="{34B6F2EE-0735-4551-AC28-BE61286793F2}"/>
    <cellStyle name="Style 45" xfId="3217" xr:uid="{1839FE1A-A2EB-4B51-9FD1-626DD796015D}"/>
    <cellStyle name="Style 45 2" xfId="4371" xr:uid="{B5DFB8E2-4DA0-44B5-A79B-E71483F1361F}"/>
    <cellStyle name="Style 45 2 2" xfId="7602" xr:uid="{5E32C252-E99D-465A-8767-D316CDD34C46}"/>
    <cellStyle name="Style 45 2 2 2" xfId="17593" xr:uid="{2688BE89-AFDA-401A-BCD8-29EDC558A670}"/>
    <cellStyle name="Style 45 2 2 2 2" xfId="39958" xr:uid="{E2944652-2256-4334-A126-A0BFC95E4AB9}"/>
    <cellStyle name="Style 45 2 2 3" xfId="30839" xr:uid="{C8342629-34EF-4644-A4CA-1E43FF59388F}"/>
    <cellStyle name="Style 45 2 3" xfId="11023" xr:uid="{812E3B33-35F7-41E1-9776-DF9465D7F741}"/>
    <cellStyle name="Style 45 2 3 2" xfId="20437" xr:uid="{00B3D8B2-CF3D-425A-B5D2-99FED4D0E8FD}"/>
    <cellStyle name="Style 45 2 3 2 2" xfId="42733" xr:uid="{33D64EAB-1414-4A42-8E56-4068A7B2545C}"/>
    <cellStyle name="Style 45 2 3 3" xfId="33412" xr:uid="{F9654BC6-7F12-45D2-8C99-689093EF17E2}"/>
    <cellStyle name="Style 45 2 4" xfId="12555" xr:uid="{CE47109D-144E-4B9E-9594-39247F983711}"/>
    <cellStyle name="Style 45 2 4 2" xfId="21961" xr:uid="{B6D7213B-3550-4B47-8C51-B0835CE502E2}"/>
    <cellStyle name="Style 45 2 4 2 2" xfId="44257" xr:uid="{29B81644-B96C-4D1B-8EE8-D3CDD38E5C39}"/>
    <cellStyle name="Style 45 2 4 3" xfId="34935" xr:uid="{77457EA4-223D-42DA-BAFE-A9E75394C11B}"/>
    <cellStyle name="Style 45 2 5" xfId="14943" xr:uid="{6BAFD5CC-83D6-45D6-9E29-C8C1C59EBC87}"/>
    <cellStyle name="Style 45 2 5 2" xfId="37309" xr:uid="{E25BD92A-F6E6-49BD-9E09-9D8D7D00E27B}"/>
    <cellStyle name="Style 45 2 6" xfId="28376" xr:uid="{44E42DBD-DA9C-4C0A-AF9B-F170503A37EA}"/>
    <cellStyle name="Style 45 2_change in summary tables" xfId="4536" xr:uid="{AD184F01-DCEE-43E6-B817-C75FA1527CBE}"/>
    <cellStyle name="Style 45 3" xfId="6608" xr:uid="{2B57D04A-4BF7-4868-A1A5-66811F352437}"/>
    <cellStyle name="Style 45 3 2" xfId="16680" xr:uid="{15BC55B6-4946-42F8-855B-91F32473D630}"/>
    <cellStyle name="Style 45 3 2 2" xfId="39045" xr:uid="{C8387936-2ACB-41F7-8AF5-4BC0C05BEA24}"/>
    <cellStyle name="Style 45 3 3" xfId="29948" xr:uid="{A76AA26B-3798-445F-99EA-D415E19C304A}"/>
    <cellStyle name="Style 45 4" xfId="10272" xr:uid="{4B00FC45-D71F-40C5-A7E6-2C3B641BEF99}"/>
    <cellStyle name="Style 45 4 2" xfId="19686" xr:uid="{E895B2F3-74AD-4284-A7C9-DBB9A3E79C3F}"/>
    <cellStyle name="Style 45 4 2 2" xfId="41982" xr:uid="{47FD9C3C-3C15-4024-8800-50A7C88B7278}"/>
    <cellStyle name="Style 45 4 3" xfId="32661" xr:uid="{E3DC6A26-B125-4312-BE4C-A5808044B4FC}"/>
    <cellStyle name="Style 45 5" xfId="11810" xr:uid="{97D39F03-9B98-41B5-A52E-334DFF616831}"/>
    <cellStyle name="Style 45 5 2" xfId="21216" xr:uid="{FD10B6DF-F7C2-43E7-87EA-F6BEB52725E6}"/>
    <cellStyle name="Style 45 5 2 2" xfId="43512" xr:uid="{393A9E3E-5842-484E-AC7E-C9B7104436BE}"/>
    <cellStyle name="Style 45 5 3" xfId="34190" xr:uid="{140F1D64-69FF-406D-8628-73B5CF4E11A2}"/>
    <cellStyle name="Style 45 6" xfId="14057" xr:uid="{C9A1E1B5-802A-4765-BCD3-95369F4A8758}"/>
    <cellStyle name="Style 45 6 2" xfId="36427" xr:uid="{52A09578-CA3F-4DF5-A010-0EA5B045C65B}"/>
    <cellStyle name="Style 45 7" xfId="27562" xr:uid="{736D5310-FB7A-4B18-9FD2-1BFDFB8A952E}"/>
    <cellStyle name="Style 45_change in summary tables" xfId="8938" xr:uid="{368AB5FB-2047-46AA-A6D2-A3DF0D38D9B5}"/>
    <cellStyle name="Style 46" xfId="3218" xr:uid="{EF1CDA36-463B-49E3-854C-01A50DAB5E21}"/>
    <cellStyle name="Style 47" xfId="3219" xr:uid="{6C0070C5-5D92-4F23-B4FD-38988A850F41}"/>
    <cellStyle name="Style 48" xfId="3220" xr:uid="{9CED3CAC-3B09-408A-83B5-60A0BC750153}"/>
    <cellStyle name="Style 49" xfId="3221" xr:uid="{5FA4EF9B-373D-45BE-AB33-7DC9ECEAE547}"/>
    <cellStyle name="Style 5" xfId="3222" xr:uid="{4A5A90A3-8419-4DEE-821B-54CAAE66B0E9}"/>
    <cellStyle name="Style 50" xfId="3223" xr:uid="{2ACCB51F-946A-46BB-9AC4-83C9D1391D72}"/>
    <cellStyle name="Style 51" xfId="3224" xr:uid="{5B11AB6A-8781-4000-BAE6-3C9ED7F9E130}"/>
    <cellStyle name="Style 52" xfId="3225" xr:uid="{1716A81B-CE36-4D1B-8050-4440D61B508C}"/>
    <cellStyle name="Style 52 2" xfId="4372" xr:uid="{4DDB5FF8-CF0D-48A3-B694-7D8ECDBE334B}"/>
    <cellStyle name="Style 52 2 2" xfId="7603" xr:uid="{BBADDFDA-1AD6-4656-98A2-70F5E30BBE0C}"/>
    <cellStyle name="Style 52 2 2 2" xfId="17594" xr:uid="{4FC50FB3-776B-426B-A8E9-58A3C738ED1D}"/>
    <cellStyle name="Style 52 2 2 2 2" xfId="39959" xr:uid="{5EE69EF2-D69A-4E1F-9849-3446B04509FF}"/>
    <cellStyle name="Style 52 2 2 3" xfId="30840" xr:uid="{B2E87D71-1773-4F97-88DE-4F5F14B4D19D}"/>
    <cellStyle name="Style 52 2 3" xfId="11024" xr:uid="{F459FF01-7991-467B-BD87-1055656AFD6E}"/>
    <cellStyle name="Style 52 2 3 2" xfId="20438" xr:uid="{A20E970B-07CA-435B-8C6E-739B99838B2D}"/>
    <cellStyle name="Style 52 2 3 2 2" xfId="42734" xr:uid="{74F41EB7-CA95-484E-B192-D77ECDB69635}"/>
    <cellStyle name="Style 52 2 3 3" xfId="33413" xr:uid="{BCB4D085-FD93-4C48-9D59-D9DF960AD944}"/>
    <cellStyle name="Style 52 2 4" xfId="12556" xr:uid="{5110E715-5BE2-4B0C-A583-103298703BCF}"/>
    <cellStyle name="Style 52 2 4 2" xfId="21962" xr:uid="{184BF9DD-E7DD-47DC-B1AA-CAEAEC8A4AB9}"/>
    <cellStyle name="Style 52 2 4 2 2" xfId="44258" xr:uid="{F2D66E38-42C3-467B-973A-3B102BA4A3FE}"/>
    <cellStyle name="Style 52 2 4 3" xfId="34936" xr:uid="{0FC4C2CF-71AC-4C00-906A-167A71129486}"/>
    <cellStyle name="Style 52 2 5" xfId="14944" xr:uid="{51F04EEF-798D-410A-A13B-D0677B25DAAC}"/>
    <cellStyle name="Style 52 2 5 2" xfId="37310" xr:uid="{814C0AE0-17BC-4FDB-9FF4-1E624D92E3DC}"/>
    <cellStyle name="Style 52 2 6" xfId="28377" xr:uid="{3D8F3CD4-5831-45A8-A075-1A5C4A4A3303}"/>
    <cellStyle name="Style 52 2_change in summary tables" xfId="7808" xr:uid="{FA8305F8-44F0-4408-8AE1-B84EC36AA763}"/>
    <cellStyle name="Style 52 3" xfId="6610" xr:uid="{B1C4122B-FEA8-46B6-9684-A7E0BAFD01C6}"/>
    <cellStyle name="Style 52 3 2" xfId="16681" xr:uid="{CFEF71F3-D75A-4B82-AAD9-662A4BA037F8}"/>
    <cellStyle name="Style 52 3 2 2" xfId="39046" xr:uid="{F02961F2-4A61-47EF-833E-5917DC59CF94}"/>
    <cellStyle name="Style 52 3 3" xfId="29949" xr:uid="{6F0C4545-7B2B-40E2-9FA6-9AD642CE9B00}"/>
    <cellStyle name="Style 52 4" xfId="10273" xr:uid="{B7F0C21F-DE9F-48E6-9E8F-5D01437B2A08}"/>
    <cellStyle name="Style 52 4 2" xfId="19687" xr:uid="{EFEA7BF9-A59A-4367-AD4B-302F50BED2A0}"/>
    <cellStyle name="Style 52 4 2 2" xfId="41983" xr:uid="{5896658F-DEC0-4C62-AB47-982B7EA8FA47}"/>
    <cellStyle name="Style 52 4 3" xfId="32662" xr:uid="{8A827D40-F3B3-42C8-B616-876377BE438C}"/>
    <cellStyle name="Style 52 5" xfId="11811" xr:uid="{983D4DE6-D071-4CB0-88A2-C5CAFC858B2B}"/>
    <cellStyle name="Style 52 5 2" xfId="21217" xr:uid="{4249D2B4-6AD8-441F-B0E6-FAB690574754}"/>
    <cellStyle name="Style 52 5 2 2" xfId="43513" xr:uid="{A1129ED9-780E-470B-A727-E480DE842D30}"/>
    <cellStyle name="Style 52 5 3" xfId="34191" xr:uid="{E2158327-BB26-4748-AD05-E28387936437}"/>
    <cellStyle name="Style 52 6" xfId="14060" xr:uid="{405C4F82-B800-46B9-9C11-67AF0A105F76}"/>
    <cellStyle name="Style 52 6 2" xfId="36430" xr:uid="{BC2CD059-3B2A-4A22-A2B9-4C132C711C36}"/>
    <cellStyle name="Style 52 7" xfId="27563" xr:uid="{CD97014F-A383-458C-8931-76968AEBF7A9}"/>
    <cellStyle name="Style 52_change in summary tables" xfId="7954" xr:uid="{FD224992-4AC8-4A05-B918-A60728E97327}"/>
    <cellStyle name="Style 53" xfId="3226" xr:uid="{9DC64F69-1C90-4CB2-9053-8E06E55B3AFD}"/>
    <cellStyle name="Style 53 2" xfId="4373" xr:uid="{F1ECA7FE-8D36-42B1-8BB9-D4B7595EC593}"/>
    <cellStyle name="Style 53 2 2" xfId="7604" xr:uid="{2EF601C3-90CF-469B-8079-BE5E0741C75E}"/>
    <cellStyle name="Style 53 2 2 2" xfId="17595" xr:uid="{87987D1E-E9DB-463B-9823-EA7971F35537}"/>
    <cellStyle name="Style 53 2 2 2 2" xfId="39960" xr:uid="{5B469A44-CBC8-4699-A812-CCAFF4581272}"/>
    <cellStyle name="Style 53 2 2 3" xfId="30841" xr:uid="{08AFD043-8F11-40D2-8D08-C0C99720CCF6}"/>
    <cellStyle name="Style 53 2 3" xfId="11025" xr:uid="{CD6583F6-8E1A-4804-8CDA-E196DB88791B}"/>
    <cellStyle name="Style 53 2 3 2" xfId="20439" xr:uid="{BDBA3B42-5AEE-476A-8E12-42BE488FFD36}"/>
    <cellStyle name="Style 53 2 3 2 2" xfId="42735" xr:uid="{41840637-1E13-4BD2-9D50-D47A22923059}"/>
    <cellStyle name="Style 53 2 3 3" xfId="33414" xr:uid="{6D0B593A-CA05-4D10-9B2E-8DF4DE0F29CD}"/>
    <cellStyle name="Style 53 2 4" xfId="12557" xr:uid="{5DE7AF47-60EF-4FBB-8581-B74E08EEDFFB}"/>
    <cellStyle name="Style 53 2 4 2" xfId="21963" xr:uid="{2778E2AA-0B46-4C7B-A411-54CCB05B83FE}"/>
    <cellStyle name="Style 53 2 4 2 2" xfId="44259" xr:uid="{37329625-888E-48EC-9CA6-4F83B615C0A7}"/>
    <cellStyle name="Style 53 2 4 3" xfId="34937" xr:uid="{B021FD97-153A-46F0-AA6E-D0299FE5C556}"/>
    <cellStyle name="Style 53 2 5" xfId="14945" xr:uid="{27F09502-C518-41A6-A220-7578D3389806}"/>
    <cellStyle name="Style 53 2 5 2" xfId="37311" xr:uid="{737A7934-2605-4A12-834E-7E78EC3C96F2}"/>
    <cellStyle name="Style 53 2 6" xfId="28378" xr:uid="{CB93BF71-962A-4AB0-AD88-D36671C82A9E}"/>
    <cellStyle name="Style 53 2_change in summary tables" xfId="5751" xr:uid="{24388427-5639-49E1-8A30-41D61F2C0E00}"/>
    <cellStyle name="Style 53 3" xfId="6611" xr:uid="{BFE96D8E-D5FC-40F6-B694-56AEF06DE7BE}"/>
    <cellStyle name="Style 53 3 2" xfId="16682" xr:uid="{36A4F1B5-8F77-45A6-822D-11DCA80C14D8}"/>
    <cellStyle name="Style 53 3 2 2" xfId="39047" xr:uid="{77898CB9-29D3-48E4-AEB8-F4A6717874AB}"/>
    <cellStyle name="Style 53 3 3" xfId="29950" xr:uid="{55292D4A-1060-4FA5-9A2C-90BCDA32E06C}"/>
    <cellStyle name="Style 53 4" xfId="10274" xr:uid="{B4A859FC-0E91-48C0-A267-8C689435D385}"/>
    <cellStyle name="Style 53 4 2" xfId="19688" xr:uid="{A715E2C8-A484-4833-BDEA-3C1F68FCF61A}"/>
    <cellStyle name="Style 53 4 2 2" xfId="41984" xr:uid="{A957A662-0659-4FBB-85BB-3EA9CEADA3BC}"/>
    <cellStyle name="Style 53 4 3" xfId="32663" xr:uid="{AE000DDD-4808-46D4-979A-B47B04C19E63}"/>
    <cellStyle name="Style 53 5" xfId="11812" xr:uid="{B0432551-49C3-4230-849D-80A9A17E10D5}"/>
    <cellStyle name="Style 53 5 2" xfId="21218" xr:uid="{1663D647-21CE-4E06-8E53-B7BE975753B5}"/>
    <cellStyle name="Style 53 5 2 2" xfId="43514" xr:uid="{D534F783-0ACE-47D6-89FB-4C877C0AC5D5}"/>
    <cellStyle name="Style 53 5 3" xfId="34192" xr:uid="{EA2E881F-3514-4C69-9FF7-A70E52245A18}"/>
    <cellStyle name="Style 53 6" xfId="14061" xr:uid="{0B6BE21A-DA74-45DC-BA1F-3E6EDF8A0EF9}"/>
    <cellStyle name="Style 53 6 2" xfId="36431" xr:uid="{6DAD526D-6BD0-4ED5-B27D-044851A73286}"/>
    <cellStyle name="Style 53 7" xfId="27564" xr:uid="{8584608B-331A-4BE1-BE9E-2FB1991B73B2}"/>
    <cellStyle name="Style 53_change in summary tables" xfId="5044" xr:uid="{98ADD4FB-310E-4200-9B7E-81466439532A}"/>
    <cellStyle name="Style 54" xfId="3227" xr:uid="{1A6AAA56-095F-4003-8621-4E68525214BE}"/>
    <cellStyle name="Style 55" xfId="3228" xr:uid="{24A1B6EE-F31A-4644-ABE3-1464E698A77A}"/>
    <cellStyle name="Style 55 2" xfId="4374" xr:uid="{ABED173A-8B26-4250-BBBD-2D85A5A39623}"/>
    <cellStyle name="Style 55 2 2" xfId="7605" xr:uid="{4E67E79A-9CDC-4020-8B74-65F49D9DC169}"/>
    <cellStyle name="Style 55 2 2 2" xfId="17596" xr:uid="{4AABA9CC-9296-4211-A07B-1440A70F9D04}"/>
    <cellStyle name="Style 55 2 2 2 2" xfId="39961" xr:uid="{342CEB0D-7D2B-45C6-ADC1-A6918AF69C52}"/>
    <cellStyle name="Style 55 2 2 3" xfId="30842" xr:uid="{E82B3E3B-2C39-45FD-91C7-D3CBC3C361C3}"/>
    <cellStyle name="Style 55 2 3" xfId="11026" xr:uid="{83191D8D-45D5-448A-B651-6B6E6F769669}"/>
    <cellStyle name="Style 55 2 3 2" xfId="20440" xr:uid="{44FF95D8-A397-46B9-ABFE-0303AB576031}"/>
    <cellStyle name="Style 55 2 3 2 2" xfId="42736" xr:uid="{F6D19CD7-0D49-445D-899B-A86FAF17BD49}"/>
    <cellStyle name="Style 55 2 3 3" xfId="33415" xr:uid="{42F60499-3B84-4A74-A489-3CCC99F0E64C}"/>
    <cellStyle name="Style 55 2 4" xfId="12558" xr:uid="{CD8DB517-B8C3-4C23-9D6D-EA08887CD530}"/>
    <cellStyle name="Style 55 2 4 2" xfId="21964" xr:uid="{C91DF419-AFCA-445D-B014-E39BCA610E43}"/>
    <cellStyle name="Style 55 2 4 2 2" xfId="44260" xr:uid="{C8FD9590-E9CB-4B31-B3F0-6EA76129F725}"/>
    <cellStyle name="Style 55 2 4 3" xfId="34938" xr:uid="{F52FDAEC-99D2-44D9-B3CF-A9380432FFF9}"/>
    <cellStyle name="Style 55 2 5" xfId="14946" xr:uid="{AE9353BD-35CF-48E6-9B4C-F5F4F8A23296}"/>
    <cellStyle name="Style 55 2 5 2" xfId="37312" xr:uid="{AD67D7FC-8133-466B-9856-037108D7C21B}"/>
    <cellStyle name="Style 55 2 6" xfId="28379" xr:uid="{2B3AC338-4ABF-4E5D-AD87-8441392F44DE}"/>
    <cellStyle name="Style 55 2_change in summary tables" xfId="5791" xr:uid="{C717E65C-F1EB-4106-B843-EF7D9BB3B069}"/>
    <cellStyle name="Style 55 3" xfId="6612" xr:uid="{95AE1598-9489-406D-84E6-272165BF4C35}"/>
    <cellStyle name="Style 55 3 2" xfId="16683" xr:uid="{1C7046E1-FC50-424B-AA78-C8E0E9CED8B8}"/>
    <cellStyle name="Style 55 3 2 2" xfId="39048" xr:uid="{8504863D-0C26-4F9A-BDBC-5EA9D1AE81F6}"/>
    <cellStyle name="Style 55 3 3" xfId="29951" xr:uid="{E22DBE27-D8AF-48FF-BCF7-B5E45A0A52C4}"/>
    <cellStyle name="Style 55 4" xfId="10275" xr:uid="{2086E34D-BAA2-4BC0-8386-94EEB9AAD345}"/>
    <cellStyle name="Style 55 4 2" xfId="19689" xr:uid="{9ED41C37-DCFA-4121-897F-92446B0D057C}"/>
    <cellStyle name="Style 55 4 2 2" xfId="41985" xr:uid="{3DEC5717-8EF8-42CC-8A60-A2FC9A164A8F}"/>
    <cellStyle name="Style 55 4 3" xfId="32664" xr:uid="{46B26805-68DD-4F47-A4B8-AF836F179F98}"/>
    <cellStyle name="Style 55 5" xfId="11813" xr:uid="{B7F5B6E4-CF7F-4405-A754-5915549BB76E}"/>
    <cellStyle name="Style 55 5 2" xfId="21219" xr:uid="{7144D80D-8E54-4957-BB3A-4073FD66271B}"/>
    <cellStyle name="Style 55 5 2 2" xfId="43515" xr:uid="{E2E278A7-87DA-424C-AF43-569713D025D9}"/>
    <cellStyle name="Style 55 5 3" xfId="34193" xr:uid="{3C7DD8EC-6A7A-4107-9457-45A7069C76F9}"/>
    <cellStyle name="Style 55 6" xfId="14062" xr:uid="{62AA8EF4-B038-4E36-9331-DA7FE159DA6A}"/>
    <cellStyle name="Style 55 6 2" xfId="36432" xr:uid="{4C22A066-E0AF-4E59-B0E5-7E055F740EBF}"/>
    <cellStyle name="Style 55 7" xfId="27565" xr:uid="{F46E5C90-0DC4-4E8E-A1AD-B6B8606185AD}"/>
    <cellStyle name="Style 55_change in summary tables" xfId="7822" xr:uid="{9DDE51B7-5FEE-4B22-AF78-A202128B810D}"/>
    <cellStyle name="Style 6" xfId="3229" xr:uid="{20EE419C-1EF5-4BF8-BB09-4875542C3DF1}"/>
    <cellStyle name="Style 7" xfId="3230" xr:uid="{EF2E21E8-70EB-47AC-87AF-3A2E5435FC97}"/>
    <cellStyle name="Style 8" xfId="3231" xr:uid="{B7D875C0-3357-4E39-857F-A730E4032538}"/>
    <cellStyle name="Style 9" xfId="3232" xr:uid="{4260A33D-648A-4A3D-B6BD-3D61D3E7D853}"/>
    <cellStyle name="STYLE1" xfId="549" xr:uid="{DE73585E-5B20-4804-8CEB-F4A4204434B5}"/>
    <cellStyle name="STYLE2" xfId="1033" xr:uid="{8CE954AA-CE32-42B3-ADEB-239D6B42E18A}"/>
    <cellStyle name="STYLE3" xfId="1034" xr:uid="{00441C0D-6A42-42F8-B4E6-C877DA45CCA7}"/>
    <cellStyle name="STYLE4" xfId="1035" xr:uid="{5AC816C0-332B-4B6B-8727-7D69DABDA4E1}"/>
    <cellStyle name="STYLE5" xfId="1036" xr:uid="{E491A4C7-BA13-42AD-AF5E-94F5A5D431DA}"/>
    <cellStyle name="SubDollar" xfId="3233" xr:uid="{3B1A5D80-FA4D-46D1-9AC6-8F63960365E6}"/>
    <cellStyle name="SubGrowth" xfId="3234" xr:uid="{1D677472-2ADA-420F-A015-15D1CDDE6F5B}"/>
    <cellStyle name="SubGrowthRate" xfId="3235" xr:uid="{607F73E0-7538-45D2-9043-D691BAC30E0A}"/>
    <cellStyle name="Subhead" xfId="1037" xr:uid="{C67B1967-4933-4BF1-A06B-C80D18839E14}"/>
    <cellStyle name="SubHeading" xfId="1038" xr:uid="{E4C3B0DE-3EF4-409E-9F94-7E63968436E2}"/>
    <cellStyle name="sub-heading" xfId="3236" xr:uid="{11AB5B83-F481-4F52-AB90-8395B7FC9BE1}"/>
    <cellStyle name="SubHeading_change in summary tables" xfId="9146" xr:uid="{F77071E3-AD9D-4140-B9A2-0C11FD7AC5B8}"/>
    <cellStyle name="sub-heading_change in summary tables" xfId="4624" xr:uid="{172CA4A8-A04E-4FE7-AC6A-066B465BCEEB}"/>
    <cellStyle name="SubHeading1" xfId="1039" xr:uid="{A21F6C51-27E5-4A5B-9631-4384E1CB0B00}"/>
    <cellStyle name="SubMargins" xfId="3237" xr:uid="{9AD6D98F-2F76-477C-A635-63E5B892D61D}"/>
    <cellStyle name="SubPenetration" xfId="3238" xr:uid="{71396F98-E520-42B0-91B5-B22219D1D0C4}"/>
    <cellStyle name="Subscribers" xfId="3239" xr:uid="{98F94C70-999B-4958-AAF6-EBA16078B6A3}"/>
    <cellStyle name="SubScript" xfId="1040" xr:uid="{DF24FB0F-2322-449A-BCC5-99FF4C87C98C}"/>
    <cellStyle name="Subtitle" xfId="3240" xr:uid="{BD1CB98F-FC36-43FD-9B3D-867714EF939C}"/>
    <cellStyle name="SubTitle 2" xfId="1041" xr:uid="{7047A040-BD9E-4B21-9FEC-1BE4D496F84E}"/>
    <cellStyle name="Subtitle_APU_FGP_v101" xfId="3241" xr:uid="{41F3145D-8358-49FB-9A9C-A17B94FE36B0}"/>
    <cellStyle name="Subtotal" xfId="525" xr:uid="{03AC74C4-D3E6-4125-B8DA-989B5B905A2B}"/>
    <cellStyle name="SubVariable" xfId="3242" xr:uid="{E89DC999-46CF-4FA7-AED9-99C4BF9952B2}"/>
    <cellStyle name="Summary" xfId="376" xr:uid="{6599733E-4DCD-4DF0-B77A-4F12C850D5EF}"/>
    <cellStyle name="SuperScript" xfId="1042" xr:uid="{52217D12-5DB8-4AC7-8A4C-FA5F8F717424}"/>
    <cellStyle name="SwitchCell" xfId="3243" xr:uid="{6B0AAF50-8410-490B-8411-A7BE90276382}"/>
    <cellStyle name="SwitchCell 2" xfId="4375" xr:uid="{FAB67ADF-5F33-4503-A529-30EB2183A196}"/>
    <cellStyle name="SwitchCell 2 2" xfId="7606" xr:uid="{BE5A05AF-659B-4050-9D14-06F69F3A6701}"/>
    <cellStyle name="SwitchCell 2 2 2" xfId="17597" xr:uid="{253AF7D2-08EA-4A61-ADAF-D30547463CBE}"/>
    <cellStyle name="SwitchCell 2 2 2 2" xfId="39962" xr:uid="{F2B76372-C2E6-4E9C-B077-0583C4019B38}"/>
    <cellStyle name="SwitchCell 2 2 3" xfId="30843" xr:uid="{7E4EA27F-45A0-4F32-A3FC-AAAA5B9E6A31}"/>
    <cellStyle name="SwitchCell 2 3" xfId="11027" xr:uid="{A4E01E1C-0BAC-40E6-9D6E-286B604168CB}"/>
    <cellStyle name="SwitchCell 2 3 2" xfId="20441" xr:uid="{1C022773-245E-4D3C-9211-C875A3A0DDEA}"/>
    <cellStyle name="SwitchCell 2 3 2 2" xfId="42737" xr:uid="{ECB3355A-4BA3-4603-9E65-AE20666DB93A}"/>
    <cellStyle name="SwitchCell 2 3 3" xfId="33416" xr:uid="{35D50BA0-07BD-4FFC-94FA-4C9CB23744F0}"/>
    <cellStyle name="SwitchCell 2 4" xfId="12559" xr:uid="{9C1FDC51-DEE0-480A-98A1-0BB6F43E749B}"/>
    <cellStyle name="SwitchCell 2 4 2" xfId="21965" xr:uid="{7ADB88EA-1F39-4CD7-8BC1-8A33FFEE7147}"/>
    <cellStyle name="SwitchCell 2 4 2 2" xfId="44261" xr:uid="{005C9C00-BF5D-4867-A117-DD4B76EFEC8A}"/>
    <cellStyle name="SwitchCell 2 4 3" xfId="34939" xr:uid="{0292D0E1-F53F-4FEF-8371-8EB16FF1CC4E}"/>
    <cellStyle name="SwitchCell 2 5" xfId="14947" xr:uid="{3932BCF8-0574-43E2-A75C-4782951895F6}"/>
    <cellStyle name="SwitchCell 2 5 2" xfId="37313" xr:uid="{7744FE89-E605-4EB5-A500-C3E44A318D95}"/>
    <cellStyle name="SwitchCell 2 6" xfId="28380" xr:uid="{F7C9D143-717F-4AB8-9324-96E52D42BFBD}"/>
    <cellStyle name="SwitchCell 2_change in summary tables" xfId="5520" xr:uid="{B1916BD5-1105-4B1A-B9C3-62D35DEEB9C7}"/>
    <cellStyle name="SwitchCell 3" xfId="6620" xr:uid="{F7E0017F-8F46-4218-AD53-D19E97B85760}"/>
    <cellStyle name="SwitchCell 3 2" xfId="16685" xr:uid="{03AD4251-C1B7-4DDB-9A99-DA5E58C1D26F}"/>
    <cellStyle name="SwitchCell 3 2 2" xfId="39050" xr:uid="{7871A3CE-71CF-43B0-89AA-88D55DF902DF}"/>
    <cellStyle name="SwitchCell 3 3" xfId="29952" xr:uid="{C482BF63-81E9-4AB0-AE35-4F2DDE57DAC5}"/>
    <cellStyle name="SwitchCell 4" xfId="10276" xr:uid="{6EABB5E0-897C-4AA1-931D-E7DE7504E32C}"/>
    <cellStyle name="SwitchCell 4 2" xfId="19690" xr:uid="{BBD56F7D-102D-41EB-BFD2-5BAA87F50701}"/>
    <cellStyle name="SwitchCell 4 2 2" xfId="41986" xr:uid="{83D39C8E-E1AB-4334-B83C-033CE153DD0C}"/>
    <cellStyle name="SwitchCell 4 3" xfId="32665" xr:uid="{DF591320-E6A1-44C7-B2C2-85E23822F614}"/>
    <cellStyle name="SwitchCell 5" xfId="11814" xr:uid="{230555FB-AAB2-454C-9383-FA5623B81332}"/>
    <cellStyle name="SwitchCell 5 2" xfId="21220" xr:uid="{CADCE213-2B87-4AA4-AE71-388541BDAFB6}"/>
    <cellStyle name="SwitchCell 5 2 2" xfId="43516" xr:uid="{5C8AA858-1493-4003-ADBF-3E8C194A51FC}"/>
    <cellStyle name="SwitchCell 5 3" xfId="34194" xr:uid="{C7A9CC3F-3401-4629-A88C-8385C269C47F}"/>
    <cellStyle name="SwitchCell 6" xfId="14065" xr:uid="{D8E210F4-652E-4DDD-979A-3DA90201739E}"/>
    <cellStyle name="SwitchCell 6 2" xfId="36435" xr:uid="{FF435E0A-9548-4D88-9462-F66317306F45}"/>
    <cellStyle name="SwitchCell 7" xfId="27566" xr:uid="{81EB7211-B1E1-4738-A547-57439C912DD9}"/>
    <cellStyle name="SwitchCell_change in summary tables" xfId="9310" xr:uid="{97142FAD-DEF9-4B1F-8002-BC698E28063B}"/>
    <cellStyle name="SymbolBlue" xfId="3244" xr:uid="{90460954-9EE1-4F1C-A3DC-6F879BB3CBC7}"/>
    <cellStyle name="SymbolBlue 10" xfId="14066" xr:uid="{801E312D-4E25-4CBA-AEDC-AC649C773648}"/>
    <cellStyle name="SymbolBlue 10 2" xfId="36436" xr:uid="{347C3D8C-08AD-40D8-A19E-19DDF6A138BC}"/>
    <cellStyle name="SymbolBlue 11" xfId="14850" xr:uid="{C654C0C7-ECD2-40BB-B756-D0A1E6E56C6C}"/>
    <cellStyle name="SymbolBlue 11 2" xfId="37216" xr:uid="{0C67879C-7839-4B45-801A-1EE333169D1F}"/>
    <cellStyle name="SymbolBlue 12" xfId="25262" xr:uid="{7B018D8B-5ACE-4A4E-8AFE-AECC606236E7}"/>
    <cellStyle name="SymbolBlue 12 2" xfId="47558" xr:uid="{84DB1693-174F-4FCC-A971-17006079B219}"/>
    <cellStyle name="SymbolBlue 13" xfId="27567" xr:uid="{FDDDE1CE-E1FD-40D5-8DD9-9C2EABFD0E9D}"/>
    <cellStyle name="SymbolBlue 2" xfId="6621" xr:uid="{688DF073-B33B-4F63-B780-FD3D666B821C}"/>
    <cellStyle name="SymbolBlue 2 2" xfId="16686" xr:uid="{8868B207-8BCB-41B2-85C8-649E150859D2}"/>
    <cellStyle name="SymbolBlue 2 2 2" xfId="39051" xr:uid="{F5696EED-B3DA-4F73-B54B-768F47722C67}"/>
    <cellStyle name="SymbolBlue 2 3" xfId="23247" xr:uid="{0D4451B6-4250-4464-A2E7-8475331EE8E7}"/>
    <cellStyle name="SymbolBlue 2 3 2" xfId="45543" xr:uid="{04A0A5B8-041F-4028-B8E7-1024922EEAF6}"/>
    <cellStyle name="SymbolBlue 2 4" xfId="13723" xr:uid="{FC4CD4EB-534D-42E5-9EA9-CBF2A09D46EC}"/>
    <cellStyle name="SymbolBlue 2 4 2" xfId="36094" xr:uid="{0C935B58-F966-4197-8C2C-0ABBF01F5052}"/>
    <cellStyle name="SymbolBlue 2 5" xfId="29953" xr:uid="{D8B8CC08-C6B5-4BC9-90C2-087DD70083D8}"/>
    <cellStyle name="SymbolBlue 3" xfId="7944" xr:uid="{FCD2B4F5-6583-491A-9FEA-E0C1766FFC68}"/>
    <cellStyle name="SymbolBlue 3 2" xfId="17857" xr:uid="{7388EB11-BF61-46F9-9333-40BCC815193F}"/>
    <cellStyle name="SymbolBlue 3 2 2" xfId="40222" xr:uid="{505BD6EF-3B71-4E60-ABDC-01F3F9D8A27A}"/>
    <cellStyle name="SymbolBlue 3 3" xfId="23791" xr:uid="{E998161C-F405-4E10-A010-B36D041D9A68}"/>
    <cellStyle name="SymbolBlue 3 3 2" xfId="46087" xr:uid="{6103F467-CBDF-4858-97A6-B6FE94B2D3E2}"/>
    <cellStyle name="SymbolBlue 3 4" xfId="15577" xr:uid="{0A6BD89B-48EE-4245-B49A-AC48C8665257}"/>
    <cellStyle name="SymbolBlue 3 4 2" xfId="37943" xr:uid="{5A3AF085-FE82-4A55-A897-A41F409C94D9}"/>
    <cellStyle name="SymbolBlue 3 5" xfId="31074" xr:uid="{DD557E26-A2CF-46EB-89E4-EA931EC65A01}"/>
    <cellStyle name="SymbolBlue 4" xfId="8054" xr:uid="{9B998461-793B-476A-B84D-F04E64939953}"/>
    <cellStyle name="SymbolBlue 4 2" xfId="17933" xr:uid="{F9711742-8386-4799-B209-89A14813274D}"/>
    <cellStyle name="SymbolBlue 4 2 2" xfId="40298" xr:uid="{7FA62446-4E60-4AB0-865B-3864A7D7B26E}"/>
    <cellStyle name="SymbolBlue 4 3" xfId="23854" xr:uid="{402D55E9-D724-4509-B346-4433412C8EDF}"/>
    <cellStyle name="SymbolBlue 4 3 2" xfId="46150" xr:uid="{05DD2CC3-0121-468D-B9DB-9D1182BFF70D}"/>
    <cellStyle name="SymbolBlue 4 4" xfId="15544" xr:uid="{7F2EE222-9805-4065-A09D-97EC653D5100}"/>
    <cellStyle name="SymbolBlue 4 4 2" xfId="37910" xr:uid="{14641FCC-AEE5-4B30-A03E-30A0D45314B1}"/>
    <cellStyle name="SymbolBlue 4 5" xfId="31135" xr:uid="{3F160E79-F0FC-4290-B297-EFEC2775FD5A}"/>
    <cellStyle name="SymbolBlue 5" xfId="6525" xr:uid="{C708CC9A-FE48-442E-B859-A937E715976A}"/>
    <cellStyle name="SymbolBlue 5 2" xfId="16617" xr:uid="{4EF8614D-5A3A-40D2-A29A-2D00D718D345}"/>
    <cellStyle name="SymbolBlue 5 2 2" xfId="38982" xr:uid="{29B3A782-7BBA-489B-B95D-C0CEAAB535A8}"/>
    <cellStyle name="SymbolBlue 5 3" xfId="23196" xr:uid="{F462324D-9DFA-46CA-996F-8B5CF042AA1C}"/>
    <cellStyle name="SymbolBlue 5 3 2" xfId="45492" xr:uid="{3BE331C6-F6B8-4E2D-A40E-7E8573EDB9C2}"/>
    <cellStyle name="SymbolBlue 5 4" xfId="23438" xr:uid="{CD95BFB1-EC57-4DCE-AB7D-3667D1D2DBC7}"/>
    <cellStyle name="SymbolBlue 5 4 2" xfId="45734" xr:uid="{365E148A-4485-418B-86F4-F1019C3B090E}"/>
    <cellStyle name="SymbolBlue 5 5" xfId="29896" xr:uid="{2D0C9AFC-F5F1-4C1F-A3AF-72CB4662852A}"/>
    <cellStyle name="SymbolBlue 6" xfId="4962" xr:uid="{FA052121-BD5B-4E0C-92B0-07B7BE4097A7}"/>
    <cellStyle name="SymbolBlue 6 2" xfId="15434" xr:uid="{162E4ACA-A6BA-4D79-A82A-115E1153C724}"/>
    <cellStyle name="SymbolBlue 6 2 2" xfId="37800" xr:uid="{4AC70904-1CD3-44C9-88F5-87752DFD342C}"/>
    <cellStyle name="SymbolBlue 6 3" xfId="22373" xr:uid="{5FE4D30B-E994-41C5-A233-DA86DFCB2329}"/>
    <cellStyle name="SymbolBlue 6 3 2" xfId="44669" xr:uid="{0A8E9FAE-8A1C-4BB8-BDA6-CB98FFB95987}"/>
    <cellStyle name="SymbolBlue 6 4" xfId="25410" xr:uid="{4FA67F2E-57B1-426D-9DE1-DDA2976FC4B9}"/>
    <cellStyle name="SymbolBlue 6 4 2" xfId="47706" xr:uid="{DDF665D3-762D-4479-9C4C-374238E6DF6F}"/>
    <cellStyle name="SymbolBlue 6 5" xfId="28828" xr:uid="{13AEE53F-E8D2-499C-B079-0D76209125C1}"/>
    <cellStyle name="SymbolBlue 7" xfId="8503" xr:uid="{C052C18F-3424-46C5-BB29-6D53728138D6}"/>
    <cellStyle name="SymbolBlue 7 2" xfId="18251" xr:uid="{77B87D51-17FA-458E-8D32-A74C6C24E7CF}"/>
    <cellStyle name="SymbolBlue 7 2 2" xfId="40616" xr:uid="{A09C9959-3668-4163-991D-9D968640D7BA}"/>
    <cellStyle name="SymbolBlue 7 3" xfId="24132" xr:uid="{A54F2E5E-5817-4914-BBE7-6AA88DF696EB}"/>
    <cellStyle name="SymbolBlue 7 3 2" xfId="46428" xr:uid="{C1C473CC-4CB4-474D-90D2-92C8CA9DB077}"/>
    <cellStyle name="SymbolBlue 7 4" xfId="25205" xr:uid="{9B136160-DED3-4BD0-8F18-7FD9127593A2}"/>
    <cellStyle name="SymbolBlue 7 4 2" xfId="47501" xr:uid="{4222CFFE-A8E6-4E65-AAC0-C054E345B9B7}"/>
    <cellStyle name="SymbolBlue 7 5" xfId="31403" xr:uid="{8B1BF240-219D-4E9F-A7C3-046E8EE4C600}"/>
    <cellStyle name="SymbolBlue 8" xfId="9371" xr:uid="{C930FCBA-5DA4-46CB-B131-F8D4424007CD}"/>
    <cellStyle name="SymbolBlue 8 2" xfId="18792" xr:uid="{6B699DD2-DB17-4D06-950C-580979908367}"/>
    <cellStyle name="SymbolBlue 8 2 2" xfId="41157" xr:uid="{108FF659-91AA-4C5D-A481-89B8EBDAE720}"/>
    <cellStyle name="SymbolBlue 8 3" xfId="24589" xr:uid="{04991111-0271-4F30-A2A3-8DEBFF27509B}"/>
    <cellStyle name="SymbolBlue 8 3 2" xfId="46885" xr:uid="{CE6FEA2E-A688-4BE7-884E-7CE835E63487}"/>
    <cellStyle name="SymbolBlue 8 4" xfId="25371" xr:uid="{5FDBA292-0EF4-4C1E-91FB-51653F2F1FDA}"/>
    <cellStyle name="SymbolBlue 8 4 2" xfId="47667" xr:uid="{C94C83C6-6A30-424C-B83E-68E3A5F382E5}"/>
    <cellStyle name="SymbolBlue 8 5" xfId="31838" xr:uid="{77BA308F-4415-4888-BD7A-3DD85882180F}"/>
    <cellStyle name="SymbolBlue 9" xfId="8645" xr:uid="{E9898D21-4AAC-442E-8B71-94A173D55ED8}"/>
    <cellStyle name="SymbolBlue 9 2" xfId="18346" xr:uid="{D240C271-D2D7-41B1-8B12-9F7E1B29871F}"/>
    <cellStyle name="SymbolBlue 9 2 2" xfId="40711" xr:uid="{483EB895-9301-43BD-AD67-C481BEF54076}"/>
    <cellStyle name="SymbolBlue 9 3" xfId="24214" xr:uid="{17B741F8-EB94-430A-BA4D-643152FBAE47}"/>
    <cellStyle name="SymbolBlue 9 3 2" xfId="46510" xr:uid="{03F51B48-BD7A-438D-BCAF-EBB6FE001A2E}"/>
    <cellStyle name="SymbolBlue 9 4" xfId="22154" xr:uid="{3FC29B41-0DA0-4190-A9DE-4AF6AACAE805}"/>
    <cellStyle name="SymbolBlue 9 4 2" xfId="44450" xr:uid="{02D71496-92EA-4348-8B49-9B41963AF4D5}"/>
    <cellStyle name="SymbolBlue 9 5" xfId="31483" xr:uid="{6C119B51-2D1E-42A6-BC9C-80FA62FF3317}"/>
    <cellStyle name="SymbolBlue_change in summary tables" xfId="9312" xr:uid="{DBEDA294-DC75-451F-A2D6-81BAB4DD1394}"/>
    <cellStyle name="t" xfId="1043" xr:uid="{FACDAB75-DC87-478A-9CAA-DC87864A1843}"/>
    <cellStyle name="t_ACT _ TTI Summary v02" xfId="3246" xr:uid="{AC0BCF6A-03BF-4B8E-9F57-B8D0A38B5AF4}"/>
    <cellStyle name="t_ACT _ TTI Summary v02_change in summary tables" xfId="9308" xr:uid="{9EA2C63D-4B1E-42AD-BB12-82AF25C70959}"/>
    <cellStyle name="t_change in summary tables" xfId="8982" xr:uid="{E1A45448-2F61-457A-A23B-3C16DC836369}"/>
    <cellStyle name="t_Europe" xfId="3247" xr:uid="{842C5077-AB05-49A4-BC83-21442263D799}"/>
    <cellStyle name="t_Europe 2" xfId="3248" xr:uid="{6E3A8905-6C10-44F0-9090-CA2D69E33C29}"/>
    <cellStyle name="t_Europe 2 2" xfId="27569" xr:uid="{F951465D-C58B-4A86-A447-FAB3521DFC01}"/>
    <cellStyle name="t_Europe 2_change in summary tables" xfId="9306" xr:uid="{373307B5-29E9-41F9-A3EC-07E0347A9271}"/>
    <cellStyle name="t_Europe 3" xfId="27568" xr:uid="{7D422E3F-AC37-4D3E-8F65-943C8EB5F94C}"/>
    <cellStyle name="t_Europe_change in summary tables" xfId="8895" xr:uid="{EADD641E-4194-48B8-9830-376FC38353D3}"/>
    <cellStyle name="t_Peaches LBO Model v06" xfId="3249" xr:uid="{19A51411-02BD-4E16-9738-508CC582D8ED}"/>
    <cellStyle name="t_Peaches LBO Model v06_change in summary tables" xfId="8859" xr:uid="{6A90D3E2-0E9A-488F-A660-EAC809156C1E}"/>
    <cellStyle name="t_Presentation Backup v1" xfId="3250" xr:uid="{0724E316-934F-4ADC-ABB8-F509D7C397AF}"/>
    <cellStyle name="t_Presentation Backup v1_change in summary tables" xfId="5165" xr:uid="{50FB73F5-4932-4C90-9AC2-59CA749326FD}"/>
    <cellStyle name="t_Skyhawk Model v07" xfId="3251" xr:uid="{3DA1C499-2619-401C-82B8-6607F05153DA}"/>
    <cellStyle name="t_Skyhawk Model v07_change in summary tables" xfId="4689" xr:uid="{C1CF3767-D5BC-446A-987A-256756E49551}"/>
    <cellStyle name="t_valuations" xfId="3245" xr:uid="{1DEF8C6A-86BA-4FB1-86F0-84C5CF94DE4D}"/>
    <cellStyle name="t_valuations_change in summary tables" xfId="4607" xr:uid="{CF573780-E63D-4925-B677-85363C366C32}"/>
    <cellStyle name="t1" xfId="377" xr:uid="{9B29B0EC-8DA4-44DE-B866-9DC1E5A7D5F6}"/>
    <cellStyle name="Table  - Modelo6" xfId="3252" xr:uid="{2ADA480A-C614-4DB7-B0FB-06379E66C0E2}"/>
    <cellStyle name="Table  - Modelo6 10" xfId="10277" xr:uid="{DCB8998B-B637-4310-9FEE-7F80D02D2CF6}"/>
    <cellStyle name="Table  - Modelo6 10 2" xfId="19691" xr:uid="{FBA88422-1B8E-4BBC-9CBA-2C63FB949478}"/>
    <cellStyle name="Table  - Modelo6 10 2 2" xfId="41987" xr:uid="{72597ED2-E223-43E2-A80C-AB5FFEF57E02}"/>
    <cellStyle name="Table  - Modelo6 10 3" xfId="24956" xr:uid="{2D1F3AD6-00CB-4940-812C-67D9277FA1BA}"/>
    <cellStyle name="Table  - Modelo6 10 3 2" xfId="47252" xr:uid="{DC375611-99C7-4000-94E7-A25154674962}"/>
    <cellStyle name="Table  - Modelo6 10 4" xfId="25741" xr:uid="{D421D384-DFED-4915-9922-6899F3D48B54}"/>
    <cellStyle name="Table  - Modelo6 10 4 2" xfId="48037" xr:uid="{F28654DB-B3ED-41FC-BF6A-9FDCA3801822}"/>
    <cellStyle name="Table  - Modelo6 10 5" xfId="32666" xr:uid="{3F46D628-4269-4811-B5DF-79BFF7EA00BC}"/>
    <cellStyle name="Table  - Modelo6 11" xfId="14067" xr:uid="{70704837-5ACE-44A1-B55A-A51375224B12}"/>
    <cellStyle name="Table  - Modelo6 11 2" xfId="36437" xr:uid="{64683FE2-9066-4ED6-A2E7-60B1AA3FA93F}"/>
    <cellStyle name="Table  - Modelo6 12" xfId="13782" xr:uid="{EFED09BC-4BE9-43D9-99FF-76D3644F8F48}"/>
    <cellStyle name="Table  - Modelo6 12 2" xfId="36152" xr:uid="{4912536C-FC69-45E2-A6C4-D754F8D4EF65}"/>
    <cellStyle name="Table  - Modelo6 13" xfId="13531" xr:uid="{89F5D907-DDB1-481F-B4C8-D7128EA5CB5C}"/>
    <cellStyle name="Table  - Modelo6 13 2" xfId="35902" xr:uid="{684E71A3-A990-4DA8-A08E-E5E86DF927EC}"/>
    <cellStyle name="Table  - Modelo6 14" xfId="27570" xr:uid="{31F6D34E-BE0C-4FC1-ADB4-A2E5AA2B68FF}"/>
    <cellStyle name="Table  - Modelo6 2" xfId="6627" xr:uid="{AA5645FB-A2E3-429F-B48F-C224234026B4}"/>
    <cellStyle name="Table  - Modelo6 2 2" xfId="16689" xr:uid="{BAD5832B-A90E-4039-AB63-D221F8C93C50}"/>
    <cellStyle name="Table  - Modelo6 2 2 2" xfId="39054" xr:uid="{DD132A5C-0926-46EB-A060-D1B65DBE5B83}"/>
    <cellStyle name="Table  - Modelo6 2 3" xfId="23249" xr:uid="{35215E12-6265-43CA-80EA-CBBAA7961DA6}"/>
    <cellStyle name="Table  - Modelo6 2 3 2" xfId="45545" xr:uid="{B89BEC2A-539E-48DD-A4C0-A5E490A5BD66}"/>
    <cellStyle name="Table  - Modelo6 2 4" xfId="25468" xr:uid="{53809A96-6F95-4B1F-BB9C-3A523B21E1ED}"/>
    <cellStyle name="Table  - Modelo6 2 4 2" xfId="47764" xr:uid="{ED5642AB-942E-4118-A1E1-EC6F75C6CE94}"/>
    <cellStyle name="Table  - Modelo6 2 5" xfId="29955" xr:uid="{8B4233D6-4CDD-4B0C-B69C-05FA33C06273}"/>
    <cellStyle name="Table  - Modelo6 3" xfId="7948" xr:uid="{F25C7ADB-AA69-41FE-AC6F-DD94583F5EB8}"/>
    <cellStyle name="Table  - Modelo6 3 2" xfId="17861" xr:uid="{89B87628-789C-4EBB-9FB9-517A875A7977}"/>
    <cellStyle name="Table  - Modelo6 3 2 2" xfId="40226" xr:uid="{A92686EA-CCF0-47D1-B293-AECC52D3F045}"/>
    <cellStyle name="Table  - Modelo6 3 3" xfId="23795" xr:uid="{8F34B695-4DA2-4C8F-BE2B-E92685EB182B}"/>
    <cellStyle name="Table  - Modelo6 3 3 2" xfId="46091" xr:uid="{A29D3D89-23FD-421B-BE3E-2333C637F1BA}"/>
    <cellStyle name="Table  - Modelo6 3 4" xfId="23342" xr:uid="{7BFD29D5-33D4-48E1-96B1-E73424B00469}"/>
    <cellStyle name="Table  - Modelo6 3 4 2" xfId="45638" xr:uid="{8AB2B253-2309-4CAA-A304-B70934292124}"/>
    <cellStyle name="Table  - Modelo6 3 5" xfId="31078" xr:uid="{12D8A1FC-1595-479C-91EE-EA960C64D3B0}"/>
    <cellStyle name="Table  - Modelo6 4" xfId="7853" xr:uid="{05858D70-87AA-4A62-977C-8D4152841D5D}"/>
    <cellStyle name="Table  - Modelo6 4 2" xfId="17800" xr:uid="{6FC9BE8E-3E2C-4A2B-A229-E353AE7DAD26}"/>
    <cellStyle name="Table  - Modelo6 4 2 2" xfId="40165" xr:uid="{6AD0DE40-207C-4FBE-8433-84E184D45D47}"/>
    <cellStyle name="Table  - Modelo6 4 3" xfId="23740" xr:uid="{4FA48814-1496-4356-9E64-B79725E982CB}"/>
    <cellStyle name="Table  - Modelo6 4 3 2" xfId="46036" xr:uid="{B6448E60-55C1-4B1B-8BA6-4F50BB44812D}"/>
    <cellStyle name="Table  - Modelo6 4 4" xfId="22169" xr:uid="{17D3335F-84D4-46CB-8AFE-E1D52F645F36}"/>
    <cellStyle name="Table  - Modelo6 4 4 2" xfId="44465" xr:uid="{418B07A8-2FB2-4E01-9B5F-D94BB4F52706}"/>
    <cellStyle name="Table  - Modelo6 4 5" xfId="31028" xr:uid="{510BDA14-C95C-4CC8-890A-81D8CC7A4544}"/>
    <cellStyle name="Table  - Modelo6 5" xfId="5087" xr:uid="{1F5C6580-719F-4B6E-8938-9E5D608A1BD8}"/>
    <cellStyle name="Table  - Modelo6 5 2" xfId="15512" xr:uid="{1CFBDE87-E509-4AEA-B9D8-BED753E40C0D}"/>
    <cellStyle name="Table  - Modelo6 5 2 2" xfId="37878" xr:uid="{1C44F0AA-7A8B-4378-9996-E74E49ACD224}"/>
    <cellStyle name="Table  - Modelo6 5 3" xfId="22446" xr:uid="{9EFD8539-57AA-41D6-B279-E9BFA3BB27F9}"/>
    <cellStyle name="Table  - Modelo6 5 3 2" xfId="44742" xr:uid="{24BF395F-BF6B-40ED-9C9D-B517CE334333}"/>
    <cellStyle name="Table  - Modelo6 5 4" xfId="13557" xr:uid="{991650CF-8112-4611-A92F-B6FEF44F4836}"/>
    <cellStyle name="Table  - Modelo6 5 4 2" xfId="35928" xr:uid="{257DD870-7FF7-4D18-8FF1-4441672AB2EB}"/>
    <cellStyle name="Table  - Modelo6 5 5" xfId="28898" xr:uid="{AC866954-71CE-47FE-B94F-8B505937AFC3}"/>
    <cellStyle name="Table  - Modelo6 6" xfId="5150" xr:uid="{F07E1A16-6EF3-4918-BD1F-FD19A7770CAA}"/>
    <cellStyle name="Table  - Modelo6 6 2" xfId="15556" xr:uid="{766E684A-F9B8-4778-941D-44B855122EB1}"/>
    <cellStyle name="Table  - Modelo6 6 2 2" xfId="37922" xr:uid="{587093A4-891A-4749-831A-9E0FCEA5CBF4}"/>
    <cellStyle name="Table  - Modelo6 6 3" xfId="22484" xr:uid="{C9827F74-52C1-4357-8DD5-70FCFADEB367}"/>
    <cellStyle name="Table  - Modelo6 6 3 2" xfId="44780" xr:uid="{7C61FACA-D4BE-43E4-BF91-B8734CDF1CE9}"/>
    <cellStyle name="Table  - Modelo6 6 4" xfId="23892" xr:uid="{69BAC0D1-B4A4-47B7-9D23-BDAD223586B3}"/>
    <cellStyle name="Table  - Modelo6 6 4 2" xfId="46188" xr:uid="{FC1D9AD5-6557-461F-AE4C-5372D2F6088A}"/>
    <cellStyle name="Table  - Modelo6 6 5" xfId="28934" xr:uid="{29BD6F40-FDEA-4F5F-9DE0-C3AF6EEA238C}"/>
    <cellStyle name="Table  - Modelo6 7" xfId="6649" xr:uid="{E7D5E0A9-12C8-40DF-9111-B00B9274CD51}"/>
    <cellStyle name="Table  - Modelo6 7 2" xfId="16703" xr:uid="{055FFB7B-F993-496A-9489-30293966DD8B}"/>
    <cellStyle name="Table  - Modelo6 7 2 2" xfId="39068" xr:uid="{F6CEAEBF-1289-43EF-8343-71CDEAD7F0D2}"/>
    <cellStyle name="Table  - Modelo6 7 3" xfId="23262" xr:uid="{28096816-993B-4D71-A7F6-0357008BD467}"/>
    <cellStyle name="Table  - Modelo6 7 3 2" xfId="45558" xr:uid="{33A6B95B-9016-4EAB-8AD0-43EACB679470}"/>
    <cellStyle name="Table  - Modelo6 7 4" xfId="25527" xr:uid="{64BEB197-25C2-446A-A3F7-C80198292D65}"/>
    <cellStyle name="Table  - Modelo6 7 4 2" xfId="47823" xr:uid="{AFBB51B5-2806-4B9A-BD43-17A0CFE1A95B}"/>
    <cellStyle name="Table  - Modelo6 7 5" xfId="29967" xr:uid="{08695352-B1D6-431D-AB71-985E57C349BF}"/>
    <cellStyle name="Table  - Modelo6 8" xfId="9372" xr:uid="{FFA24D7C-65A3-40EF-9B58-48D544F36F3F}"/>
    <cellStyle name="Table  - Modelo6 8 2" xfId="18793" xr:uid="{FD92228D-4089-45EE-B287-6A603AC05ED5}"/>
    <cellStyle name="Table  - Modelo6 8 2 2" xfId="41158" xr:uid="{44BBF037-7275-4980-987B-0365CD1A52A3}"/>
    <cellStyle name="Table  - Modelo6 8 3" xfId="24590" xr:uid="{BB4BE2C0-D71B-45CA-9F91-F7B68C8E6323}"/>
    <cellStyle name="Table  - Modelo6 8 3 2" xfId="46886" xr:uid="{8230D027-7424-4294-A251-7CCFC9317BC0}"/>
    <cellStyle name="Table  - Modelo6 8 4" xfId="24899" xr:uid="{608E2AA0-1F6B-4819-8342-624C31459D33}"/>
    <cellStyle name="Table  - Modelo6 8 4 2" xfId="47195" xr:uid="{38573784-54CB-42B5-9A04-05C9CAA11B30}"/>
    <cellStyle name="Table  - Modelo6 8 5" xfId="31839" xr:uid="{B774E2F2-80B7-4908-9DF6-39DAC8F4209E}"/>
    <cellStyle name="Table  - Modelo6 9" xfId="5092" xr:uid="{63753808-089D-4141-8094-8B97B2D2C095}"/>
    <cellStyle name="Table  - Modelo6 9 2" xfId="15514" xr:uid="{4E3E04B3-DCA2-4FB6-BF4A-D22E02D343FB}"/>
    <cellStyle name="Table  - Modelo6 9 2 2" xfId="37880" xr:uid="{8C20FCD0-376B-458A-921C-BE42F84D6C0C}"/>
    <cellStyle name="Table  - Modelo6 9 3" xfId="22448" xr:uid="{E76448D2-2204-4A14-B7BB-CD27E8856E78}"/>
    <cellStyle name="Table  - Modelo6 9 3 2" xfId="44744" xr:uid="{B5467403-3B4F-4C21-897E-06E6828E6ED2}"/>
    <cellStyle name="Table  - Modelo6 9 4" xfId="18227" xr:uid="{3C6AADD9-47D6-4543-93C8-F76BF1524178}"/>
    <cellStyle name="Table  - Modelo6 9 4 2" xfId="40592" xr:uid="{A2BD30AE-075B-4098-812A-2000FFF681E4}"/>
    <cellStyle name="Table  - Modelo6 9 5" xfId="28900" xr:uid="{F0115A89-D318-4584-B727-3AE0EF5969EF}"/>
    <cellStyle name="Table  - Modelo6_change in summary tables" xfId="7958" xr:uid="{322AF75D-55F6-4E69-8EAC-03C804CF3A57}"/>
    <cellStyle name="Table  - Style6" xfId="3253" xr:uid="{90F84BA7-3E48-4676-BF01-43F4DABE1682}"/>
    <cellStyle name="Table  - Style6 10" xfId="10278" xr:uid="{4ED3C99F-7093-4462-9C6D-0AE0A6A40B4A}"/>
    <cellStyle name="Table  - Style6 10 2" xfId="19692" xr:uid="{98DFB025-0646-4966-B3F0-735C92D12843}"/>
    <cellStyle name="Table  - Style6 10 2 2" xfId="41988" xr:uid="{43F58EAE-7BC0-4591-90EB-9166E2A2F29A}"/>
    <cellStyle name="Table  - Style6 10 3" xfId="24957" xr:uid="{FF1D074B-7C9C-42E1-BB48-1E33FEF0B306}"/>
    <cellStyle name="Table  - Style6 10 3 2" xfId="47253" xr:uid="{4FAC8732-4DBD-4D1E-A09D-8CBC960B7C5A}"/>
    <cellStyle name="Table  - Style6 10 4" xfId="25742" xr:uid="{53B419E3-035B-4292-A9CA-68F1C837E597}"/>
    <cellStyle name="Table  - Style6 10 4 2" xfId="48038" xr:uid="{E93363A4-AD16-4490-81D1-652AA76BFD00}"/>
    <cellStyle name="Table  - Style6 10 5" xfId="32667" xr:uid="{32B7564F-90E3-4B5F-93C2-98918D7F7685}"/>
    <cellStyle name="Table  - Style6 11" xfId="14068" xr:uid="{D9531897-CF5F-4C85-BC8E-31D683DF7F7C}"/>
    <cellStyle name="Table  - Style6 11 2" xfId="36438" xr:uid="{9EAF091D-5328-4A9D-9E86-6D34569A0444}"/>
    <cellStyle name="Table  - Style6 12" xfId="13781" xr:uid="{78BB717C-95C5-48B9-BCE5-AE0E35A2F335}"/>
    <cellStyle name="Table  - Style6 12 2" xfId="36151" xr:uid="{369FE381-42EF-4363-A0A2-D4DDBE80DDCA}"/>
    <cellStyle name="Table  - Style6 13" xfId="23853" xr:uid="{4FC4CEF2-0295-4C8F-88F8-5FF21537F2F5}"/>
    <cellStyle name="Table  - Style6 13 2" xfId="46149" xr:uid="{B545C854-2FC3-4CA1-B89A-45EDDF5D11AE}"/>
    <cellStyle name="Table  - Style6 14" xfId="27571" xr:uid="{B054F2F2-6CB6-4D57-AF77-4AD19FF49DE0}"/>
    <cellStyle name="Table  - Style6 2" xfId="6628" xr:uid="{C5E56377-0676-49EC-9C58-E47CA872A45B}"/>
    <cellStyle name="Table  - Style6 2 2" xfId="16690" xr:uid="{A4FF6983-A6DB-493A-B7F9-EDECD4FB14F6}"/>
    <cellStyle name="Table  - Style6 2 2 2" xfId="39055" xr:uid="{9A0303B9-D878-404D-8F94-D895403C3DF0}"/>
    <cellStyle name="Table  - Style6 2 3" xfId="23250" xr:uid="{5914F8F2-C547-4E24-B07F-AE0EC4E057F3}"/>
    <cellStyle name="Table  - Style6 2 3 2" xfId="45546" xr:uid="{FE01182B-695E-4F2A-BD54-2F189F46D14D}"/>
    <cellStyle name="Table  - Style6 2 4" xfId="25007" xr:uid="{0C46C1E3-F941-4F21-8FE1-958CD4942657}"/>
    <cellStyle name="Table  - Style6 2 4 2" xfId="47303" xr:uid="{E0A8BE32-C8AF-4EF2-A3B5-08A0272873BB}"/>
    <cellStyle name="Table  - Style6 2 5" xfId="29956" xr:uid="{24DDFF34-7219-4B37-8525-0471125687F9}"/>
    <cellStyle name="Table  - Style6 3" xfId="7949" xr:uid="{D12D7C70-FD0C-413F-9138-49C4D5F63121}"/>
    <cellStyle name="Table  - Style6 3 2" xfId="17862" xr:uid="{08A8011B-47BD-485D-AC8D-B3A615DDBEE8}"/>
    <cellStyle name="Table  - Style6 3 2 2" xfId="40227" xr:uid="{71E56EF5-9CDA-461B-9923-4CF75C22E37D}"/>
    <cellStyle name="Table  - Style6 3 3" xfId="23796" xr:uid="{02EFA196-6BDB-4A90-B287-43422E504C40}"/>
    <cellStyle name="Table  - Style6 3 3 2" xfId="46092" xr:uid="{B3BCD2CD-DF69-41A6-94B5-FBE2AA415ADF}"/>
    <cellStyle name="Table  - Style6 3 4" xfId="23672" xr:uid="{3BDD1817-AE17-4A5A-BB63-C2BDEA56A4A3}"/>
    <cellStyle name="Table  - Style6 3 4 2" xfId="45968" xr:uid="{F44832DE-3F1C-4804-A400-F035346627AE}"/>
    <cellStyle name="Table  - Style6 3 5" xfId="31079" xr:uid="{8344FDB8-3728-4BBF-B55A-B592391B9945}"/>
    <cellStyle name="Table  - Style6 4" xfId="7854" xr:uid="{9649BF08-90E0-4120-9AD5-14B28E909C6E}"/>
    <cellStyle name="Table  - Style6 4 2" xfId="17801" xr:uid="{36EDC911-2762-42B9-AC42-4F2E6B7AA381}"/>
    <cellStyle name="Table  - Style6 4 2 2" xfId="40166" xr:uid="{8308A2B5-70BD-4F54-B28B-8DEC59E6D58C}"/>
    <cellStyle name="Table  - Style6 4 3" xfId="23741" xr:uid="{F5BA65D3-F922-40E4-AE5D-DC26FCECE10B}"/>
    <cellStyle name="Table  - Style6 4 3 2" xfId="46037" xr:uid="{07E26819-78B2-4AF2-9EA5-87AB72568C44}"/>
    <cellStyle name="Table  - Style6 4 4" xfId="12777" xr:uid="{ED812265-C450-48DA-AB85-3A76F1E61294}"/>
    <cellStyle name="Table  - Style6 4 4 2" xfId="35153" xr:uid="{71B98EA9-4867-4D5D-9A29-CB98ECA1C519}"/>
    <cellStyle name="Table  - Style6 4 5" xfId="31029" xr:uid="{7F469886-B91B-4766-B03A-8D050C24B8A4}"/>
    <cellStyle name="Table  - Style6 5" xfId="5102" xr:uid="{FE29BB33-F17C-4E3E-82CE-D189908A0BDA}"/>
    <cellStyle name="Table  - Style6 5 2" xfId="15522" xr:uid="{E4EEE9E1-3B1B-4C87-956D-9039C7567729}"/>
    <cellStyle name="Table  - Style6 5 2 2" xfId="37888" xr:uid="{E2FB19DE-76EB-445E-AC4F-4FC24BE8F769}"/>
    <cellStyle name="Table  - Style6 5 3" xfId="22455" xr:uid="{E804F561-3947-4F4F-B485-343E6DC3BBC2}"/>
    <cellStyle name="Table  - Style6 5 3 2" xfId="44751" xr:uid="{451F6AD6-2910-4784-8E26-017304B9F2CD}"/>
    <cellStyle name="Table  - Style6 5 4" xfId="12692" xr:uid="{9F5FFCE3-3A85-4667-AF1D-48A441F035B9}"/>
    <cellStyle name="Table  - Style6 5 4 2" xfId="35068" xr:uid="{41E7613D-8D00-4D0D-B53E-16841D830791}"/>
    <cellStyle name="Table  - Style6 5 5" xfId="28907" xr:uid="{D8BFEA0E-69B7-4850-A62D-868F00CD4E00}"/>
    <cellStyle name="Table  - Style6 6" xfId="8447" xr:uid="{9E6CC78D-61A0-4782-AB2E-52192B425B08}"/>
    <cellStyle name="Table  - Style6 6 2" xfId="18213" xr:uid="{1604159B-CC5A-47B7-BCC7-326A5D917D94}"/>
    <cellStyle name="Table  - Style6 6 2 2" xfId="40578" xr:uid="{3461DB06-6A8D-49DF-91C1-DD805785B898}"/>
    <cellStyle name="Table  - Style6 6 3" xfId="24103" xr:uid="{1FD00642-2806-4BC4-8289-D84985992717}"/>
    <cellStyle name="Table  - Style6 6 3 2" xfId="46399" xr:uid="{C3367D23-5348-4C81-9355-64AF42DA376F}"/>
    <cellStyle name="Table  - Style6 6 4" xfId="24443" xr:uid="{FD6E6870-3DDF-4B2D-8B65-4DCD6A2008B6}"/>
    <cellStyle name="Table  - Style6 6 4 2" xfId="46739" xr:uid="{24A5744B-41F6-48E0-9B38-6215B9CF604B}"/>
    <cellStyle name="Table  - Style6 6 5" xfId="31378" xr:uid="{CBC4B8F6-52ED-4A1A-8116-863510914124}"/>
    <cellStyle name="Table  - Style6 7" xfId="6583" xr:uid="{E196E2A2-0942-44F8-851D-58B9DFA313A1}"/>
    <cellStyle name="Table  - Style6 7 2" xfId="16662" xr:uid="{97B4BE51-8E00-42BD-80A5-CE24D1707ED3}"/>
    <cellStyle name="Table  - Style6 7 2 2" xfId="39027" xr:uid="{7E4AFE3C-B4E3-4368-BB41-D865ABF2A307}"/>
    <cellStyle name="Table  - Style6 7 3" xfId="23232" xr:uid="{545FC847-1795-4564-8764-B886FD232250}"/>
    <cellStyle name="Table  - Style6 7 3 2" xfId="45528" xr:uid="{E6EC0CF0-B2DA-4649-8D33-4C410B724201}"/>
    <cellStyle name="Table  - Style6 7 4" xfId="25288" xr:uid="{3158411E-FF15-47C7-9D32-1CC5A5ADDE60}"/>
    <cellStyle name="Table  - Style6 7 4 2" xfId="47584" xr:uid="{55A29ED2-C6F6-4728-920B-5A0FC50BA23F}"/>
    <cellStyle name="Table  - Style6 7 5" xfId="29934" xr:uid="{E665E8E5-E668-4635-8D66-D0AE7A1F9B62}"/>
    <cellStyle name="Table  - Style6 8" xfId="9373" xr:uid="{B75CC18F-7E63-455F-AF37-8BA5A607CB82}"/>
    <cellStyle name="Table  - Style6 8 2" xfId="18794" xr:uid="{88EE9936-BE89-406D-9596-20CAA4ADB216}"/>
    <cellStyle name="Table  - Style6 8 2 2" xfId="41159" xr:uid="{0520D405-B949-4777-A83F-F86AD6A9CBC4}"/>
    <cellStyle name="Table  - Style6 8 3" xfId="24591" xr:uid="{460E1FD1-ABF5-4219-BD7F-9C99540FF67D}"/>
    <cellStyle name="Table  - Style6 8 3 2" xfId="46887" xr:uid="{DC33A7F7-6891-42F4-8E60-69ED2B9728C1}"/>
    <cellStyle name="Table  - Style6 8 4" xfId="22906" xr:uid="{30FC2139-928A-42F0-B267-051A99ADA7F1}"/>
    <cellStyle name="Table  - Style6 8 4 2" xfId="45202" xr:uid="{D854D7C8-E379-4773-9844-91AA399A1EA9}"/>
    <cellStyle name="Table  - Style6 8 5" xfId="31840" xr:uid="{63AEC064-1087-41EA-BB6E-9259AC9DA2EE}"/>
    <cellStyle name="Table  - Style6 9" xfId="9220" xr:uid="{2DF05BCF-493A-4831-B990-F7A3FFBD6AEB}"/>
    <cellStyle name="Table  - Style6 9 2" xfId="18670" xr:uid="{561FDC19-7622-42E7-AB8E-20DBE2D55EE8}"/>
    <cellStyle name="Table  - Style6 9 2 2" xfId="41035" xr:uid="{2150F44A-A26A-4746-AE09-3D1E60C8C2B6}"/>
    <cellStyle name="Table  - Style6 9 3" xfId="24492" xr:uid="{13C48D73-60E8-45DB-908C-217D81D16FA6}"/>
    <cellStyle name="Table  - Style6 9 3 2" xfId="46788" xr:uid="{EF7F40D3-3888-437C-A5C7-E5C9CAEB9667}"/>
    <cellStyle name="Table  - Style6 9 4" xfId="12814" xr:uid="{B3F48C67-9520-4946-AA5E-292FEA1E7E78}"/>
    <cellStyle name="Table  - Style6 9 4 2" xfId="35187" xr:uid="{25637744-259C-4DA1-829E-40A21B5CCDA0}"/>
    <cellStyle name="Table  - Style6 9 5" xfId="31737" xr:uid="{0817BF5A-546A-4098-9619-DCBB2D594D1F}"/>
    <cellStyle name="Table  - Style6_change in summary tables" xfId="9298" xr:uid="{21A8C9EE-05D9-4D74-BBED-A40FB3FEA516}"/>
    <cellStyle name="Table Col Head" xfId="378" xr:uid="{2223AB63-E1F2-466E-8F6B-9129B033C9C5}"/>
    <cellStyle name="Table Footnotes" xfId="3254" xr:uid="{4251A222-91CD-481D-A735-31D9CD0F37D9}"/>
    <cellStyle name="Table Head" xfId="550" xr:uid="{D2B876D0-91C5-43C1-B10D-2A90BF852D4A}"/>
    <cellStyle name="Table Head Aligned" xfId="551" xr:uid="{AC20220B-047B-4466-89A0-10FA9D33792A}"/>
    <cellStyle name="Table Head Aligned 2" xfId="1323" xr:uid="{F923F5EB-FD0A-48BD-B144-47A7A0488079}"/>
    <cellStyle name="Table Head Aligned 2 2" xfId="8072" xr:uid="{37DC7764-CEBE-4450-9A84-E27F3B1B55CA}"/>
    <cellStyle name="Table Head Aligned 2 2 2" xfId="31143" xr:uid="{2D5A4BAA-410B-4F5E-92D9-B50EB6D129C1}"/>
    <cellStyle name="Table Head Aligned 2_change in summary tables" xfId="9185" xr:uid="{EBB7F793-7A2D-4A8C-9056-4B6EE82FABA3}"/>
    <cellStyle name="Table Head Aligned_change in summary tables" xfId="9290" xr:uid="{95D400F1-D60E-4905-822E-333AA64D9E10}"/>
    <cellStyle name="Table Head Blue" xfId="552" xr:uid="{C7D1F76B-CD50-4EF3-BF50-B08236150EF5}"/>
    <cellStyle name="Table Head Green" xfId="553" xr:uid="{F4B7CF11-3E29-4230-9890-2B5DD88C15BF}"/>
    <cellStyle name="Table Head Green 2" xfId="1324" xr:uid="{6B428EF6-719A-4731-AD93-6646452BE138}"/>
    <cellStyle name="Table Head Green 2 2" xfId="4897" xr:uid="{F68A419E-2A88-417D-A180-E307C5636701}"/>
    <cellStyle name="Table Head Green 2 2 2" xfId="28799" xr:uid="{AE1F58FB-AE66-46BC-9A28-B1C8CB2FC5E9}"/>
    <cellStyle name="Table Head Green 2_change in summary tables" xfId="9286" xr:uid="{E8223C1A-D074-4832-BA1A-6A04CF881F5F}"/>
    <cellStyle name="Table Head Green_change in summary tables" xfId="6633" xr:uid="{47C6D79C-2563-4EFB-BC13-AF8D04144B56}"/>
    <cellStyle name="Table Head_% Change" xfId="3255" xr:uid="{2FC85F23-6B2B-4CEA-AAA9-E1AEA4A37BC9}"/>
    <cellStyle name="Table Heading" xfId="1044" xr:uid="{4C421C7C-2E3B-4CDC-B320-B378A30C7FFB}"/>
    <cellStyle name="Table Source" xfId="1045" xr:uid="{41C31EF8-0FEF-4E73-B74B-CEE50DB2D579}"/>
    <cellStyle name="Table Sub Head" xfId="379" xr:uid="{41E5AD25-840D-463E-BFF9-5050F32AF75D}"/>
    <cellStyle name="Table Sub Heading" xfId="380" xr:uid="{D347DC34-AEFB-4955-AED9-85A7A8A23070}"/>
    <cellStyle name="Table Text" xfId="554" xr:uid="{CC88930B-28F2-4E20-82A5-7A616AF0B88C}"/>
    <cellStyle name="Table Title" xfId="381" xr:uid="{C1B56CF5-4691-4F20-BEFE-46381808F2A9}"/>
    <cellStyle name="Table Units" xfId="382" xr:uid="{1CF0FA1D-E23B-4992-9B3F-BF3C3765223F}"/>
    <cellStyle name="Table Units 2" xfId="3256" xr:uid="{7BFB7242-B952-49A6-8797-758F8995882C}"/>
    <cellStyle name="Table Units_change in summary tables" xfId="5735" xr:uid="{F4DB6F9D-0F12-43FD-BBA5-77597EE97A6A}"/>
    <cellStyle name="Table_Header" xfId="555" xr:uid="{A3CB757E-ACDA-4F4E-825D-F6DA8A821FC7}"/>
    <cellStyle name="TableBase" xfId="383" xr:uid="{BBE55F8A-D87C-4E53-885B-04738F8E4258}"/>
    <cellStyle name="TableBase 10" xfId="48377" xr:uid="{45FB0ED0-DB33-4E0D-A5B0-11EB9B52B3C1}"/>
    <cellStyle name="TableBase 11" xfId="48378" xr:uid="{54F91575-EE0B-45A6-83D0-75298244EA78}"/>
    <cellStyle name="TableBase 12" xfId="48379" xr:uid="{CFCA839B-5C96-44B7-9230-84D2345ACE97}"/>
    <cellStyle name="TableBase 13" xfId="48380" xr:uid="{CDAA5804-3788-4D4B-9BB5-C38242E46FB2}"/>
    <cellStyle name="TableBase 14" xfId="48381" xr:uid="{BFED1000-EC44-4B12-9688-1598AB02E687}"/>
    <cellStyle name="TableBase 15" xfId="48382" xr:uid="{3E546E7E-B4F8-4878-9AEF-ACF732BC152D}"/>
    <cellStyle name="TableBase 16" xfId="48383" xr:uid="{968CAB04-D4FE-459E-A728-DC107BAA13E0}"/>
    <cellStyle name="TableBase 17" xfId="48384" xr:uid="{4A6D1976-8402-4601-9963-B0ABF22D8BAC}"/>
    <cellStyle name="TableBase 18" xfId="48385" xr:uid="{667049DC-74CE-4F56-82AE-96B9A1A1EBBE}"/>
    <cellStyle name="TableBase 19" xfId="48386" xr:uid="{54A4AF01-DC1A-4FAC-8E85-0AE85BC662D2}"/>
    <cellStyle name="TableBase 2" xfId="1227" xr:uid="{3D878337-8C2B-45D1-B83E-5F6073A135E8}"/>
    <cellStyle name="TableBase 2 10" xfId="13201" xr:uid="{6C0C2DF0-85C2-4A81-AA08-5932F7529F87}"/>
    <cellStyle name="TableBase 2 10 2" xfId="35572" xr:uid="{3B974629-455C-45B0-A60F-B0AACAB493CF}"/>
    <cellStyle name="TableBase 2 11" xfId="14009" xr:uid="{F46E9068-1E3A-42F0-A26C-7568F966AF59}"/>
    <cellStyle name="TableBase 2 11 2" xfId="36379" xr:uid="{B1465DCD-17EB-4405-98A2-DC5E83F7B392}"/>
    <cellStyle name="TableBase 2 12" xfId="24949" xr:uid="{EAE21D10-470B-4262-B387-F41B31F5951E}"/>
    <cellStyle name="TableBase 2 12 2" xfId="47245" xr:uid="{9B60CC09-5A34-4EE5-A136-E3ABAA5EB4FA}"/>
    <cellStyle name="TableBase 2 13" xfId="27129" xr:uid="{AE87B151-9D40-4739-8E5E-83386595209C}"/>
    <cellStyle name="TableBase 2 2" xfId="1688" xr:uid="{2FEDF17B-7BCC-42F7-BD33-D4ABCE1CB19F}"/>
    <cellStyle name="TableBase 2 2 10" xfId="11605" xr:uid="{088375BE-5039-4F97-924A-E81AE5722761}"/>
    <cellStyle name="TableBase 2 2 10 2" xfId="21011" xr:uid="{FC322411-4C16-4E98-BA1F-A103EAE4DB18}"/>
    <cellStyle name="TableBase 2 2 10 2 2" xfId="43307" xr:uid="{F216537F-32DE-40A0-8DEE-05F830F1AAF7}"/>
    <cellStyle name="TableBase 2 2 10 3" xfId="25354" xr:uid="{17D19174-5306-4A5C-8F84-AA1C4921E29B}"/>
    <cellStyle name="TableBase 2 2 10 3 2" xfId="47650" xr:uid="{DCE624B9-6447-4FB4-9A8F-A1D49E16499F}"/>
    <cellStyle name="TableBase 2 2 10 4" xfId="25886" xr:uid="{33CEE573-91A9-4461-9E83-388A602044EA}"/>
    <cellStyle name="TableBase 2 2 10 4 2" xfId="48182" xr:uid="{74151297-47A6-48DE-9DC9-E5A1FCE41E99}"/>
    <cellStyle name="TableBase 2 2 10 5" xfId="33985" xr:uid="{AED3BEC4-841F-4005-A067-F2E89641EDD0}"/>
    <cellStyle name="TableBase 2 2 11" xfId="18478" xr:uid="{A2847241-3E22-4316-BD34-96FD26D8A493}"/>
    <cellStyle name="TableBase 2 2 11 2" xfId="40843" xr:uid="{B148ACBA-9638-43CB-BD30-77540DC9555E}"/>
    <cellStyle name="TableBase 2 2 12" xfId="27304" xr:uid="{C0A58BF8-5318-4117-968B-C4138914F323}"/>
    <cellStyle name="TableBase 2 2 2" xfId="4071" xr:uid="{9D3CF2B8-6815-450F-A033-2A8C4536E36F}"/>
    <cellStyle name="TableBase 2 2 2 10" xfId="13601" xr:uid="{152A8A32-D640-4970-8A45-5CDBCFE877E5}"/>
    <cellStyle name="TableBase 2 2 2 10 2" xfId="35972" xr:uid="{88F18B35-FEBD-48E7-A66A-665FF54265C5}"/>
    <cellStyle name="TableBase 2 2 2 11" xfId="28145" xr:uid="{0544A363-A712-42EA-9AC1-D466F9224117}"/>
    <cellStyle name="TableBase 2 2 2 2" xfId="7340" xr:uid="{252D8FE7-C0A0-490D-8D6F-2946E02227DB}"/>
    <cellStyle name="TableBase 2 2 2 2 2" xfId="17348" xr:uid="{CD56A50E-EF0C-4580-8C5E-E68010D2E95A}"/>
    <cellStyle name="TableBase 2 2 2 2 2 2" xfId="39713" xr:uid="{F0C615A0-703C-489E-BB2B-BA1E8F6C29D5}"/>
    <cellStyle name="TableBase 2 2 2 2 3" xfId="23503" xr:uid="{17F656F2-51F2-4B34-9C90-D33BFA99DA7C}"/>
    <cellStyle name="TableBase 2 2 2 2 3 2" xfId="45799" xr:uid="{F78EB5AD-3EBC-4BAD-B3ED-9A272B076B15}"/>
    <cellStyle name="TableBase 2 2 2 2 4" xfId="13424" xr:uid="{92DBF5C9-E02C-45C5-BB6C-636D91C5E73B}"/>
    <cellStyle name="TableBase 2 2 2 2 4 2" xfId="35795" xr:uid="{BE263EE4-9EC4-4DAB-B336-ADA107A75487}"/>
    <cellStyle name="TableBase 2 2 2 2 5" xfId="30597" xr:uid="{D9831BB9-8EE4-42C0-92D7-E3AC3BCC762C}"/>
    <cellStyle name="TableBase 2 2 2 3" xfId="8418" xr:uid="{56D8A2EC-8BBB-4659-A2C6-B30232FBB028}"/>
    <cellStyle name="TableBase 2 2 2 3 2" xfId="18191" xr:uid="{1A37A275-0569-49BD-ABE0-9687E5408E92}"/>
    <cellStyle name="TableBase 2 2 2 3 2 2" xfId="40556" xr:uid="{209FA47E-97B1-4A09-A8A6-008E6B1F7CB6}"/>
    <cellStyle name="TableBase 2 2 2 3 3" xfId="24084" xr:uid="{699B649F-1E6F-4681-ACE6-DACD1E8DC93F}"/>
    <cellStyle name="TableBase 2 2 2 3 3 2" xfId="46380" xr:uid="{F0870492-3227-44EB-BB30-BCEEE5F35AEF}"/>
    <cellStyle name="TableBase 2 2 2 3 4" xfId="25441" xr:uid="{102F7EBF-1E0E-4A6F-9034-EA685AD8242C}"/>
    <cellStyle name="TableBase 2 2 2 3 4 2" xfId="47737" xr:uid="{B9D1ADE7-226F-43D0-BF10-91BE229CCE71}"/>
    <cellStyle name="TableBase 2 2 2 3 5" xfId="31358" xr:uid="{7CB5FAE6-87E6-4A90-8690-773EE0CDE7A1}"/>
    <cellStyle name="TableBase 2 2 2 4" xfId="8348" xr:uid="{BA7AB04E-1CD4-4127-A5AC-F1EAEB5DF735}"/>
    <cellStyle name="TableBase 2 2 2 4 2" xfId="18130" xr:uid="{4408099C-4A07-4079-ACEA-168C253FBD94}"/>
    <cellStyle name="TableBase 2 2 2 4 2 2" xfId="40495" xr:uid="{757E7430-D739-49D0-9960-B9C965D9B321}"/>
    <cellStyle name="TableBase 2 2 2 4 3" xfId="24022" xr:uid="{8355A568-AC8E-4D34-B517-AA4005418B29}"/>
    <cellStyle name="TableBase 2 2 2 4 3 2" xfId="46318" xr:uid="{547A909D-00DC-4BBF-A4B3-CF375700B5EE}"/>
    <cellStyle name="TableBase 2 2 2 4 4" xfId="25248" xr:uid="{36D3D2D2-7CBA-40A9-BA34-FA5BAA0FCB22}"/>
    <cellStyle name="TableBase 2 2 2 4 4 2" xfId="47544" xr:uid="{CB137AE8-E580-480C-B0D5-B14623203ECF}"/>
    <cellStyle name="TableBase 2 2 2 4 5" xfId="31298" xr:uid="{0876A0B2-30D4-489B-998C-03BEBFCA8008}"/>
    <cellStyle name="TableBase 2 2 2 5" xfId="8792" xr:uid="{F705DCCB-45A2-469D-BF6C-7189743E4BE9}"/>
    <cellStyle name="TableBase 2 2 2 5 2" xfId="18440" xr:uid="{EBF3CF58-FA13-44CB-BBE4-8AF2298DEF45}"/>
    <cellStyle name="TableBase 2 2 2 5 2 2" xfId="40805" xr:uid="{5BA4A042-501E-4AC9-9DD2-0C781F4EC462}"/>
    <cellStyle name="TableBase 2 2 2 5 3" xfId="24294" xr:uid="{311E1B7E-1217-4C76-A489-5D89299B78CF}"/>
    <cellStyle name="TableBase 2 2 2 5 3 2" xfId="46590" xr:uid="{D711495C-3408-42F1-B817-922FDCAB7C47}"/>
    <cellStyle name="TableBase 2 2 2 5 4" xfId="25488" xr:uid="{DCADB209-1A56-4971-A87D-8ACFB7335A27}"/>
    <cellStyle name="TableBase 2 2 2 5 4 2" xfId="47784" xr:uid="{47593473-710E-485F-BA31-4B491293CFC4}"/>
    <cellStyle name="TableBase 2 2 2 5 5" xfId="31560" xr:uid="{363BB2C9-12AD-4163-9DF4-3CE69AB945DF}"/>
    <cellStyle name="TableBase 2 2 2 6" xfId="7851" xr:uid="{D5124D2F-D84B-4E49-9A78-7FC156A41508}"/>
    <cellStyle name="TableBase 2 2 2 6 2" xfId="17799" xr:uid="{D872BBD6-0455-4175-A5D9-B47464550F24}"/>
    <cellStyle name="TableBase 2 2 2 6 2 2" xfId="40164" xr:uid="{817CEC93-7DAD-4B8B-B938-BB592568D7F7}"/>
    <cellStyle name="TableBase 2 2 2 6 3" xfId="23739" xr:uid="{EE8EB114-E5A8-4FD2-9B01-E76A2D608EC6}"/>
    <cellStyle name="TableBase 2 2 2 6 3 2" xfId="46035" xr:uid="{4C805E45-AFCA-47FD-9504-2D3FCAD53469}"/>
    <cellStyle name="TableBase 2 2 2 6 4" xfId="25200" xr:uid="{11B2BC9C-2DB5-4867-B837-E829A95333E7}"/>
    <cellStyle name="TableBase 2 2 2 6 4 2" xfId="47496" xr:uid="{5D7E464A-37BD-4328-B4ED-FF36BA0CDFDB}"/>
    <cellStyle name="TableBase 2 2 2 6 5" xfId="31027" xr:uid="{101F1E54-61A2-4133-9822-CD1BEF485C6B}"/>
    <cellStyle name="TableBase 2 2 2 7" xfId="8325" xr:uid="{1064681C-215C-4F35-B8F1-0D2132BFF763}"/>
    <cellStyle name="TableBase 2 2 2 7 2" xfId="18116" xr:uid="{0E42A849-74C5-4A03-913C-1A47C6549C83}"/>
    <cellStyle name="TableBase 2 2 2 7 2 2" xfId="40481" xr:uid="{90037231-CE7A-471C-B457-8366179F8947}"/>
    <cellStyle name="TableBase 2 2 2 7 3" xfId="24007" xr:uid="{FFB39B23-0A5C-4EED-BD50-9A768B39AF7A}"/>
    <cellStyle name="TableBase 2 2 2 7 3 2" xfId="46303" xr:uid="{2D6929E0-3155-4B99-AC2D-A7AA3459382F}"/>
    <cellStyle name="TableBase 2 2 2 7 4" xfId="22151" xr:uid="{88C2722B-FC5D-49CD-AC3E-C1D84EA57BE8}"/>
    <cellStyle name="TableBase 2 2 2 7 4 2" xfId="44447" xr:uid="{3DC5C8BD-072D-4922-A5E2-8FF35B8D7ACE}"/>
    <cellStyle name="TableBase 2 2 2 7 5" xfId="31283" xr:uid="{4BC4213C-EADC-4241-95A5-F77750542C25}"/>
    <cellStyle name="TableBase 2 2 2 8" xfId="10828" xr:uid="{CF87B2DD-CDF4-49BD-9E74-CEE98A5DECE5}"/>
    <cellStyle name="TableBase 2 2 2 8 2" xfId="20242" xr:uid="{2A7DD6A1-A407-4FB9-9DD7-87E832520BF0}"/>
    <cellStyle name="TableBase 2 2 2 8 2 2" xfId="42538" xr:uid="{4528E3D1-160A-4393-B070-00AB5C3BEBC6}"/>
    <cellStyle name="TableBase 2 2 2 8 3" xfId="25110" xr:uid="{59CD29E4-0CF6-4706-B0E0-47BA4AC9BA82}"/>
    <cellStyle name="TableBase 2 2 2 8 3 2" xfId="47406" xr:uid="{956A58D1-1ACD-45BA-8B5E-9992B26040FD}"/>
    <cellStyle name="TableBase 2 2 2 8 4" xfId="25794" xr:uid="{DA48D346-070B-49C6-9417-2745665A36F6}"/>
    <cellStyle name="TableBase 2 2 2 8 4 2" xfId="48090" xr:uid="{FC701A5B-44B6-4ADA-A9A3-42B461D56A47}"/>
    <cellStyle name="TableBase 2 2 2 8 5" xfId="33217" xr:uid="{33ECA311-2B34-4E15-B981-25173FC6177C}"/>
    <cellStyle name="TableBase 2 2 2 9" xfId="12355" xr:uid="{3DC47F50-12AF-4715-850C-4A8B47142B5E}"/>
    <cellStyle name="TableBase 2 2 2 9 2" xfId="21761" xr:uid="{1BD088CC-4902-446E-BD0B-7E1D76A66916}"/>
    <cellStyle name="TableBase 2 2 2 9 2 2" xfId="44057" xr:uid="{C60F6DC9-314F-4C66-B169-79D1F5E93CE5}"/>
    <cellStyle name="TableBase 2 2 2 9 3" xfId="25567" xr:uid="{D6D95D3B-1D32-4CCA-B0D6-A2F776A111A6}"/>
    <cellStyle name="TableBase 2 2 2 9 3 2" xfId="47863" xr:uid="{02529393-010D-4780-A0E5-16DB7FCBE26A}"/>
    <cellStyle name="TableBase 2 2 2 9 4" xfId="25953" xr:uid="{55104A0F-23B5-4AA8-8E97-3C84C3B25E2F}"/>
    <cellStyle name="TableBase 2 2 2 9 4 2" xfId="48249" xr:uid="{E7601617-CF80-4128-B942-ACCA71EC6221}"/>
    <cellStyle name="TableBase 2 2 2 9 5" xfId="34735" xr:uid="{EED08D3C-DB2F-4AC1-BB68-E6788D8D001D}"/>
    <cellStyle name="TableBase 2 2 2_change in summary tables" xfId="6333" xr:uid="{E25DDCD0-70E9-4AB7-9B2F-418E8F1D615C}"/>
    <cellStyle name="TableBase 2 2 3" xfId="5659" xr:uid="{B9517376-AA41-4034-B965-DC7448D5D9AA}"/>
    <cellStyle name="TableBase 2 2 3 2" xfId="16009" xr:uid="{8C6E6DF0-E63A-4D6F-B3DC-F7E620BE0716}"/>
    <cellStyle name="TableBase 2 2 3 2 2" xfId="38375" xr:uid="{040E2106-1DF3-4104-B0E8-D6968BF8DB5C}"/>
    <cellStyle name="TableBase 2 2 3 3" xfId="22744" xr:uid="{B994FAB4-6A36-4E2E-B371-B710A7DEE0AC}"/>
    <cellStyle name="TableBase 2 2 3 3 2" xfId="45040" xr:uid="{2D89D87A-435C-4946-BD85-8C2003C782C3}"/>
    <cellStyle name="TableBase 2 2 3 4" xfId="12978" xr:uid="{E7ED63F5-F979-49FD-AAF6-A304741FBED6}"/>
    <cellStyle name="TableBase 2 2 3 4 2" xfId="35349" xr:uid="{4DA5B0A3-B8D3-4A0C-9897-0094D241142B}"/>
    <cellStyle name="TableBase 2 2 3 5" xfId="29356" xr:uid="{152F0657-DE78-45E2-8FC1-69803BF811FA}"/>
    <cellStyle name="TableBase 2 2 4" xfId="4999" xr:uid="{80BE603B-D0C8-4D17-B3AB-5E7B9AF82D9F}"/>
    <cellStyle name="TableBase 2 2 4 2" xfId="15458" xr:uid="{677EBFA5-6780-4BA4-B40B-95F9891BE8A8}"/>
    <cellStyle name="TableBase 2 2 4 2 2" xfId="37824" xr:uid="{7C80D2ED-E94A-421C-91FE-3CD75B693065}"/>
    <cellStyle name="TableBase 2 2 4 3" xfId="22395" xr:uid="{5F830DC5-B079-422F-BDD1-A800574B9E71}"/>
    <cellStyle name="TableBase 2 2 4 3 2" xfId="44691" xr:uid="{81F230D4-897D-410C-B745-68F5EFDA90B4}"/>
    <cellStyle name="TableBase 2 2 4 4" xfId="13525" xr:uid="{F3E86E4B-4EAE-4B04-8FBB-032F6C3F9FCB}"/>
    <cellStyle name="TableBase 2 2 4 4 2" xfId="35896" xr:uid="{87E21635-78CE-43D4-A764-EB3221DE0DC6}"/>
    <cellStyle name="TableBase 2 2 4 5" xfId="28847" xr:uid="{4A5BBDDD-47D4-4E14-9B1F-6782E8F983AC}"/>
    <cellStyle name="TableBase 2 2 5" xfId="8903" xr:uid="{4701362F-D79F-4D1D-B087-8DBA965813BA}"/>
    <cellStyle name="TableBase 2 2 5 2" xfId="18500" xr:uid="{E71FDCB3-C017-4C6B-9B2B-5C91CD01005B}"/>
    <cellStyle name="TableBase 2 2 5 2 2" xfId="40865" xr:uid="{FCAFC486-02B0-4577-B3E4-6BB857394021}"/>
    <cellStyle name="TableBase 2 2 5 3" xfId="24336" xr:uid="{E6ECCA8C-681C-4828-BD8F-C164AC435CB8}"/>
    <cellStyle name="TableBase 2 2 5 3 2" xfId="46632" xr:uid="{49B488FE-F41E-4301-889C-D9580C20078D}"/>
    <cellStyle name="TableBase 2 2 5 4" xfId="25028" xr:uid="{9C4C0B38-1703-4616-86D9-EBB852EF6643}"/>
    <cellStyle name="TableBase 2 2 5 4 2" xfId="47324" xr:uid="{9F7D010C-2F8D-498D-AA8A-370D05BB2E66}"/>
    <cellStyle name="TableBase 2 2 5 5" xfId="31600" xr:uid="{1B44E430-6721-4501-8C14-C834A226D961}"/>
    <cellStyle name="TableBase 2 2 6" xfId="8544" xr:uid="{D7B7805A-1785-498E-BC4E-9FB6667EB5AF}"/>
    <cellStyle name="TableBase 2 2 6 2" xfId="18278" xr:uid="{85C7CB7A-8CF4-4D95-89C3-645380D94027}"/>
    <cellStyle name="TableBase 2 2 6 2 2" xfId="40643" xr:uid="{54B1F0A6-3E20-4A4F-B666-00E1C2F36C4E}"/>
    <cellStyle name="TableBase 2 2 6 3" xfId="24153" xr:uid="{ABBBFE35-2428-40BB-89AA-D17EEF5B7A8C}"/>
    <cellStyle name="TableBase 2 2 6 3 2" xfId="46449" xr:uid="{30B2B9EF-5308-4B04-BBE2-25AF508495F2}"/>
    <cellStyle name="TableBase 2 2 6 4" xfId="23631" xr:uid="{B6CE8620-F4B6-4DB7-8D3F-D14CE35D33C9}"/>
    <cellStyle name="TableBase 2 2 6 4 2" xfId="45927" xr:uid="{4649F613-2279-45C5-B6DA-ADF4BC2A1F1F}"/>
    <cellStyle name="TableBase 2 2 6 5" xfId="31424" xr:uid="{9241B682-4AAC-45C7-9A8E-85D3B2D4D0BE}"/>
    <cellStyle name="TableBase 2 2 7" xfId="4748" xr:uid="{730D7BA0-00A6-4A63-9C14-6ED79C3735F1}"/>
    <cellStyle name="TableBase 2 2 7 2" xfId="15264" xr:uid="{5723B7E4-A2D6-48EA-A5C2-80C66B9D222B}"/>
    <cellStyle name="TableBase 2 2 7 2 2" xfId="37630" xr:uid="{3286DD84-5340-4681-A217-75982F9B4DB5}"/>
    <cellStyle name="TableBase 2 2 7 3" xfId="22294" xr:uid="{2E671FF7-53A7-4C20-B337-EC713F5D35C6}"/>
    <cellStyle name="TableBase 2 2 7 3 2" xfId="44590" xr:uid="{68B820EB-A142-4C48-A898-E724BDBD1FC8}"/>
    <cellStyle name="TableBase 2 2 7 4" xfId="25076" xr:uid="{097C2A89-9A23-4003-A378-988FBEC55D85}"/>
    <cellStyle name="TableBase 2 2 7 4 2" xfId="47372" xr:uid="{825CC741-B025-408E-B130-2484D7831F6B}"/>
    <cellStyle name="TableBase 2 2 7 5" xfId="28674" xr:uid="{D3D73F90-356D-47F7-AE77-0A5A3C4386A8}"/>
    <cellStyle name="TableBase 2 2 8" xfId="9517" xr:uid="{BD271AE8-6B81-414F-BF40-0A3CA42CE9E8}"/>
    <cellStyle name="TableBase 2 2 8 2" xfId="18935" xr:uid="{9085ACF6-C48D-44C3-AEE2-EE77139DA504}"/>
    <cellStyle name="TableBase 2 2 8 2 2" xfId="41300" xr:uid="{F1F04D45-2766-4B58-B066-92A6B36047DD}"/>
    <cellStyle name="TableBase 2 2 8 3" xfId="24722" xr:uid="{6279228B-5D16-4F43-8302-FA0116F8FC94}"/>
    <cellStyle name="TableBase 2 2 8 3 2" xfId="47018" xr:uid="{BE5F3D90-417D-4639-97F4-408F7957C6F6}"/>
    <cellStyle name="TableBase 2 2 8 4" xfId="16252" xr:uid="{B15F9000-B790-4CE9-99AA-01B5A380A873}"/>
    <cellStyle name="TableBase 2 2 8 4 2" xfId="38617" xr:uid="{F53ED37E-358A-4990-9F18-9A375D54A4A3}"/>
    <cellStyle name="TableBase 2 2 8 5" xfId="31979" xr:uid="{1E39F916-3694-4E30-8F01-A7EF6FA11ABB}"/>
    <cellStyle name="TableBase 2 2 9" xfId="9994" xr:uid="{1F2AB01B-1BF8-43C2-938C-67880B9615E8}"/>
    <cellStyle name="TableBase 2 2 9 2" xfId="19408" xr:uid="{500E4B76-F112-4BFF-A1AB-E5D9E669DE79}"/>
    <cellStyle name="TableBase 2 2 9 2 2" xfId="41773" xr:uid="{2AE8A93A-26E2-4CC7-A64E-CE58068A6823}"/>
    <cellStyle name="TableBase 2 2 9 3" xfId="24873" xr:uid="{3802C751-334E-477D-B274-17A5F1D86FCB}"/>
    <cellStyle name="TableBase 2 2 9 3 2" xfId="47169" xr:uid="{A526FE16-8DCB-4887-9706-62E8330449F8}"/>
    <cellStyle name="TableBase 2 2 9 4" xfId="25712" xr:uid="{6E839459-102F-469B-90D3-6FF0FFA2E38E}"/>
    <cellStyle name="TableBase 2 2 9 4 2" xfId="48008" xr:uid="{92FCF224-05FB-45EE-939E-71C72B0E6ED6}"/>
    <cellStyle name="TableBase 2 2 9 5" xfId="32452" xr:uid="{E99E2927-F7C6-495A-8DDE-FBEB7AD6341C}"/>
    <cellStyle name="TableBase 2 2_change in summary tables" xfId="7845" xr:uid="{CE651468-867E-4941-8000-3DC12F051A39}"/>
    <cellStyle name="TableBase 2 3" xfId="3893" xr:uid="{AB9C6A43-B60B-413C-8EEC-7D09E45946CC}"/>
    <cellStyle name="TableBase 2 3 10" xfId="13731" xr:uid="{786425C9-EC1F-4CB3-9838-836B86856E12}"/>
    <cellStyle name="TableBase 2 3 10 2" xfId="36102" xr:uid="{34CAC8FE-50AF-43F0-A10C-40977AE5FBEE}"/>
    <cellStyle name="TableBase 2 3 11" xfId="28011" xr:uid="{C12B9466-B393-4A92-8AC9-68EAE2376402}"/>
    <cellStyle name="TableBase 2 3 2" xfId="7168" xr:uid="{46ACE672-F541-47C5-8E39-DCE6C4C25DBF}"/>
    <cellStyle name="TableBase 2 3 2 2" xfId="17179" xr:uid="{102FCAC0-4644-4E03-8B8A-99BF82898997}"/>
    <cellStyle name="TableBase 2 3 2 2 2" xfId="39544" xr:uid="{921AEE89-CBFB-44DB-BBC4-7A3CF4D294BC}"/>
    <cellStyle name="TableBase 2 3 2 3" xfId="23426" xr:uid="{4770F7FD-9321-426C-A0FA-3F31073A552C}"/>
    <cellStyle name="TableBase 2 3 2 3 2" xfId="45722" xr:uid="{73FBB131-3380-47A9-AEFA-525362F34242}"/>
    <cellStyle name="TableBase 2 3 2 4" xfId="25215" xr:uid="{59257655-1096-421D-BD91-B6361A68C820}"/>
    <cellStyle name="TableBase 2 3 2 4 2" xfId="47511" xr:uid="{D82EB9CF-E771-4D10-A52D-001AE09890EB}"/>
    <cellStyle name="TableBase 2 3 2 5" xfId="30428" xr:uid="{4828C603-F637-4CF1-B944-D3559D1AC728}"/>
    <cellStyle name="TableBase 2 3 3" xfId="8297" xr:uid="{EEAAAD7A-54C6-43FB-A1F4-CBC925B937C0}"/>
    <cellStyle name="TableBase 2 3 3 2" xfId="18096" xr:uid="{BCF5E91F-2757-462E-805D-25A587808765}"/>
    <cellStyle name="TableBase 2 3 3 2 2" xfId="40461" xr:uid="{9790B03F-41FD-45E3-8355-63124FC174F2}"/>
    <cellStyle name="TableBase 2 3 3 3" xfId="23989" xr:uid="{D7467653-06B1-4C8D-97B1-C7A73232DCCB}"/>
    <cellStyle name="TableBase 2 3 3 3 2" xfId="46285" xr:uid="{4F3432EE-F682-446F-B690-E6BD4C04EDF6}"/>
    <cellStyle name="TableBase 2 3 3 4" xfId="23891" xr:uid="{E38AEB60-B1A5-4B35-983A-D0C8700120B4}"/>
    <cellStyle name="TableBase 2 3 3 4 2" xfId="46187" xr:uid="{E019B4B4-9057-492D-A2A0-D379E08FB532}"/>
    <cellStyle name="TableBase 2 3 3 5" xfId="31266" xr:uid="{B8FA5348-916C-4043-95BE-91A551CFAA43}"/>
    <cellStyle name="TableBase 2 3 4" xfId="5137" xr:uid="{3F223754-DF6C-4A5F-B366-D11D5B3C5AD9}"/>
    <cellStyle name="TableBase 2 3 4 2" xfId="15546" xr:uid="{51296BA7-7D90-4F9A-B872-18887B3D6EEC}"/>
    <cellStyle name="TableBase 2 3 4 2 2" xfId="37912" xr:uid="{26FCAF83-E281-4B38-A074-A496856C9ECB}"/>
    <cellStyle name="TableBase 2 3 4 3" xfId="22475" xr:uid="{BA10CF1D-A21E-41C7-AD19-E3D91DA96B8C}"/>
    <cellStyle name="TableBase 2 3 4 3 2" xfId="44771" xr:uid="{C5F00136-339D-4C84-82FF-0F50487A3CC7}"/>
    <cellStyle name="TableBase 2 3 4 4" xfId="13405" xr:uid="{A3EBFCF1-C6CE-47CD-A857-00AD128AB6D1}"/>
    <cellStyle name="TableBase 2 3 4 4 2" xfId="35776" xr:uid="{7294026B-1D88-46A7-A237-33F12A83FA8D}"/>
    <cellStyle name="TableBase 2 3 4 5" xfId="28925" xr:uid="{94AB374C-9E07-48AA-9276-DB3FC244FF60}"/>
    <cellStyle name="TableBase 2 3 5" xfId="8162" xr:uid="{48D32279-9B3F-46B8-8375-259532A122D8}"/>
    <cellStyle name="TableBase 2 3 5 2" xfId="18001" xr:uid="{52035686-DE37-4D25-A440-BE72F04FCE4E}"/>
    <cellStyle name="TableBase 2 3 5 2 2" xfId="40366" xr:uid="{F3AF5C27-E8F3-4FB9-B3FD-3E46BDC2BA65}"/>
    <cellStyle name="TableBase 2 3 5 3" xfId="23913" xr:uid="{C5D02E0C-5ACE-4351-98A0-36DFE8597298}"/>
    <cellStyle name="TableBase 2 3 5 3 2" xfId="46209" xr:uid="{C8881394-7D04-4276-BE9C-215E8BD1A882}"/>
    <cellStyle name="TableBase 2 3 5 4" xfId="23649" xr:uid="{D8B0296E-3EB9-4497-AF65-85802D203E2D}"/>
    <cellStyle name="TableBase 2 3 5 4 2" xfId="45945" xr:uid="{C3BEFA5F-6561-458F-B9F5-3121178A8509}"/>
    <cellStyle name="TableBase 2 3 5 5" xfId="31189" xr:uid="{3CA79666-C7FB-4C60-8828-4061223E3434}"/>
    <cellStyle name="TableBase 2 3 6" xfId="8397" xr:uid="{1FA852BA-A759-45DF-9BCB-CCAEB3A417C8}"/>
    <cellStyle name="TableBase 2 3 6 2" xfId="18172" xr:uid="{AF427070-C46B-4ACE-9529-9BB4C7404263}"/>
    <cellStyle name="TableBase 2 3 6 2 2" xfId="40537" xr:uid="{0B5279BC-1192-4CDB-85B9-93B93222442D}"/>
    <cellStyle name="TableBase 2 3 6 3" xfId="24064" xr:uid="{D241B809-9723-4BA1-B96A-098BE6F65E02}"/>
    <cellStyle name="TableBase 2 3 6 3 2" xfId="46360" xr:uid="{E9150F48-2EF3-4A2C-ACA2-EB94C1001E68}"/>
    <cellStyle name="TableBase 2 3 6 4" xfId="23527" xr:uid="{B2B81AD9-5448-47F1-BE04-18745F155BD0}"/>
    <cellStyle name="TableBase 2 3 6 4 2" xfId="45823" xr:uid="{4DB0DBB6-3A53-4902-9147-BF7BF4924C6F}"/>
    <cellStyle name="TableBase 2 3 6 5" xfId="31339" xr:uid="{D6B14E63-E9FE-4B31-88ED-E74904C4F65E}"/>
    <cellStyle name="TableBase 2 3 7" xfId="9315" xr:uid="{01606FBC-B206-44FE-9287-4FE4EF20E54F}"/>
    <cellStyle name="TableBase 2 3 7 2" xfId="18736" xr:uid="{9B5F8095-8134-4E58-9423-479FCCAE33EE}"/>
    <cellStyle name="TableBase 2 3 7 2 2" xfId="41101" xr:uid="{FCD5D483-A7FB-4B09-B3A4-10EB74E6A155}"/>
    <cellStyle name="TableBase 2 3 7 3" xfId="24536" xr:uid="{9BAF9021-9B01-41DC-B4BA-EDFF4BF33674}"/>
    <cellStyle name="TableBase 2 3 7 3 2" xfId="46832" xr:uid="{5C0E8474-AF79-4C34-9029-A0E7D7FAE85B}"/>
    <cellStyle name="TableBase 2 3 7 4" xfId="22915" xr:uid="{34260EA8-228D-4A18-BB8E-62D3E68BF8C3}"/>
    <cellStyle name="TableBase 2 3 7 4 2" xfId="45211" xr:uid="{D32ED608-C23A-4D51-BB70-353BC09AD257}"/>
    <cellStyle name="TableBase 2 3 7 5" xfId="31782" xr:uid="{F8261367-91DB-4245-8B1D-2EC7510197E2}"/>
    <cellStyle name="TableBase 2 3 8" xfId="10682" xr:uid="{37C2543B-1D11-4800-A7C2-0B252FE57416}"/>
    <cellStyle name="TableBase 2 3 8 2" xfId="20096" xr:uid="{2DA6EE46-7C6A-44DB-B4EE-F3AD1EA99AEB}"/>
    <cellStyle name="TableBase 2 3 8 2 2" xfId="42392" xr:uid="{41ECE812-A3AB-449C-9D79-BD666456C46B}"/>
    <cellStyle name="TableBase 2 3 8 3" xfId="25060" xr:uid="{3174DEC3-9246-4345-BB41-88F0DAB91E28}"/>
    <cellStyle name="TableBase 2 3 8 3 2" xfId="47356" xr:uid="{2FDBCC27-686F-4946-9161-FC0691618512}"/>
    <cellStyle name="TableBase 2 3 8 4" xfId="25762" xr:uid="{A949DEED-63E3-4EE9-A4D6-15B16935573B}"/>
    <cellStyle name="TableBase 2 3 8 4 2" xfId="48058" xr:uid="{CEC1140A-1860-4E8D-91FD-C6419B1F91DE}"/>
    <cellStyle name="TableBase 2 3 8 5" xfId="33071" xr:uid="{297E44FD-CE70-4BC3-9BD4-4376F0DB5501}"/>
    <cellStyle name="TableBase 2 3 9" xfId="12214" xr:uid="{5FD49E6F-B03B-4A5F-B496-B083174AE906}"/>
    <cellStyle name="TableBase 2 3 9 2" xfId="21620" xr:uid="{57236969-59A2-45AD-85F7-33040CBB4CE3}"/>
    <cellStyle name="TableBase 2 3 9 2 2" xfId="43916" xr:uid="{74C642A1-959D-4D39-8232-9EF24BBA1D02}"/>
    <cellStyle name="TableBase 2 3 9 3" xfId="25518" xr:uid="{1AB06F92-196C-4252-88D5-3F58DF3B26A4}"/>
    <cellStyle name="TableBase 2 3 9 3 2" xfId="47814" xr:uid="{EB4BCC7D-D899-48B8-A5F4-515CBCD5FD0F}"/>
    <cellStyle name="TableBase 2 3 9 4" xfId="25926" xr:uid="{9A6EB7E0-4A5E-4E3A-B7D2-046ADC8CA79C}"/>
    <cellStyle name="TableBase 2 3 9 4 2" xfId="48222" xr:uid="{860F33F5-E8A2-4F4F-B7DA-1EABC1BA483B}"/>
    <cellStyle name="TableBase 2 3 9 5" xfId="34594" xr:uid="{5671EC5E-36BD-444F-8364-83337FACC61C}"/>
    <cellStyle name="TableBase 2 3_change in summary tables" xfId="5811" xr:uid="{2DEB7CAA-5607-47DA-8BF0-C21322E7004F}"/>
    <cellStyle name="TableBase 2 4" xfId="5305" xr:uid="{D16B219A-B218-4A23-8DE1-ED0F0B5F1CF1}"/>
    <cellStyle name="TableBase 2 4 2" xfId="15700" xr:uid="{AF0078F3-8117-489C-994E-899980F13F16}"/>
    <cellStyle name="TableBase 2 4 2 2" xfId="38066" xr:uid="{FABCA9A5-75E9-45E2-90C8-C0D674E8CB39}"/>
    <cellStyle name="TableBase 2 4 3" xfId="22535" xr:uid="{0D030317-6B36-4E94-A100-4DE210374F43}"/>
    <cellStyle name="TableBase 2 4 3 2" xfId="44831" xr:uid="{8DF51A2B-7BD2-478E-BC27-23B97ACF4B6E}"/>
    <cellStyle name="TableBase 2 4 4" xfId="23685" xr:uid="{E65E9282-162A-4FFD-8EC5-00C996665BB5}"/>
    <cellStyle name="TableBase 2 4 4 2" xfId="45981" xr:uid="{140D3CCE-2ED2-4764-96E6-22D76664407A}"/>
    <cellStyle name="TableBase 2 4 5" xfId="29071" xr:uid="{83B457A7-CA66-4170-84D2-376E3299B548}"/>
    <cellStyle name="TableBase 2 5" xfId="4876" xr:uid="{5B07F08C-E649-414D-AC41-16A57ED29822}"/>
    <cellStyle name="TableBase 2 5 2" xfId="15381" xr:uid="{15A1F257-FB9F-4B72-A029-8BD6C0AECE17}"/>
    <cellStyle name="TableBase 2 5 2 2" xfId="37747" xr:uid="{4BED83C8-8F42-41E9-9E88-28233FF233CA}"/>
    <cellStyle name="TableBase 2 5 3" xfId="22331" xr:uid="{62E9B037-2392-4750-8181-28B640AD7506}"/>
    <cellStyle name="TableBase 2 5 3 2" xfId="44627" xr:uid="{24690DDD-0A71-442D-8D67-8D69103AA7E0}"/>
    <cellStyle name="TableBase 2 5 4" xfId="24761" xr:uid="{D8E09464-04CB-4ADF-B130-E23C926F80A7}"/>
    <cellStyle name="TableBase 2 5 4 2" xfId="47057" xr:uid="{88807E8A-2C52-4600-93B3-760BCAFCD4CA}"/>
    <cellStyle name="TableBase 2 5 5" xfId="28786" xr:uid="{4EFCB94F-8228-47A0-B988-9B72C6F1ED55}"/>
    <cellStyle name="TableBase 2 6" xfId="8429" xr:uid="{0B653409-3AE7-4DCF-90B3-1C898BD6B36A}"/>
    <cellStyle name="TableBase 2 6 2" xfId="18200" xr:uid="{1870189C-D59A-45FF-B325-CD8EFAFB5979}"/>
    <cellStyle name="TableBase 2 6 2 2" xfId="40565" xr:uid="{E420BAB5-A0D6-4835-B601-8121007C42B6}"/>
    <cellStyle name="TableBase 2 6 3" xfId="24093" xr:uid="{4827D8E5-DB76-4CA6-9D2B-FBB925E40824}"/>
    <cellStyle name="TableBase 2 6 3 2" xfId="46389" xr:uid="{14EC5853-D341-440B-BAE5-E9F150B28C80}"/>
    <cellStyle name="TableBase 2 6 4" xfId="24973" xr:uid="{D063016E-92FD-42B6-972D-926E67B1298A}"/>
    <cellStyle name="TableBase 2 6 4 2" xfId="47269" xr:uid="{28C0C057-3AA6-47AD-A36C-64C3AD7C7BFC}"/>
    <cellStyle name="TableBase 2 6 5" xfId="31367" xr:uid="{5CECC35E-69F5-424C-A93F-4A75A6FFD008}"/>
    <cellStyle name="TableBase 2 7" xfId="5834" xr:uid="{19D8B170-325E-40B2-BACA-2C57F52D20E4}"/>
    <cellStyle name="TableBase 2 7 2" xfId="16134" xr:uid="{2847C821-BB25-4024-8CBD-ED781B1B9424}"/>
    <cellStyle name="TableBase 2 7 2 2" xfId="38500" xr:uid="{A9A25ADB-1993-4C59-9DD1-D183F81DF208}"/>
    <cellStyle name="TableBase 2 7 3" xfId="22812" xr:uid="{E920AF68-5B5C-4506-AF4C-E7BB841629E4}"/>
    <cellStyle name="TableBase 2 7 3 2" xfId="45108" xr:uid="{0E31B784-7955-4313-BBD0-7B2B4869D19A}"/>
    <cellStyle name="TableBase 2 7 4" xfId="25152" xr:uid="{3F05DA35-366A-46A6-AD43-424DF7F51457}"/>
    <cellStyle name="TableBase 2 7 4 2" xfId="47448" xr:uid="{F0AA1463-413E-4518-8198-A12DA464E540}"/>
    <cellStyle name="TableBase 2 7 5" xfId="29464" xr:uid="{ADEC7DDD-D666-42F4-8B77-796138709241}"/>
    <cellStyle name="TableBase 2 8" xfId="9422" xr:uid="{41F38205-2CE4-4648-AC36-887D3574812A}"/>
    <cellStyle name="TableBase 2 8 2" xfId="18841" xr:uid="{2C3F88E5-BD5D-4ABD-8128-AE679B04D031}"/>
    <cellStyle name="TableBase 2 8 2 2" xfId="41206" xr:uid="{FB5A9C4A-05C6-4F4B-B5E7-14B0B3DB7FC5}"/>
    <cellStyle name="TableBase 2 8 3" xfId="24631" xr:uid="{C74CDC1C-AE80-4B42-9909-BA7D2F960F46}"/>
    <cellStyle name="TableBase 2 8 3 2" xfId="46927" xr:uid="{9433BF97-E656-4A45-92C6-C5A7074FEF11}"/>
    <cellStyle name="TableBase 2 8 4" xfId="25123" xr:uid="{E7E3A6C2-4F44-4868-A804-66FB3D057CF8}"/>
    <cellStyle name="TableBase 2 8 4 2" xfId="47419" xr:uid="{CA60D916-D067-4600-8DB2-75C6B0E67354}"/>
    <cellStyle name="TableBase 2 8 5" xfId="31885" xr:uid="{CFA0858B-A4CF-4E4C-918B-B1FE251BDF41}"/>
    <cellStyle name="TableBase 2 9" xfId="9843" xr:uid="{1917ACB4-1B44-44F7-8D8E-ABCEE30AA4F4}"/>
    <cellStyle name="TableBase 2 9 2" xfId="19257" xr:uid="{8F24CA0D-B414-4FAF-97A6-8BC80894C76F}"/>
    <cellStyle name="TableBase 2 9 2 2" xfId="41622" xr:uid="{8DCBFCAC-8F14-4590-8027-D5BC282D3498}"/>
    <cellStyle name="TableBase 2 9 3" xfId="24812" xr:uid="{DD20EE1C-C558-41C8-BB0F-D10F9F2FD2B0}"/>
    <cellStyle name="TableBase 2 9 3 2" xfId="47108" xr:uid="{D1A48D7E-5579-4A43-91ED-510BED20AF32}"/>
    <cellStyle name="TableBase 2 9 4" xfId="25675" xr:uid="{B3A981AC-FAF9-4462-8D7B-5C102E3B0A18}"/>
    <cellStyle name="TableBase 2 9 4 2" xfId="47971" xr:uid="{9C1EEC42-0756-490B-9448-497FB7A25D61}"/>
    <cellStyle name="TableBase 2 9 5" xfId="32301" xr:uid="{57EE9701-EA15-48B4-A66F-B00827F63FEC}"/>
    <cellStyle name="TableBase 2_change in summary tables" xfId="8818" xr:uid="{2B52E248-DD0A-4FD0-A256-F6FABC5DD83C}"/>
    <cellStyle name="TableBase 20" xfId="48387" xr:uid="{74664142-7870-4692-B141-D6209B406BDE}"/>
    <cellStyle name="TableBase 21" xfId="48388" xr:uid="{721EF04C-0D64-48A2-BA17-654CDB6C663A}"/>
    <cellStyle name="TableBase 22" xfId="48389" xr:uid="{E19AD4A7-DA0C-4DB4-B57A-B2396DC3589C}"/>
    <cellStyle name="TableBase 23" xfId="48390" xr:uid="{DDD9D7E5-CBF9-4A9D-9172-8A113B77EEE7}"/>
    <cellStyle name="TableBase 24" xfId="48391" xr:uid="{29A8ACDB-6FCF-4548-A253-CAA5DB4847C4}"/>
    <cellStyle name="TableBase 25" xfId="48392" xr:uid="{F66C790F-C85D-40A0-AF12-BCEF0787B81E}"/>
    <cellStyle name="TableBase 26" xfId="48393" xr:uid="{C41AE83B-C1B1-4C40-84A5-B610AB92E959}"/>
    <cellStyle name="TableBase 27" xfId="48394" xr:uid="{6138223B-4D08-44B9-88C5-BD8B8D9BCD4E}"/>
    <cellStyle name="TableBase 28" xfId="48395" xr:uid="{95B58401-AC55-4C4C-953F-325F2D8CC747}"/>
    <cellStyle name="TableBase 29" xfId="48396" xr:uid="{5BFFD57E-A732-4CD5-BC67-5971C7046D3C}"/>
    <cellStyle name="TableBase 3" xfId="1353" xr:uid="{59087A61-2031-469F-B599-D63B065E532D}"/>
    <cellStyle name="TableBase 3 10" xfId="13314" xr:uid="{F4F2F5A0-6C8A-4690-850A-B9E9F14650CB}"/>
    <cellStyle name="TableBase 3 10 2" xfId="35685" xr:uid="{FDFA85F7-B80D-4546-9479-8F74529AEA3D}"/>
    <cellStyle name="TableBase 3 11" xfId="13011" xr:uid="{5F790C0D-163F-4AEA-B7A9-AD1228C925F8}"/>
    <cellStyle name="TableBase 3 11 2" xfId="35382" xr:uid="{5F5634B5-21AB-49D1-81FF-153387E68F43}"/>
    <cellStyle name="TableBase 3 12" xfId="17841" xr:uid="{59BCCBE2-9F15-4D93-A2CA-1A6B34029896}"/>
    <cellStyle name="TableBase 3 12 2" xfId="40206" xr:uid="{99100B91-501B-4C6C-AF35-6CC16A341CEA}"/>
    <cellStyle name="TableBase 3 13" xfId="27232" xr:uid="{37DBEC08-12BD-43AF-9A9D-E82EB82AAFD9}"/>
    <cellStyle name="TableBase 3 2" xfId="1689" xr:uid="{1578B947-E76D-48FA-B8D8-DF1670C4BD59}"/>
    <cellStyle name="TableBase 3 2 10" xfId="11606" xr:uid="{CA7CAFD0-1AAB-40B8-B54A-DFD16AA7FCB7}"/>
    <cellStyle name="TableBase 3 2 10 2" xfId="21012" xr:uid="{349E5DCA-0673-498F-BC53-6DBDA861A99B}"/>
    <cellStyle name="TableBase 3 2 10 2 2" xfId="43308" xr:uid="{8D5847E4-D55D-4679-83B3-3556D74DD860}"/>
    <cellStyle name="TableBase 3 2 10 3" xfId="25355" xr:uid="{6C16D91B-460C-47AA-B1A0-20303F430BBE}"/>
    <cellStyle name="TableBase 3 2 10 3 2" xfId="47651" xr:uid="{3640A51C-A0E5-435A-BDF5-3F0CE89E0566}"/>
    <cellStyle name="TableBase 3 2 10 4" xfId="25887" xr:uid="{C71FFBAF-9192-4AFE-8AE9-BA0E6EB33157}"/>
    <cellStyle name="TableBase 3 2 10 4 2" xfId="48183" xr:uid="{B23DE2B5-E294-4BC5-B6F7-0E1254FBD2B1}"/>
    <cellStyle name="TableBase 3 2 10 5" xfId="33986" xr:uid="{60B76505-C459-41D1-A2B8-0A4B8C896C98}"/>
    <cellStyle name="TableBase 3 2 11" xfId="15884" xr:uid="{932DB226-AD4C-49CE-B8F0-B8EE020352ED}"/>
    <cellStyle name="TableBase 3 2 11 2" xfId="38250" xr:uid="{C48FF43E-74C4-4FE3-8252-254E1FB517A4}"/>
    <cellStyle name="TableBase 3 2 12" xfId="27305" xr:uid="{D4A87BF3-5FFE-4126-8243-934C6A049A9C}"/>
    <cellStyle name="TableBase 3 2 2" xfId="4072" xr:uid="{D0A022A0-F4EB-46D2-9D58-CBA098F170B6}"/>
    <cellStyle name="TableBase 3 2 2 10" xfId="13600" xr:uid="{B7995A38-9D3F-40D4-9EFF-77121E0178D1}"/>
    <cellStyle name="TableBase 3 2 2 10 2" xfId="35971" xr:uid="{58FAFC2B-9111-476D-940E-4E390C158922}"/>
    <cellStyle name="TableBase 3 2 2 11" xfId="28146" xr:uid="{E6545108-BDAF-4875-9751-B3D3CD4CC3A8}"/>
    <cellStyle name="TableBase 3 2 2 2" xfId="7341" xr:uid="{4E80C3E9-EE5C-4CD8-96E4-0D798930448E}"/>
    <cellStyle name="TableBase 3 2 2 2 2" xfId="17349" xr:uid="{1837F4E8-EB19-49EB-8328-54D1E6781442}"/>
    <cellStyle name="TableBase 3 2 2 2 2 2" xfId="39714" xr:uid="{4D3C187F-CAC2-40FB-B7C9-4E7D3C0839F4}"/>
    <cellStyle name="TableBase 3 2 2 2 3" xfId="23504" xr:uid="{A0628303-6543-404A-BB44-58A0332BF48C}"/>
    <cellStyle name="TableBase 3 2 2 2 3 2" xfId="45800" xr:uid="{0325249E-3F2F-4314-AA8D-32A21BCF31C3}"/>
    <cellStyle name="TableBase 3 2 2 2 4" xfId="18319" xr:uid="{BD3A975A-54A9-40FB-96A8-086E21B7AC19}"/>
    <cellStyle name="TableBase 3 2 2 2 4 2" xfId="40684" xr:uid="{03B83659-AB20-40D3-8C19-909301471AE1}"/>
    <cellStyle name="TableBase 3 2 2 2 5" xfId="30598" xr:uid="{76190729-82E3-4F8F-A971-6D43309269C9}"/>
    <cellStyle name="TableBase 3 2 2 3" xfId="8419" xr:uid="{8D0DBACE-B0A4-4A76-B945-3DD25854634E}"/>
    <cellStyle name="TableBase 3 2 2 3 2" xfId="18192" xr:uid="{EE0CBCC7-BFD3-44C1-80BA-64432BC6E097}"/>
    <cellStyle name="TableBase 3 2 2 3 2 2" xfId="40557" xr:uid="{BAD09149-E72F-4B35-89CB-0C0DBF4C7C24}"/>
    <cellStyle name="TableBase 3 2 2 3 3" xfId="24085" xr:uid="{EFFE370B-35F7-4E13-A014-5D3E6A79F272}"/>
    <cellStyle name="TableBase 3 2 2 3 3 2" xfId="46381" xr:uid="{A7B5086D-0E0D-409D-897F-AD7C8F2D289E}"/>
    <cellStyle name="TableBase 3 2 2 3 4" xfId="24979" xr:uid="{8D04E1CD-62BE-4023-A1DD-F81096985356}"/>
    <cellStyle name="TableBase 3 2 2 3 4 2" xfId="47275" xr:uid="{2AF7555E-FF9C-4D84-A425-960EC9F6582F}"/>
    <cellStyle name="TableBase 3 2 2 3 5" xfId="31359" xr:uid="{22E32DE0-C6F8-43EC-997C-31A560EE0A84}"/>
    <cellStyle name="TableBase 3 2 2 4" xfId="4835" xr:uid="{42CF82F0-E726-4CE9-BF44-EBFD31FB3714}"/>
    <cellStyle name="TableBase 3 2 2 4 2" xfId="15345" xr:uid="{39C71908-D30E-4861-8746-D1ABACFD0EDC}"/>
    <cellStyle name="TableBase 3 2 2 4 2 2" xfId="37711" xr:uid="{73A77286-C69F-46EE-8397-474A1724BB83}"/>
    <cellStyle name="TableBase 3 2 2 4 3" xfId="22314" xr:uid="{3B5C05D3-CD48-4E16-86DD-75DAA33D2CDF}"/>
    <cellStyle name="TableBase 3 2 2 4 3 2" xfId="44610" xr:uid="{950885FA-70CC-4575-87AE-11FD276AA110}"/>
    <cellStyle name="TableBase 3 2 2 4 4" xfId="25219" xr:uid="{870CEF0E-EBA4-4535-A16F-555DD5598920}"/>
    <cellStyle name="TableBase 3 2 2 4 4 2" xfId="47515" xr:uid="{5F397F0C-FD0E-44DA-8D4E-DCF05A41ECF1}"/>
    <cellStyle name="TableBase 3 2 2 4 5" xfId="28752" xr:uid="{689D2C77-B212-4410-96DC-716DE4807EC3}"/>
    <cellStyle name="TableBase 3 2 2 5" xfId="8264" xr:uid="{DFE307C5-1DEB-49A5-BA6F-0A8C9E9715C1}"/>
    <cellStyle name="TableBase 3 2 2 5 2" xfId="18073" xr:uid="{56081144-C082-4C71-B5AF-5E83D1A14D82}"/>
    <cellStyle name="TableBase 3 2 2 5 2 2" xfId="40438" xr:uid="{141DE37C-0168-46BA-8AD1-CA49E202F0B9}"/>
    <cellStyle name="TableBase 3 2 2 5 3" xfId="23969" xr:uid="{93A03D7D-E875-4819-BDE1-AC7BC7A79557}"/>
    <cellStyle name="TableBase 3 2 2 5 3 2" xfId="46265" xr:uid="{B0B14D6C-54BD-42DA-A726-78DA48C22A8D}"/>
    <cellStyle name="TableBase 3 2 2 5 4" xfId="16300" xr:uid="{2BFC4131-0958-43B2-8173-443133E67845}"/>
    <cellStyle name="TableBase 3 2 2 5 4 2" xfId="38665" xr:uid="{092A5A5A-550D-47AA-96F9-A4F1D6AA2F7F}"/>
    <cellStyle name="TableBase 3 2 2 5 5" xfId="31248" xr:uid="{0EE1BF9B-B678-4E1C-94CC-C606AFC71968}"/>
    <cellStyle name="TableBase 3 2 2 6" xfId="5614" xr:uid="{FF0CC54A-3B41-4DD6-B556-4528FCB0094E}"/>
    <cellStyle name="TableBase 3 2 2 6 2" xfId="15970" xr:uid="{44335840-7E9F-429D-9669-1D3C1CB9B6B5}"/>
    <cellStyle name="TableBase 3 2 2 6 2 2" xfId="38336" xr:uid="{6FAD04A2-E147-4C6F-BDE5-66E0C860A1A7}"/>
    <cellStyle name="TableBase 3 2 2 6 3" xfId="22705" xr:uid="{DDFA3EC6-CF62-4C4F-AF35-1EDFD5FC74E9}"/>
    <cellStyle name="TableBase 3 2 2 6 3 2" xfId="45001" xr:uid="{7067CF1F-D18F-4AD9-A547-E90381079CE0}"/>
    <cellStyle name="TableBase 3 2 2 6 4" xfId="17743" xr:uid="{516E4AB4-08F8-4339-BA81-C28FA7B7F82A}"/>
    <cellStyle name="TableBase 3 2 2 6 4 2" xfId="40108" xr:uid="{41D4DFEF-4C63-4091-BBD0-BE2128DE9C51}"/>
    <cellStyle name="TableBase 3 2 2 6 5" xfId="29318" xr:uid="{AC8B0585-E59D-4EA2-98C7-E63101F7502F}"/>
    <cellStyle name="TableBase 3 2 2 7" xfId="4857" xr:uid="{0CE9DB51-90B5-46DC-9A84-47F166487018}"/>
    <cellStyle name="TableBase 3 2 2 7 2" xfId="15364" xr:uid="{C522C7EC-6265-48C4-BF8D-263619043F65}"/>
    <cellStyle name="TableBase 3 2 2 7 2 2" xfId="37730" xr:uid="{6E3883CE-9853-4E8F-BE1B-341986747FDD}"/>
    <cellStyle name="TableBase 3 2 2 7 3" xfId="22323" xr:uid="{D929C5D6-0DCA-460F-AEE5-CECEF0ADC240}"/>
    <cellStyle name="TableBase 3 2 2 7 3 2" xfId="44619" xr:uid="{ED7AC333-CE63-489C-A860-68F301A17546}"/>
    <cellStyle name="TableBase 3 2 2 7 4" xfId="24240" xr:uid="{8EE9A970-8EA0-4B73-8DC5-891556B8A2EB}"/>
    <cellStyle name="TableBase 3 2 2 7 4 2" xfId="46536" xr:uid="{D1F2B1BD-F3AF-4BA2-9534-090B5DA92BC0}"/>
    <cellStyle name="TableBase 3 2 2 7 5" xfId="28770" xr:uid="{13B3A508-A2FF-4B52-8EB7-41BB9A2EFD60}"/>
    <cellStyle name="TableBase 3 2 2 8" xfId="10829" xr:uid="{B7999597-23C7-48A6-9367-6A255AF2DD16}"/>
    <cellStyle name="TableBase 3 2 2 8 2" xfId="20243" xr:uid="{55C04AD2-4323-45DD-A34E-D6A506D93094}"/>
    <cellStyle name="TableBase 3 2 2 8 2 2" xfId="42539" xr:uid="{0B518A6C-6154-441B-9B47-EF8E10DAF009}"/>
    <cellStyle name="TableBase 3 2 2 8 3" xfId="25111" xr:uid="{0B91CF73-C3D8-46E4-BC1A-EE8F34EB0521}"/>
    <cellStyle name="TableBase 3 2 2 8 3 2" xfId="47407" xr:uid="{31046537-5CC9-4295-91EC-EDE4120D36AD}"/>
    <cellStyle name="TableBase 3 2 2 8 4" xfId="25795" xr:uid="{3A7A7694-0397-4071-A396-285889D8D4F8}"/>
    <cellStyle name="TableBase 3 2 2 8 4 2" xfId="48091" xr:uid="{8C83BF73-4D00-4CE7-9C28-4CB131759515}"/>
    <cellStyle name="TableBase 3 2 2 8 5" xfId="33218" xr:uid="{D865C1D8-AFF1-468D-9E00-CE18F803E110}"/>
    <cellStyle name="TableBase 3 2 2 9" xfId="12356" xr:uid="{2CA0F1E0-9389-4707-89D9-B082975B08BA}"/>
    <cellStyle name="TableBase 3 2 2 9 2" xfId="21762" xr:uid="{03EB29B5-B050-49F2-A1BE-F11D47904133}"/>
    <cellStyle name="TableBase 3 2 2 9 2 2" xfId="44058" xr:uid="{FFE59E85-D28E-4E8F-ABE5-B5F53CE19DD7}"/>
    <cellStyle name="TableBase 3 2 2 9 3" xfId="25568" xr:uid="{4B7B6234-9776-4C1A-85C4-DF583D7A5AF3}"/>
    <cellStyle name="TableBase 3 2 2 9 3 2" xfId="47864" xr:uid="{00BFFF9B-5366-4724-88B1-678BEBBFAD07}"/>
    <cellStyle name="TableBase 3 2 2 9 4" xfId="25954" xr:uid="{B684F0CA-C6FC-486A-B5AA-C0E5B485AFDD}"/>
    <cellStyle name="TableBase 3 2 2 9 4 2" xfId="48250" xr:uid="{1B71D8E1-0471-45FE-975C-3A08CE0A20A4}"/>
    <cellStyle name="TableBase 3 2 2 9 5" xfId="34736" xr:uid="{912FCE99-2B56-4FCC-A887-A6E3A6D445EC}"/>
    <cellStyle name="TableBase 3 2 2_change in summary tables" xfId="6213" xr:uid="{DB20E4A8-FFF6-406B-98E8-CF236CC3367F}"/>
    <cellStyle name="TableBase 3 2 3" xfId="5660" xr:uid="{0C81C6C2-6034-4370-BAD4-EE67E5754C4A}"/>
    <cellStyle name="TableBase 3 2 3 2" xfId="16010" xr:uid="{CF474C71-4753-4085-9101-7521AC534988}"/>
    <cellStyle name="TableBase 3 2 3 2 2" xfId="38376" xr:uid="{B26C93CC-2A79-4AD7-97DA-76644BBA771C}"/>
    <cellStyle name="TableBase 3 2 3 3" xfId="22745" xr:uid="{3046A4E2-C355-4B0A-900B-4B3B0A92F520}"/>
    <cellStyle name="TableBase 3 2 3 3 2" xfId="45041" xr:uid="{54AF1029-2A0A-4DEB-A8DB-A0120736E4F9}"/>
    <cellStyle name="TableBase 3 2 3 4" xfId="23729" xr:uid="{95DC09F1-05EE-4925-B66A-DC707AD0930B}"/>
    <cellStyle name="TableBase 3 2 3 4 2" xfId="46025" xr:uid="{7CAB5A81-0844-4C4F-8BB7-76EF03CF930A}"/>
    <cellStyle name="TableBase 3 2 3 5" xfId="29357" xr:uid="{C521A9D1-E0A8-4BFD-8434-0E49D077EA55}"/>
    <cellStyle name="TableBase 3 2 4" xfId="4998" xr:uid="{1EDC730D-6F77-4371-9391-483CF6834738}"/>
    <cellStyle name="TableBase 3 2 4 2" xfId="15457" xr:uid="{92BED7A5-F10D-46F4-9A3E-5F18F53B9758}"/>
    <cellStyle name="TableBase 3 2 4 2 2" xfId="37823" xr:uid="{7C0CF119-90C9-41B4-8F04-FC4C4443F7D9}"/>
    <cellStyle name="TableBase 3 2 4 3" xfId="22394" xr:uid="{F37FBECB-8163-40B9-BAA9-13FA6D1B6FD1}"/>
    <cellStyle name="TableBase 3 2 4 3 2" xfId="44690" xr:uid="{54B580F5-C988-46CB-91F1-8805CF1E7B7F}"/>
    <cellStyle name="TableBase 3 2 4 4" xfId="14659" xr:uid="{856811AD-C4D2-481D-B373-D3AEB4A4742B}"/>
    <cellStyle name="TableBase 3 2 4 4 2" xfId="37025" xr:uid="{03226807-B6B1-47B6-9F07-1051831A668B}"/>
    <cellStyle name="TableBase 3 2 4 5" xfId="28846" xr:uid="{7E8FA680-7F1E-4542-AB55-9C774C4D4BA2}"/>
    <cellStyle name="TableBase 3 2 5" xfId="6282" xr:uid="{B8F49559-98BD-40C7-8A01-AC4B35C65FD8}"/>
    <cellStyle name="TableBase 3 2 5 2" xfId="16435" xr:uid="{8CDC499B-2D5A-4140-B14B-2794F43C46CC}"/>
    <cellStyle name="TableBase 3 2 5 2 2" xfId="38800" xr:uid="{1DB7B69B-10A8-423C-A2EE-9EC61BCA7245}"/>
    <cellStyle name="TableBase 3 2 5 3" xfId="23047" xr:uid="{D833769A-C4D0-4988-9A29-3752A631A6A4}"/>
    <cellStyle name="TableBase 3 2 5 3 2" xfId="45343" xr:uid="{A0F37558-C6D5-4DA0-8F43-76776274D45B}"/>
    <cellStyle name="TableBase 3 2 5 4" xfId="24803" xr:uid="{1EE5FDF0-1085-40D8-9354-7CAF4ED13702}"/>
    <cellStyle name="TableBase 3 2 5 4 2" xfId="47099" xr:uid="{C7BB4CA2-5421-4C14-A735-553D3FD14D88}"/>
    <cellStyle name="TableBase 3 2 5 5" xfId="29731" xr:uid="{9201E910-232E-48CE-A605-90079BAE695C}"/>
    <cellStyle name="TableBase 3 2 6" xfId="4570" xr:uid="{41411E38-6D11-4912-94B4-F295C833A866}"/>
    <cellStyle name="TableBase 3 2 6 2" xfId="15125" xr:uid="{724937EA-E479-4E83-9D62-700DA53F3AB3}"/>
    <cellStyle name="TableBase 3 2 6 2 2" xfId="37491" xr:uid="{4764D327-82D7-49D2-9A46-78E1F920E22A}"/>
    <cellStyle name="TableBase 3 2 6 3" xfId="22210" xr:uid="{685316A2-C2A9-4652-B311-5D0C77B43042}"/>
    <cellStyle name="TableBase 3 2 6 3 2" xfId="44506" xr:uid="{C33BEC44-F1C3-43B3-AA5E-5A717082E929}"/>
    <cellStyle name="TableBase 3 2 6 4" xfId="25490" xr:uid="{AAD91BCA-36A1-48BF-B46E-9740F41C7217}"/>
    <cellStyle name="TableBase 3 2 6 4 2" xfId="47786" xr:uid="{06875750-2111-4396-8649-72BC61C20B1C}"/>
    <cellStyle name="TableBase 3 2 6 5" xfId="28550" xr:uid="{C136ACA8-4C5C-4B00-AA1E-5584801FF08A}"/>
    <cellStyle name="TableBase 3 2 7" xfId="9035" xr:uid="{B52E22A8-E534-4011-B6B6-0EDBB21BB27E}"/>
    <cellStyle name="TableBase 3 2 7 2" xfId="18570" xr:uid="{9FAB057F-D887-480C-9FB7-7D6BD7C93FA1}"/>
    <cellStyle name="TableBase 3 2 7 2 2" xfId="40935" xr:uid="{BA497008-DA59-48B3-8A8A-0DE6356A1F1C}"/>
    <cellStyle name="TableBase 3 2 7 3" xfId="24397" xr:uid="{E23B7522-4560-4933-9B83-8B7A15705D14}"/>
    <cellStyle name="TableBase 3 2 7 3 2" xfId="46693" xr:uid="{9CB36393-A12A-48F7-841A-B4DE10C4FEFA}"/>
    <cellStyle name="TableBase 3 2 7 4" xfId="12995" xr:uid="{5DCA93E7-E76C-4CEA-B916-B11828ADAA75}"/>
    <cellStyle name="TableBase 3 2 7 4 2" xfId="35366" xr:uid="{9797CD82-0984-4E3E-B9E3-767060D26C8E}"/>
    <cellStyle name="TableBase 3 2 7 5" xfId="31653" xr:uid="{04E0E9FE-635C-4AB2-94D9-600A864CE86F}"/>
    <cellStyle name="TableBase 3 2 8" xfId="9399" xr:uid="{2EA0E6B7-0B08-4D30-9369-1524383C9777}"/>
    <cellStyle name="TableBase 3 2 8 2" xfId="18818" xr:uid="{D8583718-AF5B-4ADE-A0F6-6128C2F9D2EE}"/>
    <cellStyle name="TableBase 3 2 8 2 2" xfId="41183" xr:uid="{927BEA9B-09AE-4351-AF75-8F4BF1EBF6EB}"/>
    <cellStyle name="TableBase 3 2 8 3" xfId="24608" xr:uid="{5D658299-4C2F-4335-B4EF-07D79ADA2518}"/>
    <cellStyle name="TableBase 3 2 8 3 2" xfId="46904" xr:uid="{2AB8EC95-DF9F-487A-873C-B63FB0EC5DA3}"/>
    <cellStyle name="TableBase 3 2 8 4" xfId="22904" xr:uid="{0AC1B97F-467D-45C0-86FE-3AA9DD986774}"/>
    <cellStyle name="TableBase 3 2 8 4 2" xfId="45200" xr:uid="{560598E5-50B4-4C22-9ED3-416E21399E48}"/>
    <cellStyle name="TableBase 3 2 8 5" xfId="31862" xr:uid="{66A7A3F4-8CD1-4749-B146-15E233CF0188}"/>
    <cellStyle name="TableBase 3 2 9" xfId="9995" xr:uid="{58C1F59D-F5B6-4211-956D-759F556FA561}"/>
    <cellStyle name="TableBase 3 2 9 2" xfId="19409" xr:uid="{05137A3D-9A6E-41E1-A20D-7A62C0A8A9C3}"/>
    <cellStyle name="TableBase 3 2 9 2 2" xfId="41774" xr:uid="{FF9B72FC-4FA3-494D-8D36-34F0748D836E}"/>
    <cellStyle name="TableBase 3 2 9 3" xfId="24874" xr:uid="{DAF2DB39-FF6A-4D76-B1F7-5DCCDE2F093E}"/>
    <cellStyle name="TableBase 3 2 9 3 2" xfId="47170" xr:uid="{F314B126-951B-4250-8701-1EDB38AEE0E1}"/>
    <cellStyle name="TableBase 3 2 9 4" xfId="25713" xr:uid="{B6C0B569-5608-47D8-954F-F8F37F696B9D}"/>
    <cellStyle name="TableBase 3 2 9 4 2" xfId="48009" xr:uid="{E931C290-6C31-44AF-9ECE-A73D55979981}"/>
    <cellStyle name="TableBase 3 2 9 5" xfId="32453" xr:uid="{FEB9AEBA-1E4E-416B-A9ED-03691500529C}"/>
    <cellStyle name="TableBase 3 2_change in summary tables" xfId="8521" xr:uid="{0836EA5C-036B-49F2-8B22-633CDD89A556}"/>
    <cellStyle name="TableBase 3 3" xfId="4006" xr:uid="{029CE56C-4EED-4DEC-A606-2CEB067FC8C9}"/>
    <cellStyle name="TableBase 3 3 10" xfId="13655" xr:uid="{CBACBAF0-1831-4DCC-A85A-3B140182A222}"/>
    <cellStyle name="TableBase 3 3 10 2" xfId="36026" xr:uid="{9EBDED0C-8984-4F30-BD97-DA9D550F7330}"/>
    <cellStyle name="TableBase 3 3 11" xfId="28114" xr:uid="{FF3D95A9-5C50-4D1E-AC06-FD8C93B7F2FC}"/>
    <cellStyle name="TableBase 3 3 2" xfId="7280" xr:uid="{D69317F5-4696-4AC0-9FB4-C09B9DDC12F0}"/>
    <cellStyle name="TableBase 3 3 2 2" xfId="17289" xr:uid="{3BEA01D6-F312-412F-B671-089B2B2A3A87}"/>
    <cellStyle name="TableBase 3 3 2 2 2" xfId="39654" xr:uid="{F819FD1B-DDDB-4D1F-853E-6265957056A9}"/>
    <cellStyle name="TableBase 3 3 2 3" xfId="23461" xr:uid="{80923DA2-6D2B-4B90-B33D-0FFAF13A1CB0}"/>
    <cellStyle name="TableBase 3 3 2 3 2" xfId="45757" xr:uid="{5FF812A7-783D-4EEB-8D99-4E821B69AC5F}"/>
    <cellStyle name="TableBase 3 3 2 4" xfId="25595" xr:uid="{BD7B58DA-AA05-4FBB-BE0A-020F8A6567AE}"/>
    <cellStyle name="TableBase 3 3 2 4 2" xfId="47891" xr:uid="{27CB7816-7E5B-4AC9-B474-20CEFA05441E}"/>
    <cellStyle name="TableBase 3 3 2 5" xfId="30538" xr:uid="{B9A1AB40-DD4F-42F3-BA38-13C08E3523C1}"/>
    <cellStyle name="TableBase 3 3 3" xfId="8369" xr:uid="{4FE0D5CE-E4BB-4E88-8341-BCE6B27CE699}"/>
    <cellStyle name="TableBase 3 3 3 2" xfId="18148" xr:uid="{A3774E04-6B6A-4F40-A1C9-59CAB695DE95}"/>
    <cellStyle name="TableBase 3 3 3 2 2" xfId="40513" xr:uid="{E58FF5B6-6989-4191-A2D9-FCE1C8B0A638}"/>
    <cellStyle name="TableBase 3 3 3 3" xfId="24040" xr:uid="{82C1F302-D91D-42CA-97AE-24AE15DCEAAC}"/>
    <cellStyle name="TableBase 3 3 3 3 2" xfId="46336" xr:uid="{A95D2C33-6CAA-43FD-AC51-B04899BDA909}"/>
    <cellStyle name="TableBase 3 3 3 4" xfId="24593" xr:uid="{0005D815-937A-431F-A8DA-D5D0D3DD34E1}"/>
    <cellStyle name="TableBase 3 3 3 4 2" xfId="46889" xr:uid="{50B271EE-29C1-4963-8387-B3D8048CDBF7}"/>
    <cellStyle name="TableBase 3 3 3 5" xfId="31315" xr:uid="{CBC56A66-E33E-4B3E-8D00-FDDB1B3DEE3E}"/>
    <cellStyle name="TableBase 3 3 4" xfId="7923" xr:uid="{17D96CE9-3DB4-4BCC-91D3-37FCAAD0672B}"/>
    <cellStyle name="TableBase 3 3 4 2" xfId="17844" xr:uid="{D9B0B385-957B-462E-BEC5-5F6B8DEC7151}"/>
    <cellStyle name="TableBase 3 3 4 2 2" xfId="40209" xr:uid="{9B46B733-4F30-4FE2-B0EF-BF7CFBB5F56E}"/>
    <cellStyle name="TableBase 3 3 4 3" xfId="23781" xr:uid="{6A461CBA-A304-4F04-9E95-BE45ADA2BCAA}"/>
    <cellStyle name="TableBase 3 3 4 3 2" xfId="46077" xr:uid="{BF584CFF-5F18-4173-B44B-EF58C4B11EB5}"/>
    <cellStyle name="TableBase 3 3 4 4" xfId="13399" xr:uid="{B1323AA0-32E5-47B7-A484-0306092806BE}"/>
    <cellStyle name="TableBase 3 3 4 4 2" xfId="35770" xr:uid="{984755C9-F4C7-4419-A883-DAA40514A162}"/>
    <cellStyle name="TableBase 3 3 4 5" xfId="31063" xr:uid="{6FFA914D-FDC9-402E-9264-A2F25F01133B}"/>
    <cellStyle name="TableBase 3 3 5" xfId="7959" xr:uid="{FF553ED5-AB79-46B7-810F-006A079E765F}"/>
    <cellStyle name="TableBase 3 3 5 2" xfId="17869" xr:uid="{72820127-37F8-4986-960C-18D9B4E37C0A}"/>
    <cellStyle name="TableBase 3 3 5 2 2" xfId="40234" xr:uid="{3F4D8410-16B0-44E6-BB09-69512A3A8573}"/>
    <cellStyle name="TableBase 3 3 5 3" xfId="23803" xr:uid="{58D40DD9-981E-4DCD-BFAC-8690804EE7B0}"/>
    <cellStyle name="TableBase 3 3 5 3 2" xfId="46099" xr:uid="{3427F401-791A-4FC7-BBB3-37921D7FE409}"/>
    <cellStyle name="TableBase 3 3 5 4" xfId="24220" xr:uid="{02550622-63BA-4B72-867C-DAA6E395E84F}"/>
    <cellStyle name="TableBase 3 3 5 4 2" xfId="46516" xr:uid="{8A490800-4AEC-4C60-9B5D-60D82A95C70B}"/>
    <cellStyle name="TableBase 3 3 5 5" xfId="31086" xr:uid="{6278B997-7719-4093-AF43-D2861D885C9F}"/>
    <cellStyle name="TableBase 3 3 6" xfId="6682" xr:uid="{475B3861-5464-4896-80E8-B5A2D3AC4BB5}"/>
    <cellStyle name="TableBase 3 3 6 2" xfId="16727" xr:uid="{2E766BD6-5C26-4556-A78A-BE9F18E45BBA}"/>
    <cellStyle name="TableBase 3 3 6 2 2" xfId="39092" xr:uid="{B9947CC2-7320-477C-AF1B-72A76CBE2A30}"/>
    <cellStyle name="TableBase 3 3 6 3" xfId="23283" xr:uid="{9725A6F1-4BA4-4836-952F-19E5B80ED0AC}"/>
    <cellStyle name="TableBase 3 3 6 3 2" xfId="45579" xr:uid="{FEEAF4C9-322C-4CED-83A5-2CAA2E480DD4}"/>
    <cellStyle name="TableBase 3 3 6 4" xfId="25067" xr:uid="{84CC3800-42E7-4419-B1FD-3EFDDA8608D3}"/>
    <cellStyle name="TableBase 3 3 6 4 2" xfId="47363" xr:uid="{414AC690-4785-4BD4-A98D-1F11B3DDCC6B}"/>
    <cellStyle name="TableBase 3 3 6 5" xfId="29986" xr:uid="{7984B968-7508-498D-8700-621BEE534D04}"/>
    <cellStyle name="TableBase 3 3 7" xfId="6481" xr:uid="{28493165-A906-4B57-9E37-80DC6418D052}"/>
    <cellStyle name="TableBase 3 3 7 2" xfId="16585" xr:uid="{869D8C24-96FE-4B3C-A36A-7A021916A33E}"/>
    <cellStyle name="TableBase 3 3 7 2 2" xfId="38950" xr:uid="{DB848B25-5A2C-4DEE-BACB-FA89D90C711B}"/>
    <cellStyle name="TableBase 3 3 7 3" xfId="23177" xr:uid="{3F133EB1-795A-42A4-AEC6-8B834243012C}"/>
    <cellStyle name="TableBase 3 3 7 3 2" xfId="45473" xr:uid="{ACDA436F-DF17-4C02-99A3-01DF64D5A2E0}"/>
    <cellStyle name="TableBase 3 3 7 4" xfId="25032" xr:uid="{6D00E109-B550-45E3-99E5-1B0B9E1D38C9}"/>
    <cellStyle name="TableBase 3 3 7 4 2" xfId="47328" xr:uid="{E9834502-3A0D-413F-AB32-47C704A51429}"/>
    <cellStyle name="TableBase 3 3 7 5" xfId="29867" xr:uid="{3F40AFFC-0E18-4F92-8360-643D0CB426CC}"/>
    <cellStyle name="TableBase 3 3 8" xfId="10784" xr:uid="{460B2DF5-076A-4B35-8243-02CDCD1B5220}"/>
    <cellStyle name="TableBase 3 3 8 2" xfId="20198" xr:uid="{4BD9D658-5C3C-424A-9A84-2B2A63DF4191}"/>
    <cellStyle name="TableBase 3 3 8 2 2" xfId="42494" xr:uid="{178FE1F8-C94B-4715-A7CC-2E384D705793}"/>
    <cellStyle name="TableBase 3 3 8 3" xfId="25084" xr:uid="{AAC8B7DE-C8ED-4903-ACE6-224AC184B0A6}"/>
    <cellStyle name="TableBase 3 3 8 3 2" xfId="47380" xr:uid="{1E601908-0BC1-4EAC-862A-7FC854F43297}"/>
    <cellStyle name="TableBase 3 3 8 4" xfId="25770" xr:uid="{3CF41892-8068-4EC5-8CF3-48BBC8ACE25E}"/>
    <cellStyle name="TableBase 3 3 8 4 2" xfId="48066" xr:uid="{E849B476-FCB9-4249-AAF8-9DF0FE8F8B8C}"/>
    <cellStyle name="TableBase 3 3 8 5" xfId="33173" xr:uid="{F8025EED-EB3B-46F7-B674-F22FC432F743}"/>
    <cellStyle name="TableBase 3 3 9" xfId="12319" xr:uid="{F99944D9-5CD8-48C8-83D2-CC605AD9FAD1}"/>
    <cellStyle name="TableBase 3 3 9 2" xfId="21725" xr:uid="{30B6301F-B9CD-41C5-931B-22D5A8FF17C1}"/>
    <cellStyle name="TableBase 3 3 9 2 2" xfId="44021" xr:uid="{B39DE6BF-616C-417C-A3B1-8A72B6350180}"/>
    <cellStyle name="TableBase 3 3 9 3" xfId="25546" xr:uid="{B2651268-F8F3-4E82-85C4-9C2419DAA45C}"/>
    <cellStyle name="TableBase 3 3 9 3 2" xfId="47842" xr:uid="{B101514B-5D91-4372-9AC4-B7854192A8CA}"/>
    <cellStyle name="TableBase 3 3 9 4" xfId="25937" xr:uid="{9F5F7447-47BA-412D-AE63-CFB8BD566065}"/>
    <cellStyle name="TableBase 3 3 9 4 2" xfId="48233" xr:uid="{340EDEB1-5CBD-44F3-B24E-FC03B094A8D8}"/>
    <cellStyle name="TableBase 3 3 9 5" xfId="34699" xr:uid="{305D0487-03ED-4450-A095-E2961CF6BEE1}"/>
    <cellStyle name="TableBase 3 3_change in summary tables" xfId="9119" xr:uid="{519E2CE0-BC8C-43BD-9FB7-1CDECE6CA78B}"/>
    <cellStyle name="TableBase 3 4" xfId="5426" xr:uid="{B710DEB4-E714-47A7-BA2A-C25D098CE227}"/>
    <cellStyle name="TableBase 3 4 2" xfId="15816" xr:uid="{A6989098-4824-42C7-A7CC-0837031C1052}"/>
    <cellStyle name="TableBase 3 4 2 2" xfId="38182" xr:uid="{A83CB705-83EA-47B4-A0FE-2A464EB34DC9}"/>
    <cellStyle name="TableBase 3 4 3" xfId="22569" xr:uid="{0E27C1BF-108D-4D31-B5C9-F9AC802AC497}"/>
    <cellStyle name="TableBase 3 4 3 2" xfId="44865" xr:uid="{9E110501-87B6-43C7-9846-E4770FD43AFF}"/>
    <cellStyle name="TableBase 3 4 4" xfId="13815" xr:uid="{586A6F08-5561-4F62-9173-D7556B832D7F}"/>
    <cellStyle name="TableBase 3 4 4 2" xfId="36185" xr:uid="{41157303-D8E3-4E25-BB19-FAEA3DD4A498}"/>
    <cellStyle name="TableBase 3 4 5" xfId="29184" xr:uid="{34E7E098-FE8A-400E-AE2D-1C19595D2D34}"/>
    <cellStyle name="TableBase 3 5" xfId="6659" xr:uid="{BD37C787-F4DE-46E7-8211-DD0DC8FCA559}"/>
    <cellStyle name="TableBase 3 5 2" xfId="16708" xr:uid="{8DF36AC0-CF47-49BB-8DC4-810BB9514741}"/>
    <cellStyle name="TableBase 3 5 2 2" xfId="39073" xr:uid="{8681E901-ABDD-4F49-A228-FB9E5295F34E}"/>
    <cellStyle name="TableBase 3 5 3" xfId="23268" xr:uid="{67D9B6BE-16F8-45F0-916B-261143F9F35D}"/>
    <cellStyle name="TableBase 3 5 3 2" xfId="45564" xr:uid="{243204FA-DEDE-416B-A6B0-EB7DAC843EB5}"/>
    <cellStyle name="TableBase 3 5 4" xfId="25466" xr:uid="{D51F37DE-D424-4BD7-ADC7-ECADFFC28D3E}"/>
    <cellStyle name="TableBase 3 5 4 2" xfId="47762" xr:uid="{410C313B-47F6-4DDB-9B58-7C3097368413}"/>
    <cellStyle name="TableBase 3 5 5" xfId="29970" xr:uid="{D52FFDE1-D311-405F-9611-BBD90218808B}"/>
    <cellStyle name="TableBase 3 6" xfId="8506" xr:uid="{5DC7EEAF-1FD3-4C80-B36E-67DFDB499039}"/>
    <cellStyle name="TableBase 3 6 2" xfId="18253" xr:uid="{D1A68EE2-72E2-44A5-AD15-7D4B19BB76A0}"/>
    <cellStyle name="TableBase 3 6 2 2" xfId="40618" xr:uid="{FEE349B3-A263-4E13-BFD2-6AEECA83F073}"/>
    <cellStyle name="TableBase 3 6 3" xfId="24134" xr:uid="{F8BBDAE7-D060-4147-A20E-55F12DCE3856}"/>
    <cellStyle name="TableBase 3 6 3 2" xfId="46430" xr:uid="{76D3CD5C-F15D-4483-89C8-F8F3C2969285}"/>
    <cellStyle name="TableBase 3 6 4" xfId="18432" xr:uid="{0EA7F084-3994-43E4-AF14-F5180AF92C37}"/>
    <cellStyle name="TableBase 3 6 4 2" xfId="40797" xr:uid="{722344DF-73C9-4491-8855-577B49DAF2B2}"/>
    <cellStyle name="TableBase 3 6 5" xfId="31405" xr:uid="{74ADB09D-0D65-4D13-92A2-51969A6099F1}"/>
    <cellStyle name="TableBase 3 7" xfId="5118" xr:uid="{E13CEBC1-6CB7-4B6A-B211-61628778156F}"/>
    <cellStyle name="TableBase 3 7 2" xfId="15532" xr:uid="{9E6C5AEA-5ABF-483C-AC22-B83A9EDA508F}"/>
    <cellStyle name="TableBase 3 7 2 2" xfId="37898" xr:uid="{29B1E631-45B1-4BC7-84F0-9CA3D0915AAA}"/>
    <cellStyle name="TableBase 3 7 3" xfId="22462" xr:uid="{64D6A19F-3944-4778-9F94-208D3DE0C401}"/>
    <cellStyle name="TableBase 3 7 3 2" xfId="44758" xr:uid="{258732AB-0A90-4F3F-B6A8-3980AEFA8A57}"/>
    <cellStyle name="TableBase 3 7 4" xfId="13572" xr:uid="{0C523486-7E5B-422B-BD18-F6DF90D16B1C}"/>
    <cellStyle name="TableBase 3 7 4 2" xfId="35943" xr:uid="{A628D22F-D84A-480D-95E6-6F00CF198501}"/>
    <cellStyle name="TableBase 3 7 5" xfId="28914" xr:uid="{147E2E4D-AAAD-4C85-9982-1233691002AD}"/>
    <cellStyle name="TableBase 3 8" xfId="9411" xr:uid="{3E7F859F-4DA0-4878-BB12-85E1CBA96615}"/>
    <cellStyle name="TableBase 3 8 2" xfId="18830" xr:uid="{F57CF97D-4D4F-4B25-980F-EC8CD5450E68}"/>
    <cellStyle name="TableBase 3 8 2 2" xfId="41195" xr:uid="{3AE09109-B4FB-47CE-A138-9C59364C79D4}"/>
    <cellStyle name="TableBase 3 8 3" xfId="24620" xr:uid="{0123CA50-AB7E-4546-84CB-1C4A33C22D7A}"/>
    <cellStyle name="TableBase 3 8 3 2" xfId="46916" xr:uid="{F97D32A4-9862-4AE9-8200-55544789E241}"/>
    <cellStyle name="TableBase 3 8 4" xfId="25124" xr:uid="{0C025F64-884C-4EDB-817D-5FA2D7CF46A5}"/>
    <cellStyle name="TableBase 3 8 4 2" xfId="47420" xr:uid="{9232377A-4102-4942-BAA5-258A811983F5}"/>
    <cellStyle name="TableBase 3 8 5" xfId="31874" xr:uid="{D7DE47FA-E144-4823-8D52-DE4C716EB1F6}"/>
    <cellStyle name="TableBase 3 9" xfId="9948" xr:uid="{EC83137E-5B78-4094-8FC3-CD49E8509B3A}"/>
    <cellStyle name="TableBase 3 9 2" xfId="19362" xr:uid="{240C1E1A-7904-4E5E-ADF8-1332A71EA000}"/>
    <cellStyle name="TableBase 3 9 2 2" xfId="41727" xr:uid="{A16F412C-C1F9-4B70-9F74-7BD394041692}"/>
    <cellStyle name="TableBase 3 9 3" xfId="24843" xr:uid="{52B33E78-B629-420B-BC9B-26E67691920C}"/>
    <cellStyle name="TableBase 3 9 3 2" xfId="47139" xr:uid="{61F86420-A96D-48ED-8597-8921B934FF01}"/>
    <cellStyle name="TableBase 3 9 4" xfId="25686" xr:uid="{03703682-9E9E-4786-8909-DCDA8902F58F}"/>
    <cellStyle name="TableBase 3 9 4 2" xfId="47982" xr:uid="{E08C0EE8-7EA8-43EF-B154-7A888B351DB1}"/>
    <cellStyle name="TableBase 3 9 5" xfId="32406" xr:uid="{7D825FD4-48D2-4619-B6F3-0C0E2D641ECE}"/>
    <cellStyle name="TableBase 3_change in summary tables" xfId="7909" xr:uid="{FEFF817D-226B-4976-8562-19892D6E394D}"/>
    <cellStyle name="TableBase 30" xfId="48397" xr:uid="{1D68E861-3EE1-43A9-8C67-9148A2BC6482}"/>
    <cellStyle name="TableBase 31" xfId="48398" xr:uid="{0ED2450A-045D-4A79-A5DA-D7991D69021D}"/>
    <cellStyle name="TableBase 32" xfId="48399" xr:uid="{A596BAD9-A484-4957-9646-686E7714DBF9}"/>
    <cellStyle name="TableBase 33" xfId="48400" xr:uid="{17D97EDB-B33B-429D-AA33-F81E159DA6CC}"/>
    <cellStyle name="TableBase 4" xfId="3676" xr:uid="{1B8DD863-6B4C-41DC-A362-FEDB3049F996}"/>
    <cellStyle name="TableBase 4 10" xfId="18473" xr:uid="{081D0BF2-5874-4A46-92B5-6F971CC187DF}"/>
    <cellStyle name="TableBase 4 10 2" xfId="40838" xr:uid="{460DF80A-E302-4A24-A560-620FD50D4561}"/>
    <cellStyle name="TableBase 4 11" xfId="27801" xr:uid="{2453C5DA-DC14-4DE6-AF53-39F62F9D07F9}"/>
    <cellStyle name="TableBase 4 2" xfId="6952" xr:uid="{BF4A017D-CF84-4837-8EAC-8033FD083A47}"/>
    <cellStyle name="TableBase 4 2 2" xfId="16964" xr:uid="{B77609FE-AE62-4233-AF8A-C857570A9401}"/>
    <cellStyle name="TableBase 4 2 2 2" xfId="39329" xr:uid="{101E327F-06A2-4E05-92AB-328DDA358DB0}"/>
    <cellStyle name="TableBase 4 2 3" xfId="23372" xr:uid="{8BD646D7-79A6-4ED7-9F84-5F6F71E3A88D}"/>
    <cellStyle name="TableBase 4 2 3 2" xfId="45668" xr:uid="{6283DD94-6594-425D-8E70-8A8FEB1633E5}"/>
    <cellStyle name="TableBase 4 2 4" xfId="24805" xr:uid="{786B47E5-EBF1-44C7-BA6D-74CF7B9726A8}"/>
    <cellStyle name="TableBase 4 2 4 2" xfId="47101" xr:uid="{F076CE77-0C42-4F5E-8C8F-D4E8B97F33D5}"/>
    <cellStyle name="TableBase 4 2 5" xfId="30213" xr:uid="{D50DB9C8-6356-43B1-8207-39E76267A757}"/>
    <cellStyle name="TableBase 4 3" xfId="8176" xr:uid="{27F77A2D-A91A-4E73-A414-DDB0743D5280}"/>
    <cellStyle name="TableBase 4 3 2" xfId="18012" xr:uid="{4ED52097-9626-4B8C-9D2E-847DA15C6884}"/>
    <cellStyle name="TableBase 4 3 2 2" xfId="40377" xr:uid="{F2BCE69A-8F9D-45A6-901A-C339C6676AF0}"/>
    <cellStyle name="TableBase 4 3 3" xfId="23920" xr:uid="{7C91F41D-BEED-49C2-A9F2-46921324880D}"/>
    <cellStyle name="TableBase 4 3 3 2" xfId="46216" xr:uid="{EE27C11B-2D70-447B-9643-21B61575D2F4}"/>
    <cellStyle name="TableBase 4 3 4" xfId="25447" xr:uid="{13C39A36-20FC-4D26-9B8A-068C62D7DF37}"/>
    <cellStyle name="TableBase 4 3 4 2" xfId="47743" xr:uid="{00B5BC20-6F1C-48EB-A5AD-FABCFA425B4A}"/>
    <cellStyle name="TableBase 4 3 5" xfId="31195" xr:uid="{C6A1EF57-7196-4EF5-8977-FDF4F74B975A}"/>
    <cellStyle name="TableBase 4 4" xfId="8672" xr:uid="{21BDF475-2DC2-4CC6-8C97-7B9726ADB614}"/>
    <cellStyle name="TableBase 4 4 2" xfId="18367" xr:uid="{B1128BDC-969A-4FBB-A3F5-3E4498E4B085}"/>
    <cellStyle name="TableBase 4 4 2 2" xfId="40732" xr:uid="{B83AF532-BFB0-4CDF-BB0C-99CDEF01E4A9}"/>
    <cellStyle name="TableBase 4 4 3" xfId="24232" xr:uid="{9C5BC61F-13E3-420D-865F-38749AAA1A67}"/>
    <cellStyle name="TableBase 4 4 3 2" xfId="46528" xr:uid="{DC210D9A-91C7-40E9-9CF6-BEFC7B200AAD}"/>
    <cellStyle name="TableBase 4 4 4" xfId="25511" xr:uid="{A72BA433-F94C-4575-B835-B307DBDB4B77}"/>
    <cellStyle name="TableBase 4 4 4 2" xfId="47807" xr:uid="{007E856A-25CA-4DF9-BF0B-8828ECD12E4D}"/>
    <cellStyle name="TableBase 4 4 5" xfId="31500" xr:uid="{33E21B1D-1D34-487C-8F47-2AA8C020CF81}"/>
    <cellStyle name="TableBase 4 5" xfId="6496" xr:uid="{4305862A-39E3-48F7-9EA6-8AC02EA741D4}"/>
    <cellStyle name="TableBase 4 5 2" xfId="16597" xr:uid="{BB587D31-8D60-4D7C-A04F-55992F5297A4}"/>
    <cellStyle name="TableBase 4 5 2 2" xfId="38962" xr:uid="{45496703-3705-44B5-B2AE-17C5EF3B8A7B}"/>
    <cellStyle name="TableBase 4 5 3" xfId="23182" xr:uid="{222402C3-1DD3-46A2-9151-E563F31453C4}"/>
    <cellStyle name="TableBase 4 5 3 2" xfId="45478" xr:uid="{A593E058-CEAD-43EA-BDD9-697E254B146F}"/>
    <cellStyle name="TableBase 4 5 4" xfId="15527" xr:uid="{91C13E9C-009F-4C84-B857-35A5970E3C2D}"/>
    <cellStyle name="TableBase 4 5 4 2" xfId="37893" xr:uid="{7A7057DE-0316-4D28-BEA6-4E356C0D97D7}"/>
    <cellStyle name="TableBase 4 5 5" xfId="29878" xr:uid="{8E088056-1D97-4C40-BA8F-2CD547CAE49A}"/>
    <cellStyle name="TableBase 4 6" xfId="6514" xr:uid="{C764F589-9075-4A85-A830-C4025172E881}"/>
    <cellStyle name="TableBase 4 6 2" xfId="16614" xr:uid="{A6A34055-AE15-4D4B-A0AD-B970C1E2A41E}"/>
    <cellStyle name="TableBase 4 6 2 2" xfId="38979" xr:uid="{E31F2BAE-81FD-4B9F-BEAD-BA09B4390B7A}"/>
    <cellStyle name="TableBase 4 6 3" xfId="23194" xr:uid="{FFE94FF5-2B37-40D0-B033-A72A30E54992}"/>
    <cellStyle name="TableBase 4 6 3 2" xfId="45490" xr:uid="{D5CCFA29-DC1C-46E1-BDF0-8887F5158F63}"/>
    <cellStyle name="TableBase 4 6 4" xfId="24783" xr:uid="{4D051517-D26E-4B14-918F-84FE7A2CA17E}"/>
    <cellStyle name="TableBase 4 6 4 2" xfId="47079" xr:uid="{4736935D-80CF-4F55-A203-3FC93707F1AA}"/>
    <cellStyle name="TableBase 4 6 5" xfId="29893" xr:uid="{1AA564C5-B348-4E43-9149-8CB079A32FE5}"/>
    <cellStyle name="TableBase 4 7" xfId="9412" xr:uid="{E7A2CB12-7D34-47A4-BFB3-3E9589650125}"/>
    <cellStyle name="TableBase 4 7 2" xfId="18831" xr:uid="{F6060F0A-F4F5-43DD-B405-FD180151C542}"/>
    <cellStyle name="TableBase 4 7 2 2" xfId="41196" xr:uid="{859B2140-D6C8-4738-9D15-B0307CCE9F48}"/>
    <cellStyle name="TableBase 4 7 3" xfId="24621" xr:uid="{CFB7CEB5-CE05-430B-8C83-965231ABD587}"/>
    <cellStyle name="TableBase 4 7 3 2" xfId="46917" xr:uid="{E96720D3-2D51-4A29-AABE-4FFEDF1BE1E5}"/>
    <cellStyle name="TableBase 4 7 4" xfId="23546" xr:uid="{3FC4481F-5E46-445F-B8F2-AB0E03AED44B}"/>
    <cellStyle name="TableBase 4 7 4 2" xfId="45842" xr:uid="{D78DDD97-AC29-4615-9153-30E3457F45F9}"/>
    <cellStyle name="TableBase 4 7 5" xfId="31875" xr:uid="{4B073B95-23C9-4BCC-B2F4-AE2C62B16E8B}"/>
    <cellStyle name="TableBase 4 8" xfId="10473" xr:uid="{BF9A0ED5-73DE-4F18-82AC-DF2B02E0DC7C}"/>
    <cellStyle name="TableBase 4 8 2" xfId="19887" xr:uid="{BBFB4F07-6712-4505-ABDE-9F4DD223A21A}"/>
    <cellStyle name="TableBase 4 8 2 2" xfId="42183" xr:uid="{71B32D47-0A9C-45D4-9143-7D1128207F81}"/>
    <cellStyle name="TableBase 4 8 3" xfId="25017" xr:uid="{CA56B4C5-EE91-4F8A-A5D2-E5B46A1FA9A0}"/>
    <cellStyle name="TableBase 4 8 3 2" xfId="47313" xr:uid="{32E041E6-B31C-4B85-AEE7-F4A5D578FF62}"/>
    <cellStyle name="TableBase 4 8 4" xfId="25751" xr:uid="{680BCA4D-A0D4-47FC-A82B-99B96B83CFF9}"/>
    <cellStyle name="TableBase 4 8 4 2" xfId="48047" xr:uid="{6952101F-9D15-4C2C-8CCD-ADAA20CA2D15}"/>
    <cellStyle name="TableBase 4 8 5" xfId="32862" xr:uid="{2EB02386-6995-4C38-90FE-907F08F267A8}"/>
    <cellStyle name="TableBase 4 9" xfId="12006" xr:uid="{A0751B65-2E1B-4A6F-A239-DE01305E9913}"/>
    <cellStyle name="TableBase 4 9 2" xfId="21412" xr:uid="{86EBE87A-C0EE-4133-B43F-058CF7D48771}"/>
    <cellStyle name="TableBase 4 9 2 2" xfId="43708" xr:uid="{35903B04-2020-48B1-9420-5B0B1C22B8A2}"/>
    <cellStyle name="TableBase 4 9 3" xfId="25478" xr:uid="{11131820-88DF-460B-9821-2EDCACC701E5}"/>
    <cellStyle name="TableBase 4 9 3 2" xfId="47774" xr:uid="{CF5D27BA-CDE3-4565-B05C-6621AE70391F}"/>
    <cellStyle name="TableBase 4 9 4" xfId="25916" xr:uid="{602CB1DC-7310-4545-AEE3-2F0CF6C348E8}"/>
    <cellStyle name="TableBase 4 9 4 2" xfId="48212" xr:uid="{6750563D-7C67-4EB9-83CD-F05CEFF9F377}"/>
    <cellStyle name="TableBase 4 9 5" xfId="34386" xr:uid="{27CB611E-6438-4592-98DF-A398CDBE7280}"/>
    <cellStyle name="TableBase 4_change in summary tables" xfId="5095" xr:uid="{C35DE3D9-A881-4D77-A8EB-2DA227B295B9}"/>
    <cellStyle name="TableBase 5" xfId="4751" xr:uid="{523A8003-3BD6-4682-A7D0-77F45DB050DD}"/>
    <cellStyle name="TableBase 5 2" xfId="15267" xr:uid="{FD59E64A-02E1-4FCE-8646-9DD95DB0C16F}"/>
    <cellStyle name="TableBase 5 2 2" xfId="37633" xr:uid="{643AADFB-C203-46B6-9E90-3DACC0041FFC}"/>
    <cellStyle name="TableBase 5 3" xfId="22297" xr:uid="{965C3111-0F3B-4188-A465-69771C8E3CFC}"/>
    <cellStyle name="TableBase 5 3 2" xfId="44593" xr:uid="{F6BE485F-C6C5-466E-A284-C0301EC2FE0B}"/>
    <cellStyle name="TableBase 5 4" xfId="12761" xr:uid="{5725BAB9-E9FE-4AD3-A52A-250E2E7EB60B}"/>
    <cellStyle name="TableBase 5 4 2" xfId="35137" xr:uid="{68740A3B-32E7-4B98-9029-3985F6CE57B9}"/>
    <cellStyle name="TableBase 6" xfId="11228" xr:uid="{EE42EBC0-B220-4557-93DC-0D1BA923A70D}"/>
    <cellStyle name="TableBase 6 2" xfId="20634" xr:uid="{D5473804-23C8-4F86-B837-9CC54DE23EA3}"/>
    <cellStyle name="TableBase 6 2 2" xfId="42930" xr:uid="{FE753753-4CDB-4A35-B2CE-C35809F1AE3B}"/>
    <cellStyle name="TableBase 6 3" xfId="25231" xr:uid="{63387CD9-6476-4C1A-9D94-7A6DE677559D}"/>
    <cellStyle name="TableBase 6 3 2" xfId="47527" xr:uid="{FD383607-0889-4165-85BD-76F2398C5785}"/>
    <cellStyle name="TableBase 6 4" xfId="25821" xr:uid="{B24421FD-FAFE-427D-8C7D-163D27239601}"/>
    <cellStyle name="TableBase 6 4 2" xfId="48117" xr:uid="{42460927-6535-4E19-8CCB-F5FE2E30C494}"/>
    <cellStyle name="TableBase 6 5" xfId="33608" xr:uid="{5AB5FD06-BA75-4BE7-B99C-D372C8427A9D}"/>
    <cellStyle name="TableBase 7" xfId="26915" xr:uid="{EF60EFC0-BD42-4288-AEF6-50FBFEE36FA5}"/>
    <cellStyle name="TableBase 8" xfId="48401" xr:uid="{9E386807-8CFD-4A75-B443-973A18EF3D4F}"/>
    <cellStyle name="TableBase 9" xfId="48402" xr:uid="{8E3B31E5-B5B7-45E0-8B95-318729DA028F}"/>
    <cellStyle name="TableBase_change in summary tables" xfId="7814" xr:uid="{D536C2B1-F8A9-4821-A573-8D0036C853E5}"/>
    <cellStyle name="TableBody" xfId="3257" xr:uid="{84BCEE24-8BB3-4A96-A2DF-B16B33D9E870}"/>
    <cellStyle name="TableBodyR" xfId="3258" xr:uid="{8E62E6F7-EA9A-4BB2-BFC3-CDACF5F28AFC}"/>
    <cellStyle name="TableBorder" xfId="3259" xr:uid="{C247D91E-9A1E-4A43-B9FC-28B8738854D9}"/>
    <cellStyle name="TableBorder 2" xfId="3260" xr:uid="{1CB583C7-CC84-4355-99FF-3F6C8A99321F}"/>
    <cellStyle name="TableBorder 3" xfId="3261" xr:uid="{B2548821-790A-4458-BE8B-CAF43DBDE3AD}"/>
    <cellStyle name="TableBorder_change in summary tables" xfId="5867" xr:uid="{5E68BA6E-4173-4EFF-BF22-010C50095785}"/>
    <cellStyle name="TableColHeads" xfId="3262" xr:uid="{2CE27B74-5FC6-4AC3-B1F6-9C5520D2114A}"/>
    <cellStyle name="TableColumnHeader" xfId="3263" xr:uid="{FF7C73A6-A655-4417-9A5B-826FE5791AC7}"/>
    <cellStyle name="TableColumnHeader 2" xfId="6634" xr:uid="{D14C2971-F8CE-4857-9AD0-9013C09427ED}"/>
    <cellStyle name="TableColumnHeader 2 2" xfId="16694" xr:uid="{EC12CBB9-E128-49C0-A009-A80A57A27CE7}"/>
    <cellStyle name="TableColumnHeader 2 2 2" xfId="39059" xr:uid="{8B686521-F06F-4ABA-9138-7FFF61CC36C4}"/>
    <cellStyle name="TableColumnHeader 2 3" xfId="23254" xr:uid="{06BD0B49-FF2A-48C8-97DC-3C2D715E19DF}"/>
    <cellStyle name="TableColumnHeader 2 3 2" xfId="45550" xr:uid="{85E61261-B893-42E8-9AB3-79D224966DED}"/>
    <cellStyle name="TableColumnHeader 2 4" xfId="25507" xr:uid="{59CA94F6-3B25-43DB-A2C9-BE59C0129F51}"/>
    <cellStyle name="TableColumnHeader 2 4 2" xfId="47803" xr:uid="{1AAE2317-86F6-4147-B3DA-65D8C412DD7B}"/>
    <cellStyle name="TableColumnHeader 2 5" xfId="29960" xr:uid="{4428DDAA-42CE-4FCB-A1AB-C0DF108C789C}"/>
    <cellStyle name="TableColumnHeader 3" xfId="7957" xr:uid="{92A83B13-D737-4C9C-BC49-936B8FA8AEAB}"/>
    <cellStyle name="TableColumnHeader 3 2" xfId="17868" xr:uid="{3DD21741-315A-43EE-A70D-139E449A51CE}"/>
    <cellStyle name="TableColumnHeader 3 2 2" xfId="40233" xr:uid="{42748822-DB8C-474B-8485-4EE46D50D527}"/>
    <cellStyle name="TableColumnHeader 3 3" xfId="23802" xr:uid="{10BB3E4B-370F-4185-B4FA-BC05643ABCF8}"/>
    <cellStyle name="TableColumnHeader 3 3 2" xfId="46098" xr:uid="{FA626DD6-697D-4385-9F22-34E9D36DD392}"/>
    <cellStyle name="TableColumnHeader 3 4" xfId="24988" xr:uid="{7CF3E4DC-3A6F-4282-8478-90E53B6EC979}"/>
    <cellStyle name="TableColumnHeader 3 4 2" xfId="47284" xr:uid="{8649C649-85A3-4F64-A998-52DC09DBAEBB}"/>
    <cellStyle name="TableColumnHeader 3 5" xfId="31085" xr:uid="{9C1C5B7C-9D18-440B-8482-466B82019AB6}"/>
    <cellStyle name="TableColumnHeader 4" xfId="5856" xr:uid="{C24FCD42-04E9-40C0-99D5-C71F9C46478F}"/>
    <cellStyle name="TableColumnHeader 4 2" xfId="16145" xr:uid="{105C72F2-011A-46CF-90E9-3BB8B26CBF5E}"/>
    <cellStyle name="TableColumnHeader 4 2 2" xfId="38511" xr:uid="{F5B9B538-2C87-4661-9024-1C6729D2102C}"/>
    <cellStyle name="TableColumnHeader 4 3" xfId="22823" xr:uid="{EDA9E1DC-4099-43BC-AADB-76F407BEFBB2}"/>
    <cellStyle name="TableColumnHeader 4 3 2" xfId="45119" xr:uid="{A55D0229-918B-46DF-8CC2-9DDCA33CF5E0}"/>
    <cellStyle name="TableColumnHeader 4 4" xfId="13888" xr:uid="{4BFE20CE-C26A-4B41-AF86-47050C9755EE}"/>
    <cellStyle name="TableColumnHeader 4 4 2" xfId="36258" xr:uid="{DC3D6F90-28F5-463F-BC30-4871DFC921B9}"/>
    <cellStyle name="TableColumnHeader 4 5" xfId="29475" xr:uid="{AB2A0719-FEA5-4E6F-AABA-BC0394D0BE84}"/>
    <cellStyle name="TableColumnHeader 5" xfId="6074" xr:uid="{71C120F2-78B5-4F78-8976-658F761569C5}"/>
    <cellStyle name="TableColumnHeader 5 2" xfId="16293" xr:uid="{5B919312-F52C-423F-958D-E925961534CF}"/>
    <cellStyle name="TableColumnHeader 5 2 2" xfId="38658" xr:uid="{3C86F019-5B74-43E3-99ED-14093714F572}"/>
    <cellStyle name="TableColumnHeader 5 3" xfId="22938" xr:uid="{A45A9695-EBF3-4F06-AD1E-04AE232FB54D}"/>
    <cellStyle name="TableColumnHeader 5 3 2" xfId="45234" xr:uid="{6C19A0AB-F004-405F-97AA-F0CA572E4714}"/>
    <cellStyle name="TableColumnHeader 5 4" xfId="18337" xr:uid="{7556BC67-DFC5-400E-8015-9A982FD95198}"/>
    <cellStyle name="TableColumnHeader 5 4 2" xfId="40702" xr:uid="{0BBD96D2-2AFF-4C83-8F64-EA64AE176370}"/>
    <cellStyle name="TableColumnHeader 5 5" xfId="29606" xr:uid="{247241AF-B7A6-4237-AC39-8E4FF950A240}"/>
    <cellStyle name="TableColumnHeader 6" xfId="5060" xr:uid="{16AE0E07-107F-4F8B-8DEB-716347D1E40A}"/>
    <cellStyle name="TableColumnHeader 6 2" xfId="15498" xr:uid="{A281E983-F296-49CD-B744-68F6C5CC9ED5}"/>
    <cellStyle name="TableColumnHeader 6 2 2" xfId="37864" xr:uid="{57F2B4A1-AEA4-4474-8D53-8579D21ADFB8}"/>
    <cellStyle name="TableColumnHeader 6 3" xfId="22433" xr:uid="{50A154CE-9AAB-4386-9B85-AAB282ADCFA7}"/>
    <cellStyle name="TableColumnHeader 6 3 2" xfId="44729" xr:uid="{2B24E0F8-7B02-4D9B-861E-3207C265CDC0}"/>
    <cellStyle name="TableColumnHeader 6 4" xfId="24967" xr:uid="{82F1D018-CB80-4946-80FE-D116EE546438}"/>
    <cellStyle name="TableColumnHeader 6 4 2" xfId="47263" xr:uid="{29DA3E3F-F8CA-46D1-B433-F5730A64FE6D}"/>
    <cellStyle name="TableColumnHeader 6 5" xfId="28885" xr:uid="{599A94ED-BCD1-42CD-B6E5-6EC654CE23F4}"/>
    <cellStyle name="TableColumnHeader 7" xfId="9505" xr:uid="{7468AF4B-FDCF-4243-8041-77AA0599600E}"/>
    <cellStyle name="TableColumnHeader 7 2" xfId="18923" xr:uid="{211CB238-F889-43F9-A8A6-DD23809C2A59}"/>
    <cellStyle name="TableColumnHeader 7 2 2" xfId="41288" xr:uid="{61D8B0FA-B491-4DAF-BBE4-D4F3EF187A45}"/>
    <cellStyle name="TableColumnHeader 7 3" xfId="24713" xr:uid="{604EACA7-FF26-4DAB-8CC8-FAC84B682AEE}"/>
    <cellStyle name="TableColumnHeader 7 3 2" xfId="47009" xr:uid="{880B4C19-FC7F-452E-A901-F8E61F42109D}"/>
    <cellStyle name="TableColumnHeader 7 4" xfId="15914" xr:uid="{1019269A-CAF9-4404-80ED-D8423065A7A1}"/>
    <cellStyle name="TableColumnHeader 7 4 2" xfId="38280" xr:uid="{B62F05AA-AD68-4115-BAC7-D9CD06B73ACB}"/>
    <cellStyle name="TableColumnHeader 7 5" xfId="31967" xr:uid="{C7D006CD-7FD2-4AC5-A249-B4F565E76AD2}"/>
    <cellStyle name="TableColumnHeader 8" xfId="13780" xr:uid="{00B70766-C70D-402C-9A64-19689DEC3EEE}"/>
    <cellStyle name="TableColumnHeader 8 2" xfId="36150" xr:uid="{2CCD65AD-978A-4873-BB60-B843B8BBB6B0}"/>
    <cellStyle name="TableColumnHeader 9" xfId="22372" xr:uid="{0301B17D-4BF6-4964-806F-A116426BD592}"/>
    <cellStyle name="TableColumnHeader 9 2" xfId="44668" xr:uid="{BECCCD91-C49A-4922-901B-1F22BE86DD04}"/>
    <cellStyle name="TableColumnHeader_change in summary tables" xfId="4533" xr:uid="{719BF6F6-F5F9-4781-A7AB-85CB6C98142A}"/>
    <cellStyle name="TableColumnHeading" xfId="384" xr:uid="{7228FEF2-E19C-4AF6-A064-EEF5B8A50D0C}"/>
    <cellStyle name="TableHead" xfId="385" xr:uid="{551A911D-97F9-402D-B8A5-16F908E98B99}"/>
    <cellStyle name="TableHeading" xfId="3264" xr:uid="{9252A74A-3C87-42F1-9D2E-FCF00017A28C}"/>
    <cellStyle name="TableHeading 2" xfId="3265" xr:uid="{449ED4A0-32C4-499B-9909-60C23A1FF240}"/>
    <cellStyle name="TableHeading 3" xfId="3266" xr:uid="{7718F038-83FA-4AE1-8E0E-980BE28F17F5}"/>
    <cellStyle name="TableHeading_change in summary tables" xfId="5773" xr:uid="{105DE8CB-86DD-4708-ABC5-0601AF1D4C63}"/>
    <cellStyle name="TableHighlight" xfId="3267" xr:uid="{B365820A-5715-42E8-ABB0-706FF8242939}"/>
    <cellStyle name="TableName" xfId="1046" xr:uid="{C2D11669-4AAA-47B6-96E9-77423D14DAEF}"/>
    <cellStyle name="TableNote" xfId="3268" xr:uid="{9D8E010C-6671-47F2-A87F-6232236B473F}"/>
    <cellStyle name="TableSubTitleItalic" xfId="386" xr:uid="{F486CB8D-EEC2-40FE-B593-C144B89DC953}"/>
    <cellStyle name="TableText" xfId="387" xr:uid="{1821A9F2-1D7E-4940-9419-5F0BC0C919CE}"/>
    <cellStyle name="TableTitle" xfId="388" xr:uid="{5DBBBA65-88D3-4A8E-98EC-28CFF878A17B}"/>
    <cellStyle name="tcn" xfId="3269" xr:uid="{AE01AF21-ED41-4CE2-9BD0-5C42777C3F26}"/>
    <cellStyle name="Test" xfId="1047" xr:uid="{F7380156-D113-4D3B-9072-227F12B4CB77}"/>
    <cellStyle name="test a style" xfId="3270" xr:uid="{A1A8B257-4B72-4B53-86CD-E8020D6CF0C4}"/>
    <cellStyle name="test a style 2" xfId="3271" xr:uid="{632EE20F-6FDF-481F-8D9C-993FE41629A9}"/>
    <cellStyle name="test a style 2 2" xfId="27573" xr:uid="{B09CDB4D-7E9D-4487-BAE6-A8EC2E0415CF}"/>
    <cellStyle name="test a style 3" xfId="27572" xr:uid="{2F9BB705-F9D8-4355-AFEE-69528294D6F8}"/>
    <cellStyle name="test a style_change in summary tables" xfId="8773" xr:uid="{258900C1-7FED-4931-AF05-F9DF9EECC95F}"/>
    <cellStyle name="Test_change in summary tables" xfId="8479" xr:uid="{54F1176E-BB40-47F2-9524-BA45A4F1F7EC}"/>
    <cellStyle name="Text" xfId="389" xr:uid="{74DDFCAA-AD07-44E1-B16B-585C0CB5F8BA}"/>
    <cellStyle name="Text [4]" xfId="3272" xr:uid="{EA760361-44C8-47C7-97E3-1285BDECFA89}"/>
    <cellStyle name="Text [8]" xfId="3273" xr:uid="{DDEE09F7-CBE9-4CF5-8BF1-1AFAE73D38AC}"/>
    <cellStyle name="Text [Bullet]" xfId="3274" xr:uid="{0207EC0D-AEF8-4164-8C43-4F11208F15E1}"/>
    <cellStyle name="Text [Dash]" xfId="3275" xr:uid="{EF05A1F3-C1E6-41FD-A168-41E2AC1F43B3}"/>
    <cellStyle name="Text [Em-Dash]" xfId="3276" xr:uid="{6CF4DB53-C2E1-4DD7-8D78-B5B9DCAF8C4A}"/>
    <cellStyle name="Text 1" xfId="556" xr:uid="{71F7FFFE-9100-4DCC-840A-6460645B68BC}"/>
    <cellStyle name="Text 10" xfId="3277" xr:uid="{113BB44C-02DC-45E7-81D7-100189FE7EC6}"/>
    <cellStyle name="Text 11" xfId="3278" xr:uid="{792E64DD-43C3-44E2-9765-3B4BD41526C7}"/>
    <cellStyle name="Text 12" xfId="3279" xr:uid="{E29D3516-D212-464D-968D-2F5726650216}"/>
    <cellStyle name="Text 13" xfId="3280" xr:uid="{E6BF41D1-5F8B-4EC6-9956-11E0D7E514BD}"/>
    <cellStyle name="Text 14" xfId="3281" xr:uid="{44FF9FDA-AA6A-4F96-B3F9-59A3724548FF}"/>
    <cellStyle name="Text 15" xfId="3282" xr:uid="{8CABD8FD-CA01-48A3-A317-4B563DBA5911}"/>
    <cellStyle name="Text 16" xfId="3283" xr:uid="{CCF9E7F9-897E-409E-BD59-667D6A1FDBBC}"/>
    <cellStyle name="Text 17" xfId="3284" xr:uid="{FAA60C6A-BC6D-470F-96CE-5B1C921518B5}"/>
    <cellStyle name="Text 18" xfId="3285" xr:uid="{24D39B37-5834-4AFB-85F4-C9BB876E22C6}"/>
    <cellStyle name="Text 19" xfId="3286" xr:uid="{BAF879D3-B66A-4E64-8847-C6982CEA3C88}"/>
    <cellStyle name="Text 2" xfId="1048" xr:uid="{4DC514FC-4F2C-48F0-842C-8DBF99778F2A}"/>
    <cellStyle name="Text 20" xfId="3287" xr:uid="{9D88DCF5-9FEC-4627-80C8-888ECA592C40}"/>
    <cellStyle name="Text 21" xfId="3288" xr:uid="{ED0046AE-2C1D-4313-A006-9B7B81D17C52}"/>
    <cellStyle name="Text 3" xfId="3289" xr:uid="{5843D92D-6EDE-4EB4-A234-210415762691}"/>
    <cellStyle name="Text 4" xfId="3290" xr:uid="{74BAFD48-5E21-4238-8351-FD72ECDC1175}"/>
    <cellStyle name="Text 5" xfId="3291" xr:uid="{D4EA2B87-1C4D-4412-8826-6C7F11B4B8C1}"/>
    <cellStyle name="Text 6" xfId="3292" xr:uid="{DCBC299D-0644-42CA-92A0-5E7C037A57DB}"/>
    <cellStyle name="Text 7" xfId="3293" xr:uid="{9E6CF793-1C28-493D-8192-7981222E772A}"/>
    <cellStyle name="Text 8" xfId="3294" xr:uid="{07A2E42E-809F-43FA-ABBB-8FDE59C08C4C}"/>
    <cellStyle name="Text 9" xfId="3295" xr:uid="{C31753B6-7584-4C08-BBDF-F63E7C0E6879}"/>
    <cellStyle name="Text Head" xfId="1049" xr:uid="{4FEA36BB-FAFC-4176-A3A5-D35CC54CD0E6}"/>
    <cellStyle name="Text Head 1" xfId="557" xr:uid="{1348BE5D-D81C-4834-816C-CD938937F901}"/>
    <cellStyle name="Text Head 2" xfId="1050" xr:uid="{4EF7EA7A-7F0C-4CB3-A924-A642FBA94A40}"/>
    <cellStyle name="Text Head_2007_EPD_PAA_v08" xfId="3296" xr:uid="{2DC3D538-6657-45E0-837D-97D39962002C}"/>
    <cellStyle name="Text Indent 1" xfId="1051" xr:uid="{F6735876-7535-4498-9C21-5CBBF9ECF469}"/>
    <cellStyle name="Text Indent 2" xfId="1052" xr:uid="{F266C967-D183-4F38-8A52-815391C51549}"/>
    <cellStyle name="Text Indent A" xfId="3297" xr:uid="{F7A5F012-D187-4BB4-A229-BDB91B512828}"/>
    <cellStyle name="Text Indent B" xfId="3298" xr:uid="{2D06BF67-83B1-4B37-9572-13DB5C083ED2}"/>
    <cellStyle name="Text Indent C" xfId="3299" xr:uid="{D81C28DD-26F4-4ECF-90F5-591F7C53659F}"/>
    <cellStyle name="Text Wrap" xfId="3300" xr:uid="{D75BB85E-308E-4022-9C5D-3DFF29F87131}"/>
    <cellStyle name="Text_2004 Budget Revised 0326041" xfId="3301" xr:uid="{02A9A2E5-EAED-4693-A22B-51ECFD478512}"/>
    <cellStyle name="textbold" xfId="1053" xr:uid="{861EF9FD-09AF-4697-A2FE-2B5FE84A6952}"/>
    <cellStyle name="TextItalic" xfId="1054" xr:uid="{84BE5141-C144-471A-ABFE-022E9FEBF537}"/>
    <cellStyle name="TextNormal" xfId="1055" xr:uid="{1198BF76-C32E-4432-9006-0516E27B2EE6}"/>
    <cellStyle name="Thousand" xfId="3302" xr:uid="{EBD6DC4F-830A-4B95-BD25-4C5614055D09}"/>
    <cellStyle name="threedecplace" xfId="1056" xr:uid="{575ED848-59ED-49A6-BAD1-61838101CACC}"/>
    <cellStyle name="Ticker" xfId="3303" xr:uid="{42D20537-E0D5-4896-933E-D0A2FD7E6455}"/>
    <cellStyle name="Time" xfId="390" xr:uid="{3D4761AD-112E-420F-9272-E1D464CE18CC}"/>
    <cellStyle name="Time Strip" xfId="3304" xr:uid="{C388D0C9-DE43-43A4-8586-89A4C25E3E24}"/>
    <cellStyle name="Time Strip 2" xfId="14083" xr:uid="{B8C1E098-7B46-4204-987B-DF9D633CB075}"/>
    <cellStyle name="Time Strip 2 2" xfId="36452" xr:uid="{CBC78ED9-C0FA-4CAE-A2FE-A2DE046C25C3}"/>
    <cellStyle name="Time_change in summary tables" xfId="8332" xr:uid="{B3D0B893-26B3-42B8-A98E-170CE8C2D192}"/>
    <cellStyle name="Times" xfId="1057" xr:uid="{F9D48C1A-FC39-455B-9F9A-D410D09872D7}"/>
    <cellStyle name="Times [1]" xfId="3305" xr:uid="{E14D3BB1-C6EA-461B-9A6C-C2B900926155}"/>
    <cellStyle name="Times [1] Total" xfId="3306" xr:uid="{A574341F-F820-48ED-B784-ADB27BAACBE3}"/>
    <cellStyle name="Times [1] Total 10" xfId="12962" xr:uid="{C606E60B-32AB-47B1-B63C-58CC37943455}"/>
    <cellStyle name="Times [1] Total 10 2" xfId="35333" xr:uid="{68A484FC-D418-457F-82FA-255FDAC7FEC2}"/>
    <cellStyle name="Times [1] Total 11" xfId="27574" xr:uid="{F957788E-E4CA-494D-AF4F-6FAF7211C61C}"/>
    <cellStyle name="Times [1] Total 2" xfId="6661" xr:uid="{98044CE1-DB7E-48A1-9476-A587A8502E71}"/>
    <cellStyle name="Times [1] Total 2 2" xfId="16710" xr:uid="{4C5B4626-A947-400B-B960-D1A2AD04AFDC}"/>
    <cellStyle name="Times [1] Total 2 2 2" xfId="39075" xr:uid="{4D6F58F3-A638-4307-8FA1-2A2C96160DB9}"/>
    <cellStyle name="Times [1] Total 2 3" xfId="23270" xr:uid="{CCD16C0B-CA1D-4BA2-9375-3CEBF5DC04FA}"/>
    <cellStyle name="Times [1] Total 2 3 2" xfId="45566" xr:uid="{B8A151CC-D87C-4C4F-91AB-8607198614F3}"/>
    <cellStyle name="Times [1] Total 2 4" xfId="23362" xr:uid="{39650156-D61E-4A0F-B4F3-7ECCFC7A329C}"/>
    <cellStyle name="Times [1] Total 2 4 2" xfId="45658" xr:uid="{88C76C2B-D07D-4923-ABCA-0825939385D3}"/>
    <cellStyle name="Times [1] Total 2 5" xfId="29971" xr:uid="{2357BED9-BB5D-43A8-A387-18D8A7C72EE2}"/>
    <cellStyle name="Times [1] Total 3" xfId="7978" xr:uid="{83A600E9-A9EE-493C-8E82-01FE4F1FEA2F}"/>
    <cellStyle name="Times [1] Total 3 2" xfId="17884" xr:uid="{ED328DE0-4D73-4814-B138-456272DC1B25}"/>
    <cellStyle name="Times [1] Total 3 2 2" xfId="40249" xr:uid="{1DB62197-F5A3-43A0-9EEF-27E049BFA7AF}"/>
    <cellStyle name="Times [1] Total 3 3" xfId="23815" xr:uid="{030C3B8E-CD5D-4D92-AD87-265BEA852D82}"/>
    <cellStyle name="Times [1] Total 3 3 2" xfId="46111" xr:uid="{B7AD403A-FDBF-4168-9145-C7656A5533CA}"/>
    <cellStyle name="Times [1] Total 3 4" xfId="23327" xr:uid="{933E5A48-0DFD-4E2B-98A3-B6D48D06DCC6}"/>
    <cellStyle name="Times [1] Total 3 4 2" xfId="45623" xr:uid="{975B4F6B-BE40-452C-9DCF-9774D76EE749}"/>
    <cellStyle name="Times [1] Total 3 5" xfId="31097" xr:uid="{DE702CE0-75B8-4627-AF5A-6F5474EC487C}"/>
    <cellStyle name="Times [1] Total 4" xfId="7798" xr:uid="{08F90C83-586F-452F-9849-4128D9DF32D9}"/>
    <cellStyle name="Times [1] Total 4 2" xfId="17764" xr:uid="{D74B4D1D-37DC-4EF2-9CC1-6723B5B400EC}"/>
    <cellStyle name="Times [1] Total 4 2 2" xfId="40129" xr:uid="{F2D02184-4593-457E-8096-79E4C41CA39A}"/>
    <cellStyle name="Times [1] Total 4 3" xfId="23706" xr:uid="{19B577D8-2E7F-459E-9F3A-7D8BA5C31C5F}"/>
    <cellStyle name="Times [1] Total 4 3 2" xfId="46002" xr:uid="{F9915B48-B530-48B7-B039-4FE403044832}"/>
    <cellStyle name="Times [1] Total 4 4" xfId="22319" xr:uid="{756C3C76-7BE6-4E93-B420-92A878243D55}"/>
    <cellStyle name="Times [1] Total 4 4 2" xfId="44615" xr:uid="{C4186BFD-316C-4EF0-A07E-AF9581E078A5}"/>
    <cellStyle name="Times [1] Total 4 5" xfId="30999" xr:uid="{76C60B7F-BB79-415F-B555-7766F4F7F43C}"/>
    <cellStyle name="Times [1] Total 5" xfId="8744" xr:uid="{F8EC039E-E1E9-401A-A39B-17C9B2E19C45}"/>
    <cellStyle name="Times [1] Total 5 2" xfId="18408" xr:uid="{3A8D1953-77AA-45C3-BE86-94411FC48D25}"/>
    <cellStyle name="Times [1] Total 5 2 2" xfId="40773" xr:uid="{62297FB8-7832-4386-8624-ED3B63E40EDB}"/>
    <cellStyle name="Times [1] Total 5 3" xfId="24268" xr:uid="{4A2B7A10-3BEE-471A-8139-9DAEE4310C1C}"/>
    <cellStyle name="Times [1] Total 5 3 2" xfId="46564" xr:uid="{9412E11B-8991-49A0-A449-E3FCD6ECB3A6}"/>
    <cellStyle name="Times [1] Total 5 4" xfId="23636" xr:uid="{4F7563C5-955E-4CB1-BC0E-14D9C3B6F43C}"/>
    <cellStyle name="Times [1] Total 5 4 2" xfId="45932" xr:uid="{33570A05-FB0F-4B85-B6AA-A7A2E182DF15}"/>
    <cellStyle name="Times [1] Total 5 5" xfId="31532" xr:uid="{16FE0102-6D5D-4D01-A22C-AAE995E4DEC2}"/>
    <cellStyle name="Times [1] Total 6" xfId="5175" xr:uid="{E901F9B5-62C4-4261-A08B-8C3C8ED83DA1}"/>
    <cellStyle name="Times [1] Total 6 2" xfId="15574" xr:uid="{0404849D-D4BE-47B9-B7C8-7EB8CBD744A5}"/>
    <cellStyle name="Times [1] Total 6 2 2" xfId="37940" xr:uid="{CF15D48B-B7F0-47E3-85EB-7F1A462C1700}"/>
    <cellStyle name="Times [1] Total 6 3" xfId="22495" xr:uid="{361CB6F5-FBB9-4E3B-A7E0-3D4F2534491E}"/>
    <cellStyle name="Times [1] Total 6 3 2" xfId="44791" xr:uid="{82ABF522-A592-48C0-86A5-1A728D300C8E}"/>
    <cellStyle name="Times [1] Total 6 4" xfId="16739" xr:uid="{7A4E92CA-FE4E-4CB3-98ED-3A53580BF63E}"/>
    <cellStyle name="Times [1] Total 6 4 2" xfId="39104" xr:uid="{158CB87A-B46A-4626-BA74-5B24A391E506}"/>
    <cellStyle name="Times [1] Total 6 5" xfId="28948" xr:uid="{AF316633-CF66-41EF-B944-99D35494A96B}"/>
    <cellStyle name="Times [1] Total 7" xfId="9173" xr:uid="{B97E2BDA-A58F-4FEB-9101-B7204CAC046C}"/>
    <cellStyle name="Times [1] Total 7 2" xfId="18644" xr:uid="{D4ACD8AA-EA6C-41C9-92D7-51A83D89FB82}"/>
    <cellStyle name="Times [1] Total 7 2 2" xfId="41009" xr:uid="{DB17A62E-6C43-47BD-87FB-F8E1E07A8AED}"/>
    <cellStyle name="Times [1] Total 7 3" xfId="24465" xr:uid="{546B4508-A006-43E2-A011-6E37DE663ABE}"/>
    <cellStyle name="Times [1] Total 7 3 2" xfId="46761" xr:uid="{86164CC2-0679-433F-BF0D-7D9BF45C7602}"/>
    <cellStyle name="Times [1] Total 7 4" xfId="23558" xr:uid="{F25D812A-9A10-4DFD-8103-C80C54DA9F5C}"/>
    <cellStyle name="Times [1] Total 7 4 2" xfId="45854" xr:uid="{99EF267F-841A-499E-A6CD-5C8CE46E2E64}"/>
    <cellStyle name="Times [1] Total 7 5" xfId="31714" xr:uid="{46C8AE16-E424-4EE2-BD50-226E0CF1BBDC}"/>
    <cellStyle name="Times [1] Total 8" xfId="10279" xr:uid="{C66CFCF6-7F19-4CF9-99C4-513DFCA5EA52}"/>
    <cellStyle name="Times [1] Total 8 2" xfId="19693" xr:uid="{2D608B53-F457-478A-ACC8-2197FD734F6E}"/>
    <cellStyle name="Times [1] Total 8 2 2" xfId="41989" xr:uid="{7A56BF99-9370-4344-8524-39954253216D}"/>
    <cellStyle name="Times [1] Total 8 3" xfId="24958" xr:uid="{86B0437F-EC7F-452D-A7D2-D8561BD1FC6D}"/>
    <cellStyle name="Times [1] Total 8 3 2" xfId="47254" xr:uid="{6110B83C-6C0C-4D21-AACD-1F978D6C76FA}"/>
    <cellStyle name="Times [1] Total 8 4" xfId="25743" xr:uid="{802216C9-F8CE-40B3-9EF6-74016B5ADCCA}"/>
    <cellStyle name="Times [1] Total 8 4 2" xfId="48039" xr:uid="{19AF1D8B-D6FE-4CF0-8E9C-82B6349769D1}"/>
    <cellStyle name="Times [1] Total 8 5" xfId="32668" xr:uid="{58AD9024-3A26-45C2-B062-C849429F8541}"/>
    <cellStyle name="Times [1] Total 9" xfId="11815" xr:uid="{A4EE1906-592C-4C44-A03D-2A891CEC4223}"/>
    <cellStyle name="Times [1] Total 9 2" xfId="21221" xr:uid="{F8E77E48-2471-4324-9A31-F0B362170B92}"/>
    <cellStyle name="Times [1] Total 9 2 2" xfId="43517" xr:uid="{AC6E0FC8-5653-4EC6-85D8-24CD0DB1A224}"/>
    <cellStyle name="Times [1] Total 9 3" xfId="25423" xr:uid="{F5CF4CF1-3DB8-4413-A16D-C6CDA136F3FE}"/>
    <cellStyle name="Times [1] Total 9 3 2" xfId="47719" xr:uid="{9EB537D6-4DB3-425C-97E4-0FEC9A9B1BB0}"/>
    <cellStyle name="Times [1] Total 9 4" xfId="25911" xr:uid="{EBCD63F6-8ACE-436C-B8DF-98B050088FEA}"/>
    <cellStyle name="Times [1] Total 9 4 2" xfId="48207" xr:uid="{D057550D-3D32-4005-82AC-DE6617ED099F}"/>
    <cellStyle name="Times [1] Total 9 5" xfId="34195" xr:uid="{A9244576-26A2-4DDF-901F-86CCFE2F593C}"/>
    <cellStyle name="Times [1] Total_change in summary tables" xfId="8227" xr:uid="{29AE5C89-90C7-492A-9F65-38B6BF4C557B}"/>
    <cellStyle name="Times [1]_ACT _ TTI Summary v02" xfId="3307" xr:uid="{459BCD45-D239-4AEF-99A8-FCD1E9015BF3}"/>
    <cellStyle name="Times [2]" xfId="3308" xr:uid="{DB33CA3E-BB09-4FD1-A515-A43E375EFF5E}"/>
    <cellStyle name="Times [2] Total" xfId="3309" xr:uid="{CB0E08A2-8A05-4538-B929-9834EB340185}"/>
    <cellStyle name="Times [2] Total 10" xfId="12961" xr:uid="{98796B06-BF72-44F9-8E96-1A9559AE08AF}"/>
    <cellStyle name="Times [2] Total 10 2" xfId="35332" xr:uid="{97139892-46FF-4AD0-881A-B31A24801DB6}"/>
    <cellStyle name="Times [2] Total 11" xfId="27575" xr:uid="{98E40280-9CBB-4E55-A633-A8FF88BCF656}"/>
    <cellStyle name="Times [2] Total 2" xfId="6664" xr:uid="{58322F54-9475-4913-BEC7-7793CAA3B018}"/>
    <cellStyle name="Times [2] Total 2 2" xfId="16713" xr:uid="{6916DF6F-90F3-43EE-9061-8F062BA2F037}"/>
    <cellStyle name="Times [2] Total 2 2 2" xfId="39078" xr:uid="{8AE6FB5E-2B42-4B85-A3E6-1E130DF9868F}"/>
    <cellStyle name="Times [2] Total 2 3" xfId="23273" xr:uid="{3CC20B5F-7E50-455C-8FC3-BE6BBA5A674F}"/>
    <cellStyle name="Times [2] Total 2 3 2" xfId="45569" xr:uid="{D3E47EC7-4C55-42B5-9D81-CE8465C07D39}"/>
    <cellStyle name="Times [2] Total 2 4" xfId="24804" xr:uid="{5CF22EF4-E0D0-4468-9984-42C5A693DA8F}"/>
    <cellStyle name="Times [2] Total 2 4 2" xfId="47100" xr:uid="{1C2A14EF-215F-402F-AF81-802BB2E71727}"/>
    <cellStyle name="Times [2] Total 2 5" xfId="29974" xr:uid="{79D281AE-11BB-49AD-80FA-B9EEBB8694C5}"/>
    <cellStyle name="Times [2] Total 3" xfId="7979" xr:uid="{FD1D1D57-826C-4749-A430-EAD607F2779C}"/>
    <cellStyle name="Times [2] Total 3 2" xfId="17885" xr:uid="{EEA09EB7-14B5-4FDB-9F81-61980D36D68C}"/>
    <cellStyle name="Times [2] Total 3 2 2" xfId="40250" xr:uid="{E4F80A6E-FE60-471C-BE85-BC5EAB582027}"/>
    <cellStyle name="Times [2] Total 3 3" xfId="23816" xr:uid="{12A4F0D9-3F99-40CA-A8C2-D3BD9ED908D1}"/>
    <cellStyle name="Times [2] Total 3 3 2" xfId="46112" xr:uid="{D00B5AC2-7D35-4715-B8CC-5E34DAE7216D}"/>
    <cellStyle name="Times [2] Total 3 4" xfId="22908" xr:uid="{C6121F6E-5A0A-4919-BB8B-8720E4FF46FB}"/>
    <cellStyle name="Times [2] Total 3 4 2" xfId="45204" xr:uid="{69C3F8CC-00F1-4D18-A37E-387798766345}"/>
    <cellStyle name="Times [2] Total 3 5" xfId="31098" xr:uid="{D0DF6F39-809D-4304-85B8-87A3C4F8AEF9}"/>
    <cellStyle name="Times [2] Total 4" xfId="8160" xr:uid="{6E11ACCF-6B74-44FB-9432-7D05339C3EB7}"/>
    <cellStyle name="Times [2] Total 4 2" xfId="18000" xr:uid="{5FCC15E0-E267-4F09-A5BF-AE47AB4D1AC0}"/>
    <cellStyle name="Times [2] Total 4 2 2" xfId="40365" xr:uid="{2B632DB3-F029-4BEC-A199-FCD51F3053FC}"/>
    <cellStyle name="Times [2] Total 4 3" xfId="23912" xr:uid="{FA2C3094-59A9-4EC0-9EFE-173393E45945}"/>
    <cellStyle name="Times [2] Total 4 3 2" xfId="46208" xr:uid="{4BBB5C0F-EF0D-4C96-A681-C76630101E1E}"/>
    <cellStyle name="Times [2] Total 4 4" xfId="25663" xr:uid="{7F7049D7-C141-4D31-BAB4-AA1763FE4F64}"/>
    <cellStyle name="Times [2] Total 4 4 2" xfId="47959" xr:uid="{F66F4070-21B9-4C07-BEEB-522747C34E28}"/>
    <cellStyle name="Times [2] Total 4 5" xfId="31188" xr:uid="{5809AB5A-F535-4A3D-AA58-96C661DFE141}"/>
    <cellStyle name="Times [2] Total 5" xfId="6180" xr:uid="{3F6B1694-171B-4938-A5BA-01CD64A58866}"/>
    <cellStyle name="Times [2] Total 5 2" xfId="16361" xr:uid="{61926C89-3012-4C0E-9B27-6CB235CDA0AE}"/>
    <cellStyle name="Times [2] Total 5 2 2" xfId="38726" xr:uid="{0749EF8A-7C12-4B14-BAE5-6A224238180A}"/>
    <cellStyle name="Times [2] Total 5 3" xfId="22990" xr:uid="{0BC108CB-4B7C-45E6-AB21-2DE47DE159E0}"/>
    <cellStyle name="Times [2] Total 5 3 2" xfId="45286" xr:uid="{D3CA36A1-301E-42F3-825B-0B40EC0EC1CC}"/>
    <cellStyle name="Times [2] Total 5 4" xfId="16618" xr:uid="{8CF5938E-CB3C-4351-B283-8AAD08E3815F}"/>
    <cellStyle name="Times [2] Total 5 4 2" xfId="38983" xr:uid="{7216FA1E-828C-43ED-A83A-8DC0F787B45A}"/>
    <cellStyle name="Times [2] Total 5 5" xfId="29663" xr:uid="{D3AE2F21-DF51-4338-B6B4-968E18DF02DC}"/>
    <cellStyle name="Times [2] Total 6" xfId="6167" xr:uid="{45EF7A9B-E898-47AC-B33A-6E2BA26AE089}"/>
    <cellStyle name="Times [2] Total 6 2" xfId="16353" xr:uid="{10B2C133-D216-45BB-9077-5C8BE489CCE4}"/>
    <cellStyle name="Times [2] Total 6 2 2" xfId="38718" xr:uid="{7556E1FC-941F-4E29-A245-97F0A95061C1}"/>
    <cellStyle name="Times [2] Total 6 3" xfId="22984" xr:uid="{757901AF-55BF-4A5F-AE71-0BE143B41708}"/>
    <cellStyle name="Times [2] Total 6 3 2" xfId="45280" xr:uid="{1AB43804-9C4A-4A09-82E5-CD387382CED0}"/>
    <cellStyle name="Times [2] Total 6 4" xfId="23754" xr:uid="{16C7C371-6476-47A2-83E7-D0E5F25931BE}"/>
    <cellStyle name="Times [2] Total 6 4 2" xfId="46050" xr:uid="{7E324A6D-7764-46A5-82DB-F83D8DC6B64C}"/>
    <cellStyle name="Times [2] Total 6 5" xfId="29655" xr:uid="{7AFF7D57-62C0-4123-B7D0-A8567D7F92B8}"/>
    <cellStyle name="Times [2] Total 7" xfId="9341" xr:uid="{63A6575C-8455-4B01-B7F4-C314D30D7A3F}"/>
    <cellStyle name="Times [2] Total 7 2" xfId="18762" xr:uid="{38AEC204-F262-4552-A969-08F501ECFF17}"/>
    <cellStyle name="Times [2] Total 7 2 2" xfId="41127" xr:uid="{97530076-CD2B-4752-A618-2E8927F9559A}"/>
    <cellStyle name="Times [2] Total 7 3" xfId="24560" xr:uid="{437C1B55-B091-4AC4-9960-A1FFFD6245B6}"/>
    <cellStyle name="Times [2] Total 7 3 2" xfId="46856" xr:uid="{062F1AED-A65F-4248-B5C1-266ABBCF9659}"/>
    <cellStyle name="Times [2] Total 7 4" xfId="16750" xr:uid="{AE3EC505-FF17-47F7-9039-DF18C2A42CCC}"/>
    <cellStyle name="Times [2] Total 7 4 2" xfId="39115" xr:uid="{360B5831-5A69-4E66-9F6E-09A0F2F471EC}"/>
    <cellStyle name="Times [2] Total 7 5" xfId="31808" xr:uid="{52F046E0-FAF0-4CB2-B2EF-E896E1149BBF}"/>
    <cellStyle name="Times [2] Total 8" xfId="10280" xr:uid="{BA583BE3-CA5F-43B6-AE4A-4BFDB386F066}"/>
    <cellStyle name="Times [2] Total 8 2" xfId="19694" xr:uid="{FB7C25A9-001E-4950-8A47-D93EA2407E99}"/>
    <cellStyle name="Times [2] Total 8 2 2" xfId="41990" xr:uid="{675334DF-DEB7-4BFB-858E-C74155A7763E}"/>
    <cellStyle name="Times [2] Total 8 3" xfId="24959" xr:uid="{67107FD2-4B81-4F4C-A865-1CAE46D33ADF}"/>
    <cellStyle name="Times [2] Total 8 3 2" xfId="47255" xr:uid="{A279708D-13A3-4BDF-AD82-66A765A357D4}"/>
    <cellStyle name="Times [2] Total 8 4" xfId="25744" xr:uid="{7FB2314D-EADD-44A4-81D9-14BCCA033EF1}"/>
    <cellStyle name="Times [2] Total 8 4 2" xfId="48040" xr:uid="{AD5352A3-3176-4A4E-9B88-D717EE8F353D}"/>
    <cellStyle name="Times [2] Total 8 5" xfId="32669" xr:uid="{09E9A8A2-E54F-4ED2-8042-C68B1B874C07}"/>
    <cellStyle name="Times [2] Total 9" xfId="11816" xr:uid="{9A838E80-54B4-468A-99E5-5527436878DD}"/>
    <cellStyle name="Times [2] Total 9 2" xfId="21222" xr:uid="{AAF6B102-7667-44B8-8C47-52BA903F1E66}"/>
    <cellStyle name="Times [2] Total 9 2 2" xfId="43518" xr:uid="{BB85F9D1-749B-42D9-8BFD-F3AD0747C395}"/>
    <cellStyle name="Times [2] Total 9 3" xfId="25424" xr:uid="{2B05764B-07B8-4206-8CAF-1791D943C840}"/>
    <cellStyle name="Times [2] Total 9 3 2" xfId="47720" xr:uid="{97912E62-9FD0-4C40-8C4A-16543D88D50B}"/>
    <cellStyle name="Times [2] Total 9 4" xfId="25912" xr:uid="{0A3DD881-00B6-47B6-BF74-D0793DDD3508}"/>
    <cellStyle name="Times [2] Total 9 4 2" xfId="48208" xr:uid="{DE0EA76F-47A6-4A54-87EF-984157D1CCD6}"/>
    <cellStyle name="Times [2] Total 9 5" xfId="34196" xr:uid="{D959FAD5-1D9D-487A-8CFD-85DE8C95EDBE}"/>
    <cellStyle name="Times [2] Total_change in summary tables" xfId="8780" xr:uid="{1CD334B4-59B3-48CF-9AED-3380E34F1E45}"/>
    <cellStyle name="Times [2]_ACT _ TTI Summary v02" xfId="3310" xr:uid="{78D08FBB-5DD3-4A8F-B45E-14671B997847}"/>
    <cellStyle name="Times [3]" xfId="3311" xr:uid="{0241BA44-D9A0-41F4-A9DB-7EAC1C5009B1}"/>
    <cellStyle name="Times 10" xfId="391" xr:uid="{EE0B98EF-7314-4F8E-AB25-6F2ABAB6E3E5}"/>
    <cellStyle name="Times 12" xfId="392" xr:uid="{BB1B3B43-A8DE-4BBD-B572-E76BD800E6E5}"/>
    <cellStyle name="Times_ACT _ TTI Summary v02" xfId="3312" xr:uid="{416BD45F-BF94-4254-9F04-854ED9134164}"/>
    <cellStyle name="Tina" xfId="1058" xr:uid="{DF4C9CD8-53D9-43EF-AF3C-818DE50DA8D4}"/>
    <cellStyle name="Title  - Modelo1" xfId="3313" xr:uid="{5DC1CA07-164E-47F9-AA91-CDE635B0EBED}"/>
    <cellStyle name="Title  - Style1" xfId="3314" xr:uid="{9A84EF80-E787-47D7-9CFA-CF8E5E60A477}"/>
    <cellStyle name="Title - PROJECT" xfId="1059" xr:uid="{84D0D4CD-0E9D-4150-950C-BB32A264F512}"/>
    <cellStyle name="Title - Underline" xfId="1060" xr:uid="{B26C4ECF-D406-4A53-AA3C-154BC8CEE49B}"/>
    <cellStyle name="Title 10" xfId="3506" xr:uid="{2247F147-6039-4BAE-A065-03DBE60121E3}"/>
    <cellStyle name="Title 11" xfId="3523" xr:uid="{373D9E72-C0EE-42DB-8815-8F477D484FE0}"/>
    <cellStyle name="Title 12" xfId="3540" xr:uid="{2E3495DE-2FEA-4709-931A-4DF30D5935E5}"/>
    <cellStyle name="Title 13" xfId="3555" xr:uid="{B7991A29-CAF7-49B9-8D37-DB1B75AFA95B}"/>
    <cellStyle name="Title 14" xfId="3568" xr:uid="{54094809-7E3A-40E3-B6AE-AB12D82CCDC6}"/>
    <cellStyle name="Title 15" xfId="3565" xr:uid="{F3D32D50-4262-4975-84C5-D55BC22E45B0}"/>
    <cellStyle name="Title 16" xfId="3580" xr:uid="{A995AB07-80BE-4FA2-8489-5AF3D9688642}"/>
    <cellStyle name="Title 17" xfId="3582" xr:uid="{835AF4DF-51CB-4C16-8A97-E280EEB6DD57}"/>
    <cellStyle name="Title 18" xfId="3584" xr:uid="{DBB624AC-1BA5-498F-966C-036392022877}"/>
    <cellStyle name="Title 19" xfId="3586" xr:uid="{DDA67A04-4750-4864-807E-E1FB2114EB18}"/>
    <cellStyle name="Title 2" xfId="1690" xr:uid="{7A97FC57-D106-4DA7-B48C-22692A8F4EEB}"/>
    <cellStyle name="Title 20" xfId="26743" xr:uid="{D8455140-1678-4836-BF12-8CEF36B4B626}"/>
    <cellStyle name="Title 21" xfId="26800" xr:uid="{2DB8E3E8-FCF8-41A0-B722-DB9E487B1BA5}"/>
    <cellStyle name="Title 22" xfId="26819" xr:uid="{7E1B5538-F2E4-4E6C-B917-80ABF780C93E}"/>
    <cellStyle name="Title 23" xfId="26827" xr:uid="{03FB4613-75D0-4F1C-9C7B-94FB6E311EE1}"/>
    <cellStyle name="Title 24" xfId="219" xr:uid="{068A1B11-A2BB-49F4-AFC0-2C859D96CA28}"/>
    <cellStyle name="Title 3" xfId="1691" xr:uid="{3B75CB99-EF33-41D1-B31E-EBFCA568C750}"/>
    <cellStyle name="Title 4" xfId="3315" xr:uid="{82FEFACD-EB60-4EE0-B454-E81D44E32D1A}"/>
    <cellStyle name="Title 5" xfId="3424" xr:uid="{5818F597-9AB2-4BCA-979B-8932FEC47AA3}"/>
    <cellStyle name="Title 6" xfId="3466" xr:uid="{C2AA1525-D6E2-4A48-865E-76DE8FB97330}"/>
    <cellStyle name="Title 7" xfId="3478" xr:uid="{12510394-0400-4244-9D2A-0EABA25FBFA4}"/>
    <cellStyle name="Title 8" xfId="3482" xr:uid="{0EC749F2-C1E5-4D50-8C02-EA7923C6DCDF}"/>
    <cellStyle name="Title 9" xfId="3489" xr:uid="{9AF8CD42-2618-42CA-902F-CF12369275C8}"/>
    <cellStyle name="Title II" xfId="3316" xr:uid="{08FDD708-FDB7-4513-844F-3D0F7F703B37}"/>
    <cellStyle name="title1" xfId="1061" xr:uid="{554A0F99-DEAA-4DFC-A814-2E613768D96B}"/>
    <cellStyle name="title1 2" xfId="3317" xr:uid="{2BB8D88D-0FAB-425D-965E-ED62949309C3}"/>
    <cellStyle name="title1 2 10" xfId="12959" xr:uid="{95E958DE-2080-49FC-B976-47F06701BE23}"/>
    <cellStyle name="title1 2 10 2" xfId="35331" xr:uid="{53B049C6-C76E-407D-9F46-54B2B8145C97}"/>
    <cellStyle name="title1 2 11" xfId="27576" xr:uid="{FBDB7D06-806C-4162-97BB-1F430E7EB45B}"/>
    <cellStyle name="title1 2 2" xfId="4376" xr:uid="{44C42043-BF38-4976-88AF-26C67A6C8075}"/>
    <cellStyle name="title1 2 2 10" xfId="28381" xr:uid="{C0BCABF6-EDA2-45CD-903D-9484A7993057}"/>
    <cellStyle name="title1 2 2 2" xfId="7607" xr:uid="{9D519007-6D14-4163-A972-10E68A910F86}"/>
    <cellStyle name="title1 2 2 2 2" xfId="17598" xr:uid="{9A56FF3A-501C-45C9-ABFD-66F6FC8D1B06}"/>
    <cellStyle name="title1 2 2 2 2 2" xfId="39963" xr:uid="{DA508325-627B-4306-B1A8-E51CCF99F5D8}"/>
    <cellStyle name="title1 2 2 2 3" xfId="23618" xr:uid="{401EEE53-C5D1-443F-A3CB-E07D159A0219}"/>
    <cellStyle name="title1 2 2 2 3 2" xfId="45914" xr:uid="{C23C843D-8BAB-4507-AF42-859C8DB9C907}"/>
    <cellStyle name="title1 2 2 2 4" xfId="30844" xr:uid="{5672C13B-87F0-4567-8ED6-1FA4B8521D3A}"/>
    <cellStyle name="title1 2 2 3" xfId="8588" xr:uid="{B4F75F80-5D47-4875-8D4F-23C3608DE547}"/>
    <cellStyle name="title1 2 2 3 2" xfId="18308" xr:uid="{109951E6-336A-45E4-95CC-644FA6892736}"/>
    <cellStyle name="title1 2 2 3 2 2" xfId="40673" xr:uid="{C2B763F7-FED9-4FF4-B88F-E2394E5F60D1}"/>
    <cellStyle name="title1 2 2 3 3" xfId="24185" xr:uid="{10AEACEC-6BBD-4B52-BFD1-CBFAD4CAD21D}"/>
    <cellStyle name="title1 2 2 3 3 2" xfId="46481" xr:uid="{578F8D25-C239-4244-BF8D-9017C605F394}"/>
    <cellStyle name="title1 2 2 3 4" xfId="31453" xr:uid="{47CDA5FF-7B28-4F06-A6CE-71728366F289}"/>
    <cellStyle name="title1 2 2 4" xfId="8762" xr:uid="{0E907EA1-6478-4060-9CA0-5B1CB0A8605E}"/>
    <cellStyle name="title1 2 2 4 2" xfId="18420" xr:uid="{B9B267A2-A554-4A79-B3D2-5E434A82908E}"/>
    <cellStyle name="title1 2 2 4 2 2" xfId="40785" xr:uid="{DF86AEB0-AD4D-4C98-936C-12EA885D2F86}"/>
    <cellStyle name="title1 2 2 4 3" xfId="24281" xr:uid="{DA95E2CC-270B-44F6-98B9-8327259DB75A}"/>
    <cellStyle name="title1 2 2 4 3 2" xfId="46577" xr:uid="{79730027-3ABF-452D-B383-650006E48B68}"/>
    <cellStyle name="title1 2 2 4 4" xfId="31544" xr:uid="{8AB5E7DA-0479-4E63-8BD0-459D1AEF8D1E}"/>
    <cellStyle name="title1 2 2 5" xfId="8955" xr:uid="{FC29D7DE-E18E-4A5D-886A-C078FF973B7A}"/>
    <cellStyle name="title1 2 2 5 2" xfId="18542" xr:uid="{70171C70-1253-475B-84E3-AF3E4C79E97A}"/>
    <cellStyle name="title1 2 2 5 2 2" xfId="40907" xr:uid="{610AA49E-2FCA-467B-BC3D-D94CDAE94A6E}"/>
    <cellStyle name="title1 2 2 5 3" xfId="24374" xr:uid="{A1BF2FE3-DBFE-4712-BFE9-4C3406A4F890}"/>
    <cellStyle name="title1 2 2 5 3 2" xfId="46670" xr:uid="{BA7F495F-9680-42E6-8BA9-A145E5425768}"/>
    <cellStyle name="title1 2 2 5 4" xfId="31636" xr:uid="{015D315B-D07D-45D5-8F24-3B1F2AE32262}"/>
    <cellStyle name="title1 2 2 6" xfId="9271" xr:uid="{93859D8D-8A65-4C32-9B93-A509FB7C2BFC}"/>
    <cellStyle name="title1 2 2 6 2" xfId="18710" xr:uid="{EB44A3D5-FCB8-4DBE-B8BF-EBA6614FF94B}"/>
    <cellStyle name="title1 2 2 6 2 2" xfId="41075" xr:uid="{83634413-B00A-4D42-9C49-AE54AFA69D99}"/>
    <cellStyle name="title1 2 2 6 3" xfId="24517" xr:uid="{4A35444F-2DCE-4194-8E3E-A67F4A404E6A}"/>
    <cellStyle name="title1 2 2 6 3 2" xfId="46813" xr:uid="{249E03D8-F27D-4250-BADE-4674B36AC139}"/>
    <cellStyle name="title1 2 2 6 4" xfId="31761" xr:uid="{BE8DF63A-D6F6-4CBA-8D5B-81DA39556462}"/>
    <cellStyle name="title1 2 2 7" xfId="9546" xr:uid="{28F8691B-AA57-429A-AC0C-D21483147907}"/>
    <cellStyle name="title1 2 2 7 2" xfId="18964" xr:uid="{F6D894E4-540A-4284-A869-1E2930E8DD8F}"/>
    <cellStyle name="title1 2 2 7 2 2" xfId="41329" xr:uid="{66AE1E3C-F1B5-47EE-B70E-72FA93A4FD55}"/>
    <cellStyle name="title1 2 2 7 3" xfId="24751" xr:uid="{EA76A5C6-6C66-4666-8E5D-419066B2C44C}"/>
    <cellStyle name="title1 2 2 7 3 2" xfId="47047" xr:uid="{02ABDEBA-2B0A-4C42-A811-FD4F7DBFF90F}"/>
    <cellStyle name="title1 2 2 7 4" xfId="32008" xr:uid="{A8B1C38C-F76C-46F0-9B6C-58DD730422E5}"/>
    <cellStyle name="title1 2 2 8" xfId="14948" xr:uid="{D3EB08BA-DAEE-46ED-A909-E9FF19E42783}"/>
    <cellStyle name="title1 2 2 8 2" xfId="37314" xr:uid="{5301FD1B-C3DA-4990-96C5-555D75DDAEB1}"/>
    <cellStyle name="title1 2 2 9" xfId="22138" xr:uid="{E6B83EEF-E827-448C-AA72-2890AF9C9A3C}"/>
    <cellStyle name="title1 2 2 9 2" xfId="44434" xr:uid="{CC9AA0B1-8F46-4D68-A5BB-3239CACDB80E}"/>
    <cellStyle name="title1 2 2_change in summary tables" xfId="8128" xr:uid="{2021B7BC-85ED-4B44-B1E3-353121629808}"/>
    <cellStyle name="title1 2 3" xfId="6668" xr:uid="{54C5EAB8-9E9A-4CAA-983F-1CE1F35CF913}"/>
    <cellStyle name="title1 2 3 2" xfId="16716" xr:uid="{D418C39A-5124-497C-AD96-C190E300B956}"/>
    <cellStyle name="title1 2 3 2 2" xfId="39081" xr:uid="{9A05A319-626A-4B00-A8E7-C1431EFFDF67}"/>
    <cellStyle name="title1 2 3 3" xfId="23275" xr:uid="{2BD5A668-4F3A-417E-B755-2337491CEAA0}"/>
    <cellStyle name="title1 2 3 3 2" xfId="45571" xr:uid="{D440E2E7-414F-439A-8AF0-9A2B825096CA}"/>
    <cellStyle name="title1 2 3 4" xfId="29976" xr:uid="{76726C4E-C466-4EC9-8365-CFB3BDD0CA26}"/>
    <cellStyle name="title1 2 4" xfId="7985" xr:uid="{36B9B789-BF0F-4203-8955-A5169ACAE852}"/>
    <cellStyle name="title1 2 4 2" xfId="17890" xr:uid="{07C2B1FA-D354-4291-A412-97A063F58474}"/>
    <cellStyle name="title1 2 4 2 2" xfId="40255" xr:uid="{A603EEBD-765D-494C-B1E2-3767C0CEB647}"/>
    <cellStyle name="title1 2 4 3" xfId="23820" xr:uid="{2CF17804-0988-43F6-903D-EAC74981E9E5}"/>
    <cellStyle name="title1 2 4 3 2" xfId="46116" xr:uid="{DCE21300-F19B-4F1A-A6C1-C3268BF91802}"/>
    <cellStyle name="title1 2 4 4" xfId="31102" xr:uid="{C5E0A059-2F57-4E54-826C-3F5D31BC092E}"/>
    <cellStyle name="title1 2 5" xfId="4752" xr:uid="{EFAFDB67-37AD-43B0-A134-31228CDCEDA4}"/>
    <cellStyle name="title1 2 5 2" xfId="15268" xr:uid="{5DBB5236-85D7-41B5-9A66-D8E1C98D59A6}"/>
    <cellStyle name="title1 2 5 2 2" xfId="37634" xr:uid="{4C4310B4-D08F-4FE4-A9BD-C2891E816C96}"/>
    <cellStyle name="title1 2 5 3" xfId="22298" xr:uid="{69BF5C99-A01B-4DCE-A9F5-D9311B171634}"/>
    <cellStyle name="title1 2 5 3 2" xfId="44594" xr:uid="{C61F81AB-051B-466C-98A8-160C1432A749}"/>
    <cellStyle name="title1 2 5 4" xfId="28677" xr:uid="{36D22683-3D72-4CD9-898C-467EA562128E}"/>
    <cellStyle name="title1 2 6" xfId="5854" xr:uid="{2A500847-1732-427F-8073-FAF37285272D}"/>
    <cellStyle name="title1 2 6 2" xfId="16144" xr:uid="{0EB6AF6E-AD00-4545-B3B1-39423C22FD15}"/>
    <cellStyle name="title1 2 6 2 2" xfId="38510" xr:uid="{D173E57D-E8AD-4CA7-A852-28C1A270F981}"/>
    <cellStyle name="title1 2 6 3" xfId="22822" xr:uid="{8562893E-3915-4A38-8E1C-A631713FB24B}"/>
    <cellStyle name="title1 2 6 3 2" xfId="45118" xr:uid="{7E736A31-6ACF-4FFA-A222-49E379C1989E}"/>
    <cellStyle name="title1 2 6 4" xfId="29474" xr:uid="{A77D002B-4373-4148-8375-08EA19386EDF}"/>
    <cellStyle name="title1 2 7" xfId="5120" xr:uid="{D0742E44-7FD1-4AB1-BC29-DB9590E89E9E}"/>
    <cellStyle name="title1 2 7 2" xfId="15533" xr:uid="{0F0B34EB-1AE4-4761-B10A-D3106E3E4B7C}"/>
    <cellStyle name="title1 2 7 2 2" xfId="37899" xr:uid="{478FB046-9E84-497B-A828-0FBA2C98862A}"/>
    <cellStyle name="title1 2 7 3" xfId="22463" xr:uid="{0A88744B-0C25-4E93-9033-2E3FB935A88C}"/>
    <cellStyle name="title1 2 7 3 2" xfId="44759" xr:uid="{8B621350-090E-4919-AF6A-0CA74FC75148}"/>
    <cellStyle name="title1 2 7 4" xfId="28915" xr:uid="{5397A28B-0C4F-4D01-A008-83F2C084F7B3}"/>
    <cellStyle name="title1 2 8" xfId="4504" xr:uid="{B49D953D-1436-40E7-A62D-BFF47C023C1C}"/>
    <cellStyle name="title1 2 8 2" xfId="15074" xr:uid="{96054D72-8199-43F3-A78C-AD5738252642}"/>
    <cellStyle name="title1 2 8 2 2" xfId="37440" xr:uid="{4CCEF5B8-15E1-46A4-863F-0E0DFC17F0D5}"/>
    <cellStyle name="title1 2 8 3" xfId="22186" xr:uid="{BE810CFE-E9DF-4DED-B245-13CA7E83C02D}"/>
    <cellStyle name="title1 2 8 3 2" xfId="44482" xr:uid="{303D6ECA-04EC-43B8-889A-1016D073114F}"/>
    <cellStyle name="title1 2 8 4" xfId="28505" xr:uid="{C4FC6988-FA29-4BAF-9B7C-9DA11FA390B1}"/>
    <cellStyle name="title1 2 9" xfId="14087" xr:uid="{ED076C87-BC5F-408D-8382-DAE7823C675B}"/>
    <cellStyle name="title1 2 9 2" xfId="36456" xr:uid="{C64118DE-F0F8-4867-87FB-DF33F77224BA}"/>
    <cellStyle name="title1 2_change in summary tables" xfId="8123" xr:uid="{08C26105-BB43-47ED-8344-DD5C97CB7AF3}"/>
    <cellStyle name="title1_change in summary tables" xfId="6802" xr:uid="{9045079F-996C-41A4-91DE-37FAAA013BE9}"/>
    <cellStyle name="Title10" xfId="1062" xr:uid="{B4C0532A-8392-4DBC-8600-3D6E895F1424}"/>
    <cellStyle name="title2" xfId="1063" xr:uid="{D752F0F2-56CC-45E3-ADC1-B6D8A2080477}"/>
    <cellStyle name="title2 2" xfId="3318" xr:uid="{A335B2D1-36B1-462C-9E0A-EC89B5C69A02}"/>
    <cellStyle name="title2 2 10" xfId="12958" xr:uid="{71B166BB-FD24-4EDE-BE13-8588B29BA4FB}"/>
    <cellStyle name="title2 2 10 2" xfId="35330" xr:uid="{1D2FAD6A-25A2-4D51-A828-62AAA1F64555}"/>
    <cellStyle name="title2 2 11" xfId="27577" xr:uid="{E4289562-98F8-40C8-9648-650A21819FE4}"/>
    <cellStyle name="title2 2 2" xfId="4377" xr:uid="{1EF9280D-32A4-4301-A9A4-6BA1695DBC04}"/>
    <cellStyle name="title2 2 2 10" xfId="22139" xr:uid="{9B26C7FD-2C69-437D-A8F6-B1E85F204F84}"/>
    <cellStyle name="title2 2 2 10 2" xfId="44435" xr:uid="{C1EE0976-BFDC-40B5-904B-D1A88CD6A81E}"/>
    <cellStyle name="title2 2 2 11" xfId="28382" xr:uid="{2CDD6C3D-1FE9-4788-AE77-D04A6A58E0BE}"/>
    <cellStyle name="title2 2 2 2" xfId="7608" xr:uid="{5D4C2664-239D-4D41-B8EB-8E6870DDBDEC}"/>
    <cellStyle name="title2 2 2 2 2" xfId="17599" xr:uid="{8BECF052-FB63-4DC6-A2F5-1789803C0420}"/>
    <cellStyle name="title2 2 2 2 2 2" xfId="39964" xr:uid="{02AFAF70-8FFF-4C91-A120-C3A391EEE8C1}"/>
    <cellStyle name="title2 2 2 2 3" xfId="23619" xr:uid="{A4801FE8-AC49-4F35-93AB-D891CD98FBBE}"/>
    <cellStyle name="title2 2 2 2 3 2" xfId="45915" xr:uid="{4CC5E3F2-0E25-4F62-990F-5B6EC63C4CC9}"/>
    <cellStyle name="title2 2 2 2 4" xfId="30845" xr:uid="{75A3051D-8B9B-45A8-B072-1BCA789F0D7B}"/>
    <cellStyle name="title2 2 2 3" xfId="8589" xr:uid="{4FCE5CCC-8C37-4FE2-A3DA-57DF37FC19AC}"/>
    <cellStyle name="title2 2 2 3 2" xfId="18309" xr:uid="{67500C22-D178-4F61-B443-BC14F2EF8147}"/>
    <cellStyle name="title2 2 2 3 2 2" xfId="40674" xr:uid="{C362086B-4EB3-4BD8-BBF3-3D9422B5D741}"/>
    <cellStyle name="title2 2 2 3 3" xfId="24186" xr:uid="{97744AD6-E63F-44AA-B1A9-8213FE1BA730}"/>
    <cellStyle name="title2 2 2 3 3 2" xfId="46482" xr:uid="{45D69970-1854-42D5-AF90-D7AEF55CAD4A}"/>
    <cellStyle name="title2 2 2 3 4" xfId="31454" xr:uid="{5911EB3C-7613-42A6-9C87-B5A96E084C98}"/>
    <cellStyle name="title2 2 2 4" xfId="8763" xr:uid="{0186F51E-DBFF-4FC2-8ACA-98AECF7F74EB}"/>
    <cellStyle name="title2 2 2 4 2" xfId="18421" xr:uid="{56512C75-DC76-4046-BD7D-EAF40C51C350}"/>
    <cellStyle name="title2 2 2 4 2 2" xfId="40786" xr:uid="{E9C40E05-4688-4171-BCBA-1190C23F1C51}"/>
    <cellStyle name="title2 2 2 4 3" xfId="24282" xr:uid="{6635A1EB-94CC-4A3D-ABD8-E92926003B7E}"/>
    <cellStyle name="title2 2 2 4 3 2" xfId="46578" xr:uid="{FC90FF25-F362-4F99-8F20-3C63EC1D5CA1}"/>
    <cellStyle name="title2 2 2 4 4" xfId="31545" xr:uid="{77780A5B-6640-4D1C-BBC0-068B69D74188}"/>
    <cellStyle name="title2 2 2 5" xfId="8956" xr:uid="{6E01ECAC-2089-4574-9B1B-505F6E0D6883}"/>
    <cellStyle name="title2 2 2 5 2" xfId="18543" xr:uid="{953D2525-82C8-4CDE-AFC3-12A34E09827F}"/>
    <cellStyle name="title2 2 2 5 2 2" xfId="40908" xr:uid="{738CD1C5-2BD6-44C1-B022-1500FCBB2AAA}"/>
    <cellStyle name="title2 2 2 5 3" xfId="24375" xr:uid="{5E655A18-67F0-4B4E-A1AA-4E00D474A36E}"/>
    <cellStyle name="title2 2 2 5 3 2" xfId="46671" xr:uid="{6D953E49-A284-44C5-BE79-24378321CB52}"/>
    <cellStyle name="title2 2 2 5 4" xfId="31637" xr:uid="{E4F3EFA9-8479-49D1-9A02-F898D50E0FC1}"/>
    <cellStyle name="title2 2 2 6" xfId="9140" xr:uid="{DB4A5F09-0FAC-46D3-BA97-663F075E2A7F}"/>
    <cellStyle name="title2 2 2 6 2" xfId="18625" xr:uid="{98E73028-1CDF-4348-A19B-05489FF1E1EA}"/>
    <cellStyle name="title2 2 2 6 2 2" xfId="40990" xr:uid="{E5CEDD12-6598-4219-8901-646CC0CF80A8}"/>
    <cellStyle name="title2 2 2 6 3" xfId="24451" xr:uid="{FD75453B-513F-4C26-99B0-785221A4CA23}"/>
    <cellStyle name="title2 2 2 6 3 2" xfId="46747" xr:uid="{A5EF6B3C-3A99-42A4-B225-3676A60DF75D}"/>
    <cellStyle name="title2 2 2 6 4" xfId="31700" xr:uid="{D456D7E5-C713-4538-BF22-2D1F6961905D}"/>
    <cellStyle name="title2 2 2 7" xfId="9272" xr:uid="{ADC1DDBB-4557-482C-ABA6-9E06EBA23780}"/>
    <cellStyle name="title2 2 2 7 2" xfId="18711" xr:uid="{B3E175CE-D86B-4D70-B159-DD693B78B14F}"/>
    <cellStyle name="title2 2 2 7 2 2" xfId="41076" xr:uid="{AC3AECD8-4494-4F2E-9F46-5D70B6ABF901}"/>
    <cellStyle name="title2 2 2 7 3" xfId="24518" xr:uid="{A7FCC788-848A-4AB9-B1BD-25EE64876A4E}"/>
    <cellStyle name="title2 2 2 7 3 2" xfId="46814" xr:uid="{9CDBB2D3-2C25-4AC4-A716-2CBA08A54287}"/>
    <cellStyle name="title2 2 2 7 4" xfId="31762" xr:uid="{63567FE1-C5AE-40A0-B2A3-EB22344154C1}"/>
    <cellStyle name="title2 2 2 8" xfId="9547" xr:uid="{608470D9-28BB-429F-8F8E-51CAADB95EC5}"/>
    <cellStyle name="title2 2 2 8 2" xfId="18965" xr:uid="{25831E06-2CB8-4A16-9953-7F395E523CA1}"/>
    <cellStyle name="title2 2 2 8 2 2" xfId="41330" xr:uid="{21DA4A2D-7A78-44A2-8DAA-731E25FA211E}"/>
    <cellStyle name="title2 2 2 8 3" xfId="24752" xr:uid="{434ED90A-4F16-4ADC-9040-4F0C24009AFA}"/>
    <cellStyle name="title2 2 2 8 3 2" xfId="47048" xr:uid="{5071D852-9317-4335-96C4-CC6885CBC88B}"/>
    <cellStyle name="title2 2 2 8 4" xfId="32009" xr:uid="{1F221969-4967-46CB-A5EF-3DCCAE2AFEFE}"/>
    <cellStyle name="title2 2 2 9" xfId="14949" xr:uid="{FDC5FCB3-99FF-4D96-A378-B4F3FE727362}"/>
    <cellStyle name="title2 2 2 9 2" xfId="37315" xr:uid="{4E1EF4AD-4D6F-4004-812D-7B1C03A68433}"/>
    <cellStyle name="title2 2 2_change in summary tables" xfId="5115" xr:uid="{728B288E-8BCF-43C0-9955-E9960D336516}"/>
    <cellStyle name="title2 2 3" xfId="6669" xr:uid="{8D9D881E-6A25-4A30-9E7F-F0139BEBB3C5}"/>
    <cellStyle name="title2 2 4" xfId="7986" xr:uid="{78286873-F25D-4AF5-9E34-D6838F5B7658}"/>
    <cellStyle name="title2 2 4 2" xfId="17891" xr:uid="{42B7DE66-A686-48A4-AE8C-20DE6F5A7A17}"/>
    <cellStyle name="title2 2 4 2 2" xfId="40256" xr:uid="{A072EA66-0F3C-48A3-9B2F-8B9EFE29D4E3}"/>
    <cellStyle name="title2 2 4 3" xfId="23821" xr:uid="{8465FEFC-B7A3-4444-9761-47E6A6A2A86B}"/>
    <cellStyle name="title2 2 4 3 2" xfId="46117" xr:uid="{A044031D-8293-42D0-9C10-1D7D9747CC2A}"/>
    <cellStyle name="title2 2 4 4" xfId="31103" xr:uid="{755DC843-2447-4E83-B21E-778C3C5447C6}"/>
    <cellStyle name="title2 2 5" xfId="7161" xr:uid="{8C0D1DCD-E3E4-4B73-9664-BF6150FB4C2B}"/>
    <cellStyle name="title2 2 5 2" xfId="17172" xr:uid="{0D6E00EE-4EA9-459F-84B2-2D126B7CB188}"/>
    <cellStyle name="title2 2 5 2 2" xfId="39537" xr:uid="{623F5615-8261-4635-9971-847EBBE710C6}"/>
    <cellStyle name="title2 2 5 3" xfId="23421" xr:uid="{6CA10890-391E-4ACE-BAB5-6C90F3AAE86B}"/>
    <cellStyle name="title2 2 5 3 2" xfId="45717" xr:uid="{1F7707AE-B403-4E48-9690-131544EDC0AB}"/>
    <cellStyle name="title2 2 5 4" xfId="30421" xr:uid="{2B2B3B25-3997-4BBD-986A-82D19A182ADE}"/>
    <cellStyle name="title2 2 6" xfId="5857" xr:uid="{4B6C24B1-DE26-424D-914F-98B58922FABB}"/>
    <cellStyle name="title2 2 6 2" xfId="16146" xr:uid="{4B1C38DF-5063-423D-8557-834973B9DA5E}"/>
    <cellStyle name="title2 2 6 2 2" xfId="38512" xr:uid="{F00F33AE-BD5F-4711-8FF2-4399CD0FE1A6}"/>
    <cellStyle name="title2 2 6 3" xfId="22824" xr:uid="{0B975C0F-B6E0-4BE0-9CD5-970125D8A760}"/>
    <cellStyle name="title2 2 6 3 2" xfId="45120" xr:uid="{4CAA00F0-4CCF-4CE9-BC85-25B57DF1B29C}"/>
    <cellStyle name="title2 2 6 4" xfId="29476" xr:uid="{FCC52D70-C5CB-4FF5-A3F5-79C620C08312}"/>
    <cellStyle name="title2 2 7" xfId="5034" xr:uid="{CF040ECC-C7F7-4DFF-BD3B-E8377B35ED72}"/>
    <cellStyle name="title2 2 7 2" xfId="15485" xr:uid="{4DC20A24-C5A8-4D6F-BB54-4AF54DF4F7B0}"/>
    <cellStyle name="title2 2 7 2 2" xfId="37851" xr:uid="{D776279E-5ADB-443A-86E8-428306B703F0}"/>
    <cellStyle name="title2 2 7 3" xfId="22420" xr:uid="{1C0DBE73-181D-4CAD-8F3A-ED392A13CAE7}"/>
    <cellStyle name="title2 2 7 3 2" xfId="44716" xr:uid="{28AFD726-2738-455A-8036-0F2A240CD869}"/>
    <cellStyle name="title2 2 7 4" xfId="28871" xr:uid="{46C4A497-44A7-4004-A7BF-F07EA71817E4}"/>
    <cellStyle name="title2 2 8" xfId="9340" xr:uid="{F58C5A5B-FE0B-4A95-9BDC-1E15374A19C2}"/>
    <cellStyle name="title2 2 8 2" xfId="18761" xr:uid="{323AF0B8-AEE0-459A-8FB8-5773297E37EE}"/>
    <cellStyle name="title2 2 8 2 2" xfId="41126" xr:uid="{CAEB0566-9B99-4FEE-A246-8FD52CB837D0}"/>
    <cellStyle name="title2 2 8 3" xfId="24559" xr:uid="{D00F1C1E-7D45-4EB0-8277-E2BF67C0EFE4}"/>
    <cellStyle name="title2 2 8 3 2" xfId="46855" xr:uid="{9508B264-CB74-4FEE-BF2F-53C9868D9B0C}"/>
    <cellStyle name="title2 2 8 4" xfId="31807" xr:uid="{4DA983AA-83BE-4FF0-896F-65A868C8AE84}"/>
    <cellStyle name="title2 2 9" xfId="14088" xr:uid="{DF7192BD-CD55-446A-853E-9FA63B71F84E}"/>
    <cellStyle name="title2 2 9 2" xfId="36457" xr:uid="{FBAF85B5-72BE-46EE-AEBD-076F1F45815F}"/>
    <cellStyle name="title2 2_change in summary tables" xfId="7917" xr:uid="{FC9094C7-95CE-4BE2-AE92-3409FBCD3365}"/>
    <cellStyle name="title2_change in summary tables" xfId="8249" xr:uid="{1DF99FD7-60D5-47C7-BDC5-A6A80394403E}"/>
    <cellStyle name="TitleII" xfId="3319" xr:uid="{0FD0E109-3E1D-4E66-B19F-8A2A36939FE3}"/>
    <cellStyle name="TitleNormal" xfId="1064" xr:uid="{AF70CE95-2178-4A24-8F71-5D4418A8960E}"/>
    <cellStyle name="Titles" xfId="1065" xr:uid="{18102105-E0B6-46EC-9F64-E5EA23DF11B1}"/>
    <cellStyle name="Titles - Col. Headings" xfId="1066" xr:uid="{51FFC4A2-B80D-48F0-86F8-9B0CA4D1E811}"/>
    <cellStyle name="Titles - Other" xfId="1067" xr:uid="{39E6704E-4317-498F-8CE8-FE749D32C4CB}"/>
    <cellStyle name="Titles_2007_EPD_PAA_v08" xfId="3320" xr:uid="{4797D1B1-C6F2-4289-9056-A2A3460C8623}"/>
    <cellStyle name="TitleSub" xfId="3321" xr:uid="{164F4526-3CEB-4700-B32A-AB27D1D7D6A4}"/>
    <cellStyle name="Titre" xfId="3322" xr:uid="{BCB5D13F-77B6-4875-B21A-941597C6AC2B}"/>
    <cellStyle name="Titre 2" xfId="5862" xr:uid="{DAC81734-6E64-4D0C-8E99-E936007EE4FC}"/>
    <cellStyle name="Titre 2 2" xfId="16148" xr:uid="{BE3C0611-6137-4F07-815D-EA3052C67B23}"/>
    <cellStyle name="Titre 2 2 2" xfId="38514" xr:uid="{FBC2B298-1BCC-44F9-97D0-66196C2EBF5F}"/>
    <cellStyle name="Titre 2 3" xfId="22826" xr:uid="{0772BD33-EB43-4310-8E06-91D38CBB3676}"/>
    <cellStyle name="Titre 2 3 2" xfId="45122" xr:uid="{033C450D-A53F-4065-93C4-24B13B4243CC}"/>
    <cellStyle name="Titre 2 4" xfId="25608" xr:uid="{61B12303-2E91-4683-AD80-6E8DD6835B66}"/>
    <cellStyle name="Titre 2 4 2" xfId="47904" xr:uid="{57470FC4-F464-4F47-A437-809A397282AD}"/>
    <cellStyle name="Titre 3" xfId="14091" xr:uid="{CA38ECD8-18FC-4C63-A683-C57A3A1258BF}"/>
    <cellStyle name="Titre 3 2" xfId="36460" xr:uid="{322B61B7-46AA-43AD-A17E-94DBD4BC49CA}"/>
    <cellStyle name="Titre 4" xfId="12957" xr:uid="{3B5C5241-1CF7-4AB0-9C57-46D7742689C5}"/>
    <cellStyle name="Titre 4 2" xfId="35329" xr:uid="{DDA2F36F-B0FA-4D95-80F1-71340D170648}"/>
    <cellStyle name="Titre_change in summary tables" xfId="8657" xr:uid="{0E8DED75-3F10-4151-98A0-CAFE5012A915}"/>
    <cellStyle name="tn" xfId="3323" xr:uid="{9F552A63-8353-4DBC-870D-D72821932123}"/>
    <cellStyle name="TOC" xfId="3324" xr:uid="{0EAF3DD7-DC31-4E33-B94F-7B47B921D940}"/>
    <cellStyle name="TOC 1" xfId="1068" xr:uid="{C1E6FA5A-C2DA-4356-A89A-CE1FF3504037}"/>
    <cellStyle name="TOC 2" xfId="1069" xr:uid="{503D1DD9-1A24-4697-BF23-45B429E41B6D}"/>
    <cellStyle name="TOC_change in summary tables" xfId="8290" xr:uid="{8651BFBC-6515-4E5C-AEDA-B5E52760038B}"/>
    <cellStyle name="tom" xfId="3325" xr:uid="{850F02AA-1909-4F25-86E5-99E2F50EA0F4}"/>
    <cellStyle name="Top bold border" xfId="3326" xr:uid="{22D7CD05-79CD-4434-9958-DD7AD88BC84C}"/>
    <cellStyle name="Top bold border 10" xfId="10281" xr:uid="{3B426C63-55B8-4507-9B73-1EED18C3CF33}"/>
    <cellStyle name="Top bold border 10 2" xfId="19695" xr:uid="{AE69D185-E333-4AEE-A9F2-34782ECC844F}"/>
    <cellStyle name="Top bold border 10 2 2" xfId="41991" xr:uid="{5A77503C-6680-40E2-80A5-E4966B16DF25}"/>
    <cellStyle name="Top bold border 10 3" xfId="24960" xr:uid="{72F2B12D-C42C-41B7-BDE8-DB9ADBC15009}"/>
    <cellStyle name="Top bold border 10 3 2" xfId="47256" xr:uid="{03355069-67A4-423D-8B5D-A9DECCE7B2DD}"/>
    <cellStyle name="Top bold border 10 4" xfId="32670" xr:uid="{05944CCB-85C8-4983-A562-413831B7C1BC}"/>
    <cellStyle name="Top bold border 11" xfId="11817" xr:uid="{3F3725A6-686B-4826-9382-20A1E5C9CF02}"/>
    <cellStyle name="Top bold border 11 2" xfId="21223" xr:uid="{1E10553D-05D0-45CD-ACBE-25F141647FEA}"/>
    <cellStyle name="Top bold border 11 2 2" xfId="43519" xr:uid="{341B16FD-9116-4768-87FA-B83AB8DDE6CC}"/>
    <cellStyle name="Top bold border 11 3" xfId="25425" xr:uid="{1E163262-B10F-4442-898F-DD62E220B49F}"/>
    <cellStyle name="Top bold border 11 3 2" xfId="47721" xr:uid="{28799723-2E5C-48BA-99A2-9C9BEE7475BD}"/>
    <cellStyle name="Top bold border 11 4" xfId="34197" xr:uid="{3AB0C14D-B0FB-492A-8C04-3FDC9F277899}"/>
    <cellStyle name="Top bold border 12" xfId="14092" xr:uid="{C3210E27-3670-4505-AEFB-185195C9EC7D}"/>
    <cellStyle name="Top bold border 12 2" xfId="36461" xr:uid="{EB9E8BAE-C3AD-4367-ADB2-A5DAF8356D6D}"/>
    <cellStyle name="Top bold border 13" xfId="12956" xr:uid="{F531AA7D-3B65-48F2-B9A0-37F72486F385}"/>
    <cellStyle name="Top bold border 13 2" xfId="35328" xr:uid="{5DE3FCF7-BCB2-4731-8906-A1707FEB6FF4}"/>
    <cellStyle name="Top bold border 14" xfId="27578" xr:uid="{73266277-903D-452B-89FE-0BA14DA23560}"/>
    <cellStyle name="Top bold border 2" xfId="3327" xr:uid="{B6924E15-AAC0-473A-9527-07E1E6961267}"/>
    <cellStyle name="Top bold border 2 10" xfId="11818" xr:uid="{A09771BC-6B08-4CB5-87E7-50921F163704}"/>
    <cellStyle name="Top bold border 2 10 2" xfId="21224" xr:uid="{BC244F5D-2B51-48DC-BCF5-850584148182}"/>
    <cellStyle name="Top bold border 2 10 2 2" xfId="43520" xr:uid="{F1786431-224D-4885-BF26-A0D7A1C4469B}"/>
    <cellStyle name="Top bold border 2 10 3" xfId="25426" xr:uid="{B5E73E2C-F8D0-4AC1-A081-5DE544B31D5B}"/>
    <cellStyle name="Top bold border 2 10 3 2" xfId="47722" xr:uid="{D245E790-A1B8-40FE-9037-59EC5EEF34E5}"/>
    <cellStyle name="Top bold border 2 10 4" xfId="34198" xr:uid="{2F05ED4B-86A7-4307-96E5-C2B0C59AF9AA}"/>
    <cellStyle name="Top bold border 2 11" xfId="14093" xr:uid="{D0A24B21-2BC6-4654-B109-79E1B7A6CC94}"/>
    <cellStyle name="Top bold border 2 11 2" xfId="36462" xr:uid="{159BC46A-1FC1-458B-BBA4-DB13577B5433}"/>
    <cellStyle name="Top bold border 2 12" xfId="12955" xr:uid="{25B55F1B-59FD-45D2-84C8-86BD74ECA4F3}"/>
    <cellStyle name="Top bold border 2 12 2" xfId="35327" xr:uid="{825EC6C1-87AC-4C9D-B383-FAA4C6221903}"/>
    <cellStyle name="Top bold border 2 13" xfId="27579" xr:uid="{35077AA5-46DF-4BBA-B0D0-901010B7202D}"/>
    <cellStyle name="Top bold border 2 2" xfId="4379" xr:uid="{BBDF6365-FD44-4836-9E48-55CF45E0EE82}"/>
    <cellStyle name="Top bold border 2 2 10" xfId="12561" xr:uid="{CFB19728-8016-47EA-A4A7-0BDC55E29E6F}"/>
    <cellStyle name="Top bold border 2 2 10 2" xfId="21967" xr:uid="{A3696BCD-1E9C-4DE4-8331-D548599A55BE}"/>
    <cellStyle name="Top bold border 2 2 10 2 2" xfId="44263" xr:uid="{6484C5C5-C85A-4A58-A097-C6B3B6B62C81}"/>
    <cellStyle name="Top bold border 2 2 10 3" xfId="25641" xr:uid="{55288125-87F4-43B0-A592-0E8D9FE18B0D}"/>
    <cellStyle name="Top bold border 2 2 10 3 2" xfId="47937" xr:uid="{A7EA25CA-3DAD-46A5-BC63-5EF40BBF6CC6}"/>
    <cellStyle name="Top bold border 2 2 10 4" xfId="34941" xr:uid="{E75A1C4D-B8A6-4C60-BA7C-6872C4FAE844}"/>
    <cellStyle name="Top bold border 2 2 11" xfId="14951" xr:uid="{B700D4FB-E3D7-44E0-9C4F-0D6CBA7E26EB}"/>
    <cellStyle name="Top bold border 2 2 11 2" xfId="37317" xr:uid="{2D329C55-4AF5-4772-814B-75C839C17B0F}"/>
    <cellStyle name="Top bold border 2 2 12" xfId="22141" xr:uid="{AA31DF11-F9BE-4B84-B4E1-180F5EC89126}"/>
    <cellStyle name="Top bold border 2 2 12 2" xfId="44437" xr:uid="{A1A2439C-94EC-4418-B52A-E050818909FC}"/>
    <cellStyle name="Top bold border 2 2 13" xfId="28384" xr:uid="{9CF27AAA-ED15-4E96-9DBD-423F225804C9}"/>
    <cellStyle name="Top bold border 2 2 2" xfId="7610" xr:uid="{953F7188-8FDD-46B6-A6D3-2F9F5BB6FE8E}"/>
    <cellStyle name="Top bold border 2 2 2 2" xfId="17601" xr:uid="{9F104056-2332-43E2-9B15-FA144A4A4FBB}"/>
    <cellStyle name="Top bold border 2 2 2 2 2" xfId="39966" xr:uid="{DAF9DC54-87E6-4056-96D2-64F5B5DB93DB}"/>
    <cellStyle name="Top bold border 2 2 2 3" xfId="23621" xr:uid="{B5CFB13E-D7F1-457B-A209-8EB63174D455}"/>
    <cellStyle name="Top bold border 2 2 2 3 2" xfId="45917" xr:uid="{8C3F2BB7-3540-4F2E-BF0D-9A1AC9F63768}"/>
    <cellStyle name="Top bold border 2 2 2 4" xfId="30847" xr:uid="{CBEE3E30-4971-4684-AEEB-346B4C2623AA}"/>
    <cellStyle name="Top bold border 2 2 3" xfId="8591" xr:uid="{722C6D67-8A9A-4FDE-A187-4D2DF1FADAC1}"/>
    <cellStyle name="Top bold border 2 2 3 2" xfId="18311" xr:uid="{3F6C7933-44C0-4CC0-A7D5-79668145C4DA}"/>
    <cellStyle name="Top bold border 2 2 3 2 2" xfId="40676" xr:uid="{8F1C8775-6743-42F2-8F55-7AA409DFAD24}"/>
    <cellStyle name="Top bold border 2 2 3 3" xfId="24188" xr:uid="{1E1F3B63-3195-4E23-8A01-D80DE475CFD1}"/>
    <cellStyle name="Top bold border 2 2 3 3 2" xfId="46484" xr:uid="{C69F5CBC-FF14-426A-81F3-2E1B5453010E}"/>
    <cellStyle name="Top bold border 2 2 3 4" xfId="31456" xr:uid="{EC7B0133-1F0D-4A77-A308-9D37E293E018}"/>
    <cellStyle name="Top bold border 2 2 4" xfId="8765" xr:uid="{61638909-89FB-401F-853A-5B81512089C3}"/>
    <cellStyle name="Top bold border 2 2 4 2" xfId="18423" xr:uid="{ACADD4BF-9D01-4C53-80B2-1C0B91A0F9DE}"/>
    <cellStyle name="Top bold border 2 2 4 2 2" xfId="40788" xr:uid="{187CD02D-8953-40DB-8541-8C8B4BE74B40}"/>
    <cellStyle name="Top bold border 2 2 4 3" xfId="24284" xr:uid="{1D939870-DEFC-425C-9362-AD88A4C6175E}"/>
    <cellStyle name="Top bold border 2 2 4 3 2" xfId="46580" xr:uid="{5A02FCE4-3B13-47F7-9454-8607D841843D}"/>
    <cellStyle name="Top bold border 2 2 4 4" xfId="31547" xr:uid="{E751C788-6A08-4F41-BD7E-710672CD6456}"/>
    <cellStyle name="Top bold border 2 2 5" xfId="8958" xr:uid="{F45CF3F7-592F-48FD-95E6-C36F0ED191EF}"/>
    <cellStyle name="Top bold border 2 2 5 2" xfId="18545" xr:uid="{C494B9AC-3696-41EB-AB96-91B74E2DFAF6}"/>
    <cellStyle name="Top bold border 2 2 5 2 2" xfId="40910" xr:uid="{DB338A21-3054-4584-85F8-3608A3445E45}"/>
    <cellStyle name="Top bold border 2 2 5 3" xfId="24377" xr:uid="{3948D083-34FB-49B4-B13D-AE3AAA732A04}"/>
    <cellStyle name="Top bold border 2 2 5 3 2" xfId="46673" xr:uid="{66588C7E-04DD-4B78-8558-296B8C7BB220}"/>
    <cellStyle name="Top bold border 2 2 5 4" xfId="31639" xr:uid="{510C5083-C799-4B8E-890F-27F0690D3842}"/>
    <cellStyle name="Top bold border 2 2 6" xfId="9142" xr:uid="{951E3D9B-C1D8-43A8-8F31-402577262942}"/>
    <cellStyle name="Top bold border 2 2 6 2" xfId="18627" xr:uid="{97398269-7469-4120-A5AA-A683288032F3}"/>
    <cellStyle name="Top bold border 2 2 6 2 2" xfId="40992" xr:uid="{1343971C-57E0-4F2A-A737-C931544FD969}"/>
    <cellStyle name="Top bold border 2 2 6 3" xfId="24453" xr:uid="{ADC5751F-7C00-4BEC-A21E-BB90167F48D5}"/>
    <cellStyle name="Top bold border 2 2 6 3 2" xfId="46749" xr:uid="{009A2F51-5CAA-43B5-8A8D-36C0A87377DF}"/>
    <cellStyle name="Top bold border 2 2 6 4" xfId="31702" xr:uid="{16032F82-9C45-4075-85C2-D3709472D545}"/>
    <cellStyle name="Top bold border 2 2 7" xfId="9274" xr:uid="{E51526A0-FE4C-4187-8DDB-CF233E5C6D46}"/>
    <cellStyle name="Top bold border 2 2 7 2" xfId="18713" xr:uid="{35FE342A-2277-4276-B0B5-AB48A8237FDD}"/>
    <cellStyle name="Top bold border 2 2 7 2 2" xfId="41078" xr:uid="{B861F72F-D015-42B6-8ED6-63402486DD62}"/>
    <cellStyle name="Top bold border 2 2 7 3" xfId="24520" xr:uid="{76F7B17E-A497-497A-A3E3-65FFF2F3964F}"/>
    <cellStyle name="Top bold border 2 2 7 3 2" xfId="46816" xr:uid="{219E51DA-B619-4229-9AC6-408D0493C039}"/>
    <cellStyle name="Top bold border 2 2 7 4" xfId="31764" xr:uid="{5BFB1186-BC73-4873-A2AD-0E629FE580FF}"/>
    <cellStyle name="Top bold border 2 2 8" xfId="9549" xr:uid="{397AF08D-B7C8-43A1-BA08-D028AA3AA2DE}"/>
    <cellStyle name="Top bold border 2 2 8 2" xfId="18967" xr:uid="{BA311250-5757-4DAB-950E-CAD5417F8D13}"/>
    <cellStyle name="Top bold border 2 2 8 2 2" xfId="41332" xr:uid="{7E6F31FB-D6EE-4191-BA9C-53F5BBCEE75A}"/>
    <cellStyle name="Top bold border 2 2 8 3" xfId="24754" xr:uid="{26B8D2DC-9227-42CD-A38E-CEC304F10683}"/>
    <cellStyle name="Top bold border 2 2 8 3 2" xfId="47050" xr:uid="{E8F06E7F-CF83-4C39-9230-054E74C99FA2}"/>
    <cellStyle name="Top bold border 2 2 8 4" xfId="32011" xr:uid="{F58098BD-4FE1-4474-B7BB-6D615CC14595}"/>
    <cellStyle name="Top bold border 2 2 9" xfId="11029" xr:uid="{CDDA2CE8-DFAB-4E5A-83DF-8F0236F1CB67}"/>
    <cellStyle name="Top bold border 2 2 9 2" xfId="20443" xr:uid="{092A9062-132A-4DF9-B171-71629922CA45}"/>
    <cellStyle name="Top bold border 2 2 9 2 2" xfId="42739" xr:uid="{78BFF0C2-AB2B-4FB0-A3DF-8B94DB0059AA}"/>
    <cellStyle name="Top bold border 2 2 9 3" xfId="25176" xr:uid="{4908E6D0-1C33-4269-82F0-0241B34FF94F}"/>
    <cellStyle name="Top bold border 2 2 9 3 2" xfId="47472" xr:uid="{6CD894A7-1F88-47DD-9C28-D83BC63F812B}"/>
    <cellStyle name="Top bold border 2 2 9 4" xfId="33418" xr:uid="{EE7846A9-FCB4-422D-988C-D2103657C63E}"/>
    <cellStyle name="Top bold border 2 2_change in summary tables" xfId="5658" xr:uid="{4C798D10-2EBB-498C-BFE1-318ED930721F}"/>
    <cellStyle name="Top bold border 2 3" xfId="6673" xr:uid="{13100939-32D7-4CAA-BE43-C318DCEF4800}"/>
    <cellStyle name="Top bold border 2 3 2" xfId="16719" xr:uid="{0AFADF85-39BB-489B-81DA-3E6569CDD4B4}"/>
    <cellStyle name="Top bold border 2 3 2 2" xfId="39084" xr:uid="{E860E16D-158B-45C8-B461-ABDF1D08573D}"/>
    <cellStyle name="Top bold border 2 3 3" xfId="29978" xr:uid="{FFAC0897-ABC6-46F2-A5F5-459AB5508F94}"/>
    <cellStyle name="Top bold border 2 4" xfId="7994" xr:uid="{9618C0FC-4533-46D0-9A1B-177B673D2E97}"/>
    <cellStyle name="Top bold border 2 4 2" xfId="17897" xr:uid="{6333D729-CC74-4D0D-9EE3-C9173977BD2C}"/>
    <cellStyle name="Top bold border 2 4 2 2" xfId="40262" xr:uid="{19AD4B61-2810-473E-8DD8-91BC548CC518}"/>
    <cellStyle name="Top bold border 2 4 3" xfId="23826" xr:uid="{56A1A1E7-53C0-47FA-B8F0-09A3E8170686}"/>
    <cellStyle name="Top bold border 2 4 3 2" xfId="46122" xr:uid="{945A3AE8-D79E-4571-B46F-87416F751BBE}"/>
    <cellStyle name="Top bold border 2 4 4" xfId="31107" xr:uid="{55F1C6C8-166E-4BB2-AB60-3DD469BD7FF8}"/>
    <cellStyle name="Top bold border 2 5" xfId="5075" xr:uid="{FD75DA35-CEE2-4023-BDF1-82E95AFAAA3B}"/>
    <cellStyle name="Top bold border 2 5 2" xfId="15505" xr:uid="{FEFE4550-DDEC-46A3-8F18-1406CACB1451}"/>
    <cellStyle name="Top bold border 2 5 2 2" xfId="37871" xr:uid="{5F2B2228-D792-4BB2-A061-29CDB6F4509F}"/>
    <cellStyle name="Top bold border 2 5 3" xfId="22439" xr:uid="{BD4F6CA7-3CFD-4F3E-9464-5D4D48753E10}"/>
    <cellStyle name="Top bold border 2 5 3 2" xfId="44735" xr:uid="{BAB14464-7ACC-49AD-A475-522E915DE94B}"/>
    <cellStyle name="Top bold border 2 5 4" xfId="28891" xr:uid="{704298E9-3ED9-4B28-BAA6-945FE28EF4BF}"/>
    <cellStyle name="Top bold border 2 6" xfId="6030" xr:uid="{A630FCA9-60D2-4B26-8331-9EE7A89A490A}"/>
    <cellStyle name="Top bold border 2 6 2" xfId="16265" xr:uid="{955C8A7B-1E2D-4DD3-937D-FC23244D2EC6}"/>
    <cellStyle name="Top bold border 2 6 2 2" xfId="38630" xr:uid="{E8866241-6707-4451-9B0B-CBFE80DCE28C}"/>
    <cellStyle name="Top bold border 2 6 3" xfId="22919" xr:uid="{DE558F67-130F-412A-9841-1DAE1B2528F7}"/>
    <cellStyle name="Top bold border 2 6 3 2" xfId="45215" xr:uid="{C79CA356-288F-4F96-A5BF-0C19A582547E}"/>
    <cellStyle name="Top bold border 2 6 4" xfId="29580" xr:uid="{76E1D721-5411-436A-92B5-C6E5A7EF33D2}"/>
    <cellStyle name="Top bold border 2 7" xfId="8595" xr:uid="{4799A39A-6B70-47D0-889D-1807F7F33F20}"/>
    <cellStyle name="Top bold border 2 7 2" xfId="18315" xr:uid="{35F85A8B-AB5A-4E34-8E4F-44CF2351C3B4}"/>
    <cellStyle name="Top bold border 2 7 2 2" xfId="40680" xr:uid="{4DD7B00F-FB72-4BC6-9A2D-CCDA5E4481D4}"/>
    <cellStyle name="Top bold border 2 7 3" xfId="24190" xr:uid="{A4F6D8CD-CEF3-4285-A92E-53AA64EC3CA9}"/>
    <cellStyle name="Top bold border 2 7 3 2" xfId="46486" xr:uid="{D5D99157-BAAF-4670-AB5E-C0FE4A0A0E7D}"/>
    <cellStyle name="Top bold border 2 7 4" xfId="31460" xr:uid="{CC58575B-E2FE-4C34-A1B6-B2F766B33FC1}"/>
    <cellStyle name="Top bold border 2 8" xfId="9338" xr:uid="{2848BD4D-94ED-473F-A291-F1CAF5F43CC7}"/>
    <cellStyle name="Top bold border 2 8 2" xfId="18759" xr:uid="{2C294631-D182-49C5-85CC-92A855B70141}"/>
    <cellStyle name="Top bold border 2 8 2 2" xfId="41124" xr:uid="{7989B3E7-B988-4C36-8C25-FEE317E1EBB4}"/>
    <cellStyle name="Top bold border 2 8 3" xfId="24557" xr:uid="{E0CE25CD-9D7B-4CD0-A97F-DF1BA353CB1B}"/>
    <cellStyle name="Top bold border 2 8 3 2" xfId="46853" xr:uid="{3597ACD1-D0EF-4E9A-AC3F-39972329CC57}"/>
    <cellStyle name="Top bold border 2 8 4" xfId="31805" xr:uid="{C34D1253-0F11-44A4-A760-AAEA5E6E0C7C}"/>
    <cellStyle name="Top bold border 2 9" xfId="10282" xr:uid="{03BB2039-91EF-46CE-8F88-8CD7FF483A11}"/>
    <cellStyle name="Top bold border 2 9 2" xfId="19696" xr:uid="{87A5EBC8-2C63-487B-BF23-1E13DD442DFD}"/>
    <cellStyle name="Top bold border 2 9 2 2" xfId="41992" xr:uid="{CD5CB43C-582E-4085-B96E-F14E4289AA53}"/>
    <cellStyle name="Top bold border 2 9 3" xfId="24961" xr:uid="{95AA1CF1-D0C4-4CB9-BA41-7F3ACC7E4F0C}"/>
    <cellStyle name="Top bold border 2 9 3 2" xfId="47257" xr:uid="{D50C3898-8271-4075-9E10-D94768AFD4F2}"/>
    <cellStyle name="Top bold border 2 9 4" xfId="32671" xr:uid="{08146D3B-3D5D-40FC-BBD4-AD7BB61764EA}"/>
    <cellStyle name="Top bold border 2_change in summary tables" xfId="4937" xr:uid="{00230F99-4B59-4511-AAA1-AFE95270EC52}"/>
    <cellStyle name="Top bold border 3" xfId="4378" xr:uid="{4928FF8A-518D-4DD4-BD7F-C0790524E0D0}"/>
    <cellStyle name="Top bold border 3 10" xfId="12560" xr:uid="{CA00B939-BA0D-4265-A5F8-0C59FD79DF98}"/>
    <cellStyle name="Top bold border 3 10 2" xfId="21966" xr:uid="{DB8FD3DA-16B1-4BCB-B9BB-F0674FE205F7}"/>
    <cellStyle name="Top bold border 3 10 2 2" xfId="44262" xr:uid="{15204C39-8ABC-4BB4-9BEF-44FD10A83955}"/>
    <cellStyle name="Top bold border 3 10 3" xfId="25640" xr:uid="{F5F2F637-EF94-48EB-BE02-D6F47852E23E}"/>
    <cellStyle name="Top bold border 3 10 3 2" xfId="47936" xr:uid="{0C971A23-19EF-41E0-8208-0E8EBA39596D}"/>
    <cellStyle name="Top bold border 3 10 4" xfId="34940" xr:uid="{D7EF2C18-617B-415A-BD80-7563BE5280D4}"/>
    <cellStyle name="Top bold border 3 11" xfId="14950" xr:uid="{DD93A209-14A5-48DC-85BC-1ADA73C14AFD}"/>
    <cellStyle name="Top bold border 3 11 2" xfId="37316" xr:uid="{4C870EF8-1574-46F2-8931-BFEE7A451BEA}"/>
    <cellStyle name="Top bold border 3 12" xfId="22140" xr:uid="{2D1B5EDB-9461-46C8-B5C2-6DF4603C3640}"/>
    <cellStyle name="Top bold border 3 12 2" xfId="44436" xr:uid="{407AC7E1-F9FF-4293-8FDD-29B19B67ABCA}"/>
    <cellStyle name="Top bold border 3 13" xfId="28383" xr:uid="{73D6FD3C-811E-48D7-997C-536C4208122F}"/>
    <cellStyle name="Top bold border 3 2" xfId="7609" xr:uid="{43C01356-8047-42B2-A556-468AF6A758FD}"/>
    <cellStyle name="Top bold border 3 2 2" xfId="17600" xr:uid="{40718AE7-5F90-455D-B7BE-943F65BC367C}"/>
    <cellStyle name="Top bold border 3 2 2 2" xfId="39965" xr:uid="{28964150-095D-4F64-9FD8-E3A9B136B907}"/>
    <cellStyle name="Top bold border 3 2 3" xfId="23620" xr:uid="{0C646873-B41D-419D-A77B-50E71A9F5FF1}"/>
    <cellStyle name="Top bold border 3 2 3 2" xfId="45916" xr:uid="{471F2005-1451-4AA1-98A5-2DC34A589F7B}"/>
    <cellStyle name="Top bold border 3 2 4" xfId="30846" xr:uid="{817D275D-CEAC-4485-87EC-F6CA27B7A0CA}"/>
    <cellStyle name="Top bold border 3 3" xfId="8590" xr:uid="{3689B8EB-034C-4881-BF97-9D2CA29ACDD6}"/>
    <cellStyle name="Top bold border 3 3 2" xfId="18310" xr:uid="{473F4190-56F7-4579-9C3A-9ADD80C09C41}"/>
    <cellStyle name="Top bold border 3 3 2 2" xfId="40675" xr:uid="{5B092C10-D669-48EA-8CF4-7D66D30A6B14}"/>
    <cellStyle name="Top bold border 3 3 3" xfId="24187" xr:uid="{83BAA0A6-01AE-43D3-8978-4553E24F43D5}"/>
    <cellStyle name="Top bold border 3 3 3 2" xfId="46483" xr:uid="{4F3FB788-CF7A-4E5F-B1C7-66891245A585}"/>
    <cellStyle name="Top bold border 3 3 4" xfId="31455" xr:uid="{5B8280ED-6CCF-4841-81F4-E303AC1C3B3A}"/>
    <cellStyle name="Top bold border 3 4" xfId="8764" xr:uid="{116D9CFF-50AC-4EC0-8A0B-61917312BB97}"/>
    <cellStyle name="Top bold border 3 4 2" xfId="18422" xr:uid="{EB875519-6224-4F14-B00B-16579473260A}"/>
    <cellStyle name="Top bold border 3 4 2 2" xfId="40787" xr:uid="{41ACA70F-292E-4F83-A338-1903B48125FD}"/>
    <cellStyle name="Top bold border 3 4 3" xfId="24283" xr:uid="{0544E8D3-04AE-49A0-ABD4-A6EC692AB5F7}"/>
    <cellStyle name="Top bold border 3 4 3 2" xfId="46579" xr:uid="{591A3864-6A43-4E69-B9D5-63F9A7DE6BB8}"/>
    <cellStyle name="Top bold border 3 4 4" xfId="31546" xr:uid="{CBC9CAC6-5A88-469E-88B2-817138200391}"/>
    <cellStyle name="Top bold border 3 5" xfId="8957" xr:uid="{571DF8E7-EB01-407D-A13F-920656CA3379}"/>
    <cellStyle name="Top bold border 3 5 2" xfId="18544" xr:uid="{D7E04905-EC18-40B1-8298-68FBC92C9DAC}"/>
    <cellStyle name="Top bold border 3 5 2 2" xfId="40909" xr:uid="{B672B737-6EE5-410C-81F6-CE865E8EC904}"/>
    <cellStyle name="Top bold border 3 5 3" xfId="24376" xr:uid="{9474F5C4-493E-4E45-9B87-61F29FF6F597}"/>
    <cellStyle name="Top bold border 3 5 3 2" xfId="46672" xr:uid="{0F4A9950-99C1-4213-9D45-364A71FA24F9}"/>
    <cellStyle name="Top bold border 3 5 4" xfId="31638" xr:uid="{BB0E4305-0647-45A4-8F18-39128FEE6BC4}"/>
    <cellStyle name="Top bold border 3 6" xfId="9141" xr:uid="{FBAA808B-087C-429F-84EE-68371BFD9B72}"/>
    <cellStyle name="Top bold border 3 6 2" xfId="18626" xr:uid="{B15A414F-7C49-4D19-B18B-5559888DBA34}"/>
    <cellStyle name="Top bold border 3 6 2 2" xfId="40991" xr:uid="{CF17AA43-D3FD-4202-ACAD-24DB5814E5E2}"/>
    <cellStyle name="Top bold border 3 6 3" xfId="24452" xr:uid="{04F5C0F1-A886-4C19-BD00-E2C77A062570}"/>
    <cellStyle name="Top bold border 3 6 3 2" xfId="46748" xr:uid="{CFB6E7A8-7924-4E8B-AD88-A7F634A55B7D}"/>
    <cellStyle name="Top bold border 3 6 4" xfId="31701" xr:uid="{85E36410-1BA0-4BA4-9A74-99B64257C0B1}"/>
    <cellStyle name="Top bold border 3 7" xfId="9273" xr:uid="{5B8F50C7-96C8-4A97-981F-68C3A8968D74}"/>
    <cellStyle name="Top bold border 3 7 2" xfId="18712" xr:uid="{997B683F-8197-4048-8515-3F21EBEB9FF7}"/>
    <cellStyle name="Top bold border 3 7 2 2" xfId="41077" xr:uid="{C02FCC3F-1C04-4C96-B826-CBB5115EB3F1}"/>
    <cellStyle name="Top bold border 3 7 3" xfId="24519" xr:uid="{4ED68D75-20EA-4290-A857-65CC044F33B2}"/>
    <cellStyle name="Top bold border 3 7 3 2" xfId="46815" xr:uid="{5BE34BA4-D81D-47DD-B0EE-C8BFF512398D}"/>
    <cellStyle name="Top bold border 3 7 4" xfId="31763" xr:uid="{477F8D92-E967-468C-B256-474D984B0ADD}"/>
    <cellStyle name="Top bold border 3 8" xfId="9548" xr:uid="{A7EF9640-5E6B-42AC-B781-5B4220F1E519}"/>
    <cellStyle name="Top bold border 3 8 2" xfId="18966" xr:uid="{1650E695-EF15-4AB1-83CD-701A785525AA}"/>
    <cellStyle name="Top bold border 3 8 2 2" xfId="41331" xr:uid="{C5FF859B-6A4C-44A1-AFE5-28CF70046DBA}"/>
    <cellStyle name="Top bold border 3 8 3" xfId="24753" xr:uid="{975F332C-1A5C-4704-8C85-3BCC846E1DB0}"/>
    <cellStyle name="Top bold border 3 8 3 2" xfId="47049" xr:uid="{C04E3073-B904-4794-9A89-96099312440F}"/>
    <cellStyle name="Top bold border 3 8 4" xfId="32010" xr:uid="{8CD03613-6A41-4081-9A02-9A1443F934DB}"/>
    <cellStyle name="Top bold border 3 9" xfId="11028" xr:uid="{3E3D52E0-1CB4-4EF6-8C3C-2AC390C70CF9}"/>
    <cellStyle name="Top bold border 3 9 2" xfId="20442" xr:uid="{91C8AB92-72E6-4D2B-B1CA-98F78C5E05B1}"/>
    <cellStyle name="Top bold border 3 9 2 2" xfId="42738" xr:uid="{05CC9A6D-4A8F-4294-85A6-640E840FDA51}"/>
    <cellStyle name="Top bold border 3 9 3" xfId="25175" xr:uid="{CC15FC61-D332-4200-BDC6-F7736538C5A0}"/>
    <cellStyle name="Top bold border 3 9 3 2" xfId="47471" xr:uid="{277592BD-67BF-45DE-A751-B6D1CF3B250E}"/>
    <cellStyle name="Top bold border 3 9 4" xfId="33417" xr:uid="{FC726D05-102B-41EA-AE63-37AB640F094B}"/>
    <cellStyle name="Top bold border 3_change in summary tables" xfId="9077" xr:uid="{1DB1813F-DBD0-4503-ABD1-D262A9B9EE99}"/>
    <cellStyle name="Top bold border 4" xfId="6672" xr:uid="{848279CE-3EBA-4413-9C4D-5E8899AB6365}"/>
    <cellStyle name="Top bold border 4 2" xfId="16718" xr:uid="{5CA8375F-597F-4975-8E19-3A37EC40CCD2}"/>
    <cellStyle name="Top bold border 4 2 2" xfId="39083" xr:uid="{A6B0179E-0ECE-4999-B107-96DB142F9155}"/>
    <cellStyle name="Top bold border 4 3" xfId="29977" xr:uid="{59B86B80-E234-427F-806F-E13A620B6705}"/>
    <cellStyle name="Top bold border 5" xfId="7993" xr:uid="{E4FB5998-D188-4651-B762-C1558A56A89D}"/>
    <cellStyle name="Top bold border 5 2" xfId="17896" xr:uid="{95F4DEB2-0D0E-4719-AA18-975CBB821A8F}"/>
    <cellStyle name="Top bold border 5 2 2" xfId="40261" xr:uid="{B62A9F46-BB52-4249-AAC5-B4A882466B52}"/>
    <cellStyle name="Top bold border 5 3" xfId="23825" xr:uid="{978FC72E-4DAD-499D-A394-40E5B02F44B3}"/>
    <cellStyle name="Top bold border 5 3 2" xfId="46121" xr:uid="{FD77B037-FC61-442C-9AFE-2C489A51BE95}"/>
    <cellStyle name="Top bold border 5 4" xfId="31106" xr:uid="{993B6EBD-7993-4A8D-A6C1-36F48A1E6225}"/>
    <cellStyle name="Top bold border 6" xfId="5879" xr:uid="{213F16B8-D47C-49B4-B3D8-7B1CCBFD2B64}"/>
    <cellStyle name="Top bold border 6 2" xfId="16158" xr:uid="{3BEF0C6C-0EAE-49DC-ACAF-1FCD5AFAA843}"/>
    <cellStyle name="Top bold border 6 2 2" xfId="38524" xr:uid="{90CF7C73-8A99-4DB7-B73E-CA3135027CF6}"/>
    <cellStyle name="Top bold border 6 3" xfId="22836" xr:uid="{5982D977-D2A8-4231-82EE-DFBD5AD1A7D1}"/>
    <cellStyle name="Top bold border 6 3 2" xfId="45132" xr:uid="{3C198537-9F0A-4016-87D2-11F7E9AA3E1A}"/>
    <cellStyle name="Top bold border 6 4" xfId="29487" xr:uid="{7E2ED63B-BAD4-4596-AC99-5A95676A3BD0}"/>
    <cellStyle name="Top bold border 7" xfId="8526" xr:uid="{B6A49474-A8D2-426B-A0FC-F2AF2E8F8DE7}"/>
    <cellStyle name="Top bold border 7 2" xfId="18267" xr:uid="{6C3655DA-918B-4738-9755-83E0B05833FF}"/>
    <cellStyle name="Top bold border 7 2 2" xfId="40632" xr:uid="{C9D8B1E2-C4EB-4F40-8C79-A83BA4AB64F0}"/>
    <cellStyle name="Top bold border 7 3" xfId="24144" xr:uid="{B91403D2-4FCF-47EB-A0D9-04A3938BC326}"/>
    <cellStyle name="Top bold border 7 3 2" xfId="46440" xr:uid="{E8C2ECD3-C6F3-461C-BC19-3396B06BB18E}"/>
    <cellStyle name="Top bold border 7 4" xfId="31415" xr:uid="{D0AAB835-7453-4C0A-80B6-FCC1A9E1621F}"/>
    <cellStyle name="Top bold border 8" xfId="8784" xr:uid="{C2153FB5-B9AF-42A5-A16F-4488A9101D3E}"/>
    <cellStyle name="Top bold border 8 2" xfId="18433" xr:uid="{48350800-7467-4E97-A0FF-1D117E9C87E6}"/>
    <cellStyle name="Top bold border 8 2 2" xfId="40798" xr:uid="{1588F5DB-5B35-4BB2-B0E2-0D1CA4B4883B}"/>
    <cellStyle name="Top bold border 8 3" xfId="24289" xr:uid="{8CCC8D64-548D-4EC9-8C9D-D1F3CC399ECA}"/>
    <cellStyle name="Top bold border 8 3 2" xfId="46585" xr:uid="{B312B6CE-452D-470C-8DA4-9395C88E39C2}"/>
    <cellStyle name="Top bold border 8 4" xfId="31554" xr:uid="{30FA2AB9-1623-4226-A2A8-0FF5BBB9151F}"/>
    <cellStyle name="Top bold border 9" xfId="9339" xr:uid="{EFCEB1EE-C174-44AB-9FAA-70256EA9A32A}"/>
    <cellStyle name="Top bold border 9 2" xfId="18760" xr:uid="{FBFDCA97-84F6-4659-990F-DA4830530730}"/>
    <cellStyle name="Top bold border 9 2 2" xfId="41125" xr:uid="{C7AC23D9-A246-4913-B31F-3EB742A12BDB}"/>
    <cellStyle name="Top bold border 9 3" xfId="24558" xr:uid="{F028983E-1C36-4D8C-A8A5-888CFEAA818F}"/>
    <cellStyle name="Top bold border 9 3 2" xfId="46854" xr:uid="{E750CAEE-C7A0-495C-8159-4BDE15A7E194}"/>
    <cellStyle name="Top bold border 9 4" xfId="31806" xr:uid="{F4E9728D-39E1-462C-BCAA-91E7D46107D9}"/>
    <cellStyle name="Top bold border_change in summary tables" xfId="4729" xr:uid="{A72FDB54-5F73-4E09-B824-632D1F23CB04}"/>
    <cellStyle name="Top Edge" xfId="1070" xr:uid="{119F832E-7249-4D1F-AF0D-86CED22F3EF9}"/>
    <cellStyle name="Top Line" xfId="1071" xr:uid="{B770EBCB-26A5-4A50-9757-6C75F1AED41E}"/>
    <cellStyle name="Top Line 10" xfId="9395" xr:uid="{68E8E59B-2B17-4836-BD05-3CB866C077DF}"/>
    <cellStyle name="Top Line 10 2" xfId="18814" xr:uid="{F4F8138A-C294-4E73-A370-5CB402059F61}"/>
    <cellStyle name="Top Line 10 2 2" xfId="41179" xr:uid="{4F796B2E-46DD-46B0-9107-BB0F9B23AEB6}"/>
    <cellStyle name="Top Line 10 3" xfId="24604" xr:uid="{C25AC1AC-F700-4537-9F65-7A7B9B802570}"/>
    <cellStyle name="Top Line 10 3 2" xfId="46900" xr:uid="{E8BD88C3-0942-490D-84D2-BEF7BC609EDC}"/>
    <cellStyle name="Top Line 10 4" xfId="12939" xr:uid="{8A4950D6-9468-4104-9925-4A5AAFCDF40A}"/>
    <cellStyle name="Top Line 10 4 2" xfId="35312" xr:uid="{A163E83C-C5D4-4A89-9F6A-2AE549058999}"/>
    <cellStyle name="Top Line 10 5" xfId="31858" xr:uid="{2253D135-E2B1-46B7-BB7C-4C5F1AE4D057}"/>
    <cellStyle name="Top Line 11" xfId="9735" xr:uid="{89BFB13D-9F03-46BC-B569-3F98F6EAACDD}"/>
    <cellStyle name="Top Line 11 2" xfId="19149" xr:uid="{E3E54F69-57B7-43F3-9130-F16EFC65F577}"/>
    <cellStyle name="Top Line 11 2 2" xfId="41514" xr:uid="{3758A4C2-E9A7-4087-A7F4-A077DB9A740D}"/>
    <cellStyle name="Top Line 11 3" xfId="24796" xr:uid="{C9B9C268-7E9D-48FB-A222-97DA5846C5A3}"/>
    <cellStyle name="Top Line 11 3 2" xfId="47092" xr:uid="{C4576EDC-E730-4D55-8BB6-A668790ED824}"/>
    <cellStyle name="Top Line 11 4" xfId="18443" xr:uid="{6ECBDB31-644E-41EB-BFDD-CC224F24E472}"/>
    <cellStyle name="Top Line 11 4 2" xfId="40808" xr:uid="{C5F0BB01-5D40-4D9B-8E75-E336E9D47E40}"/>
    <cellStyle name="Top Line 11 5" xfId="32193" xr:uid="{22DE38B1-50BD-4743-9A1D-CE225E8D3A20}"/>
    <cellStyle name="Top Line 12" xfId="13084" xr:uid="{144F761A-9E34-4E53-ABF4-7B94EA649E8C}"/>
    <cellStyle name="Top Line 12 2" xfId="35455" xr:uid="{795D1226-1FE3-4435-90A6-E75565D7B65C}"/>
    <cellStyle name="Top Line 13" xfId="13568" xr:uid="{92242C17-71CC-4DE4-8322-1E5E678C2BD3}"/>
    <cellStyle name="Top Line 13 2" xfId="35939" xr:uid="{E01546EB-92F7-4A16-88FF-6B146A011AC5}"/>
    <cellStyle name="Top Line 14" xfId="23870" xr:uid="{74C45682-D165-47F5-BC22-E23EFCBFEBD5}"/>
    <cellStyle name="Top Line 14 2" xfId="46166" xr:uid="{DB43521D-436A-475C-81E1-B9A25C3A509F}"/>
    <cellStyle name="Top Line 15" xfId="27020" xr:uid="{B4DB3362-E08F-43A8-88B7-EB58CE208DDE}"/>
    <cellStyle name="Top Line 2" xfId="1370" xr:uid="{7758FCC6-9C7A-4600-8421-6CDEFF5309D7}"/>
    <cellStyle name="Top Line 2 10" xfId="13327" xr:uid="{7BAC99A0-7717-4224-93CB-F899CE70F348}"/>
    <cellStyle name="Top Line 2 10 2" xfId="35698" xr:uid="{4A3FA14B-3A5B-43FB-947A-97549CD97128}"/>
    <cellStyle name="Top Line 2 11" xfId="13974" xr:uid="{E95E4CE2-1187-42F3-A606-125D97D0A8C6}"/>
    <cellStyle name="Top Line 2 11 2" xfId="36344" xr:uid="{66A0A0FA-D6C4-4759-ACB4-CE6782E0EDF3}"/>
    <cellStyle name="Top Line 2 12" xfId="13680" xr:uid="{776AA67D-B99B-4DBC-B49D-23DFD1477D6A}"/>
    <cellStyle name="Top Line 2 12 2" xfId="36051" xr:uid="{55DFE915-72AF-48C1-8BBE-D041F79EC98F}"/>
    <cellStyle name="Top Line 2 13" xfId="27241" xr:uid="{C7A9140A-20F1-438E-A8A9-E34E8EBBEE3D}"/>
    <cellStyle name="Top Line 2 2" xfId="1692" xr:uid="{7CB4451B-8C84-4164-B292-2E8130292B9D}"/>
    <cellStyle name="Top Line 2 2 10" xfId="11607" xr:uid="{30CF12ED-8DDD-4E02-B5DC-DB1ED10504A3}"/>
    <cellStyle name="Top Line 2 2 10 2" xfId="21013" xr:uid="{544093CD-33E9-4BFF-8E7D-9D67DF32C8C5}"/>
    <cellStyle name="Top Line 2 2 10 2 2" xfId="43309" xr:uid="{A424D562-8E49-4EE3-A0D6-12299CACF993}"/>
    <cellStyle name="Top Line 2 2 10 3" xfId="25356" xr:uid="{C0E6E14F-CDD7-4812-B629-233DAE89675C}"/>
    <cellStyle name="Top Line 2 2 10 3 2" xfId="47652" xr:uid="{F1D4A068-23E3-4D8E-9CAF-C843AF899538}"/>
    <cellStyle name="Top Line 2 2 10 4" xfId="25888" xr:uid="{ECC83894-1669-4015-8273-A5F1061772BB}"/>
    <cellStyle name="Top Line 2 2 10 4 2" xfId="48184" xr:uid="{27B6DF04-66B6-4735-9155-C7BA87CE789B}"/>
    <cellStyle name="Top Line 2 2 10 5" xfId="33987" xr:uid="{944635AA-D578-4B36-B1CF-D0804378872F}"/>
    <cellStyle name="Top Line 2 2 11" xfId="18445" xr:uid="{B689C8F8-AE3B-4312-8B46-3C31496A0FED}"/>
    <cellStyle name="Top Line 2 2 11 2" xfId="40810" xr:uid="{DE3291DA-EFBB-4389-97D4-2CAEB9F409AC}"/>
    <cellStyle name="Top Line 2 2 12" xfId="27306" xr:uid="{0AD835BD-CC77-4759-AA3F-357A838082EE}"/>
    <cellStyle name="Top Line 2 2 2" xfId="4073" xr:uid="{74855FDB-DF8E-4B6E-BD8D-7A7C0DCBC362}"/>
    <cellStyle name="Top Line 2 2 2 10" xfId="13599" xr:uid="{F83CF205-09BA-444F-ADE5-4835C8266BFD}"/>
    <cellStyle name="Top Line 2 2 2 10 2" xfId="35970" xr:uid="{E4609A16-3CDF-4B01-9C24-9EF1081ED3E0}"/>
    <cellStyle name="Top Line 2 2 2 11" xfId="28147" xr:uid="{799088FB-9307-41C6-BF78-D0017582A282}"/>
    <cellStyle name="Top Line 2 2 2 2" xfId="7342" xr:uid="{92A881F8-24BF-4111-8A0C-0FD6FCC30950}"/>
    <cellStyle name="Top Line 2 2 2 2 2" xfId="17350" xr:uid="{9A1B6D48-42AF-4127-9603-21B3F1F25105}"/>
    <cellStyle name="Top Line 2 2 2 2 2 2" xfId="39715" xr:uid="{68A774A6-75F9-4CF6-9D1E-E4917A8D420D}"/>
    <cellStyle name="Top Line 2 2 2 2 3" xfId="23505" xr:uid="{F2D78292-9740-46B2-91FB-EE12E977EEEF}"/>
    <cellStyle name="Top Line 2 2 2 2 3 2" xfId="45801" xr:uid="{F3115C22-FD82-4E23-AC5A-D871239FEAC3}"/>
    <cellStyle name="Top Line 2 2 2 2 4" xfId="15958" xr:uid="{9D9BA730-4EE2-4510-B798-6EB5D65C8188}"/>
    <cellStyle name="Top Line 2 2 2 2 4 2" xfId="38324" xr:uid="{6AB77E83-48E8-448B-8389-7CEB039178EA}"/>
    <cellStyle name="Top Line 2 2 2 2 5" xfId="30599" xr:uid="{836AC2EF-CCAD-4F6E-8FED-ABD7D53429A3}"/>
    <cellStyle name="Top Line 2 2 2 3" xfId="8420" xr:uid="{B0D9635C-4816-4682-906A-A9BABA8E3CC7}"/>
    <cellStyle name="Top Line 2 2 2 3 2" xfId="18193" xr:uid="{B8E21F2F-D9DD-4DA5-826F-FF03115B9BE7}"/>
    <cellStyle name="Top Line 2 2 2 3 2 2" xfId="40558" xr:uid="{84E3AA75-C4E7-44F2-849A-737DA625AC1C}"/>
    <cellStyle name="Top Line 2 2 2 3 3" xfId="24086" xr:uid="{36989B40-A845-41D1-B5D2-4282A0135D7B}"/>
    <cellStyle name="Top Line 2 2 2 3 3 2" xfId="46382" xr:uid="{C953859F-1F69-422F-A38A-788B43A8D65F}"/>
    <cellStyle name="Top Line 2 2 2 3 4" xfId="23329" xr:uid="{A753C9BD-A760-49EE-B2AF-BD56F754FAB7}"/>
    <cellStyle name="Top Line 2 2 2 3 4 2" xfId="45625" xr:uid="{3207D70A-EACB-4910-92EE-C55BC1832A6E}"/>
    <cellStyle name="Top Line 2 2 2 3 5" xfId="31360" xr:uid="{6F59DF6F-75F4-4C45-AFE1-337C34DCB25A}"/>
    <cellStyle name="Top Line 2 2 2 4" xfId="5716" xr:uid="{F6763363-0662-4C80-8369-50FF082F56EA}"/>
    <cellStyle name="Top Line 2 2 2 4 2" xfId="16064" xr:uid="{DB090067-DE98-46F1-B470-FEF3AE137DB5}"/>
    <cellStyle name="Top Line 2 2 2 4 2 2" xfId="38430" xr:uid="{D5D8A2D1-CE3A-4CE7-9CAC-5268B3245CD1}"/>
    <cellStyle name="Top Line 2 2 2 4 3" xfId="22757" xr:uid="{D359510D-77AB-41DB-9A22-D772EEA24E25}"/>
    <cellStyle name="Top Line 2 2 2 4 3 2" xfId="45053" xr:uid="{D0888DCB-DDFE-4B74-9B5D-D40A55E8E0BB}"/>
    <cellStyle name="Top Line 2 2 2 4 4" xfId="12826" xr:uid="{CD688664-F4DF-4644-A77F-9F41D2B82F0F}"/>
    <cellStyle name="Top Line 2 2 2 4 4 2" xfId="35199" xr:uid="{06522F1F-95C9-4427-B895-0AE8B3795A29}"/>
    <cellStyle name="Top Line 2 2 2 4 5" xfId="29411" xr:uid="{64BE64E1-5399-4676-945D-85C34701FD3B}"/>
    <cellStyle name="Top Line 2 2 2 5" xfId="5117" xr:uid="{04DF57B0-1C3F-41C4-B9F4-F96A5209AB95}"/>
    <cellStyle name="Top Line 2 2 2 5 2" xfId="15531" xr:uid="{57E8F1D2-DEA5-44E8-82E6-605B33497E6A}"/>
    <cellStyle name="Top Line 2 2 2 5 2 2" xfId="37897" xr:uid="{987F1D24-AC8D-4FE6-9AA3-272802636C05}"/>
    <cellStyle name="Top Line 2 2 2 5 3" xfId="22461" xr:uid="{941B290B-29FA-4F0A-83C7-150164B07A3C}"/>
    <cellStyle name="Top Line 2 2 2 5 3 2" xfId="44757" xr:uid="{5596AF23-B0A5-458A-8C7B-293B081C496A}"/>
    <cellStyle name="Top Line 2 2 2 5 4" xfId="13032" xr:uid="{852F5B8B-3D91-4B88-807F-5DCDDEAF269E}"/>
    <cellStyle name="Top Line 2 2 2 5 4 2" xfId="35403" xr:uid="{A956886B-90A1-4390-B3DD-49F54C6E45BD}"/>
    <cellStyle name="Top Line 2 2 2 5 5" xfId="28913" xr:uid="{65CF75EA-00FD-4FE8-8719-F24E7472DB5C}"/>
    <cellStyle name="Top Line 2 2 2 6" xfId="7850" xr:uid="{73DD4444-6407-4479-9D35-80960EEB52CD}"/>
    <cellStyle name="Top Line 2 2 2 6 2" xfId="17798" xr:uid="{78D64724-F464-4147-BDA7-96DA5B2BBE84}"/>
    <cellStyle name="Top Line 2 2 2 6 2 2" xfId="40163" xr:uid="{3092A459-5570-48F5-A1BC-E49D9CC7C88C}"/>
    <cellStyle name="Top Line 2 2 2 6 3" xfId="23738" xr:uid="{E117F846-CE89-4411-AF2B-2B89C689D86D}"/>
    <cellStyle name="Top Line 2 2 2 6 3 2" xfId="46034" xr:uid="{9070960E-53F7-4C02-9CF5-9B1BB0CB875D}"/>
    <cellStyle name="Top Line 2 2 2 6 4" xfId="25662" xr:uid="{7215FAD8-B914-4621-99B8-92E3A40DFECA}"/>
    <cellStyle name="Top Line 2 2 2 6 4 2" xfId="47958" xr:uid="{1C0B3EB5-474D-4B46-81A5-ADBF35012849}"/>
    <cellStyle name="Top Line 2 2 2 6 5" xfId="31026" xr:uid="{9811C04B-BC87-4375-B084-2EAA791AE6DE}"/>
    <cellStyle name="Top Line 2 2 2 7" xfId="4756" xr:uid="{4C75BE6E-1046-47DC-884A-C0A680677D8C}"/>
    <cellStyle name="Top Line 2 2 2 7 2" xfId="15270" xr:uid="{720B1831-E5F8-4886-B3CE-DB05FB95CBE7}"/>
    <cellStyle name="Top Line 2 2 2 7 2 2" xfId="37636" xr:uid="{7E11C7DB-F072-446E-BEC0-8C6585A60EB3}"/>
    <cellStyle name="Top Line 2 2 2 7 3" xfId="22300" xr:uid="{9F73B221-DFDB-40B7-B585-EDBAE1F081E8}"/>
    <cellStyle name="Top Line 2 2 2 7 3 2" xfId="44596" xr:uid="{5EE902A4-4979-4EC8-B73D-7360B188BFB4}"/>
    <cellStyle name="Top Line 2 2 2 7 4" xfId="24768" xr:uid="{13D5D4F3-B212-4804-81A6-A95873A57B18}"/>
    <cellStyle name="Top Line 2 2 2 7 4 2" xfId="47064" xr:uid="{BA1830C1-5715-43CB-8732-FC9C3DCF9569}"/>
    <cellStyle name="Top Line 2 2 2 7 5" xfId="28679" xr:uid="{E7A87515-7F7C-45D3-B453-7CF1B16CA3BF}"/>
    <cellStyle name="Top Line 2 2 2 8" xfId="10830" xr:uid="{E6617D9F-44C7-4F12-B488-39DB94569E2F}"/>
    <cellStyle name="Top Line 2 2 2 8 2" xfId="20244" xr:uid="{60914365-22BA-4209-992C-AAD19686C03C}"/>
    <cellStyle name="Top Line 2 2 2 8 2 2" xfId="42540" xr:uid="{A593B240-A1AF-4FDD-8306-4308ED431CA2}"/>
    <cellStyle name="Top Line 2 2 2 8 3" xfId="25112" xr:uid="{E6EE6846-9443-49D6-BFD2-A65D940A5928}"/>
    <cellStyle name="Top Line 2 2 2 8 3 2" xfId="47408" xr:uid="{BC802430-59F9-486F-A02B-84CF53AA1CFB}"/>
    <cellStyle name="Top Line 2 2 2 8 4" xfId="25796" xr:uid="{A3424773-1CEB-4352-9F66-B192645787DE}"/>
    <cellStyle name="Top Line 2 2 2 8 4 2" xfId="48092" xr:uid="{F0918CD1-1B13-4591-950B-84AC77D516F6}"/>
    <cellStyle name="Top Line 2 2 2 8 5" xfId="33219" xr:uid="{1E5840C1-9ACE-4471-9CF2-07FBCF0FB294}"/>
    <cellStyle name="Top Line 2 2 2 9" xfId="12357" xr:uid="{E3FC64D4-8D5F-48B6-917D-173C3EE445C0}"/>
    <cellStyle name="Top Line 2 2 2 9 2" xfId="21763" xr:uid="{53BA6FF5-3836-45E0-A2CE-BC135870F5DD}"/>
    <cellStyle name="Top Line 2 2 2 9 2 2" xfId="44059" xr:uid="{26BC92AE-8518-4B88-83D6-FB9DC861BD57}"/>
    <cellStyle name="Top Line 2 2 2 9 3" xfId="25569" xr:uid="{D5CE3236-3AA0-4CFF-A821-122F78E9429E}"/>
    <cellStyle name="Top Line 2 2 2 9 3 2" xfId="47865" xr:uid="{C37BB590-5BFE-4164-BD7C-5080F0A93CCB}"/>
    <cellStyle name="Top Line 2 2 2 9 4" xfId="25955" xr:uid="{3B88976D-73DF-4403-9766-F6DDF604B963}"/>
    <cellStyle name="Top Line 2 2 2 9 4 2" xfId="48251" xr:uid="{BEFE0533-B1EA-4E80-9EE8-CB6B873AB007}"/>
    <cellStyle name="Top Line 2 2 2 9 5" xfId="34737" xr:uid="{2BCFD538-968D-41B3-BB94-676DDFC761C8}"/>
    <cellStyle name="Top Line 2 2 2_change in summary tables" xfId="4996" xr:uid="{FF95F8F6-51BA-4D47-BF62-C39B06E8E1A5}"/>
    <cellStyle name="Top Line 2 2 3" xfId="5663" xr:uid="{7A589415-A55A-4B3C-8E1E-501EB47D26D0}"/>
    <cellStyle name="Top Line 2 2 3 2" xfId="16012" xr:uid="{185CC253-0AAC-4AF6-A63A-DD47F626239A}"/>
    <cellStyle name="Top Line 2 2 3 2 2" xfId="38378" xr:uid="{FD131966-9AA2-4EAD-B0B1-973D7EC23E6C}"/>
    <cellStyle name="Top Line 2 2 3 3" xfId="22747" xr:uid="{737F34A3-6578-4656-B04E-2C2653B54C08}"/>
    <cellStyle name="Top Line 2 2 3 3 2" xfId="45043" xr:uid="{7A18CA82-8CEB-4EF7-B614-C3B0D51B564D}"/>
    <cellStyle name="Top Line 2 2 3 4" xfId="23038" xr:uid="{4B5323C0-AC40-45A2-904C-081C50FC1988}"/>
    <cellStyle name="Top Line 2 2 3 4 2" xfId="45334" xr:uid="{2BEB2ACD-1781-4F7F-8C32-0111A5B1B2D6}"/>
    <cellStyle name="Top Line 2 2 3 5" xfId="29359" xr:uid="{8561B20C-E793-429F-B386-AB08E32BD6BE}"/>
    <cellStyle name="Top Line 2 2 4" xfId="6299" xr:uid="{76AC1D51-D183-4399-8BD0-70DDC3A85F82}"/>
    <cellStyle name="Top Line 2 2 4 2" xfId="16450" xr:uid="{822889CF-8130-460A-9618-CE46169FB905}"/>
    <cellStyle name="Top Line 2 2 4 2 2" xfId="38815" xr:uid="{65E80DF3-FD52-43C6-943F-06A8F74E7858}"/>
    <cellStyle name="Top Line 2 2 4 3" xfId="23060" xr:uid="{1F448876-ABAE-467B-A9B0-DC9FCDDF5805}"/>
    <cellStyle name="Top Line 2 2 4 3 2" xfId="45356" xr:uid="{515531AC-41B8-408E-8619-C9FBFCC870F8}"/>
    <cellStyle name="Top Line 2 2 4 4" xfId="25522" xr:uid="{D2137456-C330-4220-9C59-BDCAEF41A4D4}"/>
    <cellStyle name="Top Line 2 2 4 4 2" xfId="47818" xr:uid="{CC3FFFAF-29D2-49AB-B5DF-1D22EE8387DF}"/>
    <cellStyle name="Top Line 2 2 4 5" xfId="29743" xr:uid="{B360971D-7638-43FC-87D4-2FA559F68124}"/>
    <cellStyle name="Top Line 2 2 5" xfId="5104" xr:uid="{CB516728-99B9-4AB5-B751-88A719E21AE7}"/>
    <cellStyle name="Top Line 2 2 5 2" xfId="15523" xr:uid="{346773D5-D173-45B2-BC4A-5B8EAA9D446E}"/>
    <cellStyle name="Top Line 2 2 5 2 2" xfId="37889" xr:uid="{0DA0D3B4-9244-4BD6-84C3-94F703874003}"/>
    <cellStyle name="Top Line 2 2 5 3" xfId="22456" xr:uid="{ABFAF3D5-29AA-434A-BAD4-1EFF5CA47A7C}"/>
    <cellStyle name="Top Line 2 2 5 3 2" xfId="44752" xr:uid="{1333CFCD-7DCC-47C0-A009-D5C0A03488C4}"/>
    <cellStyle name="Top Line 2 2 5 4" xfId="13561" xr:uid="{1499DC95-B237-413C-B1F9-AC6B4E63ABCC}"/>
    <cellStyle name="Top Line 2 2 5 4 2" xfId="35932" xr:uid="{2E5A622F-88AF-4DE0-9D0D-0C77A4A2A660}"/>
    <cellStyle name="Top Line 2 2 5 5" xfId="28908" xr:uid="{14CF9EFF-593B-43A0-9EDA-66F65C13F6D5}"/>
    <cellStyle name="Top Line 2 2 6" xfId="5028" xr:uid="{36679E7E-14B2-4D7C-9C44-C61936461461}"/>
    <cellStyle name="Top Line 2 2 6 2" xfId="15480" xr:uid="{BF09C8C3-EF37-4A15-B944-A52316163CEC}"/>
    <cellStyle name="Top Line 2 2 6 2 2" xfId="37846" xr:uid="{B434A476-1350-4EEF-AA76-4341AD039A2E}"/>
    <cellStyle name="Top Line 2 2 6 3" xfId="22414" xr:uid="{81FBF1E0-195C-45E6-8770-67F3D6A161D9}"/>
    <cellStyle name="Top Line 2 2 6 3 2" xfId="44710" xr:uid="{A1ADBCD3-3192-4E74-9DF0-1EC7A3A385AF}"/>
    <cellStyle name="Top Line 2 2 6 4" xfId="12734" xr:uid="{1D3BA483-0E83-41FF-8809-1A5B64BD9CFA}"/>
    <cellStyle name="Top Line 2 2 6 4 2" xfId="35110" xr:uid="{7C1A3C8E-6571-4D7C-9CC4-4BF78CBC4BFE}"/>
    <cellStyle name="Top Line 2 2 6 5" xfId="28866" xr:uid="{C6C9516E-0BFA-44AA-A647-CA650C3955B6}"/>
    <cellStyle name="Top Line 2 2 7" xfId="5080" xr:uid="{187DBBFC-3FF0-4274-A536-86170B73A8F8}"/>
    <cellStyle name="Top Line 2 2 7 2" xfId="15507" xr:uid="{CEFF10B1-9FAB-462D-9DC0-41887B546F22}"/>
    <cellStyle name="Top Line 2 2 7 2 2" xfId="37873" xr:uid="{C27076CC-AE7E-4987-9B0B-AFB163EC0D42}"/>
    <cellStyle name="Top Line 2 2 7 3" xfId="22441" xr:uid="{97C08421-979E-4692-AE46-46E2CF94F7A6}"/>
    <cellStyle name="Top Line 2 2 7 3 2" xfId="44737" xr:uid="{B1DE54B0-2EEA-4C87-B6B0-613687610797}"/>
    <cellStyle name="Top Line 2 2 7 4" xfId="25408" xr:uid="{08A1A415-3F45-4263-9F66-B5BF9C823BDD}"/>
    <cellStyle name="Top Line 2 2 7 4 2" xfId="47704" xr:uid="{6113BBBC-73F2-4162-988C-D6FC3D3C31CA}"/>
    <cellStyle name="Top Line 2 2 7 5" xfId="28893" xr:uid="{BFF7E3B3-E56D-4FCA-A543-8730943448C3}"/>
    <cellStyle name="Top Line 2 2 8" xfId="6082" xr:uid="{81FB2DEB-B0E9-4539-8D0A-7BB8795A0ECD}"/>
    <cellStyle name="Top Line 2 2 8 2" xfId="16298" xr:uid="{858CF2E8-90DD-4423-8A37-D502EBB36304}"/>
    <cellStyle name="Top Line 2 2 8 2 2" xfId="38663" xr:uid="{4CA88B70-9EB7-40AF-9875-99146767D9FE}"/>
    <cellStyle name="Top Line 2 2 8 3" xfId="22942" xr:uid="{DE2FFA4F-ED3C-41DE-A34B-F7CDE7134611}"/>
    <cellStyle name="Top Line 2 2 8 3 2" xfId="45238" xr:uid="{FA4A94DC-6F16-4249-B2BD-5701034D0326}"/>
    <cellStyle name="Top Line 2 2 8 4" xfId="16698" xr:uid="{4D005A75-0F04-40E0-B71D-7F130789B612}"/>
    <cellStyle name="Top Line 2 2 8 4 2" xfId="39063" xr:uid="{460CA1FF-7B46-4BF2-A83B-4A5132EC68BF}"/>
    <cellStyle name="Top Line 2 2 8 5" xfId="29609" xr:uid="{5C8F8394-47E6-4B67-8CC8-AB21AD509411}"/>
    <cellStyle name="Top Line 2 2 9" xfId="9996" xr:uid="{CE75592A-0B4C-4D9F-9C05-204683236B99}"/>
    <cellStyle name="Top Line 2 2 9 2" xfId="19410" xr:uid="{1F0DB18F-10F8-4549-A1B5-3CCEE5BB4C96}"/>
    <cellStyle name="Top Line 2 2 9 2 2" xfId="41775" xr:uid="{8021D7A1-1F7B-46D3-8E9B-97774F65AF76}"/>
    <cellStyle name="Top Line 2 2 9 3" xfId="24875" xr:uid="{F4DA8292-E733-4A03-9256-C4DD1D99ECEA}"/>
    <cellStyle name="Top Line 2 2 9 3 2" xfId="47171" xr:uid="{CD74DA94-5AE4-4590-AC02-464AEF14DDE9}"/>
    <cellStyle name="Top Line 2 2 9 4" xfId="25714" xr:uid="{97F79D7F-96F5-4D0B-89FB-400CC9A02E61}"/>
    <cellStyle name="Top Line 2 2 9 4 2" xfId="48010" xr:uid="{AA52C38B-1B4C-45E7-8AE9-E3B8BE8A2DE4}"/>
    <cellStyle name="Top Line 2 2 9 5" xfId="32454" xr:uid="{8C202608-5EFA-4B1B-B73E-A6727C1B92AD}"/>
    <cellStyle name="Top Line 2 2_change in summary tables" xfId="8263" xr:uid="{3B09A13F-A515-4C4C-BA53-94C82A313496}"/>
    <cellStyle name="Top Line 2 3" xfId="4012" xr:uid="{219B6BF3-96E1-4797-9112-C98CD166B84C}"/>
    <cellStyle name="Top Line 2 3 10" xfId="13647" xr:uid="{46A8D7AD-4C2B-4CD5-9996-8A62393F8FA5}"/>
    <cellStyle name="Top Line 2 3 10 2" xfId="36018" xr:uid="{33DB2645-EB40-44A9-AC1D-4BD1393AA890}"/>
    <cellStyle name="Top Line 2 3 11" xfId="28117" xr:uid="{62C31D10-3B49-4D31-9E8D-947E7C5E1295}"/>
    <cellStyle name="Top Line 2 3 2" xfId="7285" xr:uid="{F5076D60-F34D-4C76-9130-862959D1FACE}"/>
    <cellStyle name="Top Line 2 3 2 2" xfId="17294" xr:uid="{C0CD4A87-639E-4A88-B04A-D7044855029C}"/>
    <cellStyle name="Top Line 2 3 2 2 2" xfId="39659" xr:uid="{B9161DA6-1B9C-4121-B9A6-154A6367AC7D}"/>
    <cellStyle name="Top Line 2 3 2 3" xfId="23466" xr:uid="{BC0AD0BF-6937-4F81-BE9D-5CBAFAE78D1A}"/>
    <cellStyle name="Top Line 2 3 2 3 2" xfId="45762" xr:uid="{8393E739-6916-48E5-BD6B-58E59458DCBD}"/>
    <cellStyle name="Top Line 2 3 2 4" xfId="12988" xr:uid="{206F38B4-C7FA-4715-B70C-3B25733AFE55}"/>
    <cellStyle name="Top Line 2 3 2 4 2" xfId="35359" xr:uid="{D3349192-6960-452B-8A09-AD8A8BB9CCE8}"/>
    <cellStyle name="Top Line 2 3 2 5" xfId="30543" xr:uid="{F9D9BCC2-E9AB-46B5-94D6-B086CFC5194A}"/>
    <cellStyle name="Top Line 2 3 3" xfId="8374" xr:uid="{10825371-58E3-42CD-81D1-1B17D3E53646}"/>
    <cellStyle name="Top Line 2 3 3 2" xfId="18153" xr:uid="{EDBBFE62-EB65-4B8E-B056-6D42A9923B58}"/>
    <cellStyle name="Top Line 2 3 3 2 2" xfId="40518" xr:uid="{1AC68F38-4AA5-415D-916B-C9642C7F0B3E}"/>
    <cellStyle name="Top Line 2 3 3 3" xfId="24045" xr:uid="{E3FFC700-C36E-443A-AA96-5EA3E391FD98}"/>
    <cellStyle name="Top Line 2 3 3 3 2" xfId="46341" xr:uid="{2AEFB5D2-4F16-4301-AFAB-8BF57E50ADB0}"/>
    <cellStyle name="Top Line 2 3 3 4" xfId="25015" xr:uid="{E26302A3-E847-4078-ADBF-37D2FCE13EAE}"/>
    <cellStyle name="Top Line 2 3 3 4 2" xfId="47311" xr:uid="{B829AA22-95DA-448C-9E6B-568E8B698819}"/>
    <cellStyle name="Top Line 2 3 3 5" xfId="31320" xr:uid="{E8F29DEA-74CB-440E-A0C6-E3CE3837856A}"/>
    <cellStyle name="Top Line 2 3 4" xfId="4664" xr:uid="{395EA62D-0A14-4309-AFB6-93B5EDD579C4}"/>
    <cellStyle name="Top Line 2 3 4 2" xfId="15207" xr:uid="{62EBE0B5-7F11-4821-922C-6ADB5C680EB7}"/>
    <cellStyle name="Top Line 2 3 4 2 2" xfId="37573" xr:uid="{3B548274-FDCF-4907-B5E5-F7C36FD3E510}"/>
    <cellStyle name="Top Line 2 3 4 3" xfId="22242" xr:uid="{A86A3923-171C-4900-A7B5-31C25B624C28}"/>
    <cellStyle name="Top Line 2 3 4 3 2" xfId="44538" xr:uid="{A54196BE-98C3-4EC9-9344-8012DE03418F}"/>
    <cellStyle name="Top Line 2 3 4 4" xfId="24880" xr:uid="{44FAC2C2-7A1B-4B49-9251-155F1C138463}"/>
    <cellStyle name="Top Line 2 3 4 4 2" xfId="47176" xr:uid="{88A9E204-7F30-474E-9044-560B645C9801}"/>
    <cellStyle name="Top Line 2 3 4 5" xfId="28629" xr:uid="{82EDC791-DB2F-4586-82EC-896A1C788B0C}"/>
    <cellStyle name="Top Line 2 3 5" xfId="5168" xr:uid="{A297F15B-E4F5-4388-8C68-49E7F1247ECB}"/>
    <cellStyle name="Top Line 2 3 5 2" xfId="15569" xr:uid="{95BA6B87-9D3A-4CA5-AEC2-73312E149778}"/>
    <cellStyle name="Top Line 2 3 5 2 2" xfId="37935" xr:uid="{5C5492DA-6AEA-4B06-A221-A093F8A62918}"/>
    <cellStyle name="Top Line 2 3 5 3" xfId="22491" xr:uid="{BA19C496-7D89-42F0-B9BF-7DF56F5FBA1B}"/>
    <cellStyle name="Top Line 2 3 5 3 2" xfId="44787" xr:uid="{FC92BF5B-C21F-4540-8A63-CE44C3C3F119}"/>
    <cellStyle name="Top Line 2 3 5 4" xfId="24938" xr:uid="{31FED832-0BD5-4625-83A0-966B89753DAE}"/>
    <cellStyle name="Top Line 2 3 5 4 2" xfId="47234" xr:uid="{9E41D7F0-4787-4266-95FE-625AE6C96D6C}"/>
    <cellStyle name="Top Line 2 3 5 5" xfId="28944" xr:uid="{0D92625C-8D7E-4985-8B5E-6C5602F442A1}"/>
    <cellStyle name="Top Line 2 3 6" xfId="8643" xr:uid="{A7BF6972-4C21-46A3-B767-7A9D8796D947}"/>
    <cellStyle name="Top Line 2 3 6 2" xfId="18344" xr:uid="{25DADB4A-057E-4756-A2C1-513FA80B818C}"/>
    <cellStyle name="Top Line 2 3 6 2 2" xfId="40709" xr:uid="{9E7AE717-B854-4444-B18E-5FE73D5AFEAF}"/>
    <cellStyle name="Top Line 2 3 6 3" xfId="24212" xr:uid="{DC4B5254-75B5-444A-A193-FB5B23626286}"/>
    <cellStyle name="Top Line 2 3 6 3 2" xfId="46508" xr:uid="{055823F0-687A-4B49-B829-FCFDC60A3827}"/>
    <cellStyle name="Top Line 2 3 6 4" xfId="25190" xr:uid="{7DC7264D-C8BF-450A-91BA-AFA0DE12F209}"/>
    <cellStyle name="Top Line 2 3 6 4 2" xfId="47486" xr:uid="{A01AFFA3-D455-449E-A9C5-A025D6339ED8}"/>
    <cellStyle name="Top Line 2 3 6 5" xfId="31481" xr:uid="{07A1CF80-02EE-4A87-A563-5CF43DAB257B}"/>
    <cellStyle name="Top Line 2 3 7" xfId="5509" xr:uid="{6C6E386B-C95B-4A81-A132-DECF29088E4B}"/>
    <cellStyle name="Top Line 2 3 7 2" xfId="15883" xr:uid="{CABF9325-5071-4A60-9A33-ED69DC43D3AC}"/>
    <cellStyle name="Top Line 2 3 7 2 2" xfId="38249" xr:uid="{F6675ECB-4E05-49AD-83EF-322E892DFB79}"/>
    <cellStyle name="Top Line 2 3 7 3" xfId="22628" xr:uid="{1179BD31-2644-4929-9FD7-35B4045A9DA7}"/>
    <cellStyle name="Top Line 2 3 7 3 2" xfId="44924" xr:uid="{DB746ADA-F839-48BE-B89D-2F0232F8E86B}"/>
    <cellStyle name="Top Line 2 3 7 4" xfId="13834" xr:uid="{F895F346-B094-414D-B915-32C046F78D57}"/>
    <cellStyle name="Top Line 2 3 7 4 2" xfId="36204" xr:uid="{732FBEFE-8E3A-4CCC-B550-40CED8F1BDBB}"/>
    <cellStyle name="Top Line 2 3 7 5" xfId="29241" xr:uid="{3132DF67-DF3F-4EDA-8FD3-E7F2BDA50318}"/>
    <cellStyle name="Top Line 2 3 8" xfId="10787" xr:uid="{EF943D42-428B-4869-BA26-1A4730204D7B}"/>
    <cellStyle name="Top Line 2 3 8 2" xfId="20201" xr:uid="{085C0A1F-0C1E-4AC2-8D57-3A9BF9B0F8FB}"/>
    <cellStyle name="Top Line 2 3 8 2 2" xfId="42497" xr:uid="{EC5522AD-E51F-483D-AA8F-CBCF8B922AD6}"/>
    <cellStyle name="Top Line 2 3 8 3" xfId="25087" xr:uid="{D46AA040-D9C9-43C4-8A5D-785A760FF835}"/>
    <cellStyle name="Top Line 2 3 8 3 2" xfId="47383" xr:uid="{71B19D69-7D9A-4EC3-88D0-FBB6EFA26055}"/>
    <cellStyle name="Top Line 2 3 8 4" xfId="25773" xr:uid="{89C0DE28-411B-4C77-BB52-0D3288440B30}"/>
    <cellStyle name="Top Line 2 3 8 4 2" xfId="48069" xr:uid="{BBDF7FE0-7930-4BCC-9845-5CBBA6A4896E}"/>
    <cellStyle name="Top Line 2 3 8 5" xfId="33176" xr:uid="{3D9E6782-9D6F-48DE-82B1-1FA264350369}"/>
    <cellStyle name="Top Line 2 3 9" xfId="12322" xr:uid="{0E51E7DE-4EF4-4C0C-95D6-ADFF16F52F82}"/>
    <cellStyle name="Top Line 2 3 9 2" xfId="21728" xr:uid="{55FF600D-C69E-4492-97FD-AE8257A707C2}"/>
    <cellStyle name="Top Line 2 3 9 2 2" xfId="44024" xr:uid="{BEEF6630-56B9-4D3F-A68A-774F6C6A253A}"/>
    <cellStyle name="Top Line 2 3 9 3" xfId="25549" xr:uid="{AFDE6F10-8899-4BC7-88C0-6FF6BC9C39E2}"/>
    <cellStyle name="Top Line 2 3 9 3 2" xfId="47845" xr:uid="{E2A07BF1-BD68-45DD-A6B0-B1D570876B9D}"/>
    <cellStyle name="Top Line 2 3 9 4" xfId="25940" xr:uid="{D6C29E03-FFD4-4652-BFBA-849168F70C9E}"/>
    <cellStyle name="Top Line 2 3 9 4 2" xfId="48236" xr:uid="{325BAD80-B317-44F3-BC59-E99C287280E2}"/>
    <cellStyle name="Top Line 2 3 9 5" xfId="34702" xr:uid="{05CFBD37-C8EB-4958-816B-E954F8701FE1}"/>
    <cellStyle name="Top Line 2 3_change in summary tables" xfId="8803" xr:uid="{D6E7C449-65C3-4AA3-8CFB-CBB9A6B9D582}"/>
    <cellStyle name="Top Line 2 4" xfId="5440" xr:uid="{6A3805D1-E0AF-43F3-B141-6141E6CFC9AD}"/>
    <cellStyle name="Top Line 2 4 2" xfId="15828" xr:uid="{4AC7BB75-8EAD-4E77-9AE3-148EF4F151B9}"/>
    <cellStyle name="Top Line 2 4 2 2" xfId="38194" xr:uid="{D03F93C5-8E25-4D47-B859-4A81EDACE8F0}"/>
    <cellStyle name="Top Line 2 4 3" xfId="22580" xr:uid="{9CD81777-D50D-41A2-94C9-12527E504C03}"/>
    <cellStyle name="Top Line 2 4 3 2" xfId="44876" xr:uid="{E538F9D9-9795-41B1-ADCF-5629883F2221}"/>
    <cellStyle name="Top Line 2 4 4" xfId="22840" xr:uid="{701928C2-D334-442E-8781-D1A04B53B6F0}"/>
    <cellStyle name="Top Line 2 4 4 2" xfId="45136" xr:uid="{DFFCC489-52DA-48DD-83EC-096CCA8680FF}"/>
    <cellStyle name="Top Line 2 4 5" xfId="29194" xr:uid="{622133E8-1CC7-4C2E-B2CB-84AE1AACF7D2}"/>
    <cellStyle name="Top Line 2 5" xfId="8312" xr:uid="{57D92D98-6DB9-4DBA-AE22-AB693F8A7F95}"/>
    <cellStyle name="Top Line 2 5 2" xfId="18106" xr:uid="{F8A89DCC-24AF-4839-A8BB-0BE4D05A6146}"/>
    <cellStyle name="Top Line 2 5 2 2" xfId="40471" xr:uid="{0CFF7AD8-B081-480D-8824-3552ADA6704A}"/>
    <cellStyle name="Top Line 2 5 3" xfId="23998" xr:uid="{0682CDC3-8487-46E6-B0BE-E4A234F42168}"/>
    <cellStyle name="Top Line 2 5 3 2" xfId="46294" xr:uid="{278425C8-08C3-4422-81FD-CB3BA6155ED3}"/>
    <cellStyle name="Top Line 2 5 4" xfId="25653" xr:uid="{E8BD1FBF-303B-4F95-9996-F8F78DB93750}"/>
    <cellStyle name="Top Line 2 5 4 2" xfId="47949" xr:uid="{26BEB491-E640-429F-A708-2A3662E237CC}"/>
    <cellStyle name="Top Line 2 5 5" xfId="31274" xr:uid="{0FF8DCEE-2B78-4E4D-ACB3-831E7A1CA4D9}"/>
    <cellStyle name="Top Line 2 6" xfId="7727" xr:uid="{CAFBF863-82B4-4398-AE5D-4B8AD7FF5279}"/>
    <cellStyle name="Top Line 2 6 2" xfId="17717" xr:uid="{447D141D-176B-4198-B63E-8E793B7E6157}"/>
    <cellStyle name="Top Line 2 6 2 2" xfId="40082" xr:uid="{D2322BA3-8F8A-42C7-BC03-5876E0E64DF3}"/>
    <cellStyle name="Top Line 2 6 3" xfId="23667" xr:uid="{4E759387-6767-456D-BD21-74C35BD2C21A}"/>
    <cellStyle name="Top Line 2 6 3 2" xfId="45963" xr:uid="{7E3F218C-EE2B-4F0A-AA47-59D6A5AF6A70}"/>
    <cellStyle name="Top Line 2 6 4" xfId="24995" xr:uid="{1FBEE158-CF34-46CB-9984-FF4689301B7D}"/>
    <cellStyle name="Top Line 2 6 4 2" xfId="47291" xr:uid="{AB7D52C9-FE45-428C-88C9-504E74191B10}"/>
    <cellStyle name="Top Line 2 6 5" xfId="30961" xr:uid="{558C3976-83D5-4E74-8781-2DD74BA285F7}"/>
    <cellStyle name="Top Line 2 7" xfId="4537" xr:uid="{077F2FAF-4C2C-454F-9528-C6CA6627717A}"/>
    <cellStyle name="Top Line 2 7 2" xfId="15099" xr:uid="{BB15842A-92C6-4987-BC13-9036099AFAF9}"/>
    <cellStyle name="Top Line 2 7 2 2" xfId="37465" xr:uid="{2D6238B3-FE31-4884-85FB-AFBEC18AF37B}"/>
    <cellStyle name="Top Line 2 7 3" xfId="22199" xr:uid="{89E4604C-F3CD-4F90-B441-D94F8B1135E5}"/>
    <cellStyle name="Top Line 2 7 3 2" xfId="44495" xr:uid="{6AF82F69-2F6E-4C4E-B02B-5C71F0796E58}"/>
    <cellStyle name="Top Line 2 7 4" xfId="24821" xr:uid="{5407ACAA-6508-4439-89CA-5210AB8A7B2F}"/>
    <cellStyle name="Top Line 2 7 4 2" xfId="47117" xr:uid="{0C820A74-4CF8-476F-8BF4-A4522C330E0B}"/>
    <cellStyle name="Top Line 2 7 5" xfId="28527" xr:uid="{8EB94E66-2601-42DE-9C94-213D36BAA1F8}"/>
    <cellStyle name="Top Line 2 8" xfId="8646" xr:uid="{2A6A65B6-5574-4F5E-AB3C-AB33D0B1663A}"/>
    <cellStyle name="Top Line 2 8 2" xfId="18347" xr:uid="{9280792C-720D-4AF1-913D-743F2D5D672D}"/>
    <cellStyle name="Top Line 2 8 2 2" xfId="40712" xr:uid="{3FAAEA67-2A72-42D6-A9A5-68E39108E2B1}"/>
    <cellStyle name="Top Line 2 8 3" xfId="24215" xr:uid="{8D7F0AE9-BB13-4F52-9642-D0EE3AB76973}"/>
    <cellStyle name="Top Line 2 8 3 2" xfId="46511" xr:uid="{1556C8DB-CB6D-4D65-93A6-4664979AB471}"/>
    <cellStyle name="Top Line 2 8 4" xfId="16119" xr:uid="{478D8331-A700-419C-9321-9A00FED3C3A0}"/>
    <cellStyle name="Top Line 2 8 4 2" xfId="38485" xr:uid="{FBFC0027-5D7E-4521-8326-7F3AFAFB25A6}"/>
    <cellStyle name="Top Line 2 8 5" xfId="31484" xr:uid="{9E692BC7-5DC8-4BCE-AE15-D13030E1E44F}"/>
    <cellStyle name="Top Line 2 9" xfId="9951" xr:uid="{7A5B9541-488A-40D2-9E22-64851C09CDAD}"/>
    <cellStyle name="Top Line 2 9 2" xfId="19365" xr:uid="{3F9F3F4F-E92A-4C6A-A39E-719208744261}"/>
    <cellStyle name="Top Line 2 9 2 2" xfId="41730" xr:uid="{2809F615-5003-4118-B259-63AD159CA7D9}"/>
    <cellStyle name="Top Line 2 9 3" xfId="24846" xr:uid="{BA6731A7-A582-4905-A277-63954665B313}"/>
    <cellStyle name="Top Line 2 9 3 2" xfId="47142" xr:uid="{397E47CE-3BA6-4208-94BF-10C0F049C3C0}"/>
    <cellStyle name="Top Line 2 9 4" xfId="25689" xr:uid="{9D9A9E8D-63A9-44C3-96B7-BAED5C2A3476}"/>
    <cellStyle name="Top Line 2 9 4 2" xfId="47985" xr:uid="{9DF2A93C-8486-48E1-9641-3937770D7A67}"/>
    <cellStyle name="Top Line 2 9 5" xfId="32409" xr:uid="{67020BEE-7D3D-4B63-BD45-7289A5822201}"/>
    <cellStyle name="Top Line 2_change in summary tables" xfId="4948" xr:uid="{0FD197EE-AB94-4C79-894E-32FA1BB877A7}"/>
    <cellStyle name="Top Line 3" xfId="1358" xr:uid="{B11DF99B-C659-4606-9EB1-9AE388A10AFA}"/>
    <cellStyle name="Top Line 3 10" xfId="5755" xr:uid="{4CA90E7B-A901-4ACC-A7B4-02E6609E2459}"/>
    <cellStyle name="Top Line 3 10 2" xfId="16088" xr:uid="{6CCF7E32-D9F4-40BD-A20F-C9E3CD6218B4}"/>
    <cellStyle name="Top Line 3 10 2 2" xfId="38454" xr:uid="{60AEDF51-5762-4FF5-B031-5A531DDB5A98}"/>
    <cellStyle name="Top Line 3 10 3" xfId="22775" xr:uid="{43336178-7CC3-496A-8766-318A5BB0BE3B}"/>
    <cellStyle name="Top Line 3 10 3 2" xfId="45071" xr:uid="{2E3DF765-2B02-485B-A753-BF50B0B775C7}"/>
    <cellStyle name="Top Line 3 10 4" xfId="25613" xr:uid="{6BB83E6A-CFFA-4D85-9236-26825159BCD0}"/>
    <cellStyle name="Top Line 3 10 4 2" xfId="47909" xr:uid="{2FF2310E-2C77-4F71-9D28-BB371790CE1C}"/>
    <cellStyle name="Top Line 3 10 5" xfId="29430" xr:uid="{AE5541F1-C756-4628-909C-63500F771E2D}"/>
    <cellStyle name="Top Line 3 11" xfId="8071" xr:uid="{5C3B54DE-377A-40AE-9E31-57AB527FFCDD}"/>
    <cellStyle name="Top Line 3 11 2" xfId="17941" xr:uid="{4124FD76-A40E-4FA1-BF3F-A202E71BDCD9}"/>
    <cellStyle name="Top Line 3 11 2 2" xfId="40306" xr:uid="{9A07575D-54D8-493C-8D63-A2F0C36B5414}"/>
    <cellStyle name="Top Line 3 11 3" xfId="23863" xr:uid="{50DC6700-92AE-4396-BEE1-FB4C533E6918}"/>
    <cellStyle name="Top Line 3 11 3 2" xfId="46159" xr:uid="{130BC515-98CE-49E8-AEE1-0674C01C32DE}"/>
    <cellStyle name="Top Line 3 11 4" xfId="25191" xr:uid="{C3E34F73-4A93-4F77-97E9-1543F9B576ED}"/>
    <cellStyle name="Top Line 3 11 4 2" xfId="47487" xr:uid="{E102C164-B259-4F52-8684-FB71ABB8E5D8}"/>
    <cellStyle name="Top Line 3 11 5" xfId="31142" xr:uid="{FB3E9D28-BBB7-488F-8859-B7D696213B0F}"/>
    <cellStyle name="Top Line 3 12" xfId="9444" xr:uid="{C6381549-D463-4801-8B70-80BDB0CD2EBE}"/>
    <cellStyle name="Top Line 3 12 2" xfId="18862" xr:uid="{B9C1AF73-6ADF-40FD-A414-A39D18A0A35E}"/>
    <cellStyle name="Top Line 3 12 2 2" xfId="41227" xr:uid="{1DDBD61E-786A-4D81-9BB4-2D7694B817EC}"/>
    <cellStyle name="Top Line 3 12 3" xfId="24652" xr:uid="{7A6ADC1A-C8B6-4C05-92CD-DA58E4A6CF78}"/>
    <cellStyle name="Top Line 3 12 3 2" xfId="46948" xr:uid="{CC7155F5-0894-46DB-B731-10396A5F1874}"/>
    <cellStyle name="Top Line 3 12 4" xfId="18030" xr:uid="{5B055150-7CFD-4314-8ADF-B4F1681C6216}"/>
    <cellStyle name="Top Line 3 12 4 2" xfId="40395" xr:uid="{8640ED28-4227-4AD7-8DC4-65A6B25B2BA1}"/>
    <cellStyle name="Top Line 3 12 5" xfId="31906" xr:uid="{0ED25B1B-7DF9-415D-8323-7FA53DFEB9D9}"/>
    <cellStyle name="Top Line 3 13" xfId="9949" xr:uid="{90494E06-FDDC-4631-AE3F-53F0392CA3B1}"/>
    <cellStyle name="Top Line 3 13 2" xfId="19363" xr:uid="{42B33140-66A3-40F2-86AA-CF39EC7D45B6}"/>
    <cellStyle name="Top Line 3 13 2 2" xfId="41728" xr:uid="{2EA69827-B6B1-40C1-A4AF-46200D2FEC51}"/>
    <cellStyle name="Top Line 3 13 3" xfId="24844" xr:uid="{6E0FF6E3-C825-47EE-B3AC-D5EA079629D1}"/>
    <cellStyle name="Top Line 3 13 3 2" xfId="47140" xr:uid="{DDD0A3BE-E242-4BFF-9DC6-CD12DD2E9BF2}"/>
    <cellStyle name="Top Line 3 13 4" xfId="25687" xr:uid="{3BFA3EE4-7FC9-4B9C-8D8F-EF2593C12281}"/>
    <cellStyle name="Top Line 3 13 4 2" xfId="47983" xr:uid="{320E7D1E-5D72-4A6C-A9F6-81E364010A70}"/>
    <cellStyle name="Top Line 3 13 5" xfId="32407" xr:uid="{EAB3B356-8588-4C0E-9F79-89E136175F45}"/>
    <cellStyle name="Top Line 3 14" xfId="13318" xr:uid="{DCF83576-DAFB-419A-89FB-FC65FA566FBE}"/>
    <cellStyle name="Top Line 3 14 2" xfId="35689" xr:uid="{4C44C91D-0681-47E7-BA06-465784A50402}"/>
    <cellStyle name="Top Line 3 15" xfId="13983" xr:uid="{3B628B1F-4E4C-4C2D-A9B5-35DC29A6A55F}"/>
    <cellStyle name="Top Line 3 15 2" xfId="36353" xr:uid="{1F1CB512-D9E1-4CFF-990A-6615FFF43C26}"/>
    <cellStyle name="Top Line 3 16" xfId="24792" xr:uid="{ED01B0B6-9EAA-456D-B122-6606D25889E6}"/>
    <cellStyle name="Top Line 3 16 2" xfId="47088" xr:uid="{EF47D37A-EF7D-4BB0-8C75-9D0E1BCE3AF5}"/>
    <cellStyle name="Top Line 3 17" xfId="27233" xr:uid="{965CABAF-4815-4E30-8576-8E643BEF1463}"/>
    <cellStyle name="Top Line 3 2" xfId="1693" xr:uid="{75D79D9B-43B6-433B-B78D-D4F413AB18BA}"/>
    <cellStyle name="Top Line 3 2 10" xfId="11608" xr:uid="{FED4F63F-03AD-4EEA-9F22-86FFB10CC3AD}"/>
    <cellStyle name="Top Line 3 2 10 2" xfId="21014" xr:uid="{4F2E8FB4-71F9-484C-A383-41EA9081AD6D}"/>
    <cellStyle name="Top Line 3 2 10 2 2" xfId="43310" xr:uid="{6E93CD86-7CDB-429E-95AA-4D4F551DD866}"/>
    <cellStyle name="Top Line 3 2 10 3" xfId="25357" xr:uid="{A517375C-A112-4FE7-82FB-4860A4B061FD}"/>
    <cellStyle name="Top Line 3 2 10 3 2" xfId="47653" xr:uid="{389B49C5-4D03-44C3-8FE8-DDECC9E17666}"/>
    <cellStyle name="Top Line 3 2 10 4" xfId="25889" xr:uid="{D9807CFB-38C6-4504-8B76-AA91E2CDFEBB}"/>
    <cellStyle name="Top Line 3 2 10 4 2" xfId="48185" xr:uid="{B90F5689-0E82-479F-A015-EAE28A08F521}"/>
    <cellStyle name="Top Line 3 2 10 5" xfId="33988" xr:uid="{77675165-1DE3-4E78-9FAD-7765DFBC02BC}"/>
    <cellStyle name="Top Line 3 2 11" xfId="16564" xr:uid="{CBE65F4D-E253-4432-A667-556A9355252A}"/>
    <cellStyle name="Top Line 3 2 11 2" xfId="38929" xr:uid="{2C99F0A7-1EA6-4A33-A42A-57830BB4FAB8}"/>
    <cellStyle name="Top Line 3 2 12" xfId="27307" xr:uid="{559BCC78-98F5-4851-AA20-CFC17D443476}"/>
    <cellStyle name="Top Line 3 2 2" xfId="4074" xr:uid="{1BB1A36C-59AD-479A-A69B-8836B3D0C084}"/>
    <cellStyle name="Top Line 3 2 2 10" xfId="13598" xr:uid="{5C09270E-8AEA-418F-AC23-69107BEBC514}"/>
    <cellStyle name="Top Line 3 2 2 10 2" xfId="35969" xr:uid="{BC0573FD-D72A-42FF-AE40-1E07BFFE3705}"/>
    <cellStyle name="Top Line 3 2 2 11" xfId="28148" xr:uid="{B8A37C53-B10A-4143-B192-AD86951AC7FC}"/>
    <cellStyle name="Top Line 3 2 2 2" xfId="7343" xr:uid="{1A612D85-FAE7-4911-BB5B-726DDF271C93}"/>
    <cellStyle name="Top Line 3 2 2 2 2" xfId="17351" xr:uid="{D7708987-9648-4165-8AF6-81EDD38A078C}"/>
    <cellStyle name="Top Line 3 2 2 2 2 2" xfId="39716" xr:uid="{1F63646E-0A32-4441-948D-0F9A2B20E5E9}"/>
    <cellStyle name="Top Line 3 2 2 2 3" xfId="23506" xr:uid="{69AEED9E-9E95-4670-B4B6-60085022FD24}"/>
    <cellStyle name="Top Line 3 2 2 2 3 2" xfId="45802" xr:uid="{7B163F64-9FA4-48E8-BE0B-66A5CB8FE025}"/>
    <cellStyle name="Top Line 3 2 2 2 4" xfId="13060" xr:uid="{ECABD918-EE6C-4AEA-B667-27164BB7763C}"/>
    <cellStyle name="Top Line 3 2 2 2 4 2" xfId="35431" xr:uid="{55CC7FC7-2DD4-4D74-94C2-08C9E56A1CB9}"/>
    <cellStyle name="Top Line 3 2 2 2 5" xfId="30600" xr:uid="{89C9FF9E-837C-4F8F-A6EA-8A1ECE4001E3}"/>
    <cellStyle name="Top Line 3 2 2 3" xfId="8421" xr:uid="{38D838F0-3A9D-4259-AFB8-10A7CC487DB1}"/>
    <cellStyle name="Top Line 3 2 2 3 2" xfId="18194" xr:uid="{AD0EF569-6954-4626-9019-E453A5982D56}"/>
    <cellStyle name="Top Line 3 2 2 3 2 2" xfId="40559" xr:uid="{E6889515-E774-4C82-929F-3AC807172BEC}"/>
    <cellStyle name="Top Line 3 2 2 3 3" xfId="24087" xr:uid="{82638A1F-3113-44E6-9E57-A9F7C4CCE0AC}"/>
    <cellStyle name="Top Line 3 2 2 3 3 2" xfId="46383" xr:uid="{BF89C5CD-F44A-4014-83AB-295F953D4606}"/>
    <cellStyle name="Top Line 3 2 2 3 4" xfId="23212" xr:uid="{7B906A25-38E5-4BA7-9F2B-2C605842D69C}"/>
    <cellStyle name="Top Line 3 2 2 3 4 2" xfId="45508" xr:uid="{FE566105-5F6C-418A-82A5-370CABCB6B73}"/>
    <cellStyle name="Top Line 3 2 2 3 5" xfId="31361" xr:uid="{C4833985-97DA-4220-B638-0DAE4DA031AF}"/>
    <cellStyle name="Top Line 3 2 2 4" xfId="7970" xr:uid="{DA76A3C2-5F25-4A87-8724-2ED7F41650CF}"/>
    <cellStyle name="Top Line 3 2 2 4 2" xfId="17878" xr:uid="{B1C5D3B8-6B24-4F67-84CB-2985EE79E9C8}"/>
    <cellStyle name="Top Line 3 2 2 4 2 2" xfId="40243" xr:uid="{75BACF90-08A8-428E-B1DF-22647CC4FDA2}"/>
    <cellStyle name="Top Line 3 2 2 4 3" xfId="23809" xr:uid="{B5FFC898-52A6-4770-B333-59A6280B0966}"/>
    <cellStyle name="Top Line 3 2 2 4 3 2" xfId="46105" xr:uid="{CA27645A-F83D-4B6A-B535-59D3CF2A2203}"/>
    <cellStyle name="Top Line 3 2 2 4 4" xfId="25655" xr:uid="{9875FBDC-8AB4-48F5-AFAA-F4846736AF56}"/>
    <cellStyle name="Top Line 3 2 2 4 4 2" xfId="47951" xr:uid="{171FDB36-5C18-4ED1-8FD9-3C376E15FE2A}"/>
    <cellStyle name="Top Line 3 2 2 4 5" xfId="31091" xr:uid="{B62130E7-9C77-4B79-A1F5-8A340BC63BF0}"/>
    <cellStyle name="Top Line 3 2 2 5" xfId="5976" xr:uid="{4E057DA6-51E3-4BC2-A180-CB71D4802526}"/>
    <cellStyle name="Top Line 3 2 2 5 2" xfId="16226" xr:uid="{695B342D-30D8-4532-9521-4C7F380B4675}"/>
    <cellStyle name="Top Line 3 2 2 5 2 2" xfId="38591" xr:uid="{224BF834-4B3D-4143-9341-3D49990D6946}"/>
    <cellStyle name="Top Line 3 2 2 5 3" xfId="22887" xr:uid="{6748328C-471B-45FE-B795-B0BD27BC5C86}"/>
    <cellStyle name="Top Line 3 2 2 5 3 2" xfId="45183" xr:uid="{D6BCD412-F2C6-4E14-A59E-EA3F96B3A7CF}"/>
    <cellStyle name="Top Line 3 2 2 5 4" xfId="16751" xr:uid="{780274AE-0F44-49F6-BB64-EB8C520E006A}"/>
    <cellStyle name="Top Line 3 2 2 5 4 2" xfId="39116" xr:uid="{0EEC8B99-5027-47A7-9B0A-EF8A65CC8316}"/>
    <cellStyle name="Top Line 3 2 2 5 5" xfId="29546" xr:uid="{3EFEE28A-C188-4A7B-BA42-43B8C23A0E40}"/>
    <cellStyle name="Top Line 3 2 2 6" xfId="9051" xr:uid="{968BE367-2918-4D43-A7F9-B45BD3A55E8A}"/>
    <cellStyle name="Top Line 3 2 2 6 2" xfId="18577" xr:uid="{D84DCC41-9792-474F-90DB-1DEEF8353201}"/>
    <cellStyle name="Top Line 3 2 2 6 2 2" xfId="40942" xr:uid="{636F3335-5E11-4811-966C-D69418828360}"/>
    <cellStyle name="Top Line 3 2 2 6 3" xfId="24404" xr:uid="{62901A91-13B6-477D-BE1F-08EBCC70933E}"/>
    <cellStyle name="Top Line 3 2 2 6 3 2" xfId="46700" xr:uid="{665833F5-A983-4A16-A8BE-301A1655820A}"/>
    <cellStyle name="Top Line 3 2 2 6 4" xfId="14707" xr:uid="{94313F22-A692-492A-B5E5-C4E5FFB41CAF}"/>
    <cellStyle name="Top Line 3 2 2 6 4 2" xfId="37073" xr:uid="{31FE87CB-ED00-46C4-9DDD-5BD65EF831D7}"/>
    <cellStyle name="Top Line 3 2 2 6 5" xfId="31660" xr:uid="{BDF40A2A-F4AE-4B4F-AB9F-111B4771195B}"/>
    <cellStyle name="Top Line 3 2 2 7" xfId="6098" xr:uid="{B2C055AB-DC94-4859-BE7D-27C890133632}"/>
    <cellStyle name="Top Line 3 2 2 7 2" xfId="16307" xr:uid="{6897C81D-87E6-4FA7-9CA7-6AB56DBC3F85}"/>
    <cellStyle name="Top Line 3 2 2 7 2 2" xfId="38672" xr:uid="{D4ED25C4-7B84-40A0-8007-EAEC67F971EA}"/>
    <cellStyle name="Top Line 3 2 2 7 3" xfId="22949" xr:uid="{6BAE3584-D515-4CCF-8BB4-2D9955049828}"/>
    <cellStyle name="Top Line 3 2 2 7 3 2" xfId="45245" xr:uid="{926F7382-2039-492D-8EFA-6FA11F411878}"/>
    <cellStyle name="Top Line 3 2 2 7 4" xfId="12931" xr:uid="{BE68D640-C342-4E3D-8D74-9DC0D0F07B0A}"/>
    <cellStyle name="Top Line 3 2 2 7 4 2" xfId="35304" xr:uid="{06A1F063-DB0F-47B6-97AD-DD184B366D5C}"/>
    <cellStyle name="Top Line 3 2 2 7 5" xfId="29616" xr:uid="{0A8855A1-F195-4920-AAD1-F8AE0F3EC29F}"/>
    <cellStyle name="Top Line 3 2 2 8" xfId="10831" xr:uid="{C6E1A95A-82A1-447B-AFE2-0A2E7C0ECE4E}"/>
    <cellStyle name="Top Line 3 2 2 8 2" xfId="20245" xr:uid="{38FBA75C-650D-43F0-BF58-87367953BD54}"/>
    <cellStyle name="Top Line 3 2 2 8 2 2" xfId="42541" xr:uid="{6D10E592-601A-4BE4-A508-D9A57922E708}"/>
    <cellStyle name="Top Line 3 2 2 8 3" xfId="25113" xr:uid="{36A54D35-A8DB-4198-8220-679D8D2398EA}"/>
    <cellStyle name="Top Line 3 2 2 8 3 2" xfId="47409" xr:uid="{5CD5F463-0E41-41E6-9C23-9DA2DD284EC1}"/>
    <cellStyle name="Top Line 3 2 2 8 4" xfId="25797" xr:uid="{CEC612F5-B4F4-4549-A205-C4E9D232C26C}"/>
    <cellStyle name="Top Line 3 2 2 8 4 2" xfId="48093" xr:uid="{27F393A4-0279-4BDB-8AEB-3E162291964D}"/>
    <cellStyle name="Top Line 3 2 2 8 5" xfId="33220" xr:uid="{3DAFAEC7-E077-4510-8BA0-9F67B43F3F5D}"/>
    <cellStyle name="Top Line 3 2 2 9" xfId="12358" xr:uid="{11EE1653-5DFE-4535-99CE-6177EBDFD27C}"/>
    <cellStyle name="Top Line 3 2 2 9 2" xfId="21764" xr:uid="{16F93A95-CDD3-4071-928E-7E42295A800C}"/>
    <cellStyle name="Top Line 3 2 2 9 2 2" xfId="44060" xr:uid="{776C064D-779E-4ED0-A90E-2DCAD47D6768}"/>
    <cellStyle name="Top Line 3 2 2 9 3" xfId="25570" xr:uid="{604A3ABD-D9BE-4F35-824E-DAEBAB4B3208}"/>
    <cellStyle name="Top Line 3 2 2 9 3 2" xfId="47866" xr:uid="{5A567EAE-B628-4870-A4D2-9AD5FD8C67F6}"/>
    <cellStyle name="Top Line 3 2 2 9 4" xfId="25956" xr:uid="{6E21F79B-AE95-4A4B-81E5-E0903DADE5CD}"/>
    <cellStyle name="Top Line 3 2 2 9 4 2" xfId="48252" xr:uid="{A99D84DE-5F37-49D5-B14B-9D326F4B7A79}"/>
    <cellStyle name="Top Line 3 2 2 9 5" xfId="34738" xr:uid="{D213BD08-5088-4681-A252-4615F5D867E5}"/>
    <cellStyle name="Top Line 3 2 2_change in summary tables" xfId="5838" xr:uid="{FD3B73A2-B2B8-4D04-89BB-1C470628CE09}"/>
    <cellStyle name="Top Line 3 2 3" xfId="5664" xr:uid="{7F4981A9-5C75-440B-A373-FCFFBD32D2A7}"/>
    <cellStyle name="Top Line 3 2 3 2" xfId="16013" xr:uid="{F2CD7E11-697D-47E7-9C2A-0CDEEB84886F}"/>
    <cellStyle name="Top Line 3 2 3 2 2" xfId="38379" xr:uid="{4DB9D2FC-20B1-4489-9693-40B5281CEF91}"/>
    <cellStyle name="Top Line 3 2 3 3" xfId="22748" xr:uid="{5204E9BD-25F8-44B0-AFC1-3328143B1820}"/>
    <cellStyle name="Top Line 3 2 3 3 2" xfId="45044" xr:uid="{A8085771-D163-44AF-993B-7AD41818EA49}"/>
    <cellStyle name="Top Line 3 2 3 4" xfId="22249" xr:uid="{777A8844-0D47-4B44-B3C3-BD7682F11C6F}"/>
    <cellStyle name="Top Line 3 2 3 4 2" xfId="44545" xr:uid="{6E8E7AC0-4CBC-4F75-BFF3-378CAF3F45EF}"/>
    <cellStyle name="Top Line 3 2 3 5" xfId="29360" xr:uid="{90F0994A-92DE-4051-96E1-54469083E21A}"/>
    <cellStyle name="Top Line 3 2 4" xfId="6298" xr:uid="{7BE40DAC-050F-42C1-BD67-73115E263F14}"/>
    <cellStyle name="Top Line 3 2 4 2" xfId="16449" xr:uid="{47D27348-57C8-4832-803A-07C1C9636D6C}"/>
    <cellStyle name="Top Line 3 2 4 2 2" xfId="38814" xr:uid="{54FD66C4-5EA8-434C-8B96-5D68337A278A}"/>
    <cellStyle name="Top Line 3 2 4 3" xfId="23059" xr:uid="{040F9758-2123-4743-BA36-95D2AF565287}"/>
    <cellStyle name="Top Line 3 2 4 3 2" xfId="45355" xr:uid="{2C02C7D2-D160-42CE-ABA2-D2B60B450F4D}"/>
    <cellStyle name="Top Line 3 2 4 4" xfId="22538" xr:uid="{24522D96-53DF-4710-8EB6-69F1F2003FFE}"/>
    <cellStyle name="Top Line 3 2 4 4 2" xfId="44834" xr:uid="{4FA92D14-7996-4A6D-8F82-D60B49FF0CDF}"/>
    <cellStyle name="Top Line 3 2 4 5" xfId="29742" xr:uid="{2201D814-AD8C-464D-920E-43BB71217845}"/>
    <cellStyle name="Top Line 3 2 5" xfId="8086" xr:uid="{FEAF6CCA-AF45-453F-AE47-B90B4EADCEC7}"/>
    <cellStyle name="Top Line 3 2 5 2" xfId="17952" xr:uid="{EBF37488-F4D6-44FC-BCBB-5E699393D38F}"/>
    <cellStyle name="Top Line 3 2 5 2 2" xfId="40317" xr:uid="{B16F568F-1E41-4BE6-BAF8-0CE58FF03F6C}"/>
    <cellStyle name="Top Line 3 2 5 3" xfId="23871" xr:uid="{6FA2E15B-2D91-4AF6-A142-5F854C3AEEB5}"/>
    <cellStyle name="Top Line 3 2 5 3 2" xfId="46167" xr:uid="{840B8970-95A3-42AE-9789-13453261AA00}"/>
    <cellStyle name="Top Line 3 2 5 4" xfId="25436" xr:uid="{FE83A00E-6F5E-43F3-A56E-85E43545071D}"/>
    <cellStyle name="Top Line 3 2 5 4 2" xfId="47732" xr:uid="{E80C3BD3-4C90-4B24-A638-FB7B147B7DFB}"/>
    <cellStyle name="Top Line 3 2 5 5" xfId="31152" xr:uid="{9640FBEF-2008-4238-9669-9F3C68B27871}"/>
    <cellStyle name="Top Line 3 2 6" xfId="7916" xr:uid="{276E6ACC-6472-4266-94C7-95324F370AB1}"/>
    <cellStyle name="Top Line 3 2 6 2" xfId="17837" xr:uid="{834E5D58-7B15-4423-8E46-643E2B726E6F}"/>
    <cellStyle name="Top Line 3 2 6 2 2" xfId="40202" xr:uid="{368C176B-4A1D-4264-BE3F-AFFFF353C9B7}"/>
    <cellStyle name="Top Line 3 2 6 3" xfId="23776" xr:uid="{F50E65B4-50A1-4224-9356-24D08A22246B}"/>
    <cellStyle name="Top Line 3 2 6 3 2" xfId="46072" xr:uid="{1FC85DC9-B7A8-405E-9CF9-019BE612EBF7}"/>
    <cellStyle name="Top Line 3 2 6 4" xfId="24827" xr:uid="{BC35DA01-FC7A-40D1-9DFF-CF8A291ECDC9}"/>
    <cellStyle name="Top Line 3 2 6 4 2" xfId="47123" xr:uid="{D9F99A78-36AF-42E7-A0E2-0C231BAACC3F}"/>
    <cellStyle name="Top Line 3 2 6 5" xfId="31058" xr:uid="{06C2DDD1-E118-4D44-BB0B-6E12E497BFAD}"/>
    <cellStyle name="Top Line 3 2 7" xfId="9034" xr:uid="{08EC0EA6-93A5-4A92-8D42-981901A79628}"/>
    <cellStyle name="Top Line 3 2 7 2" xfId="18569" xr:uid="{53423CDF-2A61-490B-BDDD-C1D26F22110E}"/>
    <cellStyle name="Top Line 3 2 7 2 2" xfId="40934" xr:uid="{B019D319-3093-49B7-B355-B9750FF0089C}"/>
    <cellStyle name="Top Line 3 2 7 3" xfId="24396" xr:uid="{09211EC0-0475-4EB9-8F07-2580C451B7F4}"/>
    <cellStyle name="Top Line 3 2 7 3 2" xfId="46692" xr:uid="{D4A7800D-EA8F-4B81-8116-080C465D1188}"/>
    <cellStyle name="Top Line 3 2 7 4" xfId="12994" xr:uid="{468AE2CD-2FFC-41F3-B2B9-081A2D20BC86}"/>
    <cellStyle name="Top Line 3 2 7 4 2" xfId="35365" xr:uid="{0156EDF5-1AB9-4428-BA29-B64DCD34B924}"/>
    <cellStyle name="Top Line 3 2 7 5" xfId="31652" xr:uid="{D521880E-C506-4CF3-B945-40B63B7AEAE6}"/>
    <cellStyle name="Top Line 3 2 8" xfId="5123" xr:uid="{E8CFE171-E360-4BF5-8383-C1CF8664AA57}"/>
    <cellStyle name="Top Line 3 2 8 2" xfId="15536" xr:uid="{5D86EF34-0306-4A52-A02E-824CD7E755D2}"/>
    <cellStyle name="Top Line 3 2 8 2 2" xfId="37902" xr:uid="{6278AFDA-924F-4A65-B990-768B02671F46}"/>
    <cellStyle name="Top Line 3 2 8 3" xfId="22466" xr:uid="{877D5BA9-F440-40BD-BEDB-A23892D71A08}"/>
    <cellStyle name="Top Line 3 2 8 3 2" xfId="44762" xr:uid="{D82A828D-E8F4-4724-88DC-15A4AF5B9515}"/>
    <cellStyle name="Top Line 3 2 8 4" xfId="12748" xr:uid="{8A8E5D6E-73C6-4871-A6FF-877F29335369}"/>
    <cellStyle name="Top Line 3 2 8 4 2" xfId="35124" xr:uid="{3A420DD9-56B8-48FE-AE76-13AE56CEE959}"/>
    <cellStyle name="Top Line 3 2 8 5" xfId="28917" xr:uid="{9C8B2973-BB0B-4EED-A3E7-3010C60FA001}"/>
    <cellStyle name="Top Line 3 2 9" xfId="9997" xr:uid="{7D4DADDE-B505-4045-876F-CC8AA95471CA}"/>
    <cellStyle name="Top Line 3 2 9 2" xfId="19411" xr:uid="{641D3D35-090E-40D4-9558-B09398AB8751}"/>
    <cellStyle name="Top Line 3 2 9 2 2" xfId="41776" xr:uid="{9E0C5B35-FAE4-4821-B760-4CCD3BDEE916}"/>
    <cellStyle name="Top Line 3 2 9 3" xfId="24876" xr:uid="{5B8A018B-7783-46FC-8E6F-C589CAE6F850}"/>
    <cellStyle name="Top Line 3 2 9 3 2" xfId="47172" xr:uid="{779EFE3E-8549-4379-84D9-DBCB10244171}"/>
    <cellStyle name="Top Line 3 2 9 4" xfId="25715" xr:uid="{44D65E8A-098B-4C96-B3A7-074BB3A319D3}"/>
    <cellStyle name="Top Line 3 2 9 4 2" xfId="48011" xr:uid="{A1EA35DE-5D79-4476-8A37-B258AAB1F803}"/>
    <cellStyle name="Top Line 3 2 9 5" xfId="32455" xr:uid="{ECDE8B47-B68B-40E6-9F74-0B0A3ECB723F}"/>
    <cellStyle name="Top Line 3 2_change in summary tables" xfId="8601" xr:uid="{A3FB70D6-21EF-4DDA-A0E1-61B2F483FD36}"/>
    <cellStyle name="Top Line 3 3" xfId="4009" xr:uid="{9CE3114A-A8C7-40B1-9057-7A526C7051D1}"/>
    <cellStyle name="Top Line 3 3 10" xfId="13652" xr:uid="{CEB7E322-0950-48F7-80B8-B2A8621A648B}"/>
    <cellStyle name="Top Line 3 3 10 2" xfId="36023" xr:uid="{C8556D5C-1139-4E22-B86A-D40FC369DD41}"/>
    <cellStyle name="Top Line 3 3 11" xfId="24388" xr:uid="{3EA1D0B3-7452-44E8-BD4F-B38914089C61}"/>
    <cellStyle name="Top Line 3 3 11 2" xfId="46684" xr:uid="{DB1CCF7E-D09A-418D-A0D6-67B877DCB345}"/>
    <cellStyle name="Top Line 3 3 2" xfId="7282" xr:uid="{477938C1-AFD2-4C14-B255-42C5C26F92C1}"/>
    <cellStyle name="Top Line 3 3 2 2" xfId="17291" xr:uid="{E501CFB9-87A6-4D38-BE49-0D7AEF219722}"/>
    <cellStyle name="Top Line 3 3 2 2 2" xfId="39656" xr:uid="{10FD5DE7-9E15-4B2C-9DAD-552A0B1D0539}"/>
    <cellStyle name="Top Line 3 3 2 3" xfId="23463" xr:uid="{B514B62A-872A-4084-9766-2309CDC555AB}"/>
    <cellStyle name="Top Line 3 3 2 3 2" xfId="45759" xr:uid="{F76DB221-6140-444A-8ECB-D4BCD9E49CF8}"/>
    <cellStyle name="Top Line 3 3 2 4" xfId="23568" xr:uid="{94B1F3A2-0C40-4DBB-AA6B-AE2F979C82B6}"/>
    <cellStyle name="Top Line 3 3 2 4 2" xfId="45864" xr:uid="{4F5A5804-CDD3-4BFC-8387-59E9CAB9B413}"/>
    <cellStyle name="Top Line 3 3 2 5" xfId="30540" xr:uid="{517E7804-A30D-4807-98DF-800AE69239AE}"/>
    <cellStyle name="Top Line 3 3 3" xfId="8371" xr:uid="{0457DFF7-B06B-448E-8E9C-085FB55B9DCE}"/>
    <cellStyle name="Top Line 3 3 3 2" xfId="18150" xr:uid="{8A2AB21A-72F0-4048-BF13-E1206D4B0897}"/>
    <cellStyle name="Top Line 3 3 3 2 2" xfId="40515" xr:uid="{9B714E9A-3602-4DEE-A4F5-C6651E4197D7}"/>
    <cellStyle name="Top Line 3 3 3 3" xfId="24042" xr:uid="{D64242E7-293C-4973-849E-5142223F5167}"/>
    <cellStyle name="Top Line 3 3 3 3 2" xfId="46338" xr:uid="{54D28894-BD80-4637-B248-D7B13161A223}"/>
    <cellStyle name="Top Line 3 3 3 4" xfId="22240" xr:uid="{62C20571-E9C5-43CB-8867-FE5C3A621002}"/>
    <cellStyle name="Top Line 3 3 3 4 2" xfId="44536" xr:uid="{39B54559-076A-4B8A-8C97-4B86805B1E34}"/>
    <cellStyle name="Top Line 3 3 3 5" xfId="31317" xr:uid="{72884732-0F1D-4D9E-8091-98412680EA8C}"/>
    <cellStyle name="Top Line 3 3 4" xfId="5666" xr:uid="{C67CCB13-92DC-4389-AE95-992AC13BA9A4}"/>
    <cellStyle name="Top Line 3 3 4 2" xfId="16015" xr:uid="{E2B2F488-6900-4629-9BF8-59A883172C5F}"/>
    <cellStyle name="Top Line 3 3 4 2 2" xfId="38381" xr:uid="{70DDF3A0-2777-4EDE-B232-CD167D03C48D}"/>
    <cellStyle name="Top Line 3 3 4 3" xfId="22750" xr:uid="{A283B712-F41C-4708-B395-B7856B22C419}"/>
    <cellStyle name="Top Line 3 3 4 3 2" xfId="45046" xr:uid="{AEC8469F-521C-41EE-8D72-1ADC25A8DE84}"/>
    <cellStyle name="Top Line 3 3 4 4" xfId="25158" xr:uid="{5E971D97-B2F5-4965-A3D2-315B23E00422}"/>
    <cellStyle name="Top Line 3 3 4 4 2" xfId="47454" xr:uid="{CD5F2925-A0BF-4F5C-87DC-71F8623B7AC4}"/>
    <cellStyle name="Top Line 3 3 4 5" xfId="29362" xr:uid="{30827FC7-385E-4F91-8EA0-E136E2500318}"/>
    <cellStyle name="Top Line 3 3 5" xfId="4920" xr:uid="{6CC01B47-93DF-4FA4-8F35-ED430CEC6374}"/>
    <cellStyle name="Top Line 3 3 5 2" xfId="15409" xr:uid="{7AB9CAA0-AD28-45D6-BEAA-1DE2D75469A5}"/>
    <cellStyle name="Top Line 3 3 5 2 2" xfId="37775" xr:uid="{91030BFB-59C1-453B-9849-48971DEFB17D}"/>
    <cellStyle name="Top Line 3 3 5 3" xfId="22351" xr:uid="{ACA7E1ED-4736-44E2-83F8-F0EC808B459A}"/>
    <cellStyle name="Top Line 3 3 5 3 2" xfId="44647" xr:uid="{B5D5F513-3122-40CA-A503-0DD77048EBB0}"/>
    <cellStyle name="Top Line 3 3 5 4" xfId="23357" xr:uid="{5416774C-411E-44E1-A94E-8FC62DAE1298}"/>
    <cellStyle name="Top Line 3 3 5 4 2" xfId="45653" xr:uid="{9E9177D6-C07A-45D1-BF01-FED5D109328A}"/>
    <cellStyle name="Top Line 3 3 5 5" xfId="28810" xr:uid="{90DDDFD3-521F-4070-A0E1-DF8DCDB0E3D3}"/>
    <cellStyle name="Top Line 3 3 6" xfId="6631" xr:uid="{00955DAD-E0E8-409D-84DF-57955B07C011}"/>
    <cellStyle name="Top Line 3 3 6 2" xfId="16692" xr:uid="{9D06E1E7-B305-4AD6-B1BD-F89893A6DA57}"/>
    <cellStyle name="Top Line 3 3 6 2 2" xfId="39057" xr:uid="{CBE9F88E-7C1C-41D6-8609-A1BB75802782}"/>
    <cellStyle name="Top Line 3 3 6 3" xfId="23252" xr:uid="{0D7F6BEE-C99B-4AD7-B4F5-7C41C7FE7AC2}"/>
    <cellStyle name="Top Line 3 3 6 3 2" xfId="45548" xr:uid="{61555FF4-3397-41EB-BC44-9DD337DD2143}"/>
    <cellStyle name="Top Line 3 3 6 4" xfId="25273" xr:uid="{31B8791F-D0E4-42ED-A0EB-0E1FF38A6664}"/>
    <cellStyle name="Top Line 3 3 6 4 2" xfId="47569" xr:uid="{D83CD008-A798-4093-8AAA-82C82220E548}"/>
    <cellStyle name="Top Line 3 3 6 5" xfId="29958" xr:uid="{E6560294-3562-4616-BCB7-C568B87D9363}"/>
    <cellStyle name="Top Line 3 3 7" xfId="7781" xr:uid="{CEAA2B12-BE5A-468C-A94A-9C0AEEA51CAF}"/>
    <cellStyle name="Top Line 3 3 7 2" xfId="17751" xr:uid="{DA9C99E2-9AD0-48D9-8E4E-5B300EBC6357}"/>
    <cellStyle name="Top Line 3 3 7 2 2" xfId="40116" xr:uid="{CF58AA78-B0C1-446D-820D-684C9A91BBCF}"/>
    <cellStyle name="Top Line 3 3 7 3" xfId="23697" xr:uid="{E03725A3-CBD0-4629-B788-8E30FB16B521}"/>
    <cellStyle name="Top Line 3 3 7 3 2" xfId="45993" xr:uid="{CBF6186D-C041-46E5-AE57-E351DD6A49C2}"/>
    <cellStyle name="Top Line 3 3 7 4" xfId="25095" xr:uid="{38669E0A-C5DC-473D-A31F-20F7C437349C}"/>
    <cellStyle name="Top Line 3 3 7 4 2" xfId="47391" xr:uid="{7AA38E26-FF5F-4A6C-9C85-5A82B4C67B16}"/>
    <cellStyle name="Top Line 3 3 7 5" xfId="30990" xr:uid="{FBF5E807-08C3-4AA1-9422-C5FE484A7ADD}"/>
    <cellStyle name="Top Line 3 3 8" xfId="10785" xr:uid="{B1A3679A-0141-4487-882F-E914F5AA5D22}"/>
    <cellStyle name="Top Line 3 3 8 2" xfId="20199" xr:uid="{EB28D2A4-6FEE-4D77-8D42-B3177C253B18}"/>
    <cellStyle name="Top Line 3 3 8 2 2" xfId="42495" xr:uid="{A992C3FA-128D-48C5-B9DE-39A7BC6D8265}"/>
    <cellStyle name="Top Line 3 3 8 3" xfId="25085" xr:uid="{A95EC235-BD18-42F0-9463-914915D583AA}"/>
    <cellStyle name="Top Line 3 3 8 3 2" xfId="47381" xr:uid="{D70BAE94-8310-45BD-BBC8-4EFD8200FCE0}"/>
    <cellStyle name="Top Line 3 3 8 4" xfId="25771" xr:uid="{86DB9E2A-241A-4968-9FAA-01A7CD324F29}"/>
    <cellStyle name="Top Line 3 3 8 4 2" xfId="48067" xr:uid="{241FA923-6BDF-4D56-84FD-5EDA97D5E57C}"/>
    <cellStyle name="Top Line 3 3 8 5" xfId="33174" xr:uid="{4A2B2917-FDF9-43FA-9B50-9F58DD5840DE}"/>
    <cellStyle name="Top Line 3 3 9" xfId="12320" xr:uid="{8BF6B010-5147-4C4F-97D7-36694C7C7F2F}"/>
    <cellStyle name="Top Line 3 3 9 2" xfId="21726" xr:uid="{6641825A-E8A8-420F-A64B-9D1B16654AE1}"/>
    <cellStyle name="Top Line 3 3 9 2 2" xfId="44022" xr:uid="{2A113651-1BCE-42AC-840D-8868EF684062}"/>
    <cellStyle name="Top Line 3 3 9 3" xfId="25547" xr:uid="{6B8285D0-A1F6-49DC-802E-4566BCF62D8B}"/>
    <cellStyle name="Top Line 3 3 9 3 2" xfId="47843" xr:uid="{44CB0D73-8F4C-469C-92D4-B24127A77A47}"/>
    <cellStyle name="Top Line 3 3 9 4" xfId="25938" xr:uid="{A4DB8319-3BAA-499B-95B6-18C3E8C01DF0}"/>
    <cellStyle name="Top Line 3 3 9 4 2" xfId="48234" xr:uid="{D5C31191-A0E3-4F07-BD0B-73F7AFE550E1}"/>
    <cellStyle name="Top Line 3 3 9 5" xfId="34700" xr:uid="{A439B54A-AEBE-4435-A83D-902F76E6BB57}"/>
    <cellStyle name="Top Line 3 3_change in summary tables" xfId="8834" xr:uid="{2B1E8E5A-F18C-49AD-AABC-4D2461BCB4FE}"/>
    <cellStyle name="Top Line 3 4" xfId="5430" xr:uid="{043710B9-FB78-4F24-BFCC-FAB20A582595}"/>
    <cellStyle name="Top Line 3 4 2" xfId="15819" xr:uid="{1702DD55-5383-4621-8B09-D0FF6FE89424}"/>
    <cellStyle name="Top Line 3 4 2 2" xfId="38185" xr:uid="{42EC7770-4354-4090-BB2E-4A0F895C8EE8}"/>
    <cellStyle name="Top Line 3 4 3" xfId="22571" xr:uid="{4CE50FD3-C0E3-4957-A05D-A355E96F8A2B}"/>
    <cellStyle name="Top Line 3 4 3 2" xfId="44867" xr:uid="{907F70E8-B978-4EC0-ACF5-F435477829FE}"/>
    <cellStyle name="Top Line 3 4 4" xfId="24932" xr:uid="{CC7476D0-7915-4C0F-8457-241632FC1350}"/>
    <cellStyle name="Top Line 3 4 4 2" xfId="47228" xr:uid="{C0558B16-5AE6-4F91-9257-CDBD48D02643}"/>
    <cellStyle name="Top Line 3 4 5" xfId="29186" xr:uid="{7E4C343A-9454-4552-B5D4-A1A5281E5B7F}"/>
    <cellStyle name="Top Line 3 5" xfId="6430" xr:uid="{F38C9C57-C4EB-4B83-B27E-5CABA8F48046}"/>
    <cellStyle name="Top Line 3 5 2" xfId="16552" xr:uid="{7F6B1F21-853E-4B9D-9BC8-6C33C1EAAC97}"/>
    <cellStyle name="Top Line 3 5 2 2" xfId="38917" xr:uid="{70C78325-B767-44E9-8428-D8C2930FAD30}"/>
    <cellStyle name="Top Line 3 5 3" xfId="23155" xr:uid="{B474A9F7-4F9B-44FF-9A74-4D344569AC0D}"/>
    <cellStyle name="Top Line 3 5 3 2" xfId="45451" xr:uid="{6C5672E7-08BB-4C63-B4D2-FB223B8FA154}"/>
    <cellStyle name="Top Line 3 5 4" xfId="22582" xr:uid="{D52B3B93-EE69-42A0-97CA-B9C3AA238C92}"/>
    <cellStyle name="Top Line 3 5 4 2" xfId="44878" xr:uid="{8F7991BB-98CC-42F2-AA56-47A49F601B74}"/>
    <cellStyle name="Top Line 3 5 5" xfId="29841" xr:uid="{7CC3D51E-BBB7-43F4-9CF9-D8775694E6D3}"/>
    <cellStyle name="Top Line 3 6" xfId="6208" xr:uid="{88F2912B-5A46-4A98-809C-3BDC60679D43}"/>
    <cellStyle name="Top Line 3 6 2" xfId="16379" xr:uid="{831D9271-6E12-49F7-BA7F-0C4EB9D5467B}"/>
    <cellStyle name="Top Line 3 6 2 2" xfId="38744" xr:uid="{83E665D6-D75C-4024-A04E-29714A0DFABB}"/>
    <cellStyle name="Top Line 3 6 3" xfId="23007" xr:uid="{EE4D8015-6D40-4370-B19B-1799A161F2BF}"/>
    <cellStyle name="Top Line 3 6 3 2" xfId="45303" xr:uid="{5D93FEF3-861E-4B45-ACF0-79269C37FCEA}"/>
    <cellStyle name="Top Line 3 6 4" xfId="17781" xr:uid="{5D1E9589-0A40-42CE-B88C-919965DAD9CF}"/>
    <cellStyle name="Top Line 3 6 4 2" xfId="40146" xr:uid="{73C1285A-7AC6-477D-8AA8-751F02B63B77}"/>
    <cellStyle name="Top Line 3 6 5" xfId="29680" xr:uid="{655DDB3D-37C9-4919-AA6C-8FF9DED80419}"/>
    <cellStyle name="Top Line 3 7" xfId="5894" xr:uid="{FC9C7022-ADA5-4929-8BFB-8F6F536E66F0}"/>
    <cellStyle name="Top Line 3 7 2" xfId="16165" xr:uid="{64294326-823A-4387-B429-5AA647A5A812}"/>
    <cellStyle name="Top Line 3 7 2 2" xfId="38531" xr:uid="{55DC61BF-C0BF-4352-8067-C1AC1E2AE199}"/>
    <cellStyle name="Top Line 3 7 3" xfId="22844" xr:uid="{C703DAB0-2835-4F1E-B8C7-CD38C8C91605}"/>
    <cellStyle name="Top Line 3 7 3 2" xfId="45140" xr:uid="{DC88F240-121A-4515-BB39-B9D6B8F23BBB}"/>
    <cellStyle name="Top Line 3 7 4" xfId="25606" xr:uid="{FAA6408F-A41B-4E8A-B885-DC0A767ABFC9}"/>
    <cellStyle name="Top Line 3 7 4 2" xfId="47902" xr:uid="{38C74EB2-A83D-4F66-8ECE-BCF52F3C4329}"/>
    <cellStyle name="Top Line 3 7 5" xfId="29493" xr:uid="{6C3F7084-A131-40EA-AD51-4F3780D74252}"/>
    <cellStyle name="Top Line 3 8" xfId="8808" xr:uid="{49DE5D06-BAD1-4E91-9990-0044BC7F6195}"/>
    <cellStyle name="Top Line 3 8 2" xfId="18450" xr:uid="{EAE2BDDB-EF46-4999-A6E7-91194D8E4705}"/>
    <cellStyle name="Top Line 3 8 2 2" xfId="40815" xr:uid="{B157310F-B53A-4872-A9CF-3742F7C75F81}"/>
    <cellStyle name="Top Line 3 8 3" xfId="24303" xr:uid="{F4D089CE-6F34-44DB-814A-DAA7F962FDA2}"/>
    <cellStyle name="Top Line 3 8 3 2" xfId="46599" xr:uid="{C01F0BE5-9598-4EAC-A8CB-9FAA99B96512}"/>
    <cellStyle name="Top Line 3 8 4" xfId="24771" xr:uid="{F7D1C99C-A530-44A8-9864-9FD2A880680B}"/>
    <cellStyle name="Top Line 3 8 4 2" xfId="47067" xr:uid="{072CEF64-F44C-456E-9251-820CE0EF3E94}"/>
    <cellStyle name="Top Line 3 8 5" xfId="31566" xr:uid="{8B310B77-9844-48E6-A6EE-165E8A46B85F}"/>
    <cellStyle name="Top Line 3 9" xfId="6859" xr:uid="{CFA03D10-F0FF-4728-8C71-D94A2631DCFD}"/>
    <cellStyle name="Top Line 3 9 2" xfId="16873" xr:uid="{7235DAF6-1081-4B03-91F1-99CB7E6BD80F}"/>
    <cellStyle name="Top Line 3 9 2 2" xfId="39238" xr:uid="{95FBDF2C-D21B-4D7C-BF62-88C384E0088D}"/>
    <cellStyle name="Top Line 3 9 3" xfId="23353" xr:uid="{13D58AD7-F9DC-41F8-B434-7781803FAF98}"/>
    <cellStyle name="Top Line 3 9 3 2" xfId="45649" xr:uid="{CB469DC8-EAE2-4F02-9F0A-70A71C8AB19E}"/>
    <cellStyle name="Top Line 3 9 4" xfId="13750" xr:uid="{F4AA7107-3AC8-40C7-92F0-B81CE17BF983}"/>
    <cellStyle name="Top Line 3 9 4 2" xfId="36121" xr:uid="{303784A0-6D2F-45C4-B02D-9D35DFD30872}"/>
    <cellStyle name="Top Line 3 9 5" xfId="30123" xr:uid="{55D9D04F-B75B-4B4A-A9CE-B8922F3FE2E8}"/>
    <cellStyle name="Top Line 3_change in summary tables" xfId="6588" xr:uid="{BF880F1D-CBD0-492F-AA01-D6552C39E913}"/>
    <cellStyle name="Top Line 4" xfId="1694" xr:uid="{14D136BD-D68F-43EA-AD68-1453C800A6A1}"/>
    <cellStyle name="Top Line 4 10" xfId="11609" xr:uid="{3D4AE50F-A501-4CC8-8CAA-8C38DCE47103}"/>
    <cellStyle name="Top Line 4 10 2" xfId="21015" xr:uid="{C2B03915-4392-450E-94A6-F5456D6177EC}"/>
    <cellStyle name="Top Line 4 10 2 2" xfId="43311" xr:uid="{6D8635B2-B418-49B0-953E-75C4AA054A6B}"/>
    <cellStyle name="Top Line 4 10 3" xfId="25358" xr:uid="{BCD0FC44-736D-4D63-8750-FD698ECDF603}"/>
    <cellStyle name="Top Line 4 10 3 2" xfId="47654" xr:uid="{EE19E0F9-96F7-414C-8AD2-289FA99A2E9E}"/>
    <cellStyle name="Top Line 4 10 4" xfId="25890" xr:uid="{DD46BB9B-86DE-4679-AFBF-550A47EF197F}"/>
    <cellStyle name="Top Line 4 10 4 2" xfId="48186" xr:uid="{A4A36A7C-AD4C-418E-94F9-DC98E2819BB8}"/>
    <cellStyle name="Top Line 4 10 5" xfId="33989" xr:uid="{4E67AAF1-0DFC-41F7-8AB5-E3E2108D7824}"/>
    <cellStyle name="Top Line 4 11" xfId="16128" xr:uid="{E41612B2-F1BE-41E4-A127-8B236410DD1A}"/>
    <cellStyle name="Top Line 4 11 2" xfId="38494" xr:uid="{4DE4F980-D83C-4613-BF63-A27684E75324}"/>
    <cellStyle name="Top Line 4 12" xfId="27308" xr:uid="{D28F7BC3-E818-4593-8C77-621C69DB5BCF}"/>
    <cellStyle name="Top Line 4 2" xfId="4075" xr:uid="{245E91EE-DE1B-4FF0-8F60-CF4D44E6C8D6}"/>
    <cellStyle name="Top Line 4 2 10" xfId="13597" xr:uid="{2A438216-9F45-48BA-8FD7-3754A6630733}"/>
    <cellStyle name="Top Line 4 2 10 2" xfId="35968" xr:uid="{6DFA3577-C144-4396-840E-A2FB52358953}"/>
    <cellStyle name="Top Line 4 2 11" xfId="28149" xr:uid="{14BA9B68-5E0D-4772-B047-8E9072F4C4E5}"/>
    <cellStyle name="Top Line 4 2 2" xfId="7344" xr:uid="{2178B972-6AF2-4F81-A216-4B55EDE01F5A}"/>
    <cellStyle name="Top Line 4 2 2 2" xfId="17352" xr:uid="{39CD0693-D342-476C-B5F8-7D0F42B29C23}"/>
    <cellStyle name="Top Line 4 2 2 2 2" xfId="39717" xr:uid="{1C848589-0633-4941-B4C7-E9059E5C72D4}"/>
    <cellStyle name="Top Line 4 2 2 3" xfId="23507" xr:uid="{A7106398-0387-44FA-AF9D-6BE162BCC2BA}"/>
    <cellStyle name="Top Line 4 2 2 3 2" xfId="45803" xr:uid="{52AF4146-1457-4D2E-AF7C-6EA25417FC0C}"/>
    <cellStyle name="Top Line 4 2 2 4" xfId="13425" xr:uid="{81BAE0CE-51EA-4F73-B616-CF9EF87E9847}"/>
    <cellStyle name="Top Line 4 2 2 4 2" xfId="35796" xr:uid="{928D7624-795E-4490-BD84-7A05BD82C6B1}"/>
    <cellStyle name="Top Line 4 2 2 5" xfId="30601" xr:uid="{C634CB84-123D-42C6-9AE0-1949286CC25C}"/>
    <cellStyle name="Top Line 4 2 3" xfId="8422" xr:uid="{D16BE578-D613-46D3-81B8-7203469421C3}"/>
    <cellStyle name="Top Line 4 2 3 2" xfId="18195" xr:uid="{D34A71EF-E623-421B-8DC7-E9E569D93820}"/>
    <cellStyle name="Top Line 4 2 3 2 2" xfId="40560" xr:uid="{ACC21C9D-F162-47CC-9294-4802F1D5F683}"/>
    <cellStyle name="Top Line 4 2 3 3" xfId="24088" xr:uid="{5CCB92D8-3660-4E40-9CE8-A54E81D902DE}"/>
    <cellStyle name="Top Line 4 2 3 3 2" xfId="46384" xr:uid="{4FE5346F-2079-498F-9282-9890723F7776}"/>
    <cellStyle name="Top Line 4 2 3 4" xfId="25652" xr:uid="{24613DA0-0A24-4528-AA35-25BCF0B75944}"/>
    <cellStyle name="Top Line 4 2 3 4 2" xfId="47948" xr:uid="{5FA80EC4-A6E7-4EFD-A360-433E8A063446}"/>
    <cellStyle name="Top Line 4 2 3 5" xfId="31362" xr:uid="{6B93B8C2-3FFE-41A6-9742-286914C24870}"/>
    <cellStyle name="Top Line 4 2 4" xfId="5036" xr:uid="{644FA4BD-6926-4C92-9F3C-A7DD860AEB43}"/>
    <cellStyle name="Top Line 4 2 4 2" xfId="15487" xr:uid="{B4B9AB52-5CDC-4940-A0AF-DC6A521F9D2F}"/>
    <cellStyle name="Top Line 4 2 4 2 2" xfId="37853" xr:uid="{8756F0F5-91FB-493A-95D9-954EC3221913}"/>
    <cellStyle name="Top Line 4 2 4 3" xfId="22422" xr:uid="{75C68315-4D8E-482E-AABC-BC73A2AC7BE6}"/>
    <cellStyle name="Top Line 4 2 4 3 2" xfId="44718" xr:uid="{F238351E-F4BA-4878-A768-2FCA925E7671}"/>
    <cellStyle name="Top Line 4 2 4 4" xfId="13031" xr:uid="{B17DB9B7-1785-4B6B-8AF5-6E861F62A8CE}"/>
    <cellStyle name="Top Line 4 2 4 4 2" xfId="35402" xr:uid="{E93D7E26-E74C-42F8-8C2F-A66E81867A43}"/>
    <cellStyle name="Top Line 4 2 4 5" xfId="28873" xr:uid="{D252C37E-1A68-42AA-9C47-328D67DB8EB1}"/>
    <cellStyle name="Top Line 4 2 5" xfId="8740" xr:uid="{E5EC7284-7A39-48A6-8190-29B75DF7C98A}"/>
    <cellStyle name="Top Line 4 2 5 2" xfId="18405" xr:uid="{41DB3E5D-AFEB-4839-9AC0-8C30276A18C6}"/>
    <cellStyle name="Top Line 4 2 5 2 2" xfId="40770" xr:uid="{22D055CD-2701-49AE-AC0B-264D6519677B}"/>
    <cellStyle name="Top Line 4 2 5 3" xfId="24265" xr:uid="{CE86400D-E9DA-4E38-A5A6-FBAF06EBCA57}"/>
    <cellStyle name="Top Line 4 2 5 3 2" xfId="46561" xr:uid="{844AABF1-E348-4D73-AD74-3CA1BAA02693}"/>
    <cellStyle name="Top Line 4 2 5 4" xfId="23326" xr:uid="{8EBB25B7-B9D9-4C5E-BF18-9CDE7AA03E06}"/>
    <cellStyle name="Top Line 4 2 5 4 2" xfId="45622" xr:uid="{487BCCD9-F4D6-4CC0-96D7-31427AF48F14}"/>
    <cellStyle name="Top Line 4 2 5 5" xfId="31529" xr:uid="{2FC55A29-36A2-407A-98A3-B31AC16FD16D}"/>
    <cellStyle name="Top Line 4 2 6" xfId="6772" xr:uid="{A12B240A-42B3-4F77-865E-38A515C5A4DD}"/>
    <cellStyle name="Top Line 4 2 6 2" xfId="16793" xr:uid="{18F56B4B-AB4E-41AB-81EE-B13F776677DC}"/>
    <cellStyle name="Top Line 4 2 6 2 2" xfId="39158" xr:uid="{C304986C-22F3-45F5-A0F1-2727E16715C7}"/>
    <cellStyle name="Top Line 4 2 6 3" xfId="23325" xr:uid="{86CE7003-0F45-4698-A58C-87E6E4B06A0A}"/>
    <cellStyle name="Top Line 4 2 6 3 2" xfId="45621" xr:uid="{81DE9685-BC3D-4C6C-A20C-33BB86BBE5C0}"/>
    <cellStyle name="Top Line 4 2 6 4" xfId="25296" xr:uid="{0C0C57AF-174C-4D59-8AED-4F59191302D3}"/>
    <cellStyle name="Top Line 4 2 6 4 2" xfId="47592" xr:uid="{E7518817-0A10-4959-875E-BFD70843488E}"/>
    <cellStyle name="Top Line 4 2 6 5" xfId="30045" xr:uid="{C81AC04D-D9E6-459B-972A-1F36946CDC06}"/>
    <cellStyle name="Top Line 4 2 7" xfId="6122" xr:uid="{F911B3C8-8C21-4E84-8C39-6CFB0011CE4C}"/>
    <cellStyle name="Top Line 4 2 7 2" xfId="16323" xr:uid="{DB29CCFC-BAC3-4D06-B78F-EF34EC783281}"/>
    <cellStyle name="Top Line 4 2 7 2 2" xfId="38688" xr:uid="{590CED24-C430-4B5D-A379-4520358EB65E}"/>
    <cellStyle name="Top Line 4 2 7 3" xfId="22962" xr:uid="{BD85B5F6-0BDF-4A55-8519-450FDB6A763B}"/>
    <cellStyle name="Top Line 4 2 7 3 2" xfId="45258" xr:uid="{E6B0F8AB-4689-43E3-B1D8-BF7D03269D40}"/>
    <cellStyle name="Top Line 4 2 7 4" xfId="14077" xr:uid="{567584BD-E2EA-49FE-AECB-CEEDA97ACDC3}"/>
    <cellStyle name="Top Line 4 2 7 4 2" xfId="36447" xr:uid="{87DDA468-B915-4604-B52E-031EC2BE28B0}"/>
    <cellStyle name="Top Line 4 2 7 5" xfId="29630" xr:uid="{244E97C4-0F2E-4A63-8C20-B6EE5DBE6222}"/>
    <cellStyle name="Top Line 4 2 8" xfId="10832" xr:uid="{D88A2C0F-9560-44BA-A5F6-A8C42E9E84E6}"/>
    <cellStyle name="Top Line 4 2 8 2" xfId="20246" xr:uid="{982F5515-773D-4790-9CB8-942DBC20291D}"/>
    <cellStyle name="Top Line 4 2 8 2 2" xfId="42542" xr:uid="{279FA80D-C2F0-47E5-93BF-FF814AD6CD30}"/>
    <cellStyle name="Top Line 4 2 8 3" xfId="25114" xr:uid="{1CA0EB06-A70B-449D-8B99-673D1245EC22}"/>
    <cellStyle name="Top Line 4 2 8 3 2" xfId="47410" xr:uid="{41B882FE-B087-4931-8545-FB0C76D272E6}"/>
    <cellStyle name="Top Line 4 2 8 4" xfId="25798" xr:uid="{219E2ECB-1EBC-40A0-9CEF-7620A6B17C60}"/>
    <cellStyle name="Top Line 4 2 8 4 2" xfId="48094" xr:uid="{6B2C59C0-26CD-4779-8EE1-03076F0252EA}"/>
    <cellStyle name="Top Line 4 2 8 5" xfId="33221" xr:uid="{365C7D15-1516-4B36-8AA0-81638EE40626}"/>
    <cellStyle name="Top Line 4 2 9" xfId="12359" xr:uid="{DF150E71-757D-4E07-992E-6208EC2C88A7}"/>
    <cellStyle name="Top Line 4 2 9 2" xfId="21765" xr:uid="{A1D5535C-4347-404F-8799-A4BFBA8F5F4E}"/>
    <cellStyle name="Top Line 4 2 9 2 2" xfId="44061" xr:uid="{47AF088B-ACEA-4948-A38D-8105D792F483}"/>
    <cellStyle name="Top Line 4 2 9 3" xfId="25571" xr:uid="{B6723C7E-2CF9-46B4-9A3F-C7A627A3EA8C}"/>
    <cellStyle name="Top Line 4 2 9 3 2" xfId="47867" xr:uid="{8DD4D926-B8EE-46B6-AA45-4D738C529703}"/>
    <cellStyle name="Top Line 4 2 9 4" xfId="25957" xr:uid="{37A4AA2A-4BF8-4429-ACE2-E30FF9F88742}"/>
    <cellStyle name="Top Line 4 2 9 4 2" xfId="48253" xr:uid="{24D5CF6C-CE28-4348-9F0D-23BA577307A4}"/>
    <cellStyle name="Top Line 4 2 9 5" xfId="34739" xr:uid="{B646BA8E-DFA5-43CE-A6FB-755605EACC4D}"/>
    <cellStyle name="Top Line 4 2_change in summary tables" xfId="4707" xr:uid="{8C3B3AB6-710B-4751-8A02-501FCE2B6614}"/>
    <cellStyle name="Top Line 4 3" xfId="5665" xr:uid="{8B718D65-5613-49BA-91C7-90D48AF73AB4}"/>
    <cellStyle name="Top Line 4 3 2" xfId="16014" xr:uid="{551BDB55-2EAA-459A-8080-E0850E0E4D23}"/>
    <cellStyle name="Top Line 4 3 2 2" xfId="38380" xr:uid="{228F4D30-1CB4-4D21-9426-73C19F490DDC}"/>
    <cellStyle name="Top Line 4 3 3" xfId="22749" xr:uid="{0B203976-DD81-4823-B5F0-CB388E71A2F0}"/>
    <cellStyle name="Top Line 4 3 3 2" xfId="45045" xr:uid="{1A9D88B9-AD35-4D45-9A88-16FCFCA1766E}"/>
    <cellStyle name="Top Line 4 3 4" xfId="25614" xr:uid="{41D1C670-8748-4697-AD14-C1882863B173}"/>
    <cellStyle name="Top Line 4 3 4 2" xfId="47910" xr:uid="{DD8C8B5A-E668-4E04-89D9-BA6779527D2C}"/>
    <cellStyle name="Top Line 4 3 5" xfId="29361" xr:uid="{0644A2EA-EC8B-46A9-AF92-9E1B691AF11E}"/>
    <cellStyle name="Top Line 4 4" xfId="6297" xr:uid="{3BD87014-7DAE-4135-B5A7-B4CBD5B8CA1E}"/>
    <cellStyle name="Top Line 4 4 2" xfId="16448" xr:uid="{44743A61-D03A-4E1A-BA88-0BBE3B2DD4F7}"/>
    <cellStyle name="Top Line 4 4 2 2" xfId="38813" xr:uid="{7672AEBB-8081-4FF6-BD0B-719682E0B5C0}"/>
    <cellStyle name="Top Line 4 4 3" xfId="23058" xr:uid="{02C11536-D75D-4B94-9EBC-2BBAB68C51C2}"/>
    <cellStyle name="Top Line 4 4 3 2" xfId="45354" xr:uid="{78E4128D-61C1-46B1-B95E-A7937F65D6D5}"/>
    <cellStyle name="Top Line 4 4 4" xfId="24818" xr:uid="{3BC5A6AC-D07F-4BA1-97BA-D488E657A060}"/>
    <cellStyle name="Top Line 4 4 4 2" xfId="47114" xr:uid="{5C6CAE69-86BC-4D4A-9F6B-63480693C581}"/>
    <cellStyle name="Top Line 4 4 5" xfId="29741" xr:uid="{2CDED53C-0FF6-42D0-B20B-F9259AD32601}"/>
    <cellStyle name="Top Line 4 5" xfId="4673" xr:uid="{913B4D12-55A1-4D44-ABBD-376D801A546D}"/>
    <cellStyle name="Top Line 4 5 2" xfId="15213" xr:uid="{961C92DE-3567-4309-A692-C12CE4A86AC7}"/>
    <cellStyle name="Top Line 4 5 2 2" xfId="37579" xr:uid="{88F169B6-45C0-4989-BA9B-B27678F9BF61}"/>
    <cellStyle name="Top Line 4 5 3" xfId="22248" xr:uid="{3A724F4E-18DB-40F8-902B-9026F8D37F1F}"/>
    <cellStyle name="Top Line 4 5 3 2" xfId="44544" xr:uid="{3438D514-64DF-4013-963D-3E691D3F8EB7}"/>
    <cellStyle name="Top Line 4 5 4" xfId="25362" xr:uid="{69B56788-FB51-48C1-A737-F1A848C56C20}"/>
    <cellStyle name="Top Line 4 5 4 2" xfId="47658" xr:uid="{35CD5FCA-17F9-4082-9861-5C185DA60C6B}"/>
    <cellStyle name="Top Line 4 5 5" xfId="28634" xr:uid="{6C994E5E-401C-4985-8F07-F4A109DB9109}"/>
    <cellStyle name="Top Line 4 6" xfId="6394" xr:uid="{525A5D58-6AE6-4099-9E0B-B46FD2E41686}"/>
    <cellStyle name="Top Line 4 6 2" xfId="16524" xr:uid="{B9F449C4-1364-4C2C-A95D-4E07FA9A9B0F}"/>
    <cellStyle name="Top Line 4 6 2 2" xfId="38889" xr:uid="{25CEF3EA-7BB0-42DE-AAE4-E34B358C8AB2}"/>
    <cellStyle name="Top Line 4 6 3" xfId="23129" xr:uid="{68B47A7B-8773-4F35-8BFC-0BEE37C692D6}"/>
    <cellStyle name="Top Line 4 6 3 2" xfId="45425" xr:uid="{64BE4928-D3CF-4176-9AEC-163FA99850EF}"/>
    <cellStyle name="Top Line 4 6 4" xfId="13329" xr:uid="{1D9E5FC8-9D09-4F0C-BA18-3D0F467A0074}"/>
    <cellStyle name="Top Line 4 6 4 2" xfId="35700" xr:uid="{CBE72AC1-6A2E-42B6-B385-8B0863BF67A0}"/>
    <cellStyle name="Top Line 4 6 5" xfId="29815" xr:uid="{59248AF3-467E-4DEB-9844-CD8461D5028D}"/>
    <cellStyle name="Top Line 4 7" xfId="8928" xr:uid="{25F5FCC8-449D-4F8E-8A12-87DD304D8512}"/>
    <cellStyle name="Top Line 4 7 2" xfId="18521" xr:uid="{06481FE8-47BC-4277-B3A4-533E5ADF62A5}"/>
    <cellStyle name="Top Line 4 7 2 2" xfId="40886" xr:uid="{F0E8361B-F8F8-4F1D-86CC-91B6DBFC9CCE}"/>
    <cellStyle name="Top Line 4 7 3" xfId="24355" xr:uid="{9DF1CA3E-95CC-408E-80F3-472C0C519E48}"/>
    <cellStyle name="Top Line 4 7 3 2" xfId="46651" xr:uid="{5E27100E-9D62-4E70-9261-9199ABFED99B}"/>
    <cellStyle name="Top Line 4 7 4" xfId="25456" xr:uid="{F0B709F0-31EA-40C5-8973-612E5C333C28}"/>
    <cellStyle name="Top Line 4 7 4 2" xfId="47752" xr:uid="{E8B5A9F8-33D5-48E3-9C5D-DD8A335A2736}"/>
    <cellStyle name="Top Line 4 7 5" xfId="31619" xr:uid="{819231C3-DBC8-448B-9920-A968806F3963}"/>
    <cellStyle name="Top Line 4 8" xfId="9134" xr:uid="{CC80496F-4BC6-4BA0-A26C-36C02DDC5EF8}"/>
    <cellStyle name="Top Line 4 8 2" xfId="18620" xr:uid="{B96D4DE4-8373-4164-B226-60BF0C242BCF}"/>
    <cellStyle name="Top Line 4 8 2 2" xfId="40985" xr:uid="{17CBA50B-BA50-4716-91F8-38C6875449D6}"/>
    <cellStyle name="Top Line 4 8 3" xfId="24446" xr:uid="{1682F541-8C5F-426F-A22B-114B2A1E14FB}"/>
    <cellStyle name="Top Line 4 8 3 2" xfId="46742" xr:uid="{56245D16-7681-4F6D-92D9-3499DCBB89E9}"/>
    <cellStyle name="Top Line 4 8 4" xfId="23560" xr:uid="{8A9C7849-266A-4890-91A4-D4C58F3D3ADF}"/>
    <cellStyle name="Top Line 4 8 4 2" xfId="45856" xr:uid="{D0E342CD-ABF8-4549-A054-8C727BD37B76}"/>
    <cellStyle name="Top Line 4 8 5" xfId="31695" xr:uid="{EF266C07-77A0-4594-8553-A67A60D57054}"/>
    <cellStyle name="Top Line 4 9" xfId="9998" xr:uid="{A765886F-41CB-441B-A993-CB8CF5A57152}"/>
    <cellStyle name="Top Line 4 9 2" xfId="19412" xr:uid="{73D482FE-7B4C-41C4-BFB2-EF4F5A2E62B8}"/>
    <cellStyle name="Top Line 4 9 2 2" xfId="41777" xr:uid="{BCA1F740-3F83-4248-AD0A-B5F27A7109C8}"/>
    <cellStyle name="Top Line 4 9 3" xfId="24877" xr:uid="{BF7638E0-806B-420D-9F54-FF6B4078316B}"/>
    <cellStyle name="Top Line 4 9 3 2" xfId="47173" xr:uid="{AA73C289-16FD-45B4-ACCC-C6E84EDCC7D6}"/>
    <cellStyle name="Top Line 4 9 4" xfId="25716" xr:uid="{8A967783-D147-4778-9072-5757BD6B775D}"/>
    <cellStyle name="Top Line 4 9 4 2" xfId="48012" xr:uid="{79658F55-1C05-4BFA-990C-AE2EC3B5F90F}"/>
    <cellStyle name="Top Line 4 9 5" xfId="32456" xr:uid="{C38DCC08-D39C-4E44-9F8C-36138FDB46E7}"/>
    <cellStyle name="Top Line 4_change in summary tables" xfId="5111" xr:uid="{144475E1-35E2-4470-8024-DAEF85F68AA8}"/>
    <cellStyle name="Top Line 5" xfId="3781" xr:uid="{C54AB2C5-E0F6-462B-AF15-47736966437D}"/>
    <cellStyle name="Top Line 5 10" xfId="17795" xr:uid="{5A94F5E2-A636-4F7E-839A-5B6F1C7CBF18}"/>
    <cellStyle name="Top Line 5 10 2" xfId="40160" xr:uid="{9AF2CEF5-7A46-4559-999F-22C033382A5A}"/>
    <cellStyle name="Top Line 5 11" xfId="27903" xr:uid="{6B485558-9369-4646-B49C-7EDDAA485823}"/>
    <cellStyle name="Top Line 5 2" xfId="7057" xr:uid="{771A3568-8175-45E4-8C16-89FA44CFDAC9}"/>
    <cellStyle name="Top Line 5 2 2" xfId="17068" xr:uid="{152E97D6-6712-44B0-9BDA-D98F96D5B171}"/>
    <cellStyle name="Top Line 5 2 2 2" xfId="39433" xr:uid="{B8440493-53C3-486B-A47C-81A53DE6FD00}"/>
    <cellStyle name="Top Line 5 2 3" xfId="23403" xr:uid="{262CCB07-BBB2-49C0-8974-F010C394E0DB}"/>
    <cellStyle name="Top Line 5 2 3 2" xfId="45699" xr:uid="{F261E717-65BB-4FBE-AF4F-944B2EA5997B}"/>
    <cellStyle name="Top Line 5 2 4" xfId="24778" xr:uid="{904D242E-FEF7-432D-83BB-4CCF6DA2A56A}"/>
    <cellStyle name="Top Line 5 2 4 2" xfId="47074" xr:uid="{7FE612B8-ABDB-4699-B619-B9FA0B2084B2}"/>
    <cellStyle name="Top Line 5 2 5" xfId="30317" xr:uid="{8C85BA80-FAFB-4814-85FB-EAE953B56F00}"/>
    <cellStyle name="Top Line 5 3" xfId="8241" xr:uid="{6D89029E-9F2C-4B0A-B7EF-DC9011BB38AE}"/>
    <cellStyle name="Top Line 5 3 2" xfId="18056" xr:uid="{55C9684F-211C-4D2D-93E7-12507BD6EB99}"/>
    <cellStyle name="Top Line 5 3 2 2" xfId="40421" xr:uid="{401DA253-7768-407A-8918-E5C4E98DC570}"/>
    <cellStyle name="Top Line 5 3 3" xfId="23953" xr:uid="{9E20402D-F325-464E-B5CF-A9897C508C34}"/>
    <cellStyle name="Top Line 5 3 3 2" xfId="46249" xr:uid="{665E1E55-49BC-4C18-987C-2A65580ADA79}"/>
    <cellStyle name="Top Line 5 3 4" xfId="25029" xr:uid="{5303079B-CF95-4363-84FA-FA4C34F02487}"/>
    <cellStyle name="Top Line 5 3 4 2" xfId="47325" xr:uid="{8F189615-A612-4337-AD2C-948A3DB4A1FD}"/>
    <cellStyle name="Top Line 5 3 5" xfId="31234" xr:uid="{BD4FF271-89A3-43EF-858F-4ACBC87D854B}"/>
    <cellStyle name="Top Line 5 4" xfId="8654" xr:uid="{8CEC54ED-2572-43A5-9DA2-5128176180E7}"/>
    <cellStyle name="Top Line 5 4 2" xfId="18354" xr:uid="{459BA20F-702A-4810-A2AB-7B4976128C46}"/>
    <cellStyle name="Top Line 5 4 2 2" xfId="40719" xr:uid="{763CE03E-DB5B-40E0-A610-25694E4A1486}"/>
    <cellStyle name="Top Line 5 4 3" xfId="24222" xr:uid="{77183633-0596-454E-BCFE-2B106E6633FE}"/>
    <cellStyle name="Top Line 5 4 3 2" xfId="46518" xr:uid="{03D5AD20-AD16-4ACF-9683-0D8051D3E944}"/>
    <cellStyle name="Top Line 5 4 4" xfId="23630" xr:uid="{89A75851-FBBB-4ADE-95D7-C17AE53F8032}"/>
    <cellStyle name="Top Line 5 4 4 2" xfId="45926" xr:uid="{BBF59DAA-C469-4BBA-A2DF-3AEDE43A918E}"/>
    <cellStyle name="Top Line 5 4 5" xfId="31489" xr:uid="{8C58DF7F-A24A-4371-8FB4-09609CE1F1D5}"/>
    <cellStyle name="Top Line 5 5" xfId="8387" xr:uid="{15FEDB5F-1344-45A1-B802-A4C925ECBEA7}"/>
    <cellStyle name="Top Line 5 5 2" xfId="18164" xr:uid="{95794A90-0F2B-44C3-B03F-2DAB1051602C}"/>
    <cellStyle name="Top Line 5 5 2 2" xfId="40529" xr:uid="{A1DD1FAC-A19B-4744-BC73-4E67BEBBA29F}"/>
    <cellStyle name="Top Line 5 5 3" xfId="24056" xr:uid="{CC47E5B4-CC2B-459B-8077-A8B44F46E068}"/>
    <cellStyle name="Top Line 5 5 3 2" xfId="46352" xr:uid="{2829E4CC-B807-4B99-AEBC-024897E09483}"/>
    <cellStyle name="Top Line 5 5 4" xfId="23125" xr:uid="{42A7EB24-DA94-4EE6-87FB-6BCE57DBFAF1}"/>
    <cellStyle name="Top Line 5 5 4 2" xfId="45421" xr:uid="{FAA6543F-67F5-42FD-9750-C89C52A918AB}"/>
    <cellStyle name="Top Line 5 5 5" xfId="31331" xr:uid="{36EF606F-1DDF-44AB-B678-F7508FD39374}"/>
    <cellStyle name="Top Line 5 6" xfId="4750" xr:uid="{7D776EA2-6786-4A71-9087-657052C478E2}"/>
    <cellStyle name="Top Line 5 6 2" xfId="15266" xr:uid="{C2258531-CD65-44E4-B7FF-DD796269FA79}"/>
    <cellStyle name="Top Line 5 6 2 2" xfId="37632" xr:uid="{FE9BA703-B6CA-46F9-81A5-F5BAC3D5FDC6}"/>
    <cellStyle name="Top Line 5 6 3" xfId="22296" xr:uid="{C4EB9DEA-D281-469E-8914-46332FDA1B53}"/>
    <cellStyle name="Top Line 5 6 3 2" xfId="44592" xr:uid="{39DF5C02-53A1-49E2-801F-8E4BCE872F6D}"/>
    <cellStyle name="Top Line 5 6 4" xfId="13684" xr:uid="{BDBC0388-7E51-459C-8C91-B9B9D717D83B}"/>
    <cellStyle name="Top Line 5 6 4 2" xfId="36055" xr:uid="{7BAC1620-8D00-4CAC-87E1-B293A5177E10}"/>
    <cellStyle name="Top Line 5 6 5" xfId="28676" xr:uid="{8E6D09A8-94E3-440F-8280-A24E618C0DC8}"/>
    <cellStyle name="Top Line 5 7" xfId="9320" xr:uid="{B8221CDD-9540-4F01-A271-854BBBA89886}"/>
    <cellStyle name="Top Line 5 7 2" xfId="18741" xr:uid="{2AA68028-0062-4984-9107-3C80DA7E2C8E}"/>
    <cellStyle name="Top Line 5 7 2 2" xfId="41106" xr:uid="{9CC0EE53-7543-4958-BF53-B2F089504F5D}"/>
    <cellStyle name="Top Line 5 7 3" xfId="24541" xr:uid="{2D7FFC3B-5E1E-433D-8DE9-A6107DB4EBFC}"/>
    <cellStyle name="Top Line 5 7 3 2" xfId="46837" xr:uid="{49C519B2-8D4F-49C4-97DA-301D03A94EA3}"/>
    <cellStyle name="Top Line 5 7 4" xfId="13004" xr:uid="{9C817607-1FD4-47CA-BF1D-9AFA05E4E96A}"/>
    <cellStyle name="Top Line 5 7 4 2" xfId="35375" xr:uid="{A7F480F5-141F-420A-8855-11D77B01AB9A}"/>
    <cellStyle name="Top Line 5 7 5" xfId="31787" xr:uid="{44A8A312-F7EE-4706-9102-6CAC81577CBA}"/>
    <cellStyle name="Top Line 5 8" xfId="10575" xr:uid="{3335A894-B910-4F60-88A9-216AFDD1A59C}"/>
    <cellStyle name="Top Line 5 8 2" xfId="19989" xr:uid="{A298804E-EEDB-4AB2-8E1D-05812C47F94C}"/>
    <cellStyle name="Top Line 5 8 2 2" xfId="42285" xr:uid="{D9B241D8-DA14-4910-B943-787DA1AB8AE1}"/>
    <cellStyle name="Top Line 5 8 3" xfId="25043" xr:uid="{5FC0396E-E3DF-4F7A-B140-E0562E3DF166}"/>
    <cellStyle name="Top Line 5 8 3 2" xfId="47339" xr:uid="{0927232C-47D3-4CE7-9E82-467ADBDF585F}"/>
    <cellStyle name="Top Line 5 8 4" xfId="25759" xr:uid="{94303FE8-7CC0-4DF6-944E-6EFCA1C3256E}"/>
    <cellStyle name="Top Line 5 8 4 2" xfId="48055" xr:uid="{19791D81-C373-4E7F-893E-088A5A1B5772}"/>
    <cellStyle name="Top Line 5 8 5" xfId="32964" xr:uid="{BF0A662E-3372-45CB-84B4-EA1CCFA253DF}"/>
    <cellStyle name="Top Line 5 9" xfId="12106" xr:uid="{93B7E251-E016-47C7-A686-F90D48E98F65}"/>
    <cellStyle name="Top Line 5 9 2" xfId="21512" xr:uid="{5283503B-4A36-4282-BB38-78B9711B36F3}"/>
    <cellStyle name="Top Line 5 9 2 2" xfId="43808" xr:uid="{38215E0E-5D80-460D-A381-3FC1575344A6}"/>
    <cellStyle name="Top Line 5 9 3" xfId="25496" xr:uid="{E99A4E50-1B5C-47B6-A61A-0ED4ABFFC5BB}"/>
    <cellStyle name="Top Line 5 9 3 2" xfId="47792" xr:uid="{D6363A65-2EB5-4230-B80B-7BAB4EA1B19A}"/>
    <cellStyle name="Top Line 5 9 4" xfId="25922" xr:uid="{EB466A55-A64F-4E4A-97AB-ECBD35C5A20E}"/>
    <cellStyle name="Top Line 5 9 4 2" xfId="48218" xr:uid="{4CBB75A2-0F68-465F-9691-7753760B4A20}"/>
    <cellStyle name="Top Line 5 9 5" xfId="34486" xr:uid="{7AAD4BBE-B3AC-475D-B8DA-845B910FE9AB}"/>
    <cellStyle name="Top Line 5_change in summary tables" xfId="4727" xr:uid="{B50D0CB0-2297-4F4F-8667-0642239BEB41}"/>
    <cellStyle name="Top Line 6" xfId="5170" xr:uid="{CD7AC171-7F87-4C1E-A978-543933C05625}"/>
    <cellStyle name="Top Line 6 2" xfId="15570" xr:uid="{0BB894F3-CF6A-48E2-BABF-B7D9293DB24F}"/>
    <cellStyle name="Top Line 6 2 2" xfId="37936" xr:uid="{56D28468-277B-41CC-B0ED-81DB587F4A10}"/>
    <cellStyle name="Top Line 6 3" xfId="22492" xr:uid="{310B357C-8B6A-40FF-BAC8-39F8B11A910A}"/>
    <cellStyle name="Top Line 6 3 2" xfId="44788" xr:uid="{9D1E1270-60D2-44A0-AB91-F2C19887D139}"/>
    <cellStyle name="Top Line 6 4" xfId="23523" xr:uid="{605544FD-8261-4377-BBC9-60D5B32387E7}"/>
    <cellStyle name="Top Line 6 4 2" xfId="45819" xr:uid="{E66E6EE8-3F6A-4A81-9F0A-BC0075747F44}"/>
    <cellStyle name="Top Line 6 5" xfId="28945" xr:uid="{CC030F69-52F8-4320-A648-4615524CB4DA}"/>
    <cellStyle name="Top Line 7" xfId="8113" xr:uid="{71E39D87-B1E1-4FBC-BBD1-129D0C3214E4}"/>
    <cellStyle name="Top Line 7 2" xfId="17972" xr:uid="{DC6833E9-60F2-426D-A462-8C96AF13B1EE}"/>
    <cellStyle name="Top Line 7 2 2" xfId="40337" xr:uid="{A0826A85-3229-4FFA-85CF-8A3F0960AF0F}"/>
    <cellStyle name="Top Line 7 3" xfId="23885" xr:uid="{A42C9142-5435-4FA2-8B43-607D500415F5}"/>
    <cellStyle name="Top Line 7 3 2" xfId="46181" xr:uid="{6248FD50-A063-4A20-BD6E-2387A266A106}"/>
    <cellStyle name="Top Line 7 4" xfId="13631" xr:uid="{19827778-090E-433E-A18E-43B13C81E5DF}"/>
    <cellStyle name="Top Line 7 4 2" xfId="36002" xr:uid="{A483FEC2-8389-4CD8-9CDE-D6BC63BE180D}"/>
    <cellStyle name="Top Line 7 5" xfId="31166" xr:uid="{E070C1CE-B7B4-45D3-B554-D4D9E4C70DBB}"/>
    <cellStyle name="Top Line 8" xfId="7904" xr:uid="{A2C6F92F-87A9-46B0-AF68-483D1C555950}"/>
    <cellStyle name="Top Line 8 2" xfId="17833" xr:uid="{17AE5D48-3D6B-4B78-BA2F-68B15419E9E2}"/>
    <cellStyle name="Top Line 8 2 2" xfId="40198" xr:uid="{3C80EDCB-639A-4E9A-992B-2BA76AE6FBA4}"/>
    <cellStyle name="Top Line 8 3" xfId="23772" xr:uid="{D6126A93-9755-46C4-98D8-E8470B2F6824}"/>
    <cellStyle name="Top Line 8 3 2" xfId="46068" xr:uid="{D8F2935B-4EBC-4CB2-966F-92687BAE3C0C}"/>
    <cellStyle name="Top Line 8 4" xfId="12821" xr:uid="{E8336E20-E399-4243-A141-5CCD0BBA6D9F}"/>
    <cellStyle name="Top Line 8 4 2" xfId="35194" xr:uid="{A0E80975-DEF5-4603-B5D3-004A1A84DC10}"/>
    <cellStyle name="Top Line 8 5" xfId="31054" xr:uid="{C0C3FD6A-EAE9-448A-8AA2-C5A9522F6ADD}"/>
    <cellStyle name="Top Line 9" xfId="5423" xr:uid="{F74DCD0E-5C88-4A3F-8C53-6E9524369A87}"/>
    <cellStyle name="Top Line 9 2" xfId="15813" xr:uid="{1C019D9C-CA7C-4315-B2FE-4790DD556598}"/>
    <cellStyle name="Top Line 9 2 2" xfId="38179" xr:uid="{FE3FE812-0074-4CA4-B30D-D0E3852C9BC2}"/>
    <cellStyle name="Top Line 9 3" xfId="22566" xr:uid="{7BDDAC3D-CE61-4E4C-B9A3-7D719918CC8F}"/>
    <cellStyle name="Top Line 9 3 2" xfId="44862" xr:uid="{CDBF9AE4-081E-4696-AFB2-C97063BC1755}"/>
    <cellStyle name="Top Line 9 4" xfId="23595" xr:uid="{E36D2AA5-1969-46E1-B784-0E6A57804E25}"/>
    <cellStyle name="Top Line 9 4 2" xfId="45891" xr:uid="{B6AD4A33-4A89-41C8-9D91-C868939D336A}"/>
    <cellStyle name="Top Line 9 5" xfId="29181" xr:uid="{1194F1E9-682D-41B1-8F42-74BDF78D1CD9}"/>
    <cellStyle name="Top Line_change in summary tables" xfId="7746" xr:uid="{0FDAC6C2-795C-4EEB-993E-458AA24373BF}"/>
    <cellStyle name="Top single border" xfId="3328" xr:uid="{E69AA2D0-8462-434E-9F58-AB507763A187}"/>
    <cellStyle name="Top single border 10" xfId="11819" xr:uid="{07D47A72-ED47-4FCE-A771-DA7E87B9EE61}"/>
    <cellStyle name="Top single border 10 2" xfId="21225" xr:uid="{A1092BA2-286C-4F14-82A3-EAF0BCF0B72E}"/>
    <cellStyle name="Top single border 10 2 2" xfId="43521" xr:uid="{B8DFE8C7-C750-45CE-96FA-1F3BAB784732}"/>
    <cellStyle name="Top single border 10 3" xfId="25427" xr:uid="{F0E43D33-B759-4898-AB4F-AEB7AB2B0760}"/>
    <cellStyle name="Top single border 10 3 2" xfId="47723" xr:uid="{6CF47C95-FC33-4540-9BFA-008CEFA6FC24}"/>
    <cellStyle name="Top single border 10 4" xfId="25913" xr:uid="{EEDA8532-D0A1-4C54-BC80-872319786C44}"/>
    <cellStyle name="Top single border 10 4 2" xfId="48209" xr:uid="{59B73920-E289-47A2-8753-588D5A4E2C7E}"/>
    <cellStyle name="Top single border 10 5" xfId="34199" xr:uid="{52DBB297-0C23-44EB-A20F-0BD7929339DD}"/>
    <cellStyle name="Top single border 11" xfId="14094" xr:uid="{88AB44D4-0A26-4AE9-AFE2-003E0611F2DD}"/>
    <cellStyle name="Top single border 11 2" xfId="36463" xr:uid="{3A11D73F-FFD3-4B81-8F2D-CA3BDC1DD521}"/>
    <cellStyle name="Top single border 12" xfId="12954" xr:uid="{F22B6283-44B6-4D79-97ED-45FD6C3FC60B}"/>
    <cellStyle name="Top single border 12 2" xfId="35326" xr:uid="{1EB71EF5-525E-43B5-B41B-99FE7E16378F}"/>
    <cellStyle name="Top single border 13" xfId="27580" xr:uid="{35254B81-9E65-4B21-9D3E-0D074A138609}"/>
    <cellStyle name="Top single border 2" xfId="4380" xr:uid="{CF2D9FF0-7F2A-4C48-99EF-22CB2F6F5D01}"/>
    <cellStyle name="Top single border 2 10" xfId="14952" xr:uid="{978F41BC-3853-423C-8B25-D21C65D87A5F}"/>
    <cellStyle name="Top single border 2 10 2" xfId="37318" xr:uid="{ABF01F5F-F198-4447-8E1D-6829D6BB45F6}"/>
    <cellStyle name="Top single border 2 11" xfId="22142" xr:uid="{F517B989-2C60-4D1E-B006-D47AEE34BAC0}"/>
    <cellStyle name="Top single border 2 11 2" xfId="44438" xr:uid="{EA56EE38-42ED-4030-89D3-80CAB9B96DC5}"/>
    <cellStyle name="Top single border 2 12" xfId="28385" xr:uid="{E179F1FE-16E5-46DD-B892-9157CF9258BF}"/>
    <cellStyle name="Top single border 2 2" xfId="7611" xr:uid="{0236A7AE-7CFB-4383-9171-3852C176949D}"/>
    <cellStyle name="Top single border 2 2 2" xfId="17602" xr:uid="{E1033302-F439-4620-B7F8-B73083193720}"/>
    <cellStyle name="Top single border 2 2 2 2" xfId="39967" xr:uid="{CD26A741-A275-4DB6-B2CD-1B29457EB889}"/>
    <cellStyle name="Top single border 2 2 3" xfId="23622" xr:uid="{1FB7642C-5CC8-4FF1-B272-B3EA346B5F0C}"/>
    <cellStyle name="Top single border 2 2 3 2" xfId="45918" xr:uid="{A991D503-5858-49AE-B927-B20509360DDB}"/>
    <cellStyle name="Top single border 2 2 4" xfId="13080" xr:uid="{806A1AC7-95BE-483A-8BF1-139752BCA0A4}"/>
    <cellStyle name="Top single border 2 2 4 2" xfId="35451" xr:uid="{80F2BA2C-C6A3-4E51-9ADE-593B72B17BDA}"/>
    <cellStyle name="Top single border 2 2 5" xfId="30848" xr:uid="{F7539F62-0142-44B3-B30A-8D99A66338A1}"/>
    <cellStyle name="Top single border 2 3" xfId="8592" xr:uid="{377C092C-16CE-452B-9456-510397DC7725}"/>
    <cellStyle name="Top single border 2 3 2" xfId="18312" xr:uid="{8170E990-F0A9-4071-B0F0-9182B2EE88C7}"/>
    <cellStyle name="Top single border 2 3 2 2" xfId="40677" xr:uid="{C6DDA09A-2AE6-4990-9C3E-1C7669BBD4E2}"/>
    <cellStyle name="Top single border 2 3 3" xfId="24189" xr:uid="{885CC024-1FA8-4946-B0A7-754544A4E89C}"/>
    <cellStyle name="Top single border 2 3 3 2" xfId="46485" xr:uid="{E9EBA005-C2B8-496F-8F3A-342907C86FFE}"/>
    <cellStyle name="Top single border 2 3 4" xfId="22809" xr:uid="{BDA28895-9C41-4A31-879D-9F2BB4C54D6F}"/>
    <cellStyle name="Top single border 2 3 4 2" xfId="45105" xr:uid="{36CCCE98-4799-4369-8E2D-0840811AB86F}"/>
    <cellStyle name="Top single border 2 3 5" xfId="31457" xr:uid="{B2C92C11-FAAE-4FFE-A99B-CB4380540E23}"/>
    <cellStyle name="Top single border 2 4" xfId="8959" xr:uid="{08FE1BD7-644A-4935-94AA-6EE97667841E}"/>
    <cellStyle name="Top single border 2 4 2" xfId="18546" xr:uid="{F3730544-6063-4C44-A6F8-034DB7034232}"/>
    <cellStyle name="Top single border 2 4 2 2" xfId="40911" xr:uid="{AB31C65E-8B6E-4A7E-9F86-DE810FE6F48D}"/>
    <cellStyle name="Top single border 2 4 3" xfId="24378" xr:uid="{DFB0010C-848F-4E6C-990E-D5DA32F33CF5}"/>
    <cellStyle name="Top single border 2 4 3 2" xfId="46674" xr:uid="{E7202505-8EA1-4366-A75B-8515026CA14F}"/>
    <cellStyle name="Top single border 2 4 4" xfId="14082" xr:uid="{8DC318F9-C78E-456E-8DB1-BD36DA4F1445}"/>
    <cellStyle name="Top single border 2 4 4 2" xfId="36451" xr:uid="{AFF910D7-BBEA-4647-8BC7-4E79EA3B07DE}"/>
    <cellStyle name="Top single border 2 4 5" xfId="31640" xr:uid="{09DB6694-DBDC-48F9-A787-988F99E4905B}"/>
    <cellStyle name="Top single border 2 5" xfId="9143" xr:uid="{E96D9C94-8F95-4493-AE9D-72820E7463C1}"/>
    <cellStyle name="Top single border 2 5 2" xfId="18628" xr:uid="{C09F2094-2743-40D8-8AFE-B40E33702F82}"/>
    <cellStyle name="Top single border 2 5 2 2" xfId="40993" xr:uid="{6966BEB8-6998-45FB-9648-03FBA50476CB}"/>
    <cellStyle name="Top single border 2 5 3" xfId="24454" xr:uid="{79059767-7676-438F-A255-467C74BA2013}"/>
    <cellStyle name="Top single border 2 5 3 2" xfId="46750" xr:uid="{F1B44A46-8F47-41B3-AC4D-853A2B30E4EA}"/>
    <cellStyle name="Top single border 2 5 4" xfId="25590" xr:uid="{9EF61BD6-C1DB-4380-BA96-810F50B0A2F6}"/>
    <cellStyle name="Top single border 2 5 4 2" xfId="47886" xr:uid="{2F4A21C3-C8E1-446D-8049-3751BEA08D2F}"/>
    <cellStyle name="Top single border 2 5 5" xfId="31703" xr:uid="{55C4033A-42A2-48F4-AF50-ACDC3C206428}"/>
    <cellStyle name="Top single border 2 6" xfId="9275" xr:uid="{CE8E2875-F2B4-424C-8AA3-5B7B5B06D156}"/>
    <cellStyle name="Top single border 2 6 2" xfId="18714" xr:uid="{62A067C3-14B8-4CA7-B45A-88E928E5AADF}"/>
    <cellStyle name="Top single border 2 6 2 2" xfId="41079" xr:uid="{4F6765F3-7B3F-495C-AF7D-450FA9F929A6}"/>
    <cellStyle name="Top single border 2 6 3" xfId="24521" xr:uid="{F237EECB-DEFB-48F0-879D-B7E861AFF2CD}"/>
    <cellStyle name="Top single border 2 6 3 2" xfId="46817" xr:uid="{0C1DC6C5-91E2-4D81-8C9D-E843FA137E66}"/>
    <cellStyle name="Top single border 2 6 4" xfId="25131" xr:uid="{9ABD0A9F-DD81-4990-B73D-F673AE93EC93}"/>
    <cellStyle name="Top single border 2 6 4 2" xfId="47427" xr:uid="{1C6AF2F7-6EA7-4247-A3D5-F1E7E338F0E3}"/>
    <cellStyle name="Top single border 2 6 5" xfId="31765" xr:uid="{3A344B15-70A4-4FBF-B0E7-27D3B5A7D535}"/>
    <cellStyle name="Top single border 2 7" xfId="9550" xr:uid="{F9C8B687-D5C9-4CE0-854F-2AD41DBFF403}"/>
    <cellStyle name="Top single border 2 7 2" xfId="18968" xr:uid="{D84F3D3C-44DC-4781-AB4B-49643ABB6FBE}"/>
    <cellStyle name="Top single border 2 7 2 2" xfId="41333" xr:uid="{522E6318-7561-4567-8281-52ED23C83B4D}"/>
    <cellStyle name="Top single border 2 7 3" xfId="24755" xr:uid="{F2A0157D-8DBE-4F3E-9106-5DF0397D5A45}"/>
    <cellStyle name="Top single border 2 7 3 2" xfId="47051" xr:uid="{3E1D497E-349A-4B5C-B22D-3A58743B1C86}"/>
    <cellStyle name="Top single border 2 7 4" xfId="18698" xr:uid="{92091F9B-A2FF-4B87-8AE6-D365ED689AFC}"/>
    <cellStyle name="Top single border 2 7 4 2" xfId="41063" xr:uid="{433AF7B9-2786-4AB7-B616-89AF6A471B0B}"/>
    <cellStyle name="Top single border 2 7 5" xfId="32012" xr:uid="{4F6CAE9C-9B28-44B7-A230-9AB0DCE50291}"/>
    <cellStyle name="Top single border 2 8" xfId="11030" xr:uid="{28B66FBC-CC84-42C2-AC67-08820C3BC5E1}"/>
    <cellStyle name="Top single border 2 8 2" xfId="20444" xr:uid="{3251E610-0B50-46B6-B6C4-2D17051D2ADE}"/>
    <cellStyle name="Top single border 2 8 2 2" xfId="42740" xr:uid="{2B7EEF7B-028E-4931-84B1-AF1EFC68456B}"/>
    <cellStyle name="Top single border 2 8 3" xfId="25177" xr:uid="{9C85FF73-79A4-40A7-96D1-001833C48DF5}"/>
    <cellStyle name="Top single border 2 8 3 2" xfId="47473" xr:uid="{9EAE93F5-B6B4-4D4D-B28D-E85F69A7E4CC}"/>
    <cellStyle name="Top single border 2 8 4" xfId="25816" xr:uid="{EAA30139-620C-4B43-8C24-51B1DFAD61A7}"/>
    <cellStyle name="Top single border 2 8 4 2" xfId="48112" xr:uid="{0E46CDD6-F451-49AD-A5A1-47BCD196A92A}"/>
    <cellStyle name="Top single border 2 8 5" xfId="33419" xr:uid="{0C142C67-BB7F-44E2-A3EB-8206D4C00526}"/>
    <cellStyle name="Top single border 2 9" xfId="12562" xr:uid="{F570977B-4226-4BFF-8A47-E7BF0681A8FD}"/>
    <cellStyle name="Top single border 2 9 2" xfId="21968" xr:uid="{B77F7EB9-EB07-4E2C-BE9E-1EE5A26E9D1A}"/>
    <cellStyle name="Top single border 2 9 2 2" xfId="44264" xr:uid="{BBB1A5B8-85E8-4EA7-BF6B-18CB93C70A43}"/>
    <cellStyle name="Top single border 2 9 3" xfId="25642" xr:uid="{5D845BF9-9D0B-424E-BC8A-E0C293F9DEFB}"/>
    <cellStyle name="Top single border 2 9 3 2" xfId="47938" xr:uid="{ED090B4B-A0CC-4C2E-A825-BE88197CDDF8}"/>
    <cellStyle name="Top single border 2 9 4" xfId="25973" xr:uid="{B9621AF5-9738-4C0A-895B-B725510FBBB7}"/>
    <cellStyle name="Top single border 2 9 4 2" xfId="48269" xr:uid="{EB6F1E20-DDF7-4542-91C5-33E355812B5C}"/>
    <cellStyle name="Top single border 2 9 5" xfId="34942" xr:uid="{5A1EA7D4-DA06-4AEF-955D-1C35B18EBC96}"/>
    <cellStyle name="Top single border 2_change in summary tables" xfId="8835" xr:uid="{1CE5C1B4-CCE9-401E-A29E-77FD5DC22DBC}"/>
    <cellStyle name="Top single border 3" xfId="6674" xr:uid="{E1F9DFF8-711F-4E54-A761-ABEAB84AC637}"/>
    <cellStyle name="Top single border 3 2" xfId="16720" xr:uid="{34512C24-4D42-49FD-871D-D26BEB489509}"/>
    <cellStyle name="Top single border 3 2 2" xfId="39085" xr:uid="{1F8B9E2B-E96B-48BA-BFEE-8BA736536DB9}"/>
    <cellStyle name="Top single border 3 3" xfId="23277" xr:uid="{CD99ADEC-C561-4FA7-A8E2-D20E63E6BA80}"/>
    <cellStyle name="Top single border 3 3 2" xfId="45573" xr:uid="{5CEA4176-F8CE-40B5-AD0E-7C2AF066AD19}"/>
    <cellStyle name="Top single border 3 4" xfId="25484" xr:uid="{24F0DF52-ABFA-421D-949F-118E08195DED}"/>
    <cellStyle name="Top single border 3 4 2" xfId="47780" xr:uid="{7D461A88-E5E5-4EAC-809A-5A6FDA725859}"/>
    <cellStyle name="Top single border 3 5" xfId="29979" xr:uid="{52115B4B-A32B-47D6-9AA7-4811FF8805AF}"/>
    <cellStyle name="Top single border 4" xfId="7995" xr:uid="{B0985704-0091-4150-86B2-DD4EFF77C072}"/>
    <cellStyle name="Top single border 4 2" xfId="17898" xr:uid="{E35308DC-5E7A-46F8-AA7C-EC9D039ACCF5}"/>
    <cellStyle name="Top single border 4 2 2" xfId="40263" xr:uid="{88A96592-38D0-4B10-B49C-3F01EDFB2981}"/>
    <cellStyle name="Top single border 4 3" xfId="23827" xr:uid="{59A1D019-4710-4FE8-BA96-486905623086}"/>
    <cellStyle name="Top single border 4 3 2" xfId="46123" xr:uid="{CD980DDC-5157-4214-9492-AA7672C68EC9}"/>
    <cellStyle name="Top single border 4 4" xfId="22498" xr:uid="{9FEB319C-4FD9-4E63-828A-17CC3D02AA02}"/>
    <cellStyle name="Top single border 4 4 2" xfId="44794" xr:uid="{1D4E70E4-39A3-45DA-AC17-BE95D48A67B1}"/>
    <cellStyle name="Top single border 4 5" xfId="31108" xr:uid="{9EBF4B79-70AF-4187-8E4B-01AB0C090AE1}"/>
    <cellStyle name="Top single border 5" xfId="8011" xr:uid="{6C7B9A06-F2BB-47D4-8FF9-80F2D5269226}"/>
    <cellStyle name="Top single border 5 2" xfId="17907" xr:uid="{7B55E0AF-8BD0-41D8-842B-E4E83400DC2A}"/>
    <cellStyle name="Top single border 5 2 2" xfId="40272" xr:uid="{91028C7E-8444-4CC9-A1C2-BEA30D62C6A0}"/>
    <cellStyle name="Top single border 5 3" xfId="23833" xr:uid="{68C5EFB4-C1A9-46DC-88C9-03CC4BE848AC}"/>
    <cellStyle name="Top single border 5 3 2" xfId="46129" xr:uid="{55BBB09C-8486-4D74-895F-E5EAD1751E7E}"/>
    <cellStyle name="Top single border 5 4" xfId="25053" xr:uid="{2369814A-0ADF-4427-A657-EBEEBD30E033}"/>
    <cellStyle name="Top single border 5 4 2" xfId="47349" xr:uid="{D7772912-F91C-4A1B-96EB-1C3A928850E7}"/>
    <cellStyle name="Top single border 5 5" xfId="31116" xr:uid="{B7877921-91C7-42A4-8C59-3A15504D44F2}"/>
    <cellStyle name="Top single border 6" xfId="8877" xr:uid="{53BFECC0-6DC0-4AED-A435-EED0351A99B8}"/>
    <cellStyle name="Top single border 6 2" xfId="18491" xr:uid="{1BD24B27-27CD-45CD-9543-C68AD9B31003}"/>
    <cellStyle name="Top single border 6 2 2" xfId="40856" xr:uid="{AEDB2A2A-1CF6-48B5-BB78-AF912CE90FD8}"/>
    <cellStyle name="Top single border 6 3" xfId="24330" xr:uid="{1B826EFB-C89C-4A9A-AD96-A9D0C06E2B5A}"/>
    <cellStyle name="Top single border 6 3 2" xfId="46626" xr:uid="{6BAED312-2CAF-4CFE-A40B-B7C6BD7FDE08}"/>
    <cellStyle name="Top single border 6 4" xfId="22970" xr:uid="{BD67B73F-3EFD-499C-8EAA-2BEBD0B45DF4}"/>
    <cellStyle name="Top single border 6 4 2" xfId="45266" xr:uid="{18AE03E0-1549-4A6E-AA21-EB06DD415583}"/>
    <cellStyle name="Top single border 6 5" xfId="31594" xr:uid="{B25164AA-86CA-450F-AE18-BE96484E9763}"/>
    <cellStyle name="Top single border 7" xfId="7408" xr:uid="{2C7D8FE3-AC6D-42EC-9A27-89A3B4E1AB56}"/>
    <cellStyle name="Top single border 7 2" xfId="17412" xr:uid="{092666D2-EACA-48B1-A60C-9FAFCA8BA9FA}"/>
    <cellStyle name="Top single border 7 2 2" xfId="39777" xr:uid="{9A57D3DF-E03F-46B6-BF87-02C6D3E571B1}"/>
    <cellStyle name="Top single border 7 3" xfId="23526" xr:uid="{3757413D-AC13-4C1A-8B38-FFF654CF2E0B}"/>
    <cellStyle name="Top single border 7 3 2" xfId="45822" xr:uid="{D02D9E8B-94FE-4ECE-AF52-E54D39425CB9}"/>
    <cellStyle name="Top single border 7 4" xfId="23081" xr:uid="{1C1EF511-C2ED-4A87-80EC-C6FAE50E7905}"/>
    <cellStyle name="Top single border 7 4 2" xfId="45377" xr:uid="{6D949B77-1D88-4AEE-91E4-0AB11BDB285A}"/>
    <cellStyle name="Top single border 7 5" xfId="30659" xr:uid="{081CC5B6-7DCB-45F3-8059-D7EDD23167D4}"/>
    <cellStyle name="Top single border 8" xfId="9337" xr:uid="{E2539543-6D9E-4FE8-A26E-727B7BBF63A3}"/>
    <cellStyle name="Top single border 8 2" xfId="18758" xr:uid="{163D9969-8EAE-4C7C-A1FD-9E1701DB7D02}"/>
    <cellStyle name="Top single border 8 2 2" xfId="41123" xr:uid="{99ED42AC-C872-4F91-9116-8E67838FABB9}"/>
    <cellStyle name="Top single border 8 3" xfId="24556" xr:uid="{82F71644-989E-40D1-B354-3235EC2CA214}"/>
    <cellStyle name="Top single border 8 3 2" xfId="46852" xr:uid="{8FB9E860-6F50-479E-9B05-5049DA6BA229}"/>
    <cellStyle name="Top single border 8 4" xfId="13008" xr:uid="{DA8F5DEE-B59B-48AC-8343-17666A420CCF}"/>
    <cellStyle name="Top single border 8 4 2" xfId="35379" xr:uid="{5D68F152-D78F-445B-A08C-DB008559A3A3}"/>
    <cellStyle name="Top single border 8 5" xfId="31804" xr:uid="{AFB513D3-21D1-41F6-8826-3BF5DDB06308}"/>
    <cellStyle name="Top single border 9" xfId="10283" xr:uid="{E80D0CCF-1BBF-4E0E-8D9E-EAA2A00459D1}"/>
    <cellStyle name="Top single border 9 2" xfId="19697" xr:uid="{98EA8B6C-03BE-4C0C-98F2-C04BB387C88C}"/>
    <cellStyle name="Top single border 9 2 2" xfId="41993" xr:uid="{DBCCF063-9BFA-4D6E-9F36-0337D33B6D1B}"/>
    <cellStyle name="Top single border 9 3" xfId="24962" xr:uid="{A5678E02-FCC2-4848-9517-5D33DB94EF94}"/>
    <cellStyle name="Top single border 9 3 2" xfId="47258" xr:uid="{0C9D0393-299F-4D0B-BB0D-9384DA3613A6}"/>
    <cellStyle name="Top single border 9 4" xfId="25745" xr:uid="{F745C317-9720-4BDC-97E1-119AFA3208A2}"/>
    <cellStyle name="Top single border 9 4 2" xfId="48041" xr:uid="{6288295F-71F4-42F5-8FEB-9828A4E4BE0F}"/>
    <cellStyle name="Top single border 9 5" xfId="32672" xr:uid="{B519165F-39F2-4FE4-A5EA-C7037CFD6999}"/>
    <cellStyle name="Top single border_change in summary tables" xfId="5478" xr:uid="{A93C9846-7094-4A9C-9AEB-9E39295EE909}"/>
    <cellStyle name="Total" xfId="24" builtinId="25" customBuiltin="1"/>
    <cellStyle name="Total 2" xfId="393" xr:uid="{CACD9D75-D7F9-4743-B383-E7BE2699DE93}"/>
    <cellStyle name="Total 2 2" xfId="3677" xr:uid="{ED3303A7-7167-4528-A70E-FF27CC5B8679}"/>
    <cellStyle name="Total 2 2 10" xfId="9516" xr:uid="{47207381-030D-4A77-A937-E90A68A59E8B}"/>
    <cellStyle name="Total 2 2 10 2" xfId="18934" xr:uid="{64DC0149-D429-4342-8991-F0B760FD2AB7}"/>
    <cellStyle name="Total 2 2 10 2 2" xfId="41299" xr:uid="{2E4D206E-1335-4460-A42A-A14581067B40}"/>
    <cellStyle name="Total 2 2 10 3" xfId="18700" xr:uid="{5D73134F-7A61-45A7-8059-A79ADB8FDBCD}"/>
    <cellStyle name="Total 2 2 10 3 2" xfId="41065" xr:uid="{5F2CA7ED-F58B-4292-B0FE-7AF74CAF1545}"/>
    <cellStyle name="Total 2 2 10 4" xfId="31978" xr:uid="{4494F84A-E2C0-4A4F-8475-BB6FA94CEBA0}"/>
    <cellStyle name="Total 2 2 11" xfId="10474" xr:uid="{97F1472B-2DCC-45BC-9FE1-A88C0B6CD76E}"/>
    <cellStyle name="Total 2 2 11 2" xfId="19888" xr:uid="{F77AE302-19D3-453C-ABA6-AD8AAF25CC8F}"/>
    <cellStyle name="Total 2 2 11 2 2" xfId="42184" xr:uid="{A4C35F61-1681-4DAE-90B9-45CAC38C36BF}"/>
    <cellStyle name="Total 2 2 11 3" xfId="25752" xr:uid="{3E5340F1-0550-47B4-BD5E-0B6EBC95006A}"/>
    <cellStyle name="Total 2 2 11 3 2" xfId="48048" xr:uid="{F92B9836-C43F-4E9B-9B8C-1ED0462999E0}"/>
    <cellStyle name="Total 2 2 11 4" xfId="32863" xr:uid="{4577AD0D-5236-4B31-A0B7-E509492B8D75}"/>
    <cellStyle name="Total 2 2 12" xfId="12007" xr:uid="{DEE1211F-AACC-472B-B78B-533786437821}"/>
    <cellStyle name="Total 2 2 12 2" xfId="21413" xr:uid="{C368A0B5-9DDC-433C-98CF-0A416398EAC4}"/>
    <cellStyle name="Total 2 2 12 2 2" xfId="43709" xr:uid="{0F2D65EC-234B-4E04-9E62-2E51D9C841B4}"/>
    <cellStyle name="Total 2 2 12 3" xfId="25917" xr:uid="{C186EB50-E278-4C47-99E5-58DB6E65F849}"/>
    <cellStyle name="Total 2 2 12 3 2" xfId="48213" xr:uid="{758CD946-74E1-4DB6-B780-47AEC178D2D4}"/>
    <cellStyle name="Total 2 2 12 4" xfId="34387" xr:uid="{4E4210F1-C4FC-4550-84DC-7B642E787677}"/>
    <cellStyle name="Total 2 2 13" xfId="14349" xr:uid="{88A74C82-0BF6-4F38-81D7-F33E817F56A5}"/>
    <cellStyle name="Total 2 2 13 2" xfId="36715" xr:uid="{6BE5FFD3-5578-4223-826F-378404997206}"/>
    <cellStyle name="Total 2 2 14" xfId="25037" xr:uid="{09195976-4E0C-46D3-A4C9-B0A2C2D214FA}"/>
    <cellStyle name="Total 2 2 14 2" xfId="47333" xr:uid="{85CCA9F9-CEA3-40CA-BFC5-B6EC709FB7B9}"/>
    <cellStyle name="Total 2 2 15" xfId="27802" xr:uid="{F89213A1-8464-41C4-B0A5-CE598BC7EE5F}"/>
    <cellStyle name="Total 2 2 2" xfId="6953" xr:uid="{58B7E613-DD54-42AF-9776-A6C970219D9D}"/>
    <cellStyle name="Total 2 2 2 2" xfId="16965" xr:uid="{891B786F-2AC4-4FEA-8CB0-AA38E81ACDB2}"/>
    <cellStyle name="Total 2 2 2 2 2" xfId="39330" xr:uid="{E2FAA390-F338-4662-BABC-8E0E5752A833}"/>
    <cellStyle name="Total 2 2 2 3" xfId="22519" xr:uid="{C8ECF77C-24D4-4214-A954-F34513B45D12}"/>
    <cellStyle name="Total 2 2 2 3 2" xfId="44815" xr:uid="{727C6E54-84F7-4734-A35B-03D2040A83C4}"/>
    <cellStyle name="Total 2 2 2 4" xfId="30214" xr:uid="{CEA09F60-2C65-4C9B-AC51-D9F815179F64}"/>
    <cellStyle name="Total 2 2 3" xfId="8177" xr:uid="{A545832A-D59A-4C30-B7A7-86D552760165}"/>
    <cellStyle name="Total 2 2 3 2" xfId="18013" xr:uid="{4929E052-61D9-4F22-9B75-43E30E1D2CFF}"/>
    <cellStyle name="Total 2 2 3 2 2" xfId="40378" xr:uid="{2E2DFB67-36E6-4D31-B95F-1190B47834EB}"/>
    <cellStyle name="Total 2 2 3 3" xfId="24986" xr:uid="{95867B4C-1997-4B1A-9D28-08B8CD8985E2}"/>
    <cellStyle name="Total 2 2 3 3 2" xfId="47282" xr:uid="{A5C669B5-57A9-47DD-B079-E64F20AE0243}"/>
    <cellStyle name="Total 2 2 3 4" xfId="31196" xr:uid="{99819ADA-9AB4-4FBD-8991-683FFD326A5E}"/>
    <cellStyle name="Total 2 2 4" xfId="6623" xr:uid="{730E9E37-63F5-4598-8D88-E3A9E9590C25}"/>
    <cellStyle name="Total 2 2 4 2" xfId="16687" xr:uid="{BC71F9D3-0903-4017-9A53-3A2D83EDBD67}"/>
    <cellStyle name="Total 2 2 4 2 2" xfId="39052" xr:uid="{13A42D59-C9FC-4ABD-94A4-E6BB780911E0}"/>
    <cellStyle name="Total 2 2 4 3" xfId="14059" xr:uid="{7D0ECFBD-E5C5-4039-B2C5-E089E8C5B051}"/>
    <cellStyle name="Total 2 2 4 3 2" xfId="36429" xr:uid="{2AC4207D-BBA1-45F8-99CD-1655DCA23C1C}"/>
    <cellStyle name="Total 2 2 4 4" xfId="29954" xr:uid="{0D963349-FC11-47F8-A1F0-C2461B0ED551}"/>
    <cellStyle name="Total 2 2 5" xfId="7750" xr:uid="{D22203A6-E59E-44DA-AC37-3DB2FD4CEA2F}"/>
    <cellStyle name="Total 2 2 5 2" xfId="17730" xr:uid="{BB18461F-CA74-4BBA-9C0C-8BC654515E69}"/>
    <cellStyle name="Total 2 2 5 2 2" xfId="40095" xr:uid="{5B5C09BA-01D4-45D1-9EE5-9751F0FD6500}"/>
    <cellStyle name="Total 2 2 5 3" xfId="25659" xr:uid="{C3523E8B-EE7B-4CFC-BDD0-37AC55D33F8D}"/>
    <cellStyle name="Total 2 2 5 3 2" xfId="47955" xr:uid="{2B12EBA5-C73B-4A45-8121-52180DFCD288}"/>
    <cellStyle name="Total 2 2 5 4" xfId="30971" xr:uid="{215FBDA7-72A9-4FAE-AB3B-98272E8E8EAE}"/>
    <cellStyle name="Total 2 2 6" xfId="8445" xr:uid="{7C1FA3B0-2923-4437-B775-FF6B886104F7}"/>
    <cellStyle name="Total 2 2 6 2" xfId="18212" xr:uid="{0A8140A9-326B-4701-9DDC-6A541C3DF13C}"/>
    <cellStyle name="Total 2 2 6 2 2" xfId="40577" xr:uid="{F1AF25F6-1087-4C06-A615-89A81D2E86A6}"/>
    <cellStyle name="Total 2 2 6 3" xfId="13634" xr:uid="{A1816EF6-C5E4-445A-8E88-D40B8FA8022B}"/>
    <cellStyle name="Total 2 2 6 3 2" xfId="36005" xr:uid="{AFF11917-A1DB-4040-97EC-C22290707029}"/>
    <cellStyle name="Total 2 2 6 4" xfId="31377" xr:uid="{A68FAC46-835B-4066-B2D0-27626E0B6838}"/>
    <cellStyle name="Total 2 2 7" xfId="8711" xr:uid="{047BD1E6-208E-4FEF-AE81-A1770EF31B09}"/>
    <cellStyle name="Total 2 2 7 2" xfId="18389" xr:uid="{4FD6C206-044C-4AD9-8548-B15FBFDB83C2}"/>
    <cellStyle name="Total 2 2 7 2 2" xfId="40754" xr:uid="{F5545524-0A4C-43A6-8AD0-FB97DA897AA0}"/>
    <cellStyle name="Total 2 2 7 3" xfId="23094" xr:uid="{A7BBD9AD-E8C0-4ED8-ADAF-CE7336228993}"/>
    <cellStyle name="Total 2 2 7 3 2" xfId="45390" xr:uid="{6B799C48-1425-43E8-9970-E10B5DA196CA}"/>
    <cellStyle name="Total 2 2 7 4" xfId="31515" xr:uid="{1146A56E-E899-4D21-B038-2C5174A48728}"/>
    <cellStyle name="Total 2 2 8" xfId="7396" xr:uid="{D90F968D-64A5-4ED6-81E7-6D4CEC9F41CF}"/>
    <cellStyle name="Total 2 2 8 2" xfId="17402" xr:uid="{E0A3EEF9-2A97-4AA6-81C3-224658B53F35}"/>
    <cellStyle name="Total 2 2 8 2 2" xfId="39767" xr:uid="{0035CE7B-2B2A-40B2-BD61-22BE67889D9F}"/>
    <cellStyle name="Total 2 2 8 3" xfId="12989" xr:uid="{41CC76C7-3BF3-44F6-8FD2-5D016291D184}"/>
    <cellStyle name="Total 2 2 8 3 2" xfId="35360" xr:uid="{FBE24ADC-43E4-4183-844B-8180FF706FEC}"/>
    <cellStyle name="Total 2 2 8 4" xfId="30651" xr:uid="{F9B268CE-A11E-471B-88F3-18BDBB788F4E}"/>
    <cellStyle name="Total 2 2 9" xfId="9416" xr:uid="{72A2BD93-9701-414D-A89A-9AB4F2E596F8}"/>
    <cellStyle name="Total 2 2 9 2" xfId="18835" xr:uid="{134C1077-55A3-4000-AF7C-B01DA28A8EA1}"/>
    <cellStyle name="Total 2 2 9 2 2" xfId="41200" xr:uid="{B6965770-8015-40A4-AC9E-A6A53A132482}"/>
    <cellStyle name="Total 2 2 9 3" xfId="16159" xr:uid="{BD80021E-B1FD-4CE8-903C-450920CB3D37}"/>
    <cellStyle name="Total 2 2 9 3 2" xfId="38525" xr:uid="{A3DEAAF5-5C7C-429E-98C8-37C7662F2F59}"/>
    <cellStyle name="Total 2 2 9 4" xfId="31879" xr:uid="{EEB21BCE-A028-40E4-990E-812A60355F63}"/>
    <cellStyle name="Total 2 2_change in summary tables" xfId="8830" xr:uid="{E0FE1909-AEB1-402C-BB2F-8859CC991E9C}"/>
    <cellStyle name="Total 2 3" xfId="26745" xr:uid="{2AF1730A-899E-4751-9133-8F0B1EE43E5B}"/>
    <cellStyle name="Total 2 4" xfId="26802" xr:uid="{3E56B6EF-F99F-4AED-BBEC-D558A2714E80}"/>
    <cellStyle name="Total 2 5" xfId="26821" xr:uid="{257286DF-15B5-44CA-9449-912C510FE40F}"/>
    <cellStyle name="Total 2 6" xfId="26829" xr:uid="{2739686E-FB97-482C-AF2C-9D3D4903309F}"/>
    <cellStyle name="Total 2_change in summary tables" xfId="6100" xr:uid="{5C293BF2-871F-45B0-9958-1089F24795D1}"/>
    <cellStyle name="Total 3" xfId="1695" xr:uid="{098E5D29-4F61-4403-B4C4-361A50A0EFC0}"/>
    <cellStyle name="Total 4" xfId="3440" xr:uid="{AED372CD-E83E-488A-A6F1-72080DF45A18}"/>
    <cellStyle name="Total 5" xfId="26744" xr:uid="{39936391-0A03-4375-986C-39196FF76A5E}"/>
    <cellStyle name="Total 6" xfId="26801" xr:uid="{9D6D7821-0884-4E43-A066-F6D80B414BBE}"/>
    <cellStyle name="Total 7" xfId="26820" xr:uid="{B3DF1A29-B324-4819-8796-AE29A6EB4F7E}"/>
    <cellStyle name="Total 8" xfId="26828" xr:uid="{A802C037-BBCD-4697-994A-76835B472726}"/>
    <cellStyle name="Total Currency" xfId="3329" xr:uid="{DA3B0917-B64D-4969-A515-D84D3F7B5B5C}"/>
    <cellStyle name="Total Normal" xfId="3330" xr:uid="{5DB3A486-4649-4C6B-93E8-70959DC4D1EA}"/>
    <cellStyle name="TotalCurrency" xfId="1072" xr:uid="{F0B8D2E8-6A66-48AF-8CFA-C2FCC4B67ED9}"/>
    <cellStyle name="Totals" xfId="1073" xr:uid="{FC86CAF1-41FC-4EF3-B0B3-F14087F087B8}"/>
    <cellStyle name="TotCol - Modelo5" xfId="3331" xr:uid="{68F0A6C8-BA5D-43BC-B7F8-54AC957D06E8}"/>
    <cellStyle name="TotCol - Modelo5 10" xfId="9382" xr:uid="{D5EE9AD9-5367-45E3-8D64-04F003D8D734}"/>
    <cellStyle name="TotCol - Modelo5 10 2" xfId="18803" xr:uid="{BC32C830-CED2-4964-B402-AA309A51F841}"/>
    <cellStyle name="TotCol - Modelo5 10 2 2" xfId="41168" xr:uid="{BB19AACD-0565-4DEC-AAF6-A15663A0A329}"/>
    <cellStyle name="TotCol - Modelo5 10 3" xfId="24898" xr:uid="{23A99591-398A-454D-A2A8-CB2F3D603DBD}"/>
    <cellStyle name="TotCol - Modelo5 10 3 2" xfId="47194" xr:uid="{7FFCF896-98B5-4EC7-992F-C2855D2D8655}"/>
    <cellStyle name="TotCol - Modelo5 10 4" xfId="31849" xr:uid="{2EF307BF-051D-4AEF-B21E-761BABAE1CDF}"/>
    <cellStyle name="TotCol - Modelo5 11" xfId="9336" xr:uid="{0262F1BE-E10E-4D5F-AAA4-5397B3D68E92}"/>
    <cellStyle name="TotCol - Modelo5 11 2" xfId="18757" xr:uid="{7167CA9A-0E91-4BEB-8674-69D21D495B4E}"/>
    <cellStyle name="TotCol - Modelo5 11 2 2" xfId="41122" xr:uid="{B9E747FD-432B-4FB1-B609-C9420FA262F2}"/>
    <cellStyle name="TotCol - Modelo5 11 3" xfId="13007" xr:uid="{9BCFD00B-21EF-4B36-A302-02C6F46F5807}"/>
    <cellStyle name="TotCol - Modelo5 11 3 2" xfId="35378" xr:uid="{6E247D36-DFE6-49A5-BE40-80D934C49354}"/>
    <cellStyle name="TotCol - Modelo5 11 4" xfId="31803" xr:uid="{F68789E2-6099-4B37-A6B9-A4C039DAF244}"/>
    <cellStyle name="TotCol - Modelo5 12" xfId="10284" xr:uid="{FD7797A1-AE76-4746-96C1-1C630828917B}"/>
    <cellStyle name="TotCol - Modelo5 12 2" xfId="19698" xr:uid="{6EA13A54-2D90-44BE-9956-80FCEA36E2E6}"/>
    <cellStyle name="TotCol - Modelo5 12 2 2" xfId="41994" xr:uid="{A4FC5091-A186-4C8D-8200-7499EB62E07F}"/>
    <cellStyle name="TotCol - Modelo5 12 3" xfId="25746" xr:uid="{52CA0736-BA9D-4DBD-941F-0AB002257786}"/>
    <cellStyle name="TotCol - Modelo5 12 3 2" xfId="48042" xr:uid="{3460C8CC-113C-4237-AC70-C3C24DAD5258}"/>
    <cellStyle name="TotCol - Modelo5 12 4" xfId="32673" xr:uid="{FC8A616C-885E-4331-B916-787A453AE6DA}"/>
    <cellStyle name="TotCol - Modelo5 13" xfId="11820" xr:uid="{18CF3BBA-646A-4124-884C-442FEDFC730D}"/>
    <cellStyle name="TotCol - Modelo5 13 2" xfId="21226" xr:uid="{ABED9A08-24A6-4363-ADB9-ECFBFEF7216F}"/>
    <cellStyle name="TotCol - Modelo5 13 2 2" xfId="43522" xr:uid="{6E961B52-EFC6-40E5-A109-2E0CAB9906AF}"/>
    <cellStyle name="TotCol - Modelo5 13 3" xfId="25914" xr:uid="{60BCD4A1-8D63-4690-B50A-CC16E5D524E5}"/>
    <cellStyle name="TotCol - Modelo5 13 3 2" xfId="48210" xr:uid="{0B741256-F4B1-49EE-8016-D8C40E83F08C}"/>
    <cellStyle name="TotCol - Modelo5 13 4" xfId="34200" xr:uid="{E6955470-9CEA-4F31-8FAB-2460804AFEA5}"/>
    <cellStyle name="TotCol - Modelo5 14" xfId="14095" xr:uid="{56F5FDA9-B487-4508-B2C5-7CAB48A735B1}"/>
    <cellStyle name="TotCol - Modelo5 14 2" xfId="36464" xr:uid="{30AA33B2-D8D4-47F1-99C2-CCA9E774AC3D}"/>
    <cellStyle name="TotCol - Modelo5 15" xfId="23265" xr:uid="{D6E2162D-C272-4A42-BA47-F01C60A1BE24}"/>
    <cellStyle name="TotCol - Modelo5 15 2" xfId="45561" xr:uid="{2A2FB4EF-2A9E-4DEB-8CA9-89AC096D321A}"/>
    <cellStyle name="TotCol - Modelo5 16" xfId="27581" xr:uid="{D322A2F5-7535-49A0-B0CF-15DD7444C7FB}"/>
    <cellStyle name="TotCol - Modelo5 2" xfId="4381" xr:uid="{D7CB230F-C9B3-4414-A608-47C1331EA0C0}"/>
    <cellStyle name="TotCol - Modelo5 2 10" xfId="9551" xr:uid="{A63665B0-6F4C-43AE-AE6D-3668FC571B9C}"/>
    <cellStyle name="TotCol - Modelo5 2 10 2" xfId="18969" xr:uid="{04BEFB08-3D25-4CCE-B84A-1E256BD49324}"/>
    <cellStyle name="TotCol - Modelo5 2 10 2 2" xfId="41334" xr:uid="{91BC8A3A-0254-426A-BCCE-D43817C63C18}"/>
    <cellStyle name="TotCol - Modelo5 2 10 3" xfId="13518" xr:uid="{FFDD54B1-2FDF-41B3-BB74-E468DD11991E}"/>
    <cellStyle name="TotCol - Modelo5 2 10 3 2" xfId="35889" xr:uid="{B3205FED-F777-4FE5-8EB2-0D7FD7CF0136}"/>
    <cellStyle name="TotCol - Modelo5 2 10 4" xfId="32013" xr:uid="{59F3FF00-CB4F-4809-AEE6-6A1ED0D94BCE}"/>
    <cellStyle name="TotCol - Modelo5 2 11" xfId="11031" xr:uid="{C61CD51A-0A02-4343-B1C7-20709AB2818A}"/>
    <cellStyle name="TotCol - Modelo5 2 11 2" xfId="20445" xr:uid="{020172F0-F649-46CC-9B39-E30A32E05634}"/>
    <cellStyle name="TotCol - Modelo5 2 11 2 2" xfId="42741" xr:uid="{20B63141-0DDF-4FC7-BA58-78A0F6A50F44}"/>
    <cellStyle name="TotCol - Modelo5 2 11 3" xfId="25817" xr:uid="{3D1F486E-914D-43A7-BE9C-07B288DD3F62}"/>
    <cellStyle name="TotCol - Modelo5 2 11 3 2" xfId="48113" xr:uid="{F85D11AB-FEF2-41EC-96BC-C016F6D86BD4}"/>
    <cellStyle name="TotCol - Modelo5 2 11 4" xfId="33420" xr:uid="{09EF8475-D665-458D-B5C4-E6280000F375}"/>
    <cellStyle name="TotCol - Modelo5 2 12" xfId="12563" xr:uid="{D6457146-A80D-4D04-AEB7-E4CC8C0B0CBF}"/>
    <cellStyle name="TotCol - Modelo5 2 12 2" xfId="21969" xr:uid="{C40DD8AF-087E-4358-996F-90B89A46E813}"/>
    <cellStyle name="TotCol - Modelo5 2 12 2 2" xfId="44265" xr:uid="{C2DABF9C-84FD-4DEA-82E1-189DAA55E6D9}"/>
    <cellStyle name="TotCol - Modelo5 2 12 3" xfId="25974" xr:uid="{89223905-079E-44AB-A960-0A48D0D69AF2}"/>
    <cellStyle name="TotCol - Modelo5 2 12 3 2" xfId="48270" xr:uid="{CDFF3A4F-05BB-4D66-8B7A-512D559003B7}"/>
    <cellStyle name="TotCol - Modelo5 2 12 4" xfId="34943" xr:uid="{02CB2D6A-48F1-4C45-83F1-C3AEDB1EC904}"/>
    <cellStyle name="TotCol - Modelo5 2 13" xfId="14953" xr:uid="{FF0AA058-BEF5-446C-AB35-FA01FE8666D9}"/>
    <cellStyle name="TotCol - Modelo5 2 13 2" xfId="37319" xr:uid="{F0004E68-7908-4CC4-B082-277EB79CCB66}"/>
    <cellStyle name="TotCol - Modelo5 2 14" xfId="22464" xr:uid="{B6A26D38-4100-49CF-B28D-D28597E6FB6F}"/>
    <cellStyle name="TotCol - Modelo5 2 14 2" xfId="44760" xr:uid="{9981DFB2-6B08-477E-9828-8EE6DDDEC5BE}"/>
    <cellStyle name="TotCol - Modelo5 2 15" xfId="28386" xr:uid="{46335CA9-ADC4-4DF2-8EA8-982864774A7D}"/>
    <cellStyle name="TotCol - Modelo5 2 2" xfId="7612" xr:uid="{4076E975-FF13-493D-BCC0-E0132C59977B}"/>
    <cellStyle name="TotCol - Modelo5 2 2 2" xfId="17603" xr:uid="{29F287D0-809D-40C9-90A5-165341D91F40}"/>
    <cellStyle name="TotCol - Modelo5 2 2 2 2" xfId="39968" xr:uid="{116C7F00-F709-4658-82F1-FC6B5B280F42}"/>
    <cellStyle name="TotCol - Modelo5 2 2 3" xfId="13764" xr:uid="{24928E97-774B-45E3-B1BD-70388677B426}"/>
    <cellStyle name="TotCol - Modelo5 2 2 3 2" xfId="36135" xr:uid="{653171EB-3EF0-43C0-88CA-EC695432CC49}"/>
    <cellStyle name="TotCol - Modelo5 2 2 4" xfId="30849" xr:uid="{821DD614-12F3-48E2-9C9C-C42EC787DAA3}"/>
    <cellStyle name="TotCol - Modelo5 2 3" xfId="8593" xr:uid="{617D5BDB-C460-4A48-8A0C-2D78E242BBD2}"/>
    <cellStyle name="TotCol - Modelo5 2 3 2" xfId="18313" xr:uid="{649AEE8F-A4F1-4644-8E51-90B126380D66}"/>
    <cellStyle name="TotCol - Modelo5 2 3 2 2" xfId="40678" xr:uid="{5EE3FC26-6EC9-46F7-9F61-8722F58A9F1C}"/>
    <cellStyle name="TotCol - Modelo5 2 3 3" xfId="25473" xr:uid="{757905A8-8C33-42D5-87D2-ABEF97A98514}"/>
    <cellStyle name="TotCol - Modelo5 2 3 3 2" xfId="47769" xr:uid="{3A912B86-E55C-4969-B0CD-231B10A1A71A}"/>
    <cellStyle name="TotCol - Modelo5 2 3 4" xfId="31458" xr:uid="{7F23FF78-3B70-4BBB-ADC1-F49BD9A53F8C}"/>
    <cellStyle name="TotCol - Modelo5 2 4" xfId="8767" xr:uid="{6AAABF1D-8D49-4C8C-8AD5-19A578A8A77A}"/>
    <cellStyle name="TotCol - Modelo5 2 4 2" xfId="18424" xr:uid="{827FB024-D3C8-49AD-B8F9-7CD447E862D3}"/>
    <cellStyle name="TotCol - Modelo5 2 4 2 2" xfId="40789" xr:uid="{07AAC2A9-9CB3-4C64-837D-8D2288746699}"/>
    <cellStyle name="TotCol - Modelo5 2 4 3" xfId="24413" xr:uid="{7BF3B5AA-51AD-4B83-A9AF-2BE001A55384}"/>
    <cellStyle name="TotCol - Modelo5 2 4 3 2" xfId="46709" xr:uid="{B3BAD90F-2831-428A-B327-A7463DDB02AA}"/>
    <cellStyle name="TotCol - Modelo5 2 4 4" xfId="31548" xr:uid="{228B8A07-E501-4102-83DA-EA581C072550}"/>
    <cellStyle name="TotCol - Modelo5 2 5" xfId="8850" xr:uid="{E3CF884C-2571-4E2C-AD53-F75A32637A71}"/>
    <cellStyle name="TotCol - Modelo5 2 5 2" xfId="18474" xr:uid="{5194081D-BD54-4030-877F-1DACF94BB6D3}"/>
    <cellStyle name="TotCol - Modelo5 2 5 2 2" xfId="40839" xr:uid="{4C1E26FC-68EA-4060-9049-AA6817D455E0}"/>
    <cellStyle name="TotCol - Modelo5 2 5 3" xfId="23330" xr:uid="{98F3269E-1CC7-42A0-A413-0635F6880E02}"/>
    <cellStyle name="TotCol - Modelo5 2 5 3 2" xfId="45626" xr:uid="{9944C293-96BC-4F8E-88F9-3A7C1F9AC56D}"/>
    <cellStyle name="TotCol - Modelo5 2 5 4" xfId="31581" xr:uid="{4169B452-8394-44F6-873A-C6135DA2D9F2}"/>
    <cellStyle name="TotCol - Modelo5 2 6" xfId="8960" xr:uid="{6A6D7522-7D80-474B-B5A0-D553EF81EED3}"/>
    <cellStyle name="TotCol - Modelo5 2 6 2" xfId="18547" xr:uid="{D5E3EE1D-79C4-4ECD-833C-385B9B0B8F4F}"/>
    <cellStyle name="TotCol - Modelo5 2 6 2 2" xfId="40912" xr:uid="{368BB718-6B3B-4827-B5B6-99A9C5EE04E5}"/>
    <cellStyle name="TotCol - Modelo5 2 6 3" xfId="13076" xr:uid="{223E1202-70DE-43AA-9D9F-9BB20ECF56BB}"/>
    <cellStyle name="TotCol - Modelo5 2 6 3 2" xfId="35447" xr:uid="{0BEDA380-1671-4E12-AFE0-E7E8D2F87449}"/>
    <cellStyle name="TotCol - Modelo5 2 6 4" xfId="31641" xr:uid="{4565B666-FE64-4685-B29D-4FD5B4294BAC}"/>
    <cellStyle name="TotCol - Modelo5 2 7" xfId="9144" xr:uid="{3DA980C7-943F-4F2D-89C9-2105DFE84802}"/>
    <cellStyle name="TotCol - Modelo5 2 7 2" xfId="18629" xr:uid="{A483EC8C-0FB3-4913-A792-F779EF48BE58}"/>
    <cellStyle name="TotCol - Modelo5 2 7 2 2" xfId="40994" xr:uid="{4AE60072-DDBA-4B53-89FE-F5EE95E19EE6}"/>
    <cellStyle name="TotCol - Modelo5 2 7 3" xfId="25134" xr:uid="{0494D486-A630-4565-964D-ECA90956710E}"/>
    <cellStyle name="TotCol - Modelo5 2 7 3 2" xfId="47430" xr:uid="{11F78339-1919-414F-B750-A5545B27DCA6}"/>
    <cellStyle name="TotCol - Modelo5 2 7 4" xfId="31704" xr:uid="{E6EDED2B-D3A7-4A37-8269-6567502354CA}"/>
    <cellStyle name="TotCol - Modelo5 2 8" xfId="9276" xr:uid="{B0F27808-1944-4A52-8716-62C9C8E6C0B1}"/>
    <cellStyle name="TotCol - Modelo5 2 8 2" xfId="18715" xr:uid="{774C0A08-49DB-4C29-A8E4-62CD8EA203E3}"/>
    <cellStyle name="TotCol - Modelo5 2 8 2 2" xfId="41080" xr:uid="{09093293-14CE-432E-9D34-0E4A3085A87D}"/>
    <cellStyle name="TotCol - Modelo5 2 8 3" xfId="23556" xr:uid="{38E4E274-AE26-418B-BF42-964FF7934F69}"/>
    <cellStyle name="TotCol - Modelo5 2 8 3 2" xfId="45852" xr:uid="{977D9523-555A-4948-A7A6-F2C35CEAC960}"/>
    <cellStyle name="TotCol - Modelo5 2 8 4" xfId="31766" xr:uid="{D45BE2C6-979A-454C-ACD0-10C7C71904FB}"/>
    <cellStyle name="TotCol - Modelo5 2 9" xfId="9512" xr:uid="{B473270D-939C-4935-8926-31763E9A0480}"/>
    <cellStyle name="TotCol - Modelo5 2 9 2" xfId="18930" xr:uid="{DE323725-7B34-4446-9F76-D75D7C1029D0}"/>
    <cellStyle name="TotCol - Modelo5 2 9 2 2" xfId="41295" xr:uid="{7A8223A3-59B3-451E-9A0B-D376064E9E0A}"/>
    <cellStyle name="TotCol - Modelo5 2 9 3" xfId="18062" xr:uid="{5EA2659B-EECE-4165-8197-BEE586B5841B}"/>
    <cellStyle name="TotCol - Modelo5 2 9 3 2" xfId="40427" xr:uid="{99AA30C0-BAB3-4ABD-879F-468A0C766346}"/>
    <cellStyle name="TotCol - Modelo5 2 9 4" xfId="31974" xr:uid="{83415ECC-E35D-44F8-A503-740D49B172AC}"/>
    <cellStyle name="TotCol - Modelo5 2_change in summary tables" xfId="7803" xr:uid="{2A6FEE47-F91F-4CA0-BF32-3FA2229E4EFB}"/>
    <cellStyle name="TotCol - Modelo5 3" xfId="6676" xr:uid="{D659CE0C-7D50-4F93-B4F0-966960BB2251}"/>
    <cellStyle name="TotCol - Modelo5 3 2" xfId="16721" xr:uid="{B5352161-4466-4FE1-A485-403DA74E2A60}"/>
    <cellStyle name="TotCol - Modelo5 3 2 2" xfId="39086" xr:uid="{19EC911B-24D5-45EE-A540-5589BA525954}"/>
    <cellStyle name="TotCol - Modelo5 3 3" xfId="23380" xr:uid="{90059863-F27B-4242-A0B3-8E6496F97EF5}"/>
    <cellStyle name="TotCol - Modelo5 3 3 2" xfId="45676" xr:uid="{82097DE9-9437-4DCB-AB76-300EAE4E02F1}"/>
    <cellStyle name="TotCol - Modelo5 3 4" xfId="29980" xr:uid="{7541CC74-F3D3-4FBB-83BA-E438C7C42F86}"/>
    <cellStyle name="TotCol - Modelo5 4" xfId="7997" xr:uid="{44CFB2F8-A572-4726-BCAA-00933EC4CF4A}"/>
    <cellStyle name="TotCol - Modelo5 4 2" xfId="17899" xr:uid="{73251CDC-DEBB-4BF6-A114-5020FDF48220}"/>
    <cellStyle name="TotCol - Modelo5 4 2 2" xfId="40264" xr:uid="{DA16EAF6-D542-4745-8AA1-9FC6CD5994AF}"/>
    <cellStyle name="TotCol - Modelo5 4 3" xfId="24858" xr:uid="{88815542-62F9-402E-A9CC-CC9F2AFF90C9}"/>
    <cellStyle name="TotCol - Modelo5 4 3 2" xfId="47154" xr:uid="{6835343E-7F87-4B48-917A-B2D1FB6E4ACA}"/>
    <cellStyle name="TotCol - Modelo5 4 4" xfId="31109" xr:uid="{8AA33F1E-EA05-4EC0-AC63-5CCB409B18A4}"/>
    <cellStyle name="TotCol - Modelo5 5" xfId="6547" xr:uid="{205A72E1-D91A-4F3E-BD64-7A9F0F75DD49}"/>
    <cellStyle name="TotCol - Modelo5 5 2" xfId="16634" xr:uid="{056F9807-0AF6-4DEF-B499-AC34E9823BFF}"/>
    <cellStyle name="TotCol - Modelo5 5 2 2" xfId="38999" xr:uid="{9D098B50-5A97-45BA-A54D-882F8D5867D8}"/>
    <cellStyle name="TotCol - Modelo5 5 3" xfId="25492" xr:uid="{A69ACB55-21FC-4965-8BF7-FB5C98F3A1F9}"/>
    <cellStyle name="TotCol - Modelo5 5 3 2" xfId="47788" xr:uid="{478F9296-6BB8-4A03-886D-F9BFE8AB47AC}"/>
    <cellStyle name="TotCol - Modelo5 5 4" xfId="29911" xr:uid="{7856A050-6EA4-4251-8362-9C89AE7FA13A}"/>
    <cellStyle name="TotCol - Modelo5 6" xfId="7940" xr:uid="{73C1D4C3-FF5A-412F-9152-AAC0C6C4AECA}"/>
    <cellStyle name="TotCol - Modelo5 6 2" xfId="17853" xr:uid="{544573B5-DFF2-419C-983D-49452EAFC1B5}"/>
    <cellStyle name="TotCol - Modelo5 6 2 2" xfId="40218" xr:uid="{BFA479E0-B5B4-4F5B-B625-406324E760CC}"/>
    <cellStyle name="TotCol - Modelo5 6 3" xfId="25671" xr:uid="{4B365CEF-47DE-4F57-97DC-9D3E11A70B1E}"/>
    <cellStyle name="TotCol - Modelo5 6 3 2" xfId="47967" xr:uid="{EA2466B6-FFD7-4F12-A3B7-003E894C56AC}"/>
    <cellStyle name="TotCol - Modelo5 6 4" xfId="31070" xr:uid="{47FFE1F3-91DF-4690-93A1-4D70294F69ED}"/>
    <cellStyle name="TotCol - Modelo5 7" xfId="8089" xr:uid="{00CED20B-3943-4318-947A-FDA8FCA8A042}"/>
    <cellStyle name="TotCol - Modelo5 7 2" xfId="17954" xr:uid="{36003B6E-613D-46B4-A555-3EDEBC35B243}"/>
    <cellStyle name="TotCol - Modelo5 7 2 2" xfId="40319" xr:uid="{5379F200-7AE4-441C-B5FA-2D42E9C4E466}"/>
    <cellStyle name="TotCol - Modelo5 7 3" xfId="23768" xr:uid="{AABCC0E7-6FEC-406F-B5E8-2EF22F9DFC5E}"/>
    <cellStyle name="TotCol - Modelo5 7 3 2" xfId="46064" xr:uid="{660DA905-CD8D-48F7-866F-246B602F5D4F}"/>
    <cellStyle name="TotCol - Modelo5 7 4" xfId="31153" xr:uid="{D4D3109C-A38A-4668-A7BA-7DE3E16ED5F9}"/>
    <cellStyle name="TotCol - Modelo5 8" xfId="5731" xr:uid="{F28EB601-9DAF-4D95-9790-939450FAEC24}"/>
    <cellStyle name="TotCol - Modelo5 8 2" xfId="16072" xr:uid="{568F7166-144A-4C26-8E01-D5A4745123D0}"/>
    <cellStyle name="TotCol - Modelo5 8 2 2" xfId="38438" xr:uid="{20A40D6A-7882-459E-B274-48001C0DABB6}"/>
    <cellStyle name="TotCol - Modelo5 8 3" xfId="25155" xr:uid="{00D45273-4CB0-4F48-8A69-B660E5000F0D}"/>
    <cellStyle name="TotCol - Modelo5 8 3 2" xfId="47451" xr:uid="{95087A18-7AC0-4E5F-8364-507F8420BA8F}"/>
    <cellStyle name="TotCol - Modelo5 8 4" xfId="29417" xr:uid="{60FD98B6-381B-4508-8CCA-6102F7862DE4}"/>
    <cellStyle name="TotCol - Modelo5 9" xfId="4904" xr:uid="{253C0C20-A607-45FE-8A2A-00E337EF945D}"/>
    <cellStyle name="TotCol - Modelo5 9 2" xfId="15400" xr:uid="{BA7FEBE2-C72B-4C42-BF85-180A9F9E99B7}"/>
    <cellStyle name="TotCol - Modelo5 9 2 2" xfId="37766" xr:uid="{7012E714-F60E-4761-BBD7-016B397D3569}"/>
    <cellStyle name="TotCol - Modelo5 9 3" xfId="24817" xr:uid="{15FC6820-4C56-46A6-B68E-8B3F2E5FEB99}"/>
    <cellStyle name="TotCol - Modelo5 9 3 2" xfId="47113" xr:uid="{61D2E1E9-A691-47A7-9BAB-45ACF8B84306}"/>
    <cellStyle name="TotCol - Modelo5 9 4" xfId="28804" xr:uid="{0723C797-DC7F-44D9-823F-8FB3227955AC}"/>
    <cellStyle name="TotCol - Modelo5_change in summary tables" xfId="9069" xr:uid="{1BD7B841-A166-49F7-9B1E-626ECD943018}"/>
    <cellStyle name="TotCol - Style5" xfId="3332" xr:uid="{CE42EC40-9AF2-4FCA-9C1E-D29A9DBD2335}"/>
    <cellStyle name="TotCol - Style5 10" xfId="9383" xr:uid="{2B9F0BCF-8619-4A35-A817-3DD26295B653}"/>
    <cellStyle name="TotCol - Style5 10 2" xfId="18804" xr:uid="{652AEB71-0015-4816-A27C-DF47C013DDDC}"/>
    <cellStyle name="TotCol - Style5 10 2 2" xfId="41169" xr:uid="{50018B81-DC00-406B-A571-101856FA898C}"/>
    <cellStyle name="TotCol - Style5 10 3" xfId="22905" xr:uid="{8148E17A-F322-404C-8D26-D02C0D303B98}"/>
    <cellStyle name="TotCol - Style5 10 3 2" xfId="45201" xr:uid="{FCA686FD-5C45-4C5C-95BC-983C24D2950B}"/>
    <cellStyle name="TotCol - Style5 10 4" xfId="31850" xr:uid="{670857D4-60AB-4CCD-AFEF-E40CBB8A34E0}"/>
    <cellStyle name="TotCol - Style5 11" xfId="9335" xr:uid="{F646C4C1-D19A-40AD-8623-3C99439D3511}"/>
    <cellStyle name="TotCol - Style5 11 2" xfId="18756" xr:uid="{3809E221-C549-42F0-B805-E8CF4D3FC035}"/>
    <cellStyle name="TotCol - Style5 11 2 2" xfId="41121" xr:uid="{B41FDBC1-120D-4522-A04D-77B73785DF05}"/>
    <cellStyle name="TotCol - Style5 11 3" xfId="13006" xr:uid="{E236F802-16A0-478A-9D2D-D6664337EA08}"/>
    <cellStyle name="TotCol - Style5 11 3 2" xfId="35377" xr:uid="{F7DCAB0A-097D-4ED7-8B34-6BC324F4B6C3}"/>
    <cellStyle name="TotCol - Style5 11 4" xfId="31802" xr:uid="{C20E2E3D-713D-4652-AC5D-20F57298350B}"/>
    <cellStyle name="TotCol - Style5 12" xfId="10285" xr:uid="{DF681546-24CB-4011-B46E-9593FB4D2CA4}"/>
    <cellStyle name="TotCol - Style5 12 2" xfId="19699" xr:uid="{ED900B5C-10D7-4DBB-B52E-C5DD226276B3}"/>
    <cellStyle name="TotCol - Style5 12 2 2" xfId="41995" xr:uid="{6544B089-F0C1-4788-BB38-20F965E0CA79}"/>
    <cellStyle name="TotCol - Style5 12 3" xfId="25747" xr:uid="{DE8C21EE-C1B2-4BE9-9881-04F5AA660AA0}"/>
    <cellStyle name="TotCol - Style5 12 3 2" xfId="48043" xr:uid="{2812F145-113E-40DF-AACF-89A11B25C679}"/>
    <cellStyle name="TotCol - Style5 12 4" xfId="32674" xr:uid="{82014D15-52C4-49CF-8A02-22D4BFC61597}"/>
    <cellStyle name="TotCol - Style5 13" xfId="11821" xr:uid="{CD10FA2F-AF0E-45BE-8111-41723AF1294E}"/>
    <cellStyle name="TotCol - Style5 13 2" xfId="21227" xr:uid="{B16B8C60-1054-403B-995B-585170D1EF8A}"/>
    <cellStyle name="TotCol - Style5 13 2 2" xfId="43523" xr:uid="{36879DF3-4943-4C35-AED5-E9E2E911849E}"/>
    <cellStyle name="TotCol - Style5 13 3" xfId="25915" xr:uid="{CA7F954C-1188-4689-B8A0-1640427F9536}"/>
    <cellStyle name="TotCol - Style5 13 3 2" xfId="48211" xr:uid="{FC13B69B-A44F-48D5-976A-5D3AF2C4472A}"/>
    <cellStyle name="TotCol - Style5 13 4" xfId="34201" xr:uid="{59138699-4D06-4F5F-AC27-E3A15B6326E9}"/>
    <cellStyle name="TotCol - Style5 14" xfId="14096" xr:uid="{C2EBA86E-AA2F-40AF-870C-A328B6E93F5D}"/>
    <cellStyle name="TotCol - Style5 14 2" xfId="36465" xr:uid="{6A974EC2-641E-4102-893C-775513ED9A18}"/>
    <cellStyle name="TotCol - Style5 15" xfId="25263" xr:uid="{00815AF9-EF3A-41A0-9FCE-8C55E8BD775D}"/>
    <cellStyle name="TotCol - Style5 15 2" xfId="47559" xr:uid="{E835535E-7DB5-47E1-9A54-50CF41C7B79A}"/>
    <cellStyle name="TotCol - Style5 16" xfId="27582" xr:uid="{F854B0A5-E341-4707-A4B6-84BC218E9210}"/>
    <cellStyle name="TotCol - Style5 2" xfId="4382" xr:uid="{7EBA6B38-6179-4B11-AA7F-626F540EB587}"/>
    <cellStyle name="TotCol - Style5 2 10" xfId="9552" xr:uid="{53DCAAAD-3014-425A-96DB-FE72AED3FEB3}"/>
    <cellStyle name="TotCol - Style5 2 10 2" xfId="18970" xr:uid="{66AFD2C6-13D1-4B08-AAD6-BD4DD05FE946}"/>
    <cellStyle name="TotCol - Style5 2 10 2 2" xfId="41335" xr:uid="{79FCB7E6-3C1B-47A5-B070-66E4FD0D52D3}"/>
    <cellStyle name="TotCol - Style5 2 10 3" xfId="14756" xr:uid="{25CCC132-895C-45A3-8F62-F15A1A455A9C}"/>
    <cellStyle name="TotCol - Style5 2 10 3 2" xfId="37122" xr:uid="{D2FE7510-3CE5-4111-BF39-000FB4B3CD9C}"/>
    <cellStyle name="TotCol - Style5 2 10 4" xfId="32014" xr:uid="{C4A2563B-E0EA-4547-951C-CA40ED84824B}"/>
    <cellStyle name="TotCol - Style5 2 11" xfId="11032" xr:uid="{577EA97E-C1B8-4374-AF4D-7D12B08FB0D7}"/>
    <cellStyle name="TotCol - Style5 2 11 2" xfId="20446" xr:uid="{40550B84-0C29-434A-8787-D4DEACC93E03}"/>
    <cellStyle name="TotCol - Style5 2 11 2 2" xfId="42742" xr:uid="{F42CF24F-8DE0-4182-9712-28C352027DDC}"/>
    <cellStyle name="TotCol - Style5 2 11 3" xfId="25818" xr:uid="{A8F1FB64-1553-4AFC-B397-ED9485BD8358}"/>
    <cellStyle name="TotCol - Style5 2 11 3 2" xfId="48114" xr:uid="{5ABC8BB3-CF36-44DC-80FF-77BC82EE3777}"/>
    <cellStyle name="TotCol - Style5 2 11 4" xfId="33421" xr:uid="{64894FB3-4005-4321-903F-926A4EDDC200}"/>
    <cellStyle name="TotCol - Style5 2 12" xfId="12564" xr:uid="{3C0746AE-DA59-447B-B2B5-AD69C83F7CF0}"/>
    <cellStyle name="TotCol - Style5 2 12 2" xfId="21970" xr:uid="{14696140-65FB-4884-B2D9-929A3D7CFCA9}"/>
    <cellStyle name="TotCol - Style5 2 12 2 2" xfId="44266" xr:uid="{97038282-1BDE-46F0-9AFF-9DC92949228F}"/>
    <cellStyle name="TotCol - Style5 2 12 3" xfId="25975" xr:uid="{7E840108-6063-4FB4-A41F-F860DED20134}"/>
    <cellStyle name="TotCol - Style5 2 12 3 2" xfId="48271" xr:uid="{6E1D75D7-A1D6-4680-B96B-85F2870A4A03}"/>
    <cellStyle name="TotCol - Style5 2 12 4" xfId="34944" xr:uid="{4BEB5864-8D18-4F84-9FB6-9E8309BF299F}"/>
    <cellStyle name="TotCol - Style5 2 13" xfId="14954" xr:uid="{84FD24B7-8A49-4F00-B450-B35E778CA8DE}"/>
    <cellStyle name="TotCol - Style5 2 13 2" xfId="37320" xr:uid="{63577985-DEF4-45D8-B623-A7BDB5DFCD5D}"/>
    <cellStyle name="TotCol - Style5 2 14" xfId="25243" xr:uid="{93837BE0-BF27-4AE7-96E6-A9B6CC87AED0}"/>
    <cellStyle name="TotCol - Style5 2 14 2" xfId="47539" xr:uid="{10EFDCF7-60A5-413A-8F94-CBDC43C623A2}"/>
    <cellStyle name="TotCol - Style5 2 15" xfId="28387" xr:uid="{A92A9DAD-FD93-43BC-8C18-55CB6ED796FC}"/>
    <cellStyle name="TotCol - Style5 2 2" xfId="7613" xr:uid="{5F778647-CA7E-41A2-9FAD-3B0D5C4739F9}"/>
    <cellStyle name="TotCol - Style5 2 2 2" xfId="17604" xr:uid="{093DC722-6725-4895-A7DD-6DC3F8B8000A}"/>
    <cellStyle name="TotCol - Style5 2 2 2 2" xfId="39969" xr:uid="{9AEBCC6C-C4AC-450F-AE6D-A207BEBC5386}"/>
    <cellStyle name="TotCol - Style5 2 2 3" xfId="18685" xr:uid="{C11059E2-2127-43CD-8D37-F22E5A18A669}"/>
    <cellStyle name="TotCol - Style5 2 2 3 2" xfId="41050" xr:uid="{26003374-284B-4EDF-895D-997B60238693}"/>
    <cellStyle name="TotCol - Style5 2 2 4" xfId="30850" xr:uid="{4EF3EC5D-F952-4976-B9B4-A3E4E7ACBC62}"/>
    <cellStyle name="TotCol - Style5 2 3" xfId="8594" xr:uid="{5D6E9C3E-2A43-4CE0-8D53-BE492DC3DB66}"/>
    <cellStyle name="TotCol - Style5 2 3 2" xfId="18314" xr:uid="{2C22D581-C5A7-4100-AEC1-AFBEFE29522D}"/>
    <cellStyle name="TotCol - Style5 2 3 2 2" xfId="40679" xr:uid="{ACEFE915-9E61-46A5-9B24-21846288ED30}"/>
    <cellStyle name="TotCol - Style5 2 3 3" xfId="25014" xr:uid="{E870122D-5259-4762-B07A-ACA896293880}"/>
    <cellStyle name="TotCol - Style5 2 3 3 2" xfId="47310" xr:uid="{225C620B-8B2F-489F-9706-2C9B4D691A4B}"/>
    <cellStyle name="TotCol - Style5 2 3 4" xfId="31459" xr:uid="{7EB1DE8C-4950-483E-872F-8591FFE7A681}"/>
    <cellStyle name="TotCol - Style5 2 4" xfId="8768" xr:uid="{68B26FEF-5E20-4F12-AF49-3BF7D57EE839}"/>
    <cellStyle name="TotCol - Style5 2 4 2" xfId="18425" xr:uid="{670C96B6-6158-4008-BFD8-83D072984472}"/>
    <cellStyle name="TotCol - Style5 2 4 2 2" xfId="40790" xr:uid="{322BAD0E-9C6B-4463-9540-58AAA312E31F}"/>
    <cellStyle name="TotCol - Style5 2 4 3" xfId="25318" xr:uid="{6372BCCB-F218-4171-A594-9D16F25672A3}"/>
    <cellStyle name="TotCol - Style5 2 4 3 2" xfId="47614" xr:uid="{6E8B903E-A96E-4006-B5B9-4593C05D16CC}"/>
    <cellStyle name="TotCol - Style5 2 4 4" xfId="31549" xr:uid="{B152A47B-5D92-4E96-9272-46AEBCA99F43}"/>
    <cellStyle name="TotCol - Style5 2 5" xfId="8851" xr:uid="{C4200DB7-2C98-47DC-A7B1-472C504FE451}"/>
    <cellStyle name="TotCol - Style5 2 5 2" xfId="18475" xr:uid="{788938E3-E1FE-4E74-A472-3CCF19720150}"/>
    <cellStyle name="TotCol - Style5 2 5 2 2" xfId="40840" xr:uid="{328D201D-6ED0-41D8-BA1B-7C3ACEF995F8}"/>
    <cellStyle name="TotCol - Style5 2 5 3" xfId="22193" xr:uid="{38212870-226A-4B3B-A5E0-A472B7206BE2}"/>
    <cellStyle name="TotCol - Style5 2 5 3 2" xfId="44489" xr:uid="{453370AB-9D73-407E-AF71-97A3830C4A37}"/>
    <cellStyle name="TotCol - Style5 2 5 4" xfId="31582" xr:uid="{2EB3DA9C-9DF9-4BAD-B3A8-40C1C8678701}"/>
    <cellStyle name="TotCol - Style5 2 6" xfId="8961" xr:uid="{AE1858AF-C8C6-4F28-AA03-B743DD1EFBB4}"/>
    <cellStyle name="TotCol - Style5 2 6 2" xfId="18548" xr:uid="{2B009B17-A20F-4BD8-8024-763FF641849A}"/>
    <cellStyle name="TotCol - Style5 2 6 2 2" xfId="40913" xr:uid="{1F61EDE6-2BB6-425E-AC59-05142BA6EFCC}"/>
    <cellStyle name="TotCol - Style5 2 6 3" xfId="13077" xr:uid="{CC7FB983-E1B2-4801-AEB8-8D9B6B59649C}"/>
    <cellStyle name="TotCol - Style5 2 6 3 2" xfId="35448" xr:uid="{BC3844EC-20EF-43E7-8419-C23D667088ED}"/>
    <cellStyle name="TotCol - Style5 2 6 4" xfId="31642" xr:uid="{0000D865-562C-462F-A158-62239720A9AC}"/>
    <cellStyle name="TotCol - Style5 2 7" xfId="9145" xr:uid="{BFB862CC-5603-459E-9826-5F53968EC78E}"/>
    <cellStyle name="TotCol - Style5 2 7 2" xfId="18630" xr:uid="{985CF2D0-B0A4-4178-8DF0-6D7D49AC9414}"/>
    <cellStyle name="TotCol - Style5 2 7 2 2" xfId="40995" xr:uid="{77E621A7-E41D-4042-A475-7B0420575B74}"/>
    <cellStyle name="TotCol - Style5 2 7 3" xfId="23559" xr:uid="{FD78CB82-F486-49C7-B67B-3E671695E135}"/>
    <cellStyle name="TotCol - Style5 2 7 3 2" xfId="45855" xr:uid="{375E06B7-A026-4CBB-A153-4348E5283FCB}"/>
    <cellStyle name="TotCol - Style5 2 7 4" xfId="31705" xr:uid="{47EAA9AD-E5B7-43D0-B6EE-B424507EB194}"/>
    <cellStyle name="TotCol - Style5 2 8" xfId="9277" xr:uid="{70A70930-66B4-4E80-B0D8-77A3FE73357C}"/>
    <cellStyle name="TotCol - Style5 2 8 2" xfId="18716" xr:uid="{982211C9-1455-4F47-8C44-456C15AF1587}"/>
    <cellStyle name="TotCol - Style5 2 8 2 2" xfId="41081" xr:uid="{785FD5F7-73B1-4F5D-B7BB-EBE5CD190966}"/>
    <cellStyle name="TotCol - Style5 2 8 3" xfId="13340" xr:uid="{F8549FE5-8A5D-4554-9AD0-4D06A56407F9}"/>
    <cellStyle name="TotCol - Style5 2 8 3 2" xfId="35711" xr:uid="{F1BFD17A-1B89-422B-B55F-2BCF20B2D8B8}"/>
    <cellStyle name="TotCol - Style5 2 8 4" xfId="31767" xr:uid="{3FB45488-73C1-4F42-9634-060355D833F8}"/>
    <cellStyle name="TotCol - Style5 2 9" xfId="9513" xr:uid="{D2B01799-E953-4CF6-84F9-FA8114C46BF6}"/>
    <cellStyle name="TotCol - Style5 2 9 2" xfId="18931" xr:uid="{23454195-622B-46E6-8DAB-91CEA8A47F25}"/>
    <cellStyle name="TotCol - Style5 2 9 2 2" xfId="41296" xr:uid="{0095C6FD-372E-4911-8A0F-F8C2DB12A4B8}"/>
    <cellStyle name="TotCol - Style5 2 9 3" xfId="16657" xr:uid="{97C8D7F6-F1E3-4311-A405-BDB09C8D874B}"/>
    <cellStyle name="TotCol - Style5 2 9 3 2" xfId="39022" xr:uid="{C07FEB2D-BA79-4CCE-A8A8-ED2E93B02389}"/>
    <cellStyle name="TotCol - Style5 2 9 4" xfId="31975" xr:uid="{135E1AA6-628B-4DE7-BA46-AC83F7CC58FE}"/>
    <cellStyle name="TotCol - Style5 2_change in summary tables" xfId="4913" xr:uid="{7E2B0484-5CEE-4C7C-8B04-6BE83C90E3CB}"/>
    <cellStyle name="TotCol - Style5 3" xfId="6677" xr:uid="{CC090547-1C6D-4976-8C57-6AF6CAC2B6A0}"/>
    <cellStyle name="TotCol - Style5 3 2" xfId="16722" xr:uid="{2C8748B2-732C-4983-8186-4DC231458019}"/>
    <cellStyle name="TotCol - Style5 3 2 2" xfId="39087" xr:uid="{461DF171-812B-4655-A1FD-37828A5A37FE}"/>
    <cellStyle name="TotCol - Style5 3 3" xfId="17875" xr:uid="{C6809A95-DBE3-4581-B3C8-A1D4042BF088}"/>
    <cellStyle name="TotCol - Style5 3 3 2" xfId="40240" xr:uid="{B8468E52-F111-4949-8591-E65C79D632CD}"/>
    <cellStyle name="TotCol - Style5 3 4" xfId="29981" xr:uid="{01FA9259-ED88-42E8-8CF1-4AF2FE04D6EB}"/>
    <cellStyle name="TotCol - Style5 4" xfId="7998" xr:uid="{77EA14BC-45DA-4AEE-8E38-72AD9688AFE7}"/>
    <cellStyle name="TotCol - Style5 4 2" xfId="17900" xr:uid="{43F05330-A2E9-4118-A91D-4C1A4C3B7771}"/>
    <cellStyle name="TotCol - Style5 4 2 2" xfId="40265" xr:uid="{D7085CEB-30AA-46F1-AF81-FA62C6380479}"/>
    <cellStyle name="TotCol - Style5 4 3" xfId="22650" xr:uid="{429DAF60-1299-44A0-9EE7-05BD63C2471C}"/>
    <cellStyle name="TotCol - Style5 4 3 2" xfId="44946" xr:uid="{C5C3DE87-3A9B-4151-B3FD-B3F087E9AB3B}"/>
    <cellStyle name="TotCol - Style5 4 4" xfId="31110" xr:uid="{09BD9032-A6AC-4CD0-8E95-EE036B498923}"/>
    <cellStyle name="TotCol - Style5 5" xfId="8073" xr:uid="{94BC70F6-1DE7-4AC8-980D-1C4E59F64299}"/>
    <cellStyle name="TotCol - Style5 5 2" xfId="17942" xr:uid="{6FA16D46-7DF0-4D34-86A1-25BEFBAD1654}"/>
    <cellStyle name="TotCol - Style5 5 2 2" xfId="40307" xr:uid="{97A6D3AB-932C-4ED3-8A25-D48E3BF98F43}"/>
    <cellStyle name="TotCol - Style5 5 3" xfId="22156" xr:uid="{F6B874B9-6E0C-4D21-809D-22D9EFC1E743}"/>
    <cellStyle name="TotCol - Style5 5 3 2" xfId="44452" xr:uid="{3D83D4F7-BB68-4C8F-B7BA-C914019C5143}"/>
    <cellStyle name="TotCol - Style5 5 4" xfId="31144" xr:uid="{7AA4627A-5AA8-47ED-9732-189BA40259BF}"/>
    <cellStyle name="TotCol - Style5 6" xfId="7861" xr:uid="{B4B10E6A-46DC-4566-9E71-43BF0FF50CC8}"/>
    <cellStyle name="TotCol - Style5 6 2" xfId="17804" xr:uid="{2A6FF543-E0B2-4BAC-BFA2-33E85B645809}"/>
    <cellStyle name="TotCol - Style5 6 2 2" xfId="40169" xr:uid="{8E1E5F29-60A6-432E-9174-E219C078F5B3}"/>
    <cellStyle name="TotCol - Style5 6 3" xfId="25195" xr:uid="{205499C0-A829-4D4E-9F01-BF63E04C12F5}"/>
    <cellStyle name="TotCol - Style5 6 3 2" xfId="47491" xr:uid="{B37B1980-2E19-46AB-9484-C13D34876EBE}"/>
    <cellStyle name="TotCol - Style5 6 4" xfId="31031" xr:uid="{409AB47A-8874-4E9F-A663-7D69630BB8A8}"/>
    <cellStyle name="TotCol - Style5 7" xfId="5603" xr:uid="{28D75BA3-5262-42A8-AFD9-D91790D003A6}"/>
    <cellStyle name="TotCol - Style5 7 2" xfId="15960" xr:uid="{44BFCA87-C966-4AC7-A6E6-30C96D7F0D70}"/>
    <cellStyle name="TotCol - Style5 7 2 2" xfId="38326" xr:uid="{C73A97D4-1477-494A-9E25-ED6D0A3A90CA}"/>
    <cellStyle name="TotCol - Style5 7 3" xfId="25161" xr:uid="{7687F6E0-CC35-4FA9-A003-CC9A1F8D5F42}"/>
    <cellStyle name="TotCol - Style5 7 3 2" xfId="47457" xr:uid="{C5AA3034-BBEA-488C-884D-A117E4BDE148}"/>
    <cellStyle name="TotCol - Style5 7 4" xfId="29309" xr:uid="{8935072A-3830-4494-8B1B-F8DEDECE3FEF}"/>
    <cellStyle name="TotCol - Style5 8" xfId="4987" xr:uid="{43BE68B1-2719-4762-A321-F42233DF7052}"/>
    <cellStyle name="TotCol - Style5 8 2" xfId="15452" xr:uid="{0C4423C6-1096-4168-99B3-667CA2321449}"/>
    <cellStyle name="TotCol - Style5 8 2 2" xfId="37818" xr:uid="{724628BA-95D3-4355-BE07-146427BB394D}"/>
    <cellStyle name="TotCol - Style5 8 3" xfId="24943" xr:uid="{15042448-B4FD-477C-9346-15EF05DE67D3}"/>
    <cellStyle name="TotCol - Style5 8 3 2" xfId="47239" xr:uid="{2A91E1F1-AA79-4BD6-83C8-B0040D1AD5B9}"/>
    <cellStyle name="TotCol - Style5 8 4" xfId="28843" xr:uid="{B76A8DAD-5867-43E0-AD2A-41997F49ACEC}"/>
    <cellStyle name="TotCol - Style5 9" xfId="7926" xr:uid="{810CEFEE-3D41-4504-A3FD-359FA1999F1A}"/>
    <cellStyle name="TotCol - Style5 9 2" xfId="17847" xr:uid="{7CA8698C-658E-47F6-8F98-9EA4FACB8908}"/>
    <cellStyle name="TotCol - Style5 9 2 2" xfId="40212" xr:uid="{9D9055CC-FB48-4DCF-86B5-0367F59D2249}"/>
    <cellStyle name="TotCol - Style5 9 3" xfId="24772" xr:uid="{992C5118-0190-42FB-836E-C59B8A73D5AE}"/>
    <cellStyle name="TotCol - Style5 9 3 2" xfId="47068" xr:uid="{F4BBE350-7512-426F-9C86-76FC91ABFE82}"/>
    <cellStyle name="TotCol - Style5 9 4" xfId="31065" xr:uid="{742CE73B-C066-4E7B-8FD1-4B6B2C1A9DB5}"/>
    <cellStyle name="TotCol - Style5_change in summary tables" xfId="4975" xr:uid="{F612FAB2-C626-4F84-B69E-555CAD53A073}"/>
    <cellStyle name="TotRow - Modelo4" xfId="3333" xr:uid="{4A690822-495A-40A2-AE07-BAA06AB6D983}"/>
    <cellStyle name="TotRow - Modelo4 10" xfId="10286" xr:uid="{7EBD5CF1-CC6A-443A-90FC-16218799E0ED}"/>
    <cellStyle name="TotRow - Modelo4 10 2" xfId="19700" xr:uid="{CFA00CD6-C7AF-444A-BA84-6812F0C0B0DD}"/>
    <cellStyle name="TotRow - Modelo4 10 2 2" xfId="41996" xr:uid="{227497C4-9F16-4925-BCC8-BFE802E35D41}"/>
    <cellStyle name="TotRow - Modelo4 10 3" xfId="24963" xr:uid="{FA49E21B-680F-467D-8C11-879A6365EC92}"/>
    <cellStyle name="TotRow - Modelo4 10 3 2" xfId="47259" xr:uid="{FAB7F4F5-462E-4830-A882-6FE20F1F6CC1}"/>
    <cellStyle name="TotRow - Modelo4 10 4" xfId="25748" xr:uid="{48195ED6-8725-407F-9737-E87BC2FB2E21}"/>
    <cellStyle name="TotRow - Modelo4 10 4 2" xfId="48044" xr:uid="{59E4BA8B-F965-4C6E-A875-2474DE40466C}"/>
    <cellStyle name="TotRow - Modelo4 10 5" xfId="32675" xr:uid="{959B4E1A-B77C-47A8-9D3A-C8A691514813}"/>
    <cellStyle name="TotRow - Modelo4 11" xfId="14097" xr:uid="{D105041A-3C45-4281-9456-68FD76D75B45}"/>
    <cellStyle name="TotRow - Modelo4 11 2" xfId="36466" xr:uid="{055E3CEF-D182-4BF9-9BCC-8B6DD97C4A8F}"/>
    <cellStyle name="TotRow - Modelo4 12" xfId="13776" xr:uid="{1EC3D6CA-AD81-42A6-BFFB-9D5277635E36}"/>
    <cellStyle name="TotRow - Modelo4 12 2" xfId="36146" xr:uid="{C1F0EA7E-A882-49FA-90D8-641A2C292CF2}"/>
    <cellStyle name="TotRow - Modelo4 13" xfId="24797" xr:uid="{9C9C0D71-7903-4A39-8FAE-96C7ABBBDC96}"/>
    <cellStyle name="TotRow - Modelo4 13 2" xfId="47093" xr:uid="{7E8D025C-56C5-472E-AE64-E954230634CF}"/>
    <cellStyle name="TotRow - Modelo4 14" xfId="27583" xr:uid="{336B8DFC-3C0C-44F2-81C0-2989866AEABC}"/>
    <cellStyle name="TotRow - Modelo4 2" xfId="6678" xr:uid="{97A54B1B-87B7-443C-BBCE-15F90D89CF11}"/>
    <cellStyle name="TotRow - Modelo4 2 2" xfId="16723" xr:uid="{1E4EA161-FC8E-460E-8EB8-C8DA1FF7E1AE}"/>
    <cellStyle name="TotRow - Modelo4 2 2 2" xfId="39088" xr:uid="{B2FEBC79-B465-4F31-8D28-C5346E4761F1}"/>
    <cellStyle name="TotRow - Modelo4 2 3" xfId="23279" xr:uid="{43E7FBF5-9B74-4CCD-93A1-1A4D1EFA0590}"/>
    <cellStyle name="TotRow - Modelo4 2 3 2" xfId="45575" xr:uid="{7B3FBAAB-C7B7-46B3-8750-16E95AB82710}"/>
    <cellStyle name="TotRow - Modelo4 2 4" xfId="25286" xr:uid="{6D32185A-4BCC-4B89-A8DD-E7BE3592C0FB}"/>
    <cellStyle name="TotRow - Modelo4 2 4 2" xfId="47582" xr:uid="{F306C90B-0E6C-4F2B-A320-F76E13BDDBDB}"/>
    <cellStyle name="TotRow - Modelo4 2 5" xfId="29982" xr:uid="{5A020D82-B528-47CE-8D73-096AE8869F04}"/>
    <cellStyle name="TotRow - Modelo4 3" xfId="7999" xr:uid="{339E653A-B554-404B-B5C8-25566409CB0E}"/>
    <cellStyle name="TotRow - Modelo4 3 2" xfId="17901" xr:uid="{853B866D-743C-4DFF-AB1F-EA11E57FA237}"/>
    <cellStyle name="TotRow - Modelo4 3 2 2" xfId="40266" xr:uid="{6FD8B201-9E01-4706-960E-6F85B341C88C}"/>
    <cellStyle name="TotRow - Modelo4 3 3" xfId="23828" xr:uid="{9D04C38D-F958-448F-8397-19D61A11FA13}"/>
    <cellStyle name="TotRow - Modelo4 3 3 2" xfId="46124" xr:uid="{3B4A65CB-B592-4096-B249-2086C264D096}"/>
    <cellStyle name="TotRow - Modelo4 3 4" xfId="23742" xr:uid="{07489706-E1DE-4B73-A5B3-89ED4F3DCE2A}"/>
    <cellStyle name="TotRow - Modelo4 3 4 2" xfId="46038" xr:uid="{9EA89785-83B5-4831-9A93-15F6C1C6D635}"/>
    <cellStyle name="TotRow - Modelo4 3 5" xfId="31111" xr:uid="{99F05DF4-B911-46C7-BA97-EFF582E680AA}"/>
    <cellStyle name="TotRow - Modelo4 4" xfId="8039" xr:uid="{C3CCD083-A8B7-4793-98EC-09B84BBFAF37}"/>
    <cellStyle name="TotRow - Modelo4 4 2" xfId="17923" xr:uid="{B2F98840-6BD0-4DFC-93E8-3CB46187A208}"/>
    <cellStyle name="TotRow - Modelo4 4 2 2" xfId="40288" xr:uid="{42E9923C-A605-4157-B532-AA2806FB450B}"/>
    <cellStyle name="TotRow - Modelo4 4 3" xfId="23846" xr:uid="{4DAAECEB-04CA-4AC7-9C11-57F46A4346EA}"/>
    <cellStyle name="TotRow - Modelo4 4 3 2" xfId="46142" xr:uid="{24A5C000-CC6D-4C2B-A42C-770AA7A8197B}"/>
    <cellStyle name="TotRow - Modelo4 4 4" xfId="22238" xr:uid="{B1105AB8-0A54-47F4-A307-C5B6B8806030}"/>
    <cellStyle name="TotRow - Modelo4 4 4 2" xfId="44534" xr:uid="{44B1F06A-CF4E-4ADF-B1F6-48F4B1B2CAEF}"/>
    <cellStyle name="TotRow - Modelo4 4 5" xfId="31128" xr:uid="{8D1022CB-ECC0-4D2F-B236-516B86407CB3}"/>
    <cellStyle name="TotRow - Modelo4 5" xfId="7930" xr:uid="{8B50A354-BD2A-444D-96CE-F8AE8FA49EA5}"/>
    <cellStyle name="TotRow - Modelo4 5 2" xfId="17849" xr:uid="{2654F5ED-8029-4538-BF21-19422BA1DD6A}"/>
    <cellStyle name="TotRow - Modelo4 5 2 2" xfId="40214" xr:uid="{E9162C4E-EC0F-4DA1-AC0E-94E15F79098D}"/>
    <cellStyle name="TotRow - Modelo4 5 3" xfId="23784" xr:uid="{93DFBFA3-6C34-4A31-A79E-0E217A638F55}"/>
    <cellStyle name="TotRow - Modelo4 5 3 2" xfId="46080" xr:uid="{5661D4AE-9F24-4B5B-83D6-2B1F2FD6D7A7}"/>
    <cellStyle name="TotRow - Modelo4 5 4" xfId="22639" xr:uid="{472AACA5-9E3F-4844-A79D-1771F3C98207}"/>
    <cellStyle name="TotRow - Modelo4 5 4 2" xfId="44935" xr:uid="{2EA9780D-60DF-49E6-9163-BA2024BDA261}"/>
    <cellStyle name="TotRow - Modelo4 5 5" xfId="31067" xr:uid="{A7D9922F-BF2D-4649-8B9E-84E63537198A}"/>
    <cellStyle name="TotRow - Modelo4 6" xfId="5600" xr:uid="{1602E187-026C-445B-96E2-C5A39DAC77EC}"/>
    <cellStyle name="TotRow - Modelo4 6 2" xfId="15957" xr:uid="{C6E764C5-0A41-440B-BBC8-4DDAE488970E}"/>
    <cellStyle name="TotRow - Modelo4 6 2 2" xfId="38323" xr:uid="{6602E1A3-0EC1-4860-90DB-097BBB0729F8}"/>
    <cellStyle name="TotRow - Modelo4 6 3" xfId="22695" xr:uid="{92404AC0-8DDE-4318-A9EF-4B2376EE25B8}"/>
    <cellStyle name="TotRow - Modelo4 6 3 2" xfId="44991" xr:uid="{6ED7CE64-805B-4C5C-98BF-0E70F11D948F}"/>
    <cellStyle name="TotRow - Modelo4 6 4" xfId="23044" xr:uid="{446B44EF-E83E-400B-B677-18DF3F8986BD}"/>
    <cellStyle name="TotRow - Modelo4 6 4 2" xfId="45340" xr:uid="{CFB43EAD-28CB-4D89-8851-A34C68D6964C}"/>
    <cellStyle name="TotRow - Modelo4 6 5" xfId="29307" xr:uid="{A651B5FA-C1FE-4BD8-AE25-5F5D631E21EB}"/>
    <cellStyle name="TotRow - Modelo4 7" xfId="8966" xr:uid="{74368C3A-EF35-407D-860F-7BE0C938E14B}"/>
    <cellStyle name="TotRow - Modelo4 7 2" xfId="18552" xr:uid="{27E06FC5-3A3D-410D-9487-F074903B6EB5}"/>
    <cellStyle name="TotRow - Modelo4 7 2 2" xfId="40917" xr:uid="{9D3BD34E-A0FB-4DD6-9BC6-8956F7700DBB}"/>
    <cellStyle name="TotRow - Modelo4 7 3" xfId="24381" xr:uid="{1F456698-FC03-41EF-962C-B8839D993D15}"/>
    <cellStyle name="TotRow - Modelo4 7 3 2" xfId="46677" xr:uid="{E30B8953-949B-4438-BD3D-22798A29D7DC}"/>
    <cellStyle name="TotRow - Modelo4 7 4" xfId="13062" xr:uid="{50F702EB-B884-4400-8D1F-9C1A06D977C0}"/>
    <cellStyle name="TotRow - Modelo4 7 4 2" xfId="35433" xr:uid="{D05E3650-44B1-4D8A-B0B9-61FC3C3A03ED}"/>
    <cellStyle name="TotRow - Modelo4 7 5" xfId="31645" xr:uid="{30D2C858-D32C-4D49-90AF-B981620AC6AE}"/>
    <cellStyle name="TotRow - Modelo4 8" xfId="9384" xr:uid="{6EF4D32F-CC2D-411B-8387-5273A43C89B5}"/>
    <cellStyle name="TotRow - Modelo4 8 2" xfId="18805" xr:uid="{711252B7-090A-4381-8E1E-CA8560CBDF79}"/>
    <cellStyle name="TotRow - Modelo4 8 2 2" xfId="41170" xr:uid="{E5A24D4D-324E-4C77-BF3D-ED4752042B44}"/>
    <cellStyle name="TotRow - Modelo4 8 3" xfId="24595" xr:uid="{30354DC3-6B5D-4971-BB1D-A594666D184F}"/>
    <cellStyle name="TotRow - Modelo4 8 3 2" xfId="46891" xr:uid="{B7F2A089-0CCE-4234-8097-60908323A5C6}"/>
    <cellStyle name="TotRow - Modelo4 8 4" xfId="25583" xr:uid="{7D52EA0A-0457-41CA-ABD4-F38A605492D2}"/>
    <cellStyle name="TotRow - Modelo4 8 4 2" xfId="47879" xr:uid="{1324B893-3392-4CD5-B257-402D04CD999F}"/>
    <cellStyle name="TotRow - Modelo4 8 5" xfId="31851" xr:uid="{355FC4C7-6B40-4BC1-9A87-9958266495A4}"/>
    <cellStyle name="TotRow - Modelo4 9" xfId="9334" xr:uid="{45F976A9-5EAC-4BB9-9F59-A8215879FD6E}"/>
    <cellStyle name="TotRow - Modelo4 9 2" xfId="18755" xr:uid="{DC23696E-0DA6-4A0A-AA56-6F260D920C49}"/>
    <cellStyle name="TotRow - Modelo4 9 2 2" xfId="41120" xr:uid="{8100CFD5-437F-4780-A8E2-2557446269B2}"/>
    <cellStyle name="TotRow - Modelo4 9 3" xfId="24555" xr:uid="{295C64DE-C7CA-4999-83E3-94E90E5CC82E}"/>
    <cellStyle name="TotRow - Modelo4 9 3 2" xfId="46851" xr:uid="{7E59217F-EFDF-4BB1-9517-82863744F3D4}"/>
    <cellStyle name="TotRow - Modelo4 9 4" xfId="13005" xr:uid="{6B883FA0-D685-4AE2-9DB9-075A15C53A7C}"/>
    <cellStyle name="TotRow - Modelo4 9 4 2" xfId="35376" xr:uid="{2880C17F-2CF6-4ED3-AADB-CA747883BC85}"/>
    <cellStyle name="TotRow - Modelo4 9 5" xfId="31801" xr:uid="{ACF2434A-BCF0-4818-9E1D-625B560549AB}"/>
    <cellStyle name="TotRow - Modelo4_change in summary tables" xfId="4985" xr:uid="{12591FF5-1EEB-4D22-ADD9-0372B0AEF04D}"/>
    <cellStyle name="TotRow - Style4" xfId="3334" xr:uid="{98821189-9E30-4B0E-A341-27D553D84818}"/>
    <cellStyle name="TotRow - Style4 10" xfId="10287" xr:uid="{60B8D9C3-A74F-4B28-9DFC-284A9A612C60}"/>
    <cellStyle name="TotRow - Style4 10 2" xfId="19701" xr:uid="{B557B0B0-BD28-4ED1-906A-526A662E5973}"/>
    <cellStyle name="TotRow - Style4 10 2 2" xfId="41997" xr:uid="{228D9BA8-52DB-43B0-9E23-7F8C672A203C}"/>
    <cellStyle name="TotRow - Style4 10 3" xfId="24964" xr:uid="{F8C5C3B3-9A95-422F-AB3C-C459EB992485}"/>
    <cellStyle name="TotRow - Style4 10 3 2" xfId="47260" xr:uid="{473F7194-98FB-462F-B821-31DBF5940D59}"/>
    <cellStyle name="TotRow - Style4 10 4" xfId="25749" xr:uid="{5FB54733-C5A5-4262-93AB-514C85B879A2}"/>
    <cellStyle name="TotRow - Style4 10 4 2" xfId="48045" xr:uid="{51351FFE-438F-4DB5-A67F-A61DF391E9BB}"/>
    <cellStyle name="TotRow - Style4 10 5" xfId="32676" xr:uid="{74529D28-E2FB-44D0-874D-2782BE919543}"/>
    <cellStyle name="TotRow - Style4 11" xfId="14098" xr:uid="{57429872-94D4-43CA-9B0B-15B3E341AD9D}"/>
    <cellStyle name="TotRow - Style4 11 2" xfId="36467" xr:uid="{AB7EE44D-3638-4ADB-A78A-D0207AC76047}"/>
    <cellStyle name="TotRow - Style4 12" xfId="13775" xr:uid="{AF7C985E-040D-40F8-8E60-53BB24C1B5D2}"/>
    <cellStyle name="TotRow - Style4 12 2" xfId="36145" xr:uid="{C00D0C36-A3DA-4BB4-B798-98DF2F332BFD}"/>
    <cellStyle name="TotRow - Style4 13" xfId="22510" xr:uid="{EC991695-9A5C-46B1-8FD9-432725639C2D}"/>
    <cellStyle name="TotRow - Style4 13 2" xfId="44806" xr:uid="{EBCBFE64-C277-4FBD-BC19-534C9F60D4A2}"/>
    <cellStyle name="TotRow - Style4 14" xfId="27584" xr:uid="{93274DD8-1EF9-4E08-BC93-3261126ED520}"/>
    <cellStyle name="TotRow - Style4 2" xfId="6679" xr:uid="{A37DCB6F-75F1-4D7B-9194-78894A64C7AA}"/>
    <cellStyle name="TotRow - Style4 2 2" xfId="16724" xr:uid="{A7760082-5110-4D17-B724-FA32CE05A2A3}"/>
    <cellStyle name="TotRow - Style4 2 2 2" xfId="39089" xr:uid="{383A25AB-64D3-4F9E-868B-09CDF98946FA}"/>
    <cellStyle name="TotRow - Style4 2 3" xfId="23280" xr:uid="{B1B7BD00-AA4F-4F20-9A79-7675FF105769}"/>
    <cellStyle name="TotRow - Style4 2 3 2" xfId="45576" xr:uid="{D87A438A-CAAE-4471-A630-1687464E1092}"/>
    <cellStyle name="TotRow - Style4 2 4" xfId="24820" xr:uid="{37261337-E698-41A6-8B98-F4F88CA0268C}"/>
    <cellStyle name="TotRow - Style4 2 4 2" xfId="47116" xr:uid="{284652CA-222A-4CFE-A103-07B611AC3B25}"/>
    <cellStyle name="TotRow - Style4 2 5" xfId="29983" xr:uid="{84C9EE49-0D87-423F-9665-F7BCBE0FB02B}"/>
    <cellStyle name="TotRow - Style4 3" xfId="8000" xr:uid="{980BACC7-2F16-4CF1-BF36-7041C90454BA}"/>
    <cellStyle name="TotRow - Style4 3 2" xfId="17902" xr:uid="{0314B794-1DD4-47EE-A6C6-EA659A141008}"/>
    <cellStyle name="TotRow - Style4 3 2 2" xfId="40267" xr:uid="{35EF86AA-0F31-42EE-8926-A6AE8C17C61B}"/>
    <cellStyle name="TotRow - Style4 3 3" xfId="23829" xr:uid="{76C19250-D40E-4AD5-AA1B-B180FC7AA985}"/>
    <cellStyle name="TotRow - Style4 3 3 2" xfId="46125" xr:uid="{69B30FBA-34F0-44A9-BEE2-5DDFF5700A6C}"/>
    <cellStyle name="TotRow - Style4 3 4" xfId="25560" xr:uid="{430F9FDB-2175-4183-9A6E-688EFD1B17D1}"/>
    <cellStyle name="TotRow - Style4 3 4 2" xfId="47856" xr:uid="{A6848A72-F961-43F4-8A89-B262493E0DC2}"/>
    <cellStyle name="TotRow - Style4 3 5" xfId="31112" xr:uid="{26FE21F0-5E3C-4ED5-90F4-509A5068E37E}"/>
    <cellStyle name="TotRow - Style4 4" xfId="8598" xr:uid="{83AB99C6-815B-4697-AFFB-26951091AAC1}"/>
    <cellStyle name="TotRow - Style4 4 2" xfId="18318" xr:uid="{DBC20582-D164-4AA3-B68D-D59A80A286D3}"/>
    <cellStyle name="TotRow - Style4 4 2 2" xfId="40683" xr:uid="{2BB3A229-281B-42A9-B28F-06E91F3F8444}"/>
    <cellStyle name="TotRow - Style4 4 3" xfId="24193" xr:uid="{6756D377-25BE-4730-BA94-4534CB0F154A}"/>
    <cellStyle name="TotRow - Style4 4 3 2" xfId="46489" xr:uid="{D95C9DE6-A708-41BF-BA70-7FD75FC10636}"/>
    <cellStyle name="TotRow - Style4 4 4" xfId="25458" xr:uid="{CFC42E04-17CA-496F-A3D5-8546A682FAD4}"/>
    <cellStyle name="TotRow - Style4 4 4 2" xfId="47754" xr:uid="{F0370761-74D0-49D5-AFB7-D3B5116B0DED}"/>
    <cellStyle name="TotRow - Style4 4 5" xfId="31463" xr:uid="{E210CCC9-42E4-44F9-9601-74F790E8BF86}"/>
    <cellStyle name="TotRow - Style4 5" xfId="5865" xr:uid="{048C9E4E-7797-410E-A9FB-22B53BB09CD7}"/>
    <cellStyle name="TotRow - Style4 5 2" xfId="16151" xr:uid="{0F4EB3D7-59ED-4066-BDB6-1435519E482E}"/>
    <cellStyle name="TotRow - Style4 5 2 2" xfId="38517" xr:uid="{2E1FD874-9DA0-448A-9736-1D9FCB6DC0DB}"/>
    <cellStyle name="TotRow - Style4 5 3" xfId="22829" xr:uid="{4FF2EE17-DF07-4FA7-87B0-A6C2627232BD}"/>
    <cellStyle name="TotRow - Style4 5 3 2" xfId="45125" xr:uid="{24616BAF-12BA-44B1-8F8F-86E0D9963386}"/>
    <cellStyle name="TotRow - Style4 5 4" xfId="22097" xr:uid="{A81AFC8B-7A23-469C-A51C-501662EE3C1C}"/>
    <cellStyle name="TotRow - Style4 5 4 2" xfId="44393" xr:uid="{7EF1F116-C035-4277-9914-65532E3B4C5B}"/>
    <cellStyle name="TotRow - Style4 5 5" xfId="29480" xr:uid="{763761E6-BDB8-411F-BAA4-3CBDBA90E51D}"/>
    <cellStyle name="TotRow - Style4 6" xfId="6183" xr:uid="{8406B2EF-5B6F-406C-B8EB-280304CEC8FD}"/>
    <cellStyle name="TotRow - Style4 6 2" xfId="16363" xr:uid="{99F5DEE3-55E9-43FF-81DD-83A090296C24}"/>
    <cellStyle name="TotRow - Style4 6 2 2" xfId="38728" xr:uid="{738DEB77-09D5-47FD-87EB-C883F95874D3}"/>
    <cellStyle name="TotRow - Style4 6 3" xfId="22991" xr:uid="{2B1E694A-1C35-4CFA-B5B6-FC426BF734BA}"/>
    <cellStyle name="TotRow - Style4 6 3 2" xfId="45287" xr:uid="{40E0DC28-4B3E-46A3-BE0B-D3924A7EA212}"/>
    <cellStyle name="TotRow - Style4 6 4" xfId="24019" xr:uid="{5F59B9B8-9C85-4316-90F4-48E5BBCFEF6F}"/>
    <cellStyle name="TotRow - Style4 6 4 2" xfId="46315" xr:uid="{82F7E21B-1079-4188-B2A8-224AF348980A}"/>
    <cellStyle name="TotRow - Style4 6 5" xfId="29665" xr:uid="{B279E9B7-BCFE-4E38-B039-CC22C2B86D51}"/>
    <cellStyle name="TotRow - Style4 7" xfId="5725" xr:uid="{6C2D0BC6-F281-481B-A686-F1BD62904FBA}"/>
    <cellStyle name="TotRow - Style4 7 2" xfId="16069" xr:uid="{E30A361A-9F5C-4673-A799-F0E2649D0797}"/>
    <cellStyle name="TotRow - Style4 7 2 2" xfId="38435" xr:uid="{BC48F6A0-F321-4A2A-B0E2-3361B5A3C025}"/>
    <cellStyle name="TotRow - Style4 7 3" xfId="22762" xr:uid="{89EF1AC9-7E18-48FA-A302-3AE2EE170A0A}"/>
    <cellStyle name="TotRow - Style4 7 3 2" xfId="45058" xr:uid="{D7DD1F61-24E8-4F5C-AC7A-05EBACBE9EAD}"/>
    <cellStyle name="TotRow - Style4 7 4" xfId="24178" xr:uid="{766006AC-CA90-4DC1-9A9E-40769666D4FB}"/>
    <cellStyle name="TotRow - Style4 7 4 2" xfId="46474" xr:uid="{446F9E97-B642-4759-BF39-35CA57EF7C7F}"/>
    <cellStyle name="TotRow - Style4 7 5" xfId="29416" xr:uid="{90C76FCE-32D1-482B-857E-2418952B693C}"/>
    <cellStyle name="TotRow - Style4 8" xfId="9385" xr:uid="{E5839349-7E2D-4C5A-BC11-AEC5D24E74A6}"/>
    <cellStyle name="TotRow - Style4 8 2" xfId="18806" xr:uid="{775D37D5-650E-4319-8ABA-F0F214DF4C16}"/>
    <cellStyle name="TotRow - Style4 8 2 2" xfId="41171" xr:uid="{A7E0F9CE-EAFB-4880-ADB4-E29956D382B8}"/>
    <cellStyle name="TotRow - Style4 8 3" xfId="24596" xr:uid="{6864D883-706E-4FFE-BC8D-543CD5A66F22}"/>
    <cellStyle name="TotRow - Style4 8 3 2" xfId="46892" xr:uid="{0EEE0633-B12D-4F5E-BC3E-49BAFD34164B}"/>
    <cellStyle name="TotRow - Style4 8 4" xfId="25126" xr:uid="{BCEE3D96-8D32-4C49-A4BA-E4438B64FCC6}"/>
    <cellStyle name="TotRow - Style4 8 4 2" xfId="47422" xr:uid="{9E43563F-CEB9-44DB-89FF-C28A6090E667}"/>
    <cellStyle name="TotRow - Style4 8 5" xfId="31852" xr:uid="{BFFB1D8F-2E63-4000-90D8-475B2C90FC8A}"/>
    <cellStyle name="TotRow - Style4 9" xfId="9333" xr:uid="{B1C43AAF-56E6-4EE9-B571-CAB018C00F99}"/>
    <cellStyle name="TotRow - Style4 9 2" xfId="18754" xr:uid="{E61D25EE-A364-40EA-A0CC-BB9686DDBA9B}"/>
    <cellStyle name="TotRow - Style4 9 2 2" xfId="41119" xr:uid="{B7671A80-A0EF-4661-8837-6A9484936758}"/>
    <cellStyle name="TotRow - Style4 9 3" xfId="24554" xr:uid="{68ACAB0B-A529-4218-A2A8-96DD174F794F}"/>
    <cellStyle name="TotRow - Style4 9 3 2" xfId="46850" xr:uid="{31F8E31B-6406-4DB2-8AF6-3C84D4A0E212}"/>
    <cellStyle name="TotRow - Style4 9 4" xfId="13341" xr:uid="{A5AE103C-79B3-4169-862A-84ABE948281A}"/>
    <cellStyle name="TotRow - Style4 9 4 2" xfId="35712" xr:uid="{0C44092B-82DC-4B2F-B3AB-D4B318903CAC}"/>
    <cellStyle name="TotRow - Style4 9 5" xfId="31800" xr:uid="{31A189CF-7E2B-47C3-B80C-73D7D28D7A2E}"/>
    <cellStyle name="TotRow - Style4_change in summary tables" xfId="7950" xr:uid="{8A3F5E8E-142E-4A34-A6F7-B7CECA23B366}"/>
    <cellStyle name="TwoDecimal" xfId="3335" xr:uid="{44200F72-39CD-4A83-AFAA-B5D965B640D6}"/>
    <cellStyle name="twodecplace" xfId="1074" xr:uid="{1E3E9C59-31DF-448C-A74D-BE7A9E13DA4A}"/>
    <cellStyle name="u" xfId="1075" xr:uid="{7107CC49-49DB-4BC5-B367-BEAB30401891}"/>
    <cellStyle name="u 2" xfId="1371" xr:uid="{F52D2080-9739-486D-BFA5-90EB82565D56}"/>
    <cellStyle name="u 2 2" xfId="6534" xr:uid="{B62BD0DD-996B-4FE5-A0E1-4A562D2A348F}"/>
    <cellStyle name="u 2 2 2" xfId="29901" xr:uid="{90F74855-37BC-4FE4-AB83-3ECD3C99CCD2}"/>
    <cellStyle name="u 2_change in summary tables" xfId="7784" xr:uid="{7445C6CB-3387-483D-A96F-CCAFC24B5AED}"/>
    <cellStyle name="u_change in summary tables" xfId="6264" xr:uid="{3B08E1C0-D156-414C-85DE-92248B66CA08}"/>
    <cellStyle name="u_Matrix" xfId="1076" xr:uid="{446C982D-8C34-4123-AD61-DA8451E59196}"/>
    <cellStyle name="u_Matrix 2" xfId="1372" xr:uid="{EAE7A956-5E8E-4030-9B2D-E87C89152435}"/>
    <cellStyle name="u_Matrix 2 2" xfId="5736" xr:uid="{BACDEB3A-0E64-43AF-988E-9828A5536601}"/>
    <cellStyle name="u_Matrix 2 2 2" xfId="29419" xr:uid="{2D72AD68-EEEF-4CF3-8314-81638C109477}"/>
    <cellStyle name="u_Matrix 2_change in summary tables" xfId="7782" xr:uid="{A65750C9-9F74-4A00-B9C6-6046B3403437}"/>
    <cellStyle name="u_Matrix_change in summary tables" xfId="7906" xr:uid="{747B1207-AD6A-4C29-BD08-E9E47DE3C934}"/>
    <cellStyle name="u_Module1 (2)" xfId="1077" xr:uid="{1FE0266A-8C14-4A9F-943D-405F68E9DC1F}"/>
    <cellStyle name="u_Module1 (2) 2" xfId="1373" xr:uid="{52C8789D-3284-455C-8E45-8B05134880D5}"/>
    <cellStyle name="u_Module1 (2) 2 2" xfId="8229" xr:uid="{F4D3D2D1-AD0E-491F-8FE3-BD11C4076016}"/>
    <cellStyle name="u_Module1 (2) 2 2 2" xfId="31222" xr:uid="{E8E748D9-F106-4754-BEA0-1870F54BADD6}"/>
    <cellStyle name="u_Module1 (2) 2_change in summary tables" xfId="5969" xr:uid="{C6FF70AA-CFA1-429E-83E0-60D6E39FE29C}"/>
    <cellStyle name="u_Module1 (2)_change in summary tables" xfId="6317" xr:uid="{223CAE5E-D9A2-4280-B7D2-BBF3110DC1ED}"/>
    <cellStyle name="u2" xfId="1078" xr:uid="{33664012-054A-42F7-B900-D5556A394359}"/>
    <cellStyle name="ubordinated Debt" xfId="1079" xr:uid="{ADEB3905-3099-4F0E-98F3-5273C2BF41A0}"/>
    <cellStyle name="un-bold" xfId="3336" xr:uid="{0CC07CEC-620C-4C43-B43B-36D5B42EDAEE}"/>
    <cellStyle name="UnderLine" xfId="1080" xr:uid="{588D4510-10CC-4ED0-9A5E-C49448B87870}"/>
    <cellStyle name="underline 1 decimal" xfId="1081" xr:uid="{F44B7C84-B703-4A4E-AA4F-F8B04C8FB1B1}"/>
    <cellStyle name="UnderLine 2" xfId="1374" xr:uid="{8280BADF-D3DF-47BA-81D4-3858602644DC}"/>
    <cellStyle name="UnderLine 2 2" xfId="4872" xr:uid="{90D6420A-E510-4314-AB92-AD490CBB5F8F}"/>
    <cellStyle name="UnderLine 2 2 2" xfId="28783" xr:uid="{236FE14E-6233-4CBC-9FBB-A7A3EE6A692F}"/>
    <cellStyle name="underline 2 decimals" xfId="1082" xr:uid="{48287E57-1840-4F57-818D-B3EF4148B9B4}"/>
    <cellStyle name="UnderLine 2_change in summary tables" xfId="5076" xr:uid="{83A7B7D4-F023-4076-B42A-6C540B379966}"/>
    <cellStyle name="UnderLine 3" xfId="1402" xr:uid="{72A40092-2067-40F5-AE68-5ACC495423E7}"/>
    <cellStyle name="UnderLine 3 2" xfId="7427" xr:uid="{CF6EE5E0-0A67-4914-A4B6-7019BA4A64B5}"/>
    <cellStyle name="UnderLine 3 2 2" xfId="30670" xr:uid="{32FB3997-F3A6-4662-B41B-EEF6A650A7DA}"/>
    <cellStyle name="UnderLine 3_change in summary tables" xfId="5159" xr:uid="{22AEBE64-4C8B-4982-9C38-FC72C5470521}"/>
    <cellStyle name="UnderLine 4" xfId="1405" xr:uid="{A1D836B1-04F2-4714-93F4-11CDD11CBD8C}"/>
    <cellStyle name="UnderLine 4 2" xfId="8216" xr:uid="{5DF29DE5-E932-47DA-9965-95B8C5789FC0}"/>
    <cellStyle name="UnderLine 4 2 2" xfId="31216" xr:uid="{E69524BA-301D-4E68-BA0D-E1FEFCCAA01B}"/>
    <cellStyle name="UnderLine 4_change in summary tables" xfId="9013" xr:uid="{807B93FD-565D-423B-BF35-E1891EA1A33C}"/>
    <cellStyle name="UnderLine 5" xfId="1357" xr:uid="{654BCBF0-4C41-4F42-B5D4-B0BAF680161A}"/>
    <cellStyle name="UnderLine 5 2" xfId="5160" xr:uid="{93DA2A72-FCA0-441C-8AD5-85C390D6EDA4}"/>
    <cellStyle name="UnderLine 5 2 2" xfId="28940" xr:uid="{0A955EB1-F451-4B22-849D-5BE9F5030788}"/>
    <cellStyle name="UnderLine 5_change in summary tables" xfId="8554" xr:uid="{CFB34FBA-30E3-47DE-B0CD-ABBEC2F1A755}"/>
    <cellStyle name="UnderLine 6" xfId="1696" xr:uid="{9DEF62CF-8A67-4743-80A9-2C8D1F8DBCA6}"/>
    <cellStyle name="UnderLine 6 2" xfId="8106" xr:uid="{130BAE64-5734-4378-A5A0-334FA349D41F}"/>
    <cellStyle name="UnderLine 6 2 2" xfId="31162" xr:uid="{0897F241-FFE0-4394-9BA3-1A17A7074C19}"/>
    <cellStyle name="UnderLine 6_change in summary tables" xfId="4548" xr:uid="{0C68C31A-401F-495A-B430-9186FDCD40D9}"/>
    <cellStyle name="UnderLine 7" xfId="27021" xr:uid="{819A87E7-DE49-478A-9247-6F51A62A7B68}"/>
    <cellStyle name="underline flush left" xfId="1083" xr:uid="{2F2A3241-0B11-46C2-BF0F-9D53D8C379E7}"/>
    <cellStyle name="underline no decimals" xfId="1084" xr:uid="{2A9387DD-CD82-4952-B10D-9D3D909F3AF6}"/>
    <cellStyle name="UnderLine_change in summary tables" xfId="8807" xr:uid="{1FA2262E-BB68-44A9-A125-1494AC01E628}"/>
    <cellStyle name="UnderlineNormal" xfId="1085" xr:uid="{0FEAD0B4-639D-48E7-98F8-C7B9167251A4}"/>
    <cellStyle name="UnderlineNormal 2" xfId="3337" xr:uid="{F4D4CF3C-0765-43FF-9D47-FA6B3427E3CB}"/>
    <cellStyle name="UnderlineNormal 2 2" xfId="27585" xr:uid="{4D1508EC-F080-47A9-9EEF-CDD12BAF69E2}"/>
    <cellStyle name="UnderlineNormal_change in summary tables" xfId="8837" xr:uid="{0D827DE6-43D6-4F06-A8BC-E1E8F4FE6AEC}"/>
    <cellStyle name="Unhidden" xfId="394" xr:uid="{8631642A-829A-4808-ABD7-99F69D4343EE}"/>
    <cellStyle name="UnitPrice" xfId="3338" xr:uid="{32747FD2-2156-43DA-A831-038C83BA0C13}"/>
    <cellStyle name="Units" xfId="3339" xr:uid="{6306284A-34A3-4000-A255-8B863642B359}"/>
    <cellStyle name="UNLocked" xfId="395" xr:uid="{5205C761-8911-4DF1-A108-70543E8FBA29}"/>
    <cellStyle name="Unprot" xfId="3340" xr:uid="{5259332A-D777-430F-9C14-66F094BED86A}"/>
    <cellStyle name="Unprot$" xfId="3341" xr:uid="{B7C397E6-8684-4E7A-A842-CE51A021AB33}"/>
    <cellStyle name="Unprot_change in summary tables" xfId="5495" xr:uid="{A109AE9F-39C6-4C81-8C77-C0385A38900F}"/>
    <cellStyle name="Unprotect" xfId="3342" xr:uid="{BDB06F2F-02FD-40A9-9EAB-3AD7F3D82974}"/>
    <cellStyle name="UnProtectedCalc" xfId="1086" xr:uid="{61D88486-A569-4914-B80E-E028B33F7F19}"/>
    <cellStyle name="UnProtectedCalc 2" xfId="3343" xr:uid="{DB31EE3E-6C67-4831-BCD6-10E60D1E1317}"/>
    <cellStyle name="UnProtectedCalc_change in summary tables" xfId="8431" xr:uid="{2718B63D-A64B-4DE6-817F-BE0995E7E964}"/>
    <cellStyle name="un-wrap" xfId="3344" xr:uid="{01CBB435-46D4-4B55-9CE1-6CA12FD5281A}"/>
    <cellStyle name="Upload Only" xfId="1087" xr:uid="{F6576914-2422-424E-9DAF-D376EC1653BA}"/>
    <cellStyle name="UploadThisRowValue" xfId="3345" xr:uid="{EE793A7D-737B-4270-BB70-C868B5196722}"/>
    <cellStyle name="User_Defined_A" xfId="3346" xr:uid="{FE9053AA-70DC-4F3C-B703-8C5F7AEA0F40}"/>
    <cellStyle name="Validation" xfId="1088" xr:uid="{3DD79E02-5157-4F36-9CD7-B0D168D6344B}"/>
    <cellStyle name="Valuation" xfId="3347" xr:uid="{4E9DB767-8BD5-4692-B769-F6D4E979BDA8}"/>
    <cellStyle name="Valuation Bold" xfId="3348" xr:uid="{A5E22114-2046-4A50-BD5F-6F23CF719790}"/>
    <cellStyle name="Valuation_change in summary tables" xfId="8207" xr:uid="{6698C3DA-A7F7-4E54-A679-BD9BA07CE7E0}"/>
    <cellStyle name="Valuta (0)_$BBL" xfId="3349" xr:uid="{5655AA11-3B85-4D33-983D-017ABD59D048}"/>
    <cellStyle name="Valuta [0]_3xCSfWJHc06wSQtbFoaQvUGyT" xfId="3350" xr:uid="{63519141-49D1-4E90-97DE-7FE0C618C131}"/>
    <cellStyle name="Valuta_02_QTYSL" xfId="3351" xr:uid="{C4759BCD-F1E0-4886-ACE1-4B3ACDA30630}"/>
    <cellStyle name="w" xfId="3352" xr:uid="{D3101761-3817-4255-96A6-B9E9CA3CC2D6}"/>
    <cellStyle name="w_change in summary tables" xfId="5921" xr:uid="{03347B15-A742-4386-9120-C26A720D37A5}"/>
    <cellStyle name="Warburg" xfId="3353" xr:uid="{385E967C-8178-435E-89D2-663E3E89AC53}"/>
    <cellStyle name="Warning Text" xfId="22" builtinId="11" customBuiltin="1"/>
    <cellStyle name="Warning Text 2" xfId="1697" xr:uid="{1CCFAFDE-BF82-42D2-BBF2-2FC0808E2225}"/>
    <cellStyle name="Warning Text 2 2" xfId="26747" xr:uid="{9B8A6115-5AC7-4819-A0CB-BB285C804E87}"/>
    <cellStyle name="Warning Text 3" xfId="3437" xr:uid="{78A71F32-63BF-4940-AB9D-DFD380BED36C}"/>
    <cellStyle name="Warning Text 4" xfId="26746" xr:uid="{2D918A35-CEFC-4270-920F-A5F3D0A81479}"/>
    <cellStyle name="White Table Head" xfId="3354" xr:uid="{43B8E3A5-A6B9-4829-B8F2-21E3058F798E}"/>
    <cellStyle name="White Table Head 2" xfId="14104" xr:uid="{E0B09B91-534C-47E7-9B5A-A3E533F919FA}"/>
    <cellStyle name="White Table Head 2 2" xfId="36473" xr:uid="{6A82D126-38A2-4E6C-98B6-BA77E8D10EF4}"/>
    <cellStyle name="white/hidden" xfId="3355" xr:uid="{1EB1EAF1-C53F-431C-A0F5-3A140EF17FB0}"/>
    <cellStyle name="WhiteCells" xfId="1089" xr:uid="{1F464048-A63B-49C2-BA81-1905CA111E80}"/>
    <cellStyle name="WhitePattern" xfId="396" xr:uid="{8ADD2565-9A7D-406F-B04C-6DDF5FA39D9B}"/>
    <cellStyle name="WhitePattern1" xfId="397" xr:uid="{0E52FCE6-E0FE-48B5-8F13-F0F44FD2A9C6}"/>
    <cellStyle name="WhitePattern1 10" xfId="48403" xr:uid="{C97DB1F6-6D92-41EB-A3AB-DED190FCCC65}"/>
    <cellStyle name="WhitePattern1 11" xfId="48404" xr:uid="{DBD1F57D-93CD-4CC5-9A3D-D7B492ABAE1B}"/>
    <cellStyle name="WhitePattern1 12" xfId="48405" xr:uid="{AD98B615-B300-46DA-A2CC-35521955A75A}"/>
    <cellStyle name="WhitePattern1 13" xfId="48406" xr:uid="{77D8C057-1131-4743-A858-24D069C3C26F}"/>
    <cellStyle name="WhitePattern1 14" xfId="48407" xr:uid="{BE7E924B-84CD-47E4-8312-28C1279F0BEF}"/>
    <cellStyle name="WhitePattern1 15" xfId="48408" xr:uid="{9164F586-F98A-465A-A053-1345952BDFFE}"/>
    <cellStyle name="WhitePattern1 16" xfId="48409" xr:uid="{DBA8C00B-56B1-425A-9C88-16D72183936B}"/>
    <cellStyle name="WhitePattern1 17" xfId="48410" xr:uid="{9F153D78-50F3-4332-878A-D91587C99EB6}"/>
    <cellStyle name="WhitePattern1 18" xfId="48411" xr:uid="{94406C2C-DA2F-4929-B0DB-E85BA66EECEB}"/>
    <cellStyle name="WhitePattern1 19" xfId="48412" xr:uid="{0FDB132D-8054-47F6-9547-0408B77EC0A2}"/>
    <cellStyle name="WhitePattern1 2" xfId="1228" xr:uid="{438D79AD-B689-472F-BB03-05B2F2487162}"/>
    <cellStyle name="WhitePattern1 2 10" xfId="13202" xr:uid="{A06D26CA-640E-407B-876F-C1C1EEF27170}"/>
    <cellStyle name="WhitePattern1 2 10 2" xfId="35573" xr:uid="{DF45D636-967E-4BCB-AF62-785658EA0594}"/>
    <cellStyle name="WhitePattern1 2 11" xfId="14008" xr:uid="{7546C07A-75C8-4AAC-B794-F2E35535C0B0}"/>
    <cellStyle name="WhitePattern1 2 11 2" xfId="36378" xr:uid="{9FF0F0F0-EEFB-4DA2-9490-4E9324314091}"/>
    <cellStyle name="WhitePattern1 2 12" xfId="23192" xr:uid="{472D7D2D-27CB-457E-90FA-E592DFB658B3}"/>
    <cellStyle name="WhitePattern1 2 12 2" xfId="45488" xr:uid="{A5FEAF90-25FC-46D2-B459-3E6132D22056}"/>
    <cellStyle name="WhitePattern1 2 13" xfId="27130" xr:uid="{F5AF032B-A78F-4564-9073-77729A4BD8FE}"/>
    <cellStyle name="WhitePattern1 2 2" xfId="1698" xr:uid="{4A639E6C-6BF1-4763-B4BA-E6A5DC6F6D7A}"/>
    <cellStyle name="WhitePattern1 2 2 10" xfId="11610" xr:uid="{52C1F160-3529-4B1E-B658-019FF2605914}"/>
    <cellStyle name="WhitePattern1 2 2 10 2" xfId="21016" xr:uid="{3A1DC220-EA7A-41DF-B40D-B045249E35B4}"/>
    <cellStyle name="WhitePattern1 2 2 10 2 2" xfId="43312" xr:uid="{CFB90EC7-2D24-494B-B68D-BE5035C95D4A}"/>
    <cellStyle name="WhitePattern1 2 2 10 3" xfId="25359" xr:uid="{AFC66775-C992-4FB2-A86A-421248446549}"/>
    <cellStyle name="WhitePattern1 2 2 10 3 2" xfId="47655" xr:uid="{5400AE36-49CE-4BD6-834C-532DA9D13BDF}"/>
    <cellStyle name="WhitePattern1 2 2 10 4" xfId="25891" xr:uid="{E190FC20-B8D2-4610-AFB4-617B52C6D5B9}"/>
    <cellStyle name="WhitePattern1 2 2 10 4 2" xfId="48187" xr:uid="{A18EA063-9004-4E3B-AA53-1F675CA6B86E}"/>
    <cellStyle name="WhitePattern1 2 2 10 5" xfId="33990" xr:uid="{4CF8E915-1319-4FFA-AA5B-D90666DEE451}"/>
    <cellStyle name="WhitePattern1 2 2 11" xfId="18366" xr:uid="{879B4223-DC53-48CD-892E-2C379589B143}"/>
    <cellStyle name="WhitePattern1 2 2 11 2" xfId="40731" xr:uid="{33984CCF-29B1-4281-BF92-958F93C90737}"/>
    <cellStyle name="WhitePattern1 2 2 12" xfId="27309" xr:uid="{5E6665AB-6AFB-4B5C-B2D8-89E8B30FB56E}"/>
    <cellStyle name="WhitePattern1 2 2 2" xfId="4076" xr:uid="{94D0C8DF-5186-4D2C-8A71-3FC04AE5F937}"/>
    <cellStyle name="WhitePattern1 2 2 2 10" xfId="13596" xr:uid="{65BB40AC-AFDA-4552-A6EC-621630A73B23}"/>
    <cellStyle name="WhitePattern1 2 2 2 10 2" xfId="35967" xr:uid="{43EA9969-F039-41A3-BA28-747AEB09F56F}"/>
    <cellStyle name="WhitePattern1 2 2 2 11" xfId="28150" xr:uid="{38DA9BFF-F3A6-4EC8-92FB-F1E4DB595250}"/>
    <cellStyle name="WhitePattern1 2 2 2 2" xfId="7345" xr:uid="{8C5D1820-7C31-47DA-9DB4-560587DB1904}"/>
    <cellStyle name="WhitePattern1 2 2 2 2 2" xfId="17353" xr:uid="{F92E6526-6C40-4853-8F59-0B0C8FFDE068}"/>
    <cellStyle name="WhitePattern1 2 2 2 2 2 2" xfId="39718" xr:uid="{2E5D67DB-A613-4FFF-8D36-06FB3E88B83C}"/>
    <cellStyle name="WhitePattern1 2 2 2 2 3" xfId="23508" xr:uid="{7C7E8050-C95F-42E7-B030-4D6728255DEA}"/>
    <cellStyle name="WhitePattern1 2 2 2 2 3 2" xfId="45804" xr:uid="{A2BA2B4D-BF5A-4770-AE33-B575D371B8C8}"/>
    <cellStyle name="WhitePattern1 2 2 2 2 4" xfId="18583" xr:uid="{B38D2F64-BC8E-44AF-84F0-D68F06B6DB62}"/>
    <cellStyle name="WhitePattern1 2 2 2 2 4 2" xfId="40948" xr:uid="{88ED0643-A280-45C2-A9DD-90D690CD4FE7}"/>
    <cellStyle name="WhitePattern1 2 2 2 2 5" xfId="30602" xr:uid="{303661A2-7FB0-4BFF-AB5A-E6E6C13DED72}"/>
    <cellStyle name="WhitePattern1 2 2 2 3" xfId="8423" xr:uid="{B0B46C90-64A0-42AA-A22C-6FE53079C0AB}"/>
    <cellStyle name="WhitePattern1 2 2 2 3 2" xfId="18196" xr:uid="{25F97565-606A-4544-A492-755C061424FA}"/>
    <cellStyle name="WhitePattern1 2 2 2 3 2 2" xfId="40561" xr:uid="{F5874DDE-979D-4ADD-AE11-7CA5B877DB2B}"/>
    <cellStyle name="WhitePattern1 2 2 2 3 3" xfId="24089" xr:uid="{50950DE3-4844-4A7E-A32E-09B5E012A7F7}"/>
    <cellStyle name="WhitePattern1 2 2 2 3 3 2" xfId="46385" xr:uid="{48EF7959-DC9A-463D-8F20-C9FBCF6F5AEA}"/>
    <cellStyle name="WhitePattern1 2 2 2 3 4" xfId="25192" xr:uid="{099781A7-12CC-4957-A37D-15E9E1BB0BAD}"/>
    <cellStyle name="WhitePattern1 2 2 2 3 4 2" xfId="47488" xr:uid="{0BF94D2A-B534-412F-8EA8-8C6E835B1DBF}"/>
    <cellStyle name="WhitePattern1 2 2 2 3 5" xfId="31363" xr:uid="{9A242F98-3C67-4B74-BE21-3191DFB30E68}"/>
    <cellStyle name="WhitePattern1 2 2 2 4" xfId="5847" xr:uid="{6326622C-9723-4D3E-9B8A-64D4AE8C033E}"/>
    <cellStyle name="WhitePattern1 2 2 2 4 2" xfId="16143" xr:uid="{EC1F747D-04C9-4CAC-82DD-47EBDCD3CD3F}"/>
    <cellStyle name="WhitePattern1 2 2 2 4 2 2" xfId="38509" xr:uid="{0A121138-62AC-4F54-8BAA-1ADE7361A8BA}"/>
    <cellStyle name="WhitePattern1 2 2 2 4 3" xfId="22821" xr:uid="{5133E8F9-244C-47EC-A235-17398C3A0BEC}"/>
    <cellStyle name="WhitePattern1 2 2 2 4 3 2" xfId="45117" xr:uid="{3538B014-A5AA-43BD-AC27-D8B6596339AC}"/>
    <cellStyle name="WhitePattern1 2 2 2 4 4" xfId="13887" xr:uid="{EA1BBF84-08EF-485D-824E-62C885CE375F}"/>
    <cellStyle name="WhitePattern1 2 2 2 4 4 2" xfId="36257" xr:uid="{12155672-321E-4A73-9E40-704EBD6AB3EB}"/>
    <cellStyle name="WhitePattern1 2 2 2 4 5" xfId="29473" xr:uid="{657D0750-B6AC-4C54-A093-0CFB0EF36B39}"/>
    <cellStyle name="WhitePattern1 2 2 2 5" xfId="8543" xr:uid="{60DFC8AF-3E94-451B-817F-8C95F8A1D0EE}"/>
    <cellStyle name="WhitePattern1 2 2 2 5 2" xfId="18277" xr:uid="{666DDA7D-2C37-437F-87F8-101F22758F27}"/>
    <cellStyle name="WhitePattern1 2 2 2 5 2 2" xfId="40642" xr:uid="{DC20B0C7-90F0-495A-B9CF-6CD3239D3796}"/>
    <cellStyle name="WhitePattern1 2 2 2 5 3" xfId="24152" xr:uid="{E3B9364E-61AC-4A22-9162-2FBBF28562CA}"/>
    <cellStyle name="WhitePattern1 2 2 2 5 3 2" xfId="46448" xr:uid="{56545AED-1ED3-4BC8-AC58-CD4C5777E138}"/>
    <cellStyle name="WhitePattern1 2 2 2 5 4" xfId="25183" xr:uid="{269A1506-5081-4D60-86BC-0754D6D360F8}"/>
    <cellStyle name="WhitePattern1 2 2 2 5 4 2" xfId="47479" xr:uid="{330E96F5-F1E2-4AEC-B4D1-86AAB2EA6A76}"/>
    <cellStyle name="WhitePattern1 2 2 2 5 5" xfId="31423" xr:uid="{336880B4-7BCF-44B7-93F1-FA7148DD3E8B}"/>
    <cellStyle name="WhitePattern1 2 2 2 6" xfId="5195" xr:uid="{39A2608D-ED66-43F0-9D1E-F77B6007B4AB}"/>
    <cellStyle name="WhitePattern1 2 2 2 6 2" xfId="15590" xr:uid="{388A5501-DE35-4388-A1D6-AA878FE8FF34}"/>
    <cellStyle name="WhitePattern1 2 2 2 6 2 2" xfId="37956" xr:uid="{F836D437-A69F-496C-89BC-D1AB001A2A03}"/>
    <cellStyle name="WhitePattern1 2 2 2 6 3" xfId="22506" xr:uid="{1E89C4AF-95F7-4AEE-9797-680174B1429E}"/>
    <cellStyle name="WhitePattern1 2 2 2 6 3 2" xfId="44802" xr:uid="{57E96DD0-8482-4451-848C-4D877A210471}"/>
    <cellStyle name="WhitePattern1 2 2 2 6 4" xfId="12950" xr:uid="{7F597EAF-CA67-4023-A5D3-2034B9B4BC78}"/>
    <cellStyle name="WhitePattern1 2 2 2 6 4 2" xfId="35323" xr:uid="{5C1C8474-D9A9-4298-AE60-A834DF963FD8}"/>
    <cellStyle name="WhitePattern1 2 2 2 6 5" xfId="28962" xr:uid="{7B32DFD2-11C3-4CC0-B018-01F3635FA16A}"/>
    <cellStyle name="WhitePattern1 2 2 2 7" xfId="6328" xr:uid="{012E6E6F-0F4E-4F78-B060-A14E51ED00FF}"/>
    <cellStyle name="WhitePattern1 2 2 2 7 2" xfId="16474" xr:uid="{17E8D62B-E048-4B64-B7D3-CBDCEE0DB42E}"/>
    <cellStyle name="WhitePattern1 2 2 2 7 2 2" xfId="38839" xr:uid="{8BA7FA22-EB19-46F2-8DFE-31547D10A999}"/>
    <cellStyle name="WhitePattern1 2 2 2 7 3" xfId="23085" xr:uid="{637F9729-B52D-41C4-8F91-CFCC0DE4F6D6}"/>
    <cellStyle name="WhitePattern1 2 2 2 7 3 2" xfId="45381" xr:uid="{DC4EA54F-A2E0-435C-9BF2-EA71E8D5134E}"/>
    <cellStyle name="WhitePattern1 2 2 2 7 4" xfId="25282" xr:uid="{70B39221-FCAA-4CA7-AFFB-58452196E5A5}"/>
    <cellStyle name="WhitePattern1 2 2 2 7 4 2" xfId="47578" xr:uid="{04A391C3-F452-44F9-8D65-1C0C18CDB761}"/>
    <cellStyle name="WhitePattern1 2 2 2 7 5" xfId="29767" xr:uid="{C7195909-C013-4D1A-AB47-C14E1F80C42A}"/>
    <cellStyle name="WhitePattern1 2 2 2 8" xfId="10833" xr:uid="{11315B33-0072-49CB-BAC4-58D8A6305820}"/>
    <cellStyle name="WhitePattern1 2 2 2 8 2" xfId="20247" xr:uid="{BCA107E3-D287-41F5-96C4-23D4077AAE04}"/>
    <cellStyle name="WhitePattern1 2 2 2 8 2 2" xfId="42543" xr:uid="{415D4053-3B2A-4E9A-9133-0961DA897A1D}"/>
    <cellStyle name="WhitePattern1 2 2 2 8 3" xfId="25115" xr:uid="{EB6B0C40-F2C8-4AAF-A208-922E622DAACE}"/>
    <cellStyle name="WhitePattern1 2 2 2 8 3 2" xfId="47411" xr:uid="{BF10DDBA-93F8-4636-8416-2D6021B2B6C5}"/>
    <cellStyle name="WhitePattern1 2 2 2 8 4" xfId="25799" xr:uid="{D16A6B87-478B-4D4B-9D02-88D439D7A7F8}"/>
    <cellStyle name="WhitePattern1 2 2 2 8 4 2" xfId="48095" xr:uid="{7874588B-8408-432C-9B5D-05A330457C8B}"/>
    <cellStyle name="WhitePattern1 2 2 2 8 5" xfId="33222" xr:uid="{4C3C070C-8716-4683-BB81-1EB1DD262D3E}"/>
    <cellStyle name="WhitePattern1 2 2 2 9" xfId="12360" xr:uid="{02837AD4-CA10-49DB-80B1-544A7306AA98}"/>
    <cellStyle name="WhitePattern1 2 2 2 9 2" xfId="21766" xr:uid="{61321422-9E1A-4621-BD0E-EC638D493CCD}"/>
    <cellStyle name="WhitePattern1 2 2 2 9 2 2" xfId="44062" xr:uid="{DF4078B2-6ADB-403E-A7FE-F84944EB719A}"/>
    <cellStyle name="WhitePattern1 2 2 2 9 3" xfId="25572" xr:uid="{304F9F79-9368-4785-BB8D-7C3ED4893938}"/>
    <cellStyle name="WhitePattern1 2 2 2 9 3 2" xfId="47868" xr:uid="{BFD6ACDA-DC5E-45E6-A56B-4D7B334BD4C4}"/>
    <cellStyle name="WhitePattern1 2 2 2 9 4" xfId="25958" xr:uid="{82DF99F8-0369-498C-9820-139A9D5590B1}"/>
    <cellStyle name="WhitePattern1 2 2 2 9 4 2" xfId="48254" xr:uid="{862CDB07-1B71-42E3-B99A-D16CFAC0B459}"/>
    <cellStyle name="WhitePattern1 2 2 2 9 5" xfId="34740" xr:uid="{01080A07-F37C-4EF8-9D87-396228996FA0}"/>
    <cellStyle name="WhitePattern1 2 2 2_change in summary tables" xfId="9016" xr:uid="{3B27885B-479B-47DE-A402-F4A27397A789}"/>
    <cellStyle name="WhitePattern1 2 2 3" xfId="5669" xr:uid="{B763A7B5-8793-4AAD-94B7-62C1AFEEA44E}"/>
    <cellStyle name="WhitePattern1 2 2 3 2" xfId="16018" xr:uid="{A11B297E-9920-41B7-8419-BC9BB7FFA00B}"/>
    <cellStyle name="WhitePattern1 2 2 3 2 2" xfId="38384" xr:uid="{5E4EEB6D-63AD-4AD1-8E71-7EEAF4DC6FE9}"/>
    <cellStyle name="WhitePattern1 2 2 3 3" xfId="22753" xr:uid="{C9C19BC7-18A8-4DF7-A60F-9C88CAF825F3}"/>
    <cellStyle name="WhitePattern1 2 2 3 3 2" xfId="45049" xr:uid="{23940A3B-DAAB-4C2F-BDF9-B5C2D022C65A}"/>
    <cellStyle name="WhitePattern1 2 2 3 4" xfId="13305" xr:uid="{3E4FD504-5B05-4309-9249-392470A0218D}"/>
    <cellStyle name="WhitePattern1 2 2 3 4 2" xfId="35676" xr:uid="{8D810AE7-1E2A-43A9-8725-70518CD799E3}"/>
    <cellStyle name="WhitePattern1 2 2 3 5" xfId="29365" xr:uid="{62ECCB07-9CA8-4D21-9B88-85F12CE50E72}"/>
    <cellStyle name="WhitePattern1 2 2 4" xfId="6295" xr:uid="{4BE678F2-17B9-4856-9CEC-83F8FAE648DA}"/>
    <cellStyle name="WhitePattern1 2 2 4 2" xfId="16446" xr:uid="{59CCD0DC-51EC-4982-8917-448B147754EC}"/>
    <cellStyle name="WhitePattern1 2 2 4 2 2" xfId="38811" xr:uid="{2EBC1AB6-D735-49D4-B27A-F90AAEEDBECF}"/>
    <cellStyle name="WhitePattern1 2 2 4 3" xfId="23056" xr:uid="{2E16C54D-9ED6-4A35-A7E1-7EB2CCC95BB5}"/>
    <cellStyle name="WhitePattern1 2 2 4 3 2" xfId="45352" xr:uid="{70137ADE-7982-442D-BC18-D27361031DE1}"/>
    <cellStyle name="WhitePattern1 2 2 4 4" xfId="18493" xr:uid="{3DF68918-EC07-4B4E-BA0B-9D67646AD200}"/>
    <cellStyle name="WhitePattern1 2 2 4 4 2" xfId="40858" xr:uid="{3B5E86EC-0E8F-44BB-A9BF-A9881A64F11B}"/>
    <cellStyle name="WhitePattern1 2 2 4 5" xfId="29739" xr:uid="{7A69FDFD-30C0-437C-BED5-A92DAA663944}"/>
    <cellStyle name="WhitePattern1 2 2 5" xfId="4542" xr:uid="{C39D478F-63D1-4FFD-A60A-5F54985ED43D}"/>
    <cellStyle name="WhitePattern1 2 2 5 2" xfId="15103" xr:uid="{7BBCF4FB-19C8-413A-A871-5CFE59FCFCEA}"/>
    <cellStyle name="WhitePattern1 2 2 5 2 2" xfId="37469" xr:uid="{F3831309-9A96-41B8-8D52-13E68C88C143}"/>
    <cellStyle name="WhitePattern1 2 2 5 3" xfId="22202" xr:uid="{3A066E0B-B087-4A16-B04C-B95EECF69594}"/>
    <cellStyle name="WhitePattern1 2 2 5 3 2" xfId="44498" xr:uid="{B4F5DD6F-DB57-4E85-BB8A-1C118BE66EBD}"/>
    <cellStyle name="WhitePattern1 2 2 5 4" xfId="23437" xr:uid="{6E487BA6-9965-4F0B-B5A7-DDD891CB86E2}"/>
    <cellStyle name="WhitePattern1 2 2 5 4 2" xfId="45733" xr:uid="{45B5AB7C-4000-4F86-9FFB-A891BA940D7D}"/>
    <cellStyle name="WhitePattern1 2 2 5 5" xfId="28531" xr:uid="{668191E5-218D-4211-97C6-E1AFA8831935}"/>
    <cellStyle name="WhitePattern1 2 2 6" xfId="6729" xr:uid="{CA89D406-5C9E-4984-8345-D4E1248C9CF5}"/>
    <cellStyle name="WhitePattern1 2 2 6 2" xfId="16762" xr:uid="{6FBBB1BB-553E-439A-ABBE-C55B1771EF71}"/>
    <cellStyle name="WhitePattern1 2 2 6 2 2" xfId="39127" xr:uid="{3BF6DABC-2669-4E36-B2FA-C2A9C74323DF}"/>
    <cellStyle name="WhitePattern1 2 2 6 3" xfId="23305" xr:uid="{AC735CEF-A259-405A-A474-0E681172BABA}"/>
    <cellStyle name="WhitePattern1 2 2 6 3 2" xfId="45601" xr:uid="{34A11BEC-BA3A-425D-B15D-19FA947204B9}"/>
    <cellStyle name="WhitePattern1 2 2 6 4" xfId="25500" xr:uid="{9CAF9709-D903-4F2E-9E2D-E59A377FBF62}"/>
    <cellStyle name="WhitePattern1 2 2 6 4 2" xfId="47796" xr:uid="{D011C1D1-8870-45CF-B6D8-18B53F3BE1B8}"/>
    <cellStyle name="WhitePattern1 2 2 6 5" xfId="30016" xr:uid="{73A916A2-18F9-4256-BF44-9DDFD462A462}"/>
    <cellStyle name="WhitePattern1 2 2 7" xfId="8300" xr:uid="{5D6D3532-5A03-468C-B62F-91660828F8F4}"/>
    <cellStyle name="WhitePattern1 2 2 7 2" xfId="18099" xr:uid="{16C4B7C7-B001-496F-98F4-8934EF4A0A79}"/>
    <cellStyle name="WhitePattern1 2 2 7 2 2" xfId="40464" xr:uid="{E1A62373-F7FC-4483-A2F9-6908683AACD0}"/>
    <cellStyle name="WhitePattern1 2 2 7 3" xfId="23992" xr:uid="{E79BEC7B-5ADB-4D87-8C9D-CA0FFFC157E5}"/>
    <cellStyle name="WhitePattern1 2 2 7 3 2" xfId="46288" xr:uid="{E02BE9EE-D6E6-4B69-962B-ADCC4F12E57E}"/>
    <cellStyle name="WhitePattern1 2 2 7 4" xfId="23334" xr:uid="{CC1B896B-8C74-4889-A415-FCFD7351A774}"/>
    <cellStyle name="WhitePattern1 2 2 7 4 2" xfId="45630" xr:uid="{D72841BB-1BD2-490B-AED8-B352B4844A76}"/>
    <cellStyle name="WhitePattern1 2 2 7 5" xfId="31269" xr:uid="{964D6DAA-082A-4BF9-B1F0-DAC04596CC48}"/>
    <cellStyle name="WhitePattern1 2 2 8" xfId="9396" xr:uid="{758B22FB-6C83-42BF-A951-D26FF8B99824}"/>
    <cellStyle name="WhitePattern1 2 2 8 2" xfId="18815" xr:uid="{B53A70B9-7ADE-4E30-B808-D5FD36B0AC23}"/>
    <cellStyle name="WhitePattern1 2 2 8 2 2" xfId="41180" xr:uid="{8F52D0D3-AE2B-4BCB-A27B-3208267EAEA8}"/>
    <cellStyle name="WhitePattern1 2 2 8 3" xfId="24605" xr:uid="{8ADA7D42-4149-46DD-B2C3-7FDAC3EC740F}"/>
    <cellStyle name="WhitePattern1 2 2 8 3 2" xfId="46901" xr:uid="{96E23E7A-FB86-4FEF-8EB1-E53253E3EB02}"/>
    <cellStyle name="WhitePattern1 2 2 8 4" xfId="15829" xr:uid="{30030F26-ADE9-4691-AB56-DDDDA7BC0D6E}"/>
    <cellStyle name="WhitePattern1 2 2 8 4 2" xfId="38195" xr:uid="{CCF927B9-006E-4839-957C-10F66BCFBD94}"/>
    <cellStyle name="WhitePattern1 2 2 8 5" xfId="31859" xr:uid="{174E3FA4-8758-40F5-A193-D10383CD27A6}"/>
    <cellStyle name="WhitePattern1 2 2 9" xfId="9999" xr:uid="{14D56192-EB56-4288-BF08-E00CCECDACA8}"/>
    <cellStyle name="WhitePattern1 2 2 9 2" xfId="19413" xr:uid="{CBE8B036-CDFD-47D8-B8EF-7024AED64025}"/>
    <cellStyle name="WhitePattern1 2 2 9 2 2" xfId="41778" xr:uid="{1EF98898-082F-43A9-A860-649E87737669}"/>
    <cellStyle name="WhitePattern1 2 2 9 3" xfId="24878" xr:uid="{65F88810-F55E-4FCB-9DEF-A74001678152}"/>
    <cellStyle name="WhitePattern1 2 2 9 3 2" xfId="47174" xr:uid="{45EC6C66-EC93-4CC2-B308-306A843E2293}"/>
    <cellStyle name="WhitePattern1 2 2 9 4" xfId="25717" xr:uid="{397890AE-A284-49B6-9337-F0D0A0B58A64}"/>
    <cellStyle name="WhitePattern1 2 2 9 4 2" xfId="48013" xr:uid="{894BABEC-71A2-49E9-A777-EEF3D429F449}"/>
    <cellStyle name="WhitePattern1 2 2 9 5" xfId="32457" xr:uid="{6A98F99A-1CA4-447E-A764-F7CDCAE4D0AF}"/>
    <cellStyle name="WhitePattern1 2 2_change in summary tables" xfId="6359" xr:uid="{658D3680-10EB-42F2-9670-432858C731B9}"/>
    <cellStyle name="WhitePattern1 2 3" xfId="3894" xr:uid="{43875EA2-5A7D-477D-B833-33446E90D06B}"/>
    <cellStyle name="WhitePattern1 2 3 10" xfId="13730" xr:uid="{312CD396-28F2-4816-858F-0E713363FB83}"/>
    <cellStyle name="WhitePattern1 2 3 10 2" xfId="36101" xr:uid="{08AA674C-E352-4C07-81D5-FE97367BDEF3}"/>
    <cellStyle name="WhitePattern1 2 3 11" xfId="28012" xr:uid="{CFA639E2-5187-4549-9938-E97A0EEFC8E3}"/>
    <cellStyle name="WhitePattern1 2 3 2" xfId="7169" xr:uid="{5789979E-A566-4DFA-AF49-F0C8D717EA89}"/>
    <cellStyle name="WhitePattern1 2 3 2 2" xfId="17180" xr:uid="{28A115A2-22BA-4FC4-85F2-3AF32FFCE3B4}"/>
    <cellStyle name="WhitePattern1 2 3 2 2 2" xfId="39545" xr:uid="{98C11521-27F3-4E8F-8C91-3D93586DA280}"/>
    <cellStyle name="WhitePattern1 2 3 2 3" xfId="23427" xr:uid="{E6FC02C2-67EF-4DB3-B8C8-E344744C4717}"/>
    <cellStyle name="WhitePattern1 2 3 2 3 2" xfId="45723" xr:uid="{8108D584-CE5E-441C-965B-137EE8DA5553}"/>
    <cellStyle name="WhitePattern1 2 3 2 4" xfId="14108" xr:uid="{E2DE625D-94A2-48D0-A639-C5B554F2B5C5}"/>
    <cellStyle name="WhitePattern1 2 3 2 4 2" xfId="36477" xr:uid="{05E43E73-7B58-410C-9230-35BAE5F8515D}"/>
    <cellStyle name="WhitePattern1 2 3 2 5" xfId="30429" xr:uid="{6242136E-6619-42BF-B10B-D34DB9B3DF9B}"/>
    <cellStyle name="WhitePattern1 2 3 3" xfId="8298" xr:uid="{C216A311-C99C-4FFD-A207-95A481C2BF48}"/>
    <cellStyle name="WhitePattern1 2 3 3 2" xfId="18097" xr:uid="{8F823047-BA38-421A-90C8-B2F978F6734E}"/>
    <cellStyle name="WhitePattern1 2 3 3 2 2" xfId="40462" xr:uid="{DAD68BC7-052E-4153-9FDC-38D078B34A47}"/>
    <cellStyle name="WhitePattern1 2 3 3 3" xfId="23990" xr:uid="{018E6F7E-3938-4C9A-9758-22E0A5027C55}"/>
    <cellStyle name="WhitePattern1 2 3 3 3 2" xfId="46286" xr:uid="{7B21947D-0943-4D9E-8121-D161A2C39251}"/>
    <cellStyle name="WhitePattern1 2 3 3 4" xfId="25448" xr:uid="{5FBE33A7-C1FC-4B34-A46C-AC99C8536E10}"/>
    <cellStyle name="WhitePattern1 2 3 3 4 2" xfId="47744" xr:uid="{787EB16A-2E7E-4BAC-9EC2-B1609E6F6EA0}"/>
    <cellStyle name="WhitePattern1 2 3 3 5" xfId="31267" xr:uid="{F55FA41F-0577-4131-9CCF-2323B737A73D}"/>
    <cellStyle name="WhitePattern1 2 3 4" xfId="6858" xr:uid="{FF5144A3-F58A-4D47-B91D-9E16B1AC1652}"/>
    <cellStyle name="WhitePattern1 2 3 4 2" xfId="16872" xr:uid="{90B83D71-9C75-4297-9F6C-B01426901580}"/>
    <cellStyle name="WhitePattern1 2 3 4 2 2" xfId="39237" xr:uid="{9E583ED1-73AB-4DE9-96FD-314914BBDA4E}"/>
    <cellStyle name="WhitePattern1 2 3 4 3" xfId="23352" xr:uid="{E946BC5B-2F52-421F-8998-E6CDFCDD066C}"/>
    <cellStyle name="WhitePattern1 2 3 4 3 2" xfId="45648" xr:uid="{5DF9FDCD-FB28-4832-9DFB-C098685CC765}"/>
    <cellStyle name="WhitePattern1 2 3 4 4" xfId="23411" xr:uid="{B464CE4D-60BE-4DBD-9226-FD28D7F4FD75}"/>
    <cellStyle name="WhitePattern1 2 3 4 4 2" xfId="45707" xr:uid="{E59763F7-8A0F-4B8B-A498-CD31D223331B}"/>
    <cellStyle name="WhitePattern1 2 3 4 5" xfId="30122" xr:uid="{1D00ABDF-4535-4D98-B2B2-56B25C97A4E7}"/>
    <cellStyle name="WhitePattern1 2 3 5" xfId="4738" xr:uid="{AB1875A5-D810-40CC-89B4-81B7DA16F1E9}"/>
    <cellStyle name="WhitePattern1 2 3 5 2" xfId="15256" xr:uid="{4F8E46D9-80D9-470A-8A62-851F3FE53B83}"/>
    <cellStyle name="WhitePattern1 2 3 5 2 2" xfId="37622" xr:uid="{E7E47EBC-1939-4157-8833-4E926C55065D}"/>
    <cellStyle name="WhitePattern1 2 3 5 3" xfId="22286" xr:uid="{E01965F0-BC12-4CC8-A636-0A02EC302B59}"/>
    <cellStyle name="WhitePattern1 2 3 5 3 2" xfId="44582" xr:uid="{C7459005-AB9C-4EBA-9B44-D3389018D91F}"/>
    <cellStyle name="WhitePattern1 2 3 5 4" xfId="25491" xr:uid="{F9A6642D-85F5-4AAA-AE0C-FAFB71A9DE25}"/>
    <cellStyle name="WhitePattern1 2 3 5 4 2" xfId="47787" xr:uid="{627DB4C4-6330-44C8-B3CB-CCD3FBF0FF59}"/>
    <cellStyle name="WhitePattern1 2 3 5 5" xfId="28666" xr:uid="{8BFF9CE4-53D1-4E2D-BBB9-21528EDE7A7C}"/>
    <cellStyle name="WhitePattern1 2 3 6" xfId="7880" xr:uid="{81231278-0112-4618-8059-675DBCAC2986}"/>
    <cellStyle name="WhitePattern1 2 3 6 2" xfId="17818" xr:uid="{3337A537-0D0F-4260-B26F-C0E0C5F02071}"/>
    <cellStyle name="WhitePattern1 2 3 6 2 2" xfId="40183" xr:uid="{11CD5081-6197-446E-8D8B-BEC2E7C061C3}"/>
    <cellStyle name="WhitePattern1 2 3 6 3" xfId="23756" xr:uid="{303FFCFB-8936-4672-8F6A-435A2F9E7EFA}"/>
    <cellStyle name="WhitePattern1 2 3 6 3 2" xfId="46052" xr:uid="{56A96754-01EF-4B2C-9C60-A0CCEE29BCC9}"/>
    <cellStyle name="WhitePattern1 2 3 6 4" xfId="25646" xr:uid="{5B47F5F3-B3D1-4029-B6BE-9D11B6A513F9}"/>
    <cellStyle name="WhitePattern1 2 3 6 4 2" xfId="47942" xr:uid="{31B063E8-C306-40F8-B233-3CAAA0043C02}"/>
    <cellStyle name="WhitePattern1 2 3 6 5" xfId="31041" xr:uid="{EB064C7B-983C-42C4-97AD-C876740A0A07}"/>
    <cellStyle name="WhitePattern1 2 3 7" xfId="9499" xr:uid="{F04895BE-BBE6-4F45-81A9-AC4C3EC59F5B}"/>
    <cellStyle name="WhitePattern1 2 3 7 2" xfId="18917" xr:uid="{14915695-B26E-4280-A3B7-9D8869E56771}"/>
    <cellStyle name="WhitePattern1 2 3 7 2 2" xfId="41282" xr:uid="{3AC1AAC2-DC00-4F49-B230-6594B046105C}"/>
    <cellStyle name="WhitePattern1 2 3 7 3" xfId="24707" xr:uid="{401C12FA-CB11-4477-B368-59B71C8649E6}"/>
    <cellStyle name="WhitePattern1 2 3 7 3 2" xfId="47003" xr:uid="{AB0720C1-9E14-4567-9133-F6ED61ED666E}"/>
    <cellStyle name="WhitePattern1 2 3 7 4" xfId="18720" xr:uid="{2917BFCA-A995-4883-998A-FCAE3FF79DB7}"/>
    <cellStyle name="WhitePattern1 2 3 7 4 2" xfId="41085" xr:uid="{4855CC49-3412-484F-8D60-6E4DBDF12803}"/>
    <cellStyle name="WhitePattern1 2 3 7 5" xfId="31961" xr:uid="{2EE4B4BE-DF6F-46C7-883C-06B7EE5D56AB}"/>
    <cellStyle name="WhitePattern1 2 3 8" xfId="10683" xr:uid="{C349D92A-77CE-48C4-8E64-63CD3F0FE5C0}"/>
    <cellStyle name="WhitePattern1 2 3 8 2" xfId="20097" xr:uid="{2588F071-3D88-4395-9D0B-6785A4558483}"/>
    <cellStyle name="WhitePattern1 2 3 8 2 2" xfId="42393" xr:uid="{D5E8446F-C48B-430D-8A70-8157260B9A17}"/>
    <cellStyle name="WhitePattern1 2 3 8 3" xfId="25061" xr:uid="{3869F8B5-3EDB-4B35-AE77-393AA1522242}"/>
    <cellStyle name="WhitePattern1 2 3 8 3 2" xfId="47357" xr:uid="{149734F1-5BD2-49A4-857F-3FB652611037}"/>
    <cellStyle name="WhitePattern1 2 3 8 4" xfId="25763" xr:uid="{F54BD098-6CCD-4AAF-8BAA-A55CDE33A759}"/>
    <cellStyle name="WhitePattern1 2 3 8 4 2" xfId="48059" xr:uid="{30753DD1-95F1-4D58-AFDC-8A78A44454AC}"/>
    <cellStyle name="WhitePattern1 2 3 8 5" xfId="33072" xr:uid="{9AEB0B3F-3465-4C18-9563-70C9283ADB85}"/>
    <cellStyle name="WhitePattern1 2 3 9" xfId="12215" xr:uid="{D09C64DB-D8CC-4FB8-B3CB-C0C003D527C2}"/>
    <cellStyle name="WhitePattern1 2 3 9 2" xfId="21621" xr:uid="{6F786820-6329-4C62-8296-EA0343636DD0}"/>
    <cellStyle name="WhitePattern1 2 3 9 2 2" xfId="43917" xr:uid="{A1E70DF3-A738-4B46-8C6B-18EFEF616C79}"/>
    <cellStyle name="WhitePattern1 2 3 9 3" xfId="25519" xr:uid="{0C5E3E70-E015-4C12-804E-62309D63F694}"/>
    <cellStyle name="WhitePattern1 2 3 9 3 2" xfId="47815" xr:uid="{782D94EB-64D3-4C1C-9AFF-85FD75A8A0B5}"/>
    <cellStyle name="WhitePattern1 2 3 9 4" xfId="25927" xr:uid="{D0C72955-D1DB-4144-BE74-47D4635E1FFC}"/>
    <cellStyle name="WhitePattern1 2 3 9 4 2" xfId="48223" xr:uid="{67DB03E4-F8FB-420D-B0BB-CDC2BA218F77}"/>
    <cellStyle name="WhitePattern1 2 3 9 5" xfId="34595" xr:uid="{7771A348-5CE0-4D89-BD64-90B906260F76}"/>
    <cellStyle name="WhitePattern1 2 3_change in summary tables" xfId="8912" xr:uid="{ED68C3D8-211B-4FB4-B57D-7CA3571B3970}"/>
    <cellStyle name="WhitePattern1 2 4" xfId="5306" xr:uid="{B4D215AB-4133-419E-A10A-3F6C2F47FAE9}"/>
    <cellStyle name="WhitePattern1 2 4 2" xfId="15701" xr:uid="{E2AB891E-1CD9-4876-9528-52E1DEF86CA9}"/>
    <cellStyle name="WhitePattern1 2 4 2 2" xfId="38067" xr:uid="{996110AD-4375-4164-A899-7DE7771069BC}"/>
    <cellStyle name="WhitePattern1 2 4 3" xfId="22536" xr:uid="{F4BBAB83-92C3-4F58-88CC-ED69D8BADC23}"/>
    <cellStyle name="WhitePattern1 2 4 3 2" xfId="44832" xr:uid="{0A43AF9C-B7D1-4EE1-96C6-EB455D391886}"/>
    <cellStyle name="WhitePattern1 2 4 4" xfId="25402" xr:uid="{8D490A35-D88D-4245-9B26-DA8A1231A7B9}"/>
    <cellStyle name="WhitePattern1 2 4 4 2" xfId="47698" xr:uid="{2AD73EDD-0C69-4392-9D63-2D82F55CF97F}"/>
    <cellStyle name="WhitePattern1 2 4 5" xfId="29072" xr:uid="{FCA01A2D-9A3F-49E2-860D-2419C39A527A}"/>
    <cellStyle name="WhitePattern1 2 5" xfId="8209" xr:uid="{180FB624-E4CA-4AE7-9B97-C7154AACCC4D}"/>
    <cellStyle name="WhitePattern1 2 5 2" xfId="18033" xr:uid="{84E8573D-BA31-472A-9719-F1C9BB396B20}"/>
    <cellStyle name="WhitePattern1 2 5 2 2" xfId="40398" xr:uid="{AC51CBE7-7368-4DB1-BFDF-747889534040}"/>
    <cellStyle name="WhitePattern1 2 5 3" xfId="23936" xr:uid="{7FA78237-8B50-45EE-B25A-04655F210AE9}"/>
    <cellStyle name="WhitePattern1 2 5 3 2" xfId="46232" xr:uid="{EFC20A18-3324-444E-A8D4-288090BC64F4}"/>
    <cellStyle name="WhitePattern1 2 5 4" xfId="23264" xr:uid="{9E6EB8F6-CA8C-41DC-8816-D27E4B7D840D}"/>
    <cellStyle name="WhitePattern1 2 5 4 2" xfId="45560" xr:uid="{68F72376-199A-437B-BC2B-47E6789F4682}"/>
    <cellStyle name="WhitePattern1 2 5 5" xfId="31212" xr:uid="{256E213A-262F-4802-92F8-ACBB86464E37}"/>
    <cellStyle name="WhitePattern1 2 6" xfId="6472" xr:uid="{59B28691-BDC7-4638-A642-303431A9E3D2}"/>
    <cellStyle name="WhitePattern1 2 6 2" xfId="16579" xr:uid="{0D2E1EE1-46C8-438F-BD7C-3689BCCE49BF}"/>
    <cellStyle name="WhitePattern1 2 6 2 2" xfId="38944" xr:uid="{188C2CCB-CE21-455D-B824-053D8303C607}"/>
    <cellStyle name="WhitePattern1 2 6 3" xfId="23174" xr:uid="{3E3B1D41-EE4C-46FC-AFD7-EDD3E2CA0EDB}"/>
    <cellStyle name="WhitePattern1 2 6 3 2" xfId="45470" xr:uid="{BB4847B3-D203-4E16-8BED-4EAA807BDA16}"/>
    <cellStyle name="WhitePattern1 2 6 4" xfId="25515" xr:uid="{B6FFD134-A6AD-4B6F-AEFF-B9F279FEB844}"/>
    <cellStyle name="WhitePattern1 2 6 4 2" xfId="47811" xr:uid="{4E3143A1-FAF0-4E3D-98C7-F7076F9947CD}"/>
    <cellStyle name="WhitePattern1 2 6 5" xfId="29863" xr:uid="{870463C9-72C6-4F28-84D9-F6E252381188}"/>
    <cellStyle name="WhitePattern1 2 7" xfId="8081" xr:uid="{440393E6-DFBB-4626-9C6E-0E18C372520E}"/>
    <cellStyle name="WhitePattern1 2 7 2" xfId="17948" xr:uid="{7EF66CA7-3516-4D24-ACD3-A4F004CEECBB}"/>
    <cellStyle name="WhitePattern1 2 7 2 2" xfId="40313" xr:uid="{0C0E6BD3-D97B-4559-B62C-7672239A6A61}"/>
    <cellStyle name="WhitePattern1 2 7 3" xfId="23868" xr:uid="{483B79DE-4008-4780-84C5-B348B3810C65}"/>
    <cellStyle name="WhitePattern1 2 7 3 2" xfId="46164" xr:uid="{7F6700DD-CA15-4808-9CC2-48FF132921DF}"/>
    <cellStyle name="WhitePattern1 2 7 4" xfId="25188" xr:uid="{74F0CEE4-293D-4A8F-8D69-C0BD72AF5586}"/>
    <cellStyle name="WhitePattern1 2 7 4 2" xfId="47484" xr:uid="{FD9BD042-DB82-4B42-8089-04027332A805}"/>
    <cellStyle name="WhitePattern1 2 7 5" xfId="31149" xr:uid="{C5EBC12C-7DFC-4DC3-9487-FDC579DAE04C}"/>
    <cellStyle name="WhitePattern1 2 8" xfId="9445" xr:uid="{E47E8209-2401-4FB9-892B-B399B465AAE1}"/>
    <cellStyle name="WhitePattern1 2 8 2" xfId="18863" xr:uid="{D16C028B-D155-49DB-9612-B6AE2F7AF94C}"/>
    <cellStyle name="WhitePattern1 2 8 2 2" xfId="41228" xr:uid="{87EE20BF-2A2C-4409-B88F-1061EFBA12B3}"/>
    <cellStyle name="WhitePattern1 2 8 3" xfId="24653" xr:uid="{C37E20A5-35EB-4C2B-8C65-62AEFED8A018}"/>
    <cellStyle name="WhitePattern1 2 8 3 2" xfId="46949" xr:uid="{07D3AC7E-5C0D-4357-B6E6-6F9BE9AC30D4}"/>
    <cellStyle name="WhitePattern1 2 8 4" xfId="18332" xr:uid="{2E3AE052-2E13-419F-9322-1421CF76AE0F}"/>
    <cellStyle name="WhitePattern1 2 8 4 2" xfId="40697" xr:uid="{37860E88-A03B-4D58-A9AB-002F821AE0AA}"/>
    <cellStyle name="WhitePattern1 2 8 5" xfId="31907" xr:uid="{D72AC32C-2BB1-4AAC-BB3F-AE58508C52A3}"/>
    <cellStyle name="WhitePattern1 2 9" xfId="9844" xr:uid="{2D084FC8-DD58-42C1-A703-16B9C857279C}"/>
    <cellStyle name="WhitePattern1 2 9 2" xfId="19258" xr:uid="{4782F214-0C93-4C86-9444-CD09B0346893}"/>
    <cellStyle name="WhitePattern1 2 9 2 2" xfId="41623" xr:uid="{B64B55D1-BE5C-4BB0-896E-79204600AE7C}"/>
    <cellStyle name="WhitePattern1 2 9 3" xfId="24813" xr:uid="{3E535906-E6AF-4513-AB08-024F3B277CDD}"/>
    <cellStyle name="WhitePattern1 2 9 3 2" xfId="47109" xr:uid="{22FEE6C5-177E-4492-938C-A46DB8C9A53F}"/>
    <cellStyle name="WhitePattern1 2 9 4" xfId="25676" xr:uid="{47DEAC58-0E30-41B7-A92F-D91AC2D88DC1}"/>
    <cellStyle name="WhitePattern1 2 9 4 2" xfId="47972" xr:uid="{567B58FA-3B98-471E-BAB9-7B1B04FBC728}"/>
    <cellStyle name="WhitePattern1 2 9 5" xfId="32302" xr:uid="{D55CC9CE-12D7-4EF3-B878-1F458D4BA044}"/>
    <cellStyle name="WhitePattern1 2_change in summary tables" xfId="7911" xr:uid="{2F2B5368-B722-4962-9143-34E9FA05E298}"/>
    <cellStyle name="WhitePattern1 20" xfId="48413" xr:uid="{3CE94632-EB31-46EC-A15D-98D7428EFA07}"/>
    <cellStyle name="WhitePattern1 21" xfId="48414" xr:uid="{D6FE3CCE-C420-424D-9018-057E198ED8B9}"/>
    <cellStyle name="WhitePattern1 22" xfId="48415" xr:uid="{7BCD3D69-D7AE-4BFC-A5F7-BAC4E81CEEDA}"/>
    <cellStyle name="WhitePattern1 23" xfId="48416" xr:uid="{2ADE7935-E754-4911-99EB-31D2A45E2E7E}"/>
    <cellStyle name="WhitePattern1 24" xfId="48417" xr:uid="{EA0499D6-9A5F-435B-9519-3114100CE9D2}"/>
    <cellStyle name="WhitePattern1 25" xfId="48418" xr:uid="{9C82AF5C-6645-4C99-B084-C8B44AF02EA4}"/>
    <cellStyle name="WhitePattern1 26" xfId="48419" xr:uid="{56379DD7-EC4B-4A0D-8107-D94280C96394}"/>
    <cellStyle name="WhitePattern1 27" xfId="48420" xr:uid="{31DC016C-F21A-473D-B299-D56AAE9ADC09}"/>
    <cellStyle name="WhitePattern1 28" xfId="48421" xr:uid="{C9723E92-7442-48D1-A904-9B53F057C09E}"/>
    <cellStyle name="WhitePattern1 29" xfId="48422" xr:uid="{1A111A79-4D8F-4F46-BAE1-330E1B9D0950}"/>
    <cellStyle name="WhitePattern1 3" xfId="1226" xr:uid="{B649F9BC-F081-4F75-AAA5-73164F2AD999}"/>
    <cellStyle name="WhitePattern1 3 10" xfId="13200" xr:uid="{C9614FDE-F6A5-4A7E-A930-8548AB699DF3}"/>
    <cellStyle name="WhitePattern1 3 10 2" xfId="35571" xr:uid="{D2BC0F28-863C-40BD-BD54-0AB95A9D81FB}"/>
    <cellStyle name="WhitePattern1 3 11" xfId="14012" xr:uid="{7B25E993-F83A-44C2-9DAA-F445CE24833C}"/>
    <cellStyle name="WhitePattern1 3 11 2" xfId="36382" xr:uid="{D12220A4-C149-47A0-A365-23C4D9B7CB2E}"/>
    <cellStyle name="WhitePattern1 3 12" xfId="25416" xr:uid="{061DC1A0-137C-4788-AE84-96D54B8C7767}"/>
    <cellStyle name="WhitePattern1 3 12 2" xfId="47712" xr:uid="{6A9CDCEE-02C0-4895-8E5C-EA22D470CA52}"/>
    <cellStyle name="WhitePattern1 3 13" xfId="27128" xr:uid="{278B38D8-46BD-4F2F-BFCF-A4550D52E986}"/>
    <cellStyle name="WhitePattern1 3 2" xfId="1699" xr:uid="{64EB87EA-7782-4001-8D31-84AF5A0AE941}"/>
    <cellStyle name="WhitePattern1 3 2 10" xfId="11611" xr:uid="{050738E5-5C7A-4B11-BD14-1476A93E15EE}"/>
    <cellStyle name="WhitePattern1 3 2 10 2" xfId="21017" xr:uid="{F9BFFE40-B22D-43E2-93BD-E850619A2DDA}"/>
    <cellStyle name="WhitePattern1 3 2 10 2 2" xfId="43313" xr:uid="{2F684DA8-F83F-4B6B-AF5B-9A54F55C8194}"/>
    <cellStyle name="WhitePattern1 3 2 10 3" xfId="25360" xr:uid="{D950C996-44E5-4CD0-A590-D7553A27DF15}"/>
    <cellStyle name="WhitePattern1 3 2 10 3 2" xfId="47656" xr:uid="{E6D34AED-F16E-42F9-87D1-F6B7DFF552D0}"/>
    <cellStyle name="WhitePattern1 3 2 10 4" xfId="25892" xr:uid="{980395F2-31C5-4C2B-8B0D-E06BDD66275B}"/>
    <cellStyle name="WhitePattern1 3 2 10 4 2" xfId="48188" xr:uid="{B2A52BE1-7393-4734-A2EC-D1AB424DFF12}"/>
    <cellStyle name="WhitePattern1 3 2 10 5" xfId="33991" xr:uid="{C27AD844-8C16-439F-98BA-60045DA81296}"/>
    <cellStyle name="WhitePattern1 3 2 11" xfId="18243" xr:uid="{247417A5-1560-465A-97D4-7FBE3D6C0660}"/>
    <cellStyle name="WhitePattern1 3 2 11 2" xfId="40608" xr:uid="{799888B5-A1CE-495E-80F1-438AD9C0D2C9}"/>
    <cellStyle name="WhitePattern1 3 2 12" xfId="27310" xr:uid="{1B6BC22B-122C-460A-9FFA-EF1D78984B94}"/>
    <cellStyle name="WhitePattern1 3 2 2" xfId="4077" xr:uid="{99F1F0DF-588D-40A0-A4DC-2AAB25723B82}"/>
    <cellStyle name="WhitePattern1 3 2 2 10" xfId="13595" xr:uid="{239D2F16-5857-4E11-B4DC-F232B4825732}"/>
    <cellStyle name="WhitePattern1 3 2 2 10 2" xfId="35966" xr:uid="{B7254E5A-3BAB-46AB-BBE0-F27CD87471DA}"/>
    <cellStyle name="WhitePattern1 3 2 2 11" xfId="28151" xr:uid="{9FEB1C75-0E2F-4E1F-A016-B0DA9180444A}"/>
    <cellStyle name="WhitePattern1 3 2 2 2" xfId="7346" xr:uid="{02A1F100-A7A8-43CD-883D-30E246565857}"/>
    <cellStyle name="WhitePattern1 3 2 2 2 2" xfId="17354" xr:uid="{93A2ADB6-EFD5-43FB-8F2C-CFFED96D7FC6}"/>
    <cellStyle name="WhitePattern1 3 2 2 2 2 2" xfId="39719" xr:uid="{B259C5DC-81CD-47D8-8107-F65C5F13989C}"/>
    <cellStyle name="WhitePattern1 3 2 2 2 3" xfId="23509" xr:uid="{14109337-D3CF-42D5-8437-D73AE8EC1308}"/>
    <cellStyle name="WhitePattern1 3 2 2 2 3 2" xfId="45805" xr:uid="{4CF71E11-B8A7-4D8C-B96D-704F7AB35512}"/>
    <cellStyle name="WhitePattern1 3 2 2 2 4" xfId="16232" xr:uid="{4A5A9216-9A65-46F6-A87B-44E28CBB331F}"/>
    <cellStyle name="WhitePattern1 3 2 2 2 4 2" xfId="38597" xr:uid="{26F0B509-F23F-429C-A6FE-4ABACBD71396}"/>
    <cellStyle name="WhitePattern1 3 2 2 2 5" xfId="30603" xr:uid="{9DB07EE3-0296-4136-8971-448F64B5E0F7}"/>
    <cellStyle name="WhitePattern1 3 2 2 3" xfId="8424" xr:uid="{8BDF43BC-BB31-42B5-84C1-FD92C20190A1}"/>
    <cellStyle name="WhitePattern1 3 2 2 3 2" xfId="18197" xr:uid="{3F561D2C-0592-403A-A835-79DCF5339E31}"/>
    <cellStyle name="WhitePattern1 3 2 2 3 2 2" xfId="40562" xr:uid="{07476083-6252-4893-90E4-DDB3DD513E67}"/>
    <cellStyle name="WhitePattern1 3 2 2 3 3" xfId="24090" xr:uid="{D7043B38-1BAE-452B-A043-75FBF493F88D}"/>
    <cellStyle name="WhitePattern1 3 2 2 3 3 2" xfId="46386" xr:uid="{23CD009C-C4EE-4FB9-BA21-827472E70E7E}"/>
    <cellStyle name="WhitePattern1 3 2 2 3 4" xfId="23638" xr:uid="{E2668A70-0384-47D5-9B5B-D705D795C404}"/>
    <cellStyle name="WhitePattern1 3 2 2 3 4 2" xfId="45934" xr:uid="{0886EB35-8D4E-47EC-AA24-301885D03A7D}"/>
    <cellStyle name="WhitePattern1 3 2 2 3 5" xfId="31364" xr:uid="{80B077F9-7C6F-4408-BB08-44E4411874A9}"/>
    <cellStyle name="WhitePattern1 3 2 2 4" xfId="7952" xr:uid="{4EBAEDCC-74A7-45CC-8372-8A15614329B3}"/>
    <cellStyle name="WhitePattern1 3 2 2 4 2" xfId="17864" xr:uid="{E09CC1D9-B322-4500-BADA-E573AA7B5615}"/>
    <cellStyle name="WhitePattern1 3 2 2 4 2 2" xfId="40229" xr:uid="{0D892F62-0E9C-44CB-AB2F-6A9183AF556B}"/>
    <cellStyle name="WhitePattern1 3 2 2 4 3" xfId="23798" xr:uid="{10FA0A55-DD1D-44F7-A9A7-00C5A48A77E8}"/>
    <cellStyle name="WhitePattern1 3 2 2 4 3 2" xfId="46094" xr:uid="{F50FB521-A7AD-415D-A3A3-C14751E727A8}"/>
    <cellStyle name="WhitePattern1 3 2 2 4 4" xfId="23655" xr:uid="{545A777F-DF04-42C6-A47C-B4844DB243BC}"/>
    <cellStyle name="WhitePattern1 3 2 2 4 4 2" xfId="45951" xr:uid="{CF61D71D-3E3F-4A14-B99D-88A57D4ECF68}"/>
    <cellStyle name="WhitePattern1 3 2 2 4 5" xfId="31081" xr:uid="{EF250D5C-6D44-46B8-A456-2F577DFD7D2B}"/>
    <cellStyle name="WhitePattern1 3 2 2 5" xfId="5715" xr:uid="{A20C008B-86E1-4519-8DEB-AF270103B5C9}"/>
    <cellStyle name="WhitePattern1 3 2 2 5 2" xfId="16063" xr:uid="{89339C8A-80AF-422D-B060-D66CB0B863B3}"/>
    <cellStyle name="WhitePattern1 3 2 2 5 2 2" xfId="38429" xr:uid="{F3CA1949-FAFA-423D-92C3-6E41BB5BE9D4}"/>
    <cellStyle name="WhitePattern1 3 2 2 5 3" xfId="22756" xr:uid="{AD4D44C3-C871-4ECF-99C8-A568D0965811}"/>
    <cellStyle name="WhitePattern1 3 2 2 5 3 2" xfId="45052" xr:uid="{4F4FA9FF-382B-4AF2-A61C-620F782FD584}"/>
    <cellStyle name="WhitePattern1 3 2 2 5 4" xfId="12675" xr:uid="{2CD65254-5B79-402B-B2FD-5556503E9DF4}"/>
    <cellStyle name="WhitePattern1 3 2 2 5 4 2" xfId="35053" xr:uid="{7B275AC9-837C-4102-889E-83D1D1CD26F4}"/>
    <cellStyle name="WhitePattern1 3 2 2 5 5" xfId="29410" xr:uid="{F8FDF51D-9B18-4C0D-A271-49C42F132B57}"/>
    <cellStyle name="WhitePattern1 3 2 2 6" xfId="9050" xr:uid="{00F6368C-D7C6-4DC6-A7E9-490A5EB5216E}"/>
    <cellStyle name="WhitePattern1 3 2 2 6 2" xfId="18576" xr:uid="{1C860774-F6D1-4A6E-928D-AF04F9CF54E9}"/>
    <cellStyle name="WhitePattern1 3 2 2 6 2 2" xfId="40941" xr:uid="{8F237C9C-3AAE-408E-9B6A-2988E64CA339}"/>
    <cellStyle name="WhitePattern1 3 2 2 6 3" xfId="24403" xr:uid="{EA25E993-2804-4517-8A7F-70D433BEA82F}"/>
    <cellStyle name="WhitePattern1 3 2 2 6 3 2" xfId="46699" xr:uid="{E73F0C08-4EBF-45FD-B23A-08BEFDF47CFD}"/>
    <cellStyle name="WhitePattern1 3 2 2 6 4" xfId="13395" xr:uid="{7FFEBD4B-EE86-402D-8034-69320C9C3B38}"/>
    <cellStyle name="WhitePattern1 3 2 2 6 4 2" xfId="35766" xr:uid="{95B726EB-9F1B-4DD4-AF11-3646C1FB8E79}"/>
    <cellStyle name="WhitePattern1 3 2 2 6 5" xfId="31659" xr:uid="{90340A59-E4CC-4F00-ACFB-3221AD3AD0BC}"/>
    <cellStyle name="WhitePattern1 3 2 2 7" xfId="5846" xr:uid="{04A5CA32-4973-4058-84E7-CCE521B57151}"/>
    <cellStyle name="WhitePattern1 3 2 2 7 2" xfId="16142" xr:uid="{A783D199-FA81-4623-9260-9FB012E57F03}"/>
    <cellStyle name="WhitePattern1 3 2 2 7 2 2" xfId="38508" xr:uid="{E1535F59-D029-4F59-B1AB-09F9A3A04B57}"/>
    <cellStyle name="WhitePattern1 3 2 2 7 3" xfId="22820" xr:uid="{31BF6DA1-A28E-484A-BAE6-8153ECA57679}"/>
    <cellStyle name="WhitePattern1 3 2 2 7 3 2" xfId="45116" xr:uid="{0A294EC5-2390-4DFC-95FE-DD88D97F8D39}"/>
    <cellStyle name="WhitePattern1 3 2 2 7 4" xfId="22098" xr:uid="{BD45E7C0-71A6-49EB-A067-9E4335178410}"/>
    <cellStyle name="WhitePattern1 3 2 2 7 4 2" xfId="44394" xr:uid="{00D071E8-A304-44D4-878A-0E8CAA8824A3}"/>
    <cellStyle name="WhitePattern1 3 2 2 7 5" xfId="29472" xr:uid="{702D0A05-B64B-482F-B7EB-A81AB70F0D10}"/>
    <cellStyle name="WhitePattern1 3 2 2 8" xfId="10834" xr:uid="{89831B4B-5476-43ED-BFEB-3DDAB68819FF}"/>
    <cellStyle name="WhitePattern1 3 2 2 8 2" xfId="20248" xr:uid="{0B1A8200-EAA0-44C3-BBC0-4C0B6B5AFF70}"/>
    <cellStyle name="WhitePattern1 3 2 2 8 2 2" xfId="42544" xr:uid="{4B89724E-E7D4-43C5-90D4-600C72B7D58B}"/>
    <cellStyle name="WhitePattern1 3 2 2 8 3" xfId="25116" xr:uid="{6DC64C6A-F179-467F-8C27-145A960785E6}"/>
    <cellStyle name="WhitePattern1 3 2 2 8 3 2" xfId="47412" xr:uid="{6A917CDD-290C-435A-B76C-E240F97386B8}"/>
    <cellStyle name="WhitePattern1 3 2 2 8 4" xfId="25800" xr:uid="{1686FA94-FBE8-42AD-AA5F-109A6CC86477}"/>
    <cellStyle name="WhitePattern1 3 2 2 8 4 2" xfId="48096" xr:uid="{73437A74-FB69-4BF9-884F-DA2557EFD278}"/>
    <cellStyle name="WhitePattern1 3 2 2 8 5" xfId="33223" xr:uid="{3F016CE5-4CB5-47BA-9AB4-8AD22D7C04F3}"/>
    <cellStyle name="WhitePattern1 3 2 2 9" xfId="12361" xr:uid="{0CFC4B77-5BA0-4B33-84A5-3A9049A7F435}"/>
    <cellStyle name="WhitePattern1 3 2 2 9 2" xfId="21767" xr:uid="{D34B99C4-AAD7-4B63-86A3-8BDD23E514ED}"/>
    <cellStyle name="WhitePattern1 3 2 2 9 2 2" xfId="44063" xr:uid="{69EFD448-6A8D-402C-8866-EAFCE7FF7197}"/>
    <cellStyle name="WhitePattern1 3 2 2 9 3" xfId="25573" xr:uid="{5C7B965B-5105-476F-865D-08467C1F6E0A}"/>
    <cellStyle name="WhitePattern1 3 2 2 9 3 2" xfId="47869" xr:uid="{0E579370-1DBB-4258-9366-F43755EB05E3}"/>
    <cellStyle name="WhitePattern1 3 2 2 9 4" xfId="25959" xr:uid="{B372DE31-C014-47CC-8233-619EA61CDA0C}"/>
    <cellStyle name="WhitePattern1 3 2 2 9 4 2" xfId="48255" xr:uid="{B175E5A4-63A4-4620-B9C4-23B73791CA58}"/>
    <cellStyle name="WhitePattern1 3 2 2 9 5" xfId="34741" xr:uid="{24E5B6F1-E9D6-4D4A-91A6-822631F189C6}"/>
    <cellStyle name="WhitePattern1 3 2 2_change in summary tables" xfId="5047" xr:uid="{CCCD1644-7A8B-438D-AAA9-53906BC5808D}"/>
    <cellStyle name="WhitePattern1 3 2 3" xfId="5670" xr:uid="{68F186AD-0BE6-4D6E-B0D4-5562A38EBFAA}"/>
    <cellStyle name="WhitePattern1 3 2 3 2" xfId="16019" xr:uid="{0AD3E4C1-67F9-4B56-82B6-AD365FAF18BA}"/>
    <cellStyle name="WhitePattern1 3 2 3 2 2" xfId="38385" xr:uid="{32F88968-B06B-410B-9581-A7320B05BA29}"/>
    <cellStyle name="WhitePattern1 3 2 3 3" xfId="22754" xr:uid="{AE40BCE6-9938-4AEF-B4AB-BA200BB54FCB}"/>
    <cellStyle name="WhitePattern1 3 2 3 3 2" xfId="45050" xr:uid="{66D153AF-2D4C-496B-9F14-A4F152123E66}"/>
    <cellStyle name="WhitePattern1 3 2 3 4" xfId="12980" xr:uid="{2D4E8B91-F556-4760-9A6B-81E4E6EE8A0E}"/>
    <cellStyle name="WhitePattern1 3 2 3 4 2" xfId="35351" xr:uid="{D2367712-CD5F-44EE-BF76-51D7D513B9B1}"/>
    <cellStyle name="WhitePattern1 3 2 3 5" xfId="29366" xr:uid="{5D50DEE8-91AB-4FE2-BA4E-44AC51CAB6B6}"/>
    <cellStyle name="WhitePattern1 3 2 4" xfId="6294" xr:uid="{69336FB7-D32B-4239-9842-40DE9DC12BD7}"/>
    <cellStyle name="WhitePattern1 3 2 4 2" xfId="16445" xr:uid="{F8CF2B15-D481-423A-880C-DAA6EF123D9E}"/>
    <cellStyle name="WhitePattern1 3 2 4 2 2" xfId="38810" xr:uid="{0810E0C7-FC8A-4AF1-9F73-E8541EAAF7D0}"/>
    <cellStyle name="WhitePattern1 3 2 4 3" xfId="23055" xr:uid="{28F56104-9336-4C8F-B0B5-0A161A38F232}"/>
    <cellStyle name="WhitePattern1 3 2 4 3 2" xfId="45351" xr:uid="{661AF3EE-6EE1-4411-8F5F-C34FA27D8904}"/>
    <cellStyle name="WhitePattern1 3 2 4 4" xfId="23379" xr:uid="{AE89B02B-20A5-4025-8D08-7F8BE43A4185}"/>
    <cellStyle name="WhitePattern1 3 2 4 4 2" xfId="45675" xr:uid="{748B7A67-0DB3-4D12-9353-84267418380B}"/>
    <cellStyle name="WhitePattern1 3 2 4 5" xfId="29738" xr:uid="{9C038256-3185-46BB-809B-730B30B9700D}"/>
    <cellStyle name="WhitePattern1 3 2 5" xfId="8874" xr:uid="{57F837AE-0742-462F-8FA3-FECC174A6298}"/>
    <cellStyle name="WhitePattern1 3 2 5 2" xfId="18489" xr:uid="{680A7AD0-18EF-4719-98E3-AFB563AE72C4}"/>
    <cellStyle name="WhitePattern1 3 2 5 2 2" xfId="40854" xr:uid="{2C17BB0E-7C1D-4EF6-BE88-A3FD4C8B5C13}"/>
    <cellStyle name="WhitePattern1 3 2 5 3" xfId="24328" xr:uid="{5B2DA7DF-16D1-47B1-BA77-DDDF4B953E66}"/>
    <cellStyle name="WhitePattern1 3 2 5 3 2" xfId="46624" xr:uid="{8A29756C-56F1-41EC-9534-DF750B6FA849}"/>
    <cellStyle name="WhitePattern1 3 2 5 4" xfId="23628" xr:uid="{85A10BC1-7DF1-4AF4-86E6-A1F19798BEA0}"/>
    <cellStyle name="WhitePattern1 3 2 5 4 2" xfId="45924" xr:uid="{DC96F977-8272-495C-8C7F-8609B46F518A}"/>
    <cellStyle name="WhitePattern1 3 2 5 5" xfId="31592" xr:uid="{19005894-920C-4744-B6C3-14D8C5149976}"/>
    <cellStyle name="WhitePattern1 3 2 6" xfId="5157" xr:uid="{D5744E0D-AB16-4DCD-8437-87AB1CB374CC}"/>
    <cellStyle name="WhitePattern1 3 2 6 2" xfId="15561" xr:uid="{C3CEAF5F-865B-4FE4-BFFB-833CF467BAE0}"/>
    <cellStyle name="WhitePattern1 3 2 6 2 2" xfId="37927" xr:uid="{A0B7C87E-0466-4AAD-93E6-495C1D1232C1}"/>
    <cellStyle name="WhitePattern1 3 2 6 3" xfId="22487" xr:uid="{B837EDDA-C46C-4DF2-B066-8B3ADE6563F7}"/>
    <cellStyle name="WhitePattern1 3 2 6 3 2" xfId="44783" xr:uid="{B609ABFA-3A07-42A9-AFC8-F7EC5B27E7B5}"/>
    <cellStyle name="WhitePattern1 3 2 6 4" xfId="25407" xr:uid="{7EC7D58A-0ACE-4AA0-989C-944AEFB3F561}"/>
    <cellStyle name="WhitePattern1 3 2 6 4 2" xfId="47703" xr:uid="{9C1E0EB9-BB1C-4616-B0B1-A09729B2FF7B}"/>
    <cellStyle name="WhitePattern1 3 2 6 5" xfId="28938" xr:uid="{9D9F8EFF-C71E-4DBB-9CD3-03853E404C3D}"/>
    <cellStyle name="WhitePattern1 3 2 7" xfId="9031" xr:uid="{23141F5A-1F81-498B-80EB-80978640CE67}"/>
    <cellStyle name="WhitePattern1 3 2 7 2" xfId="18568" xr:uid="{FFDC76D0-24D4-4A38-9193-4C8BF25A2457}"/>
    <cellStyle name="WhitePattern1 3 2 7 2 2" xfId="40933" xr:uid="{D570AA56-2FED-4949-A50C-BF7C052390EA}"/>
    <cellStyle name="WhitePattern1 3 2 7 3" xfId="24393" xr:uid="{5FE4B42F-544E-4ED9-B28A-F6F149D5BA1F}"/>
    <cellStyle name="WhitePattern1 3 2 7 3 2" xfId="46689" xr:uid="{79338656-82F5-444E-A559-6DF348EC5A7D}"/>
    <cellStyle name="WhitePattern1 3 2 7 4" xfId="12993" xr:uid="{9621E0F9-27FC-48DB-9FB0-A9AA6B2E8C57}"/>
    <cellStyle name="WhitePattern1 3 2 7 4 2" xfId="35364" xr:uid="{648D9390-DA4F-4476-BE8B-DBEE3CC44A8C}"/>
    <cellStyle name="WhitePattern1 3 2 7 5" xfId="31651" xr:uid="{30C1662A-BE7B-4999-95E0-203BF336EBAA}"/>
    <cellStyle name="WhitePattern1 3 2 8" xfId="9515" xr:uid="{FDBD7C63-DD69-4630-B816-07490E1F809C}"/>
    <cellStyle name="WhitePattern1 3 2 8 2" xfId="18933" xr:uid="{48296D25-4A41-4105-89AC-9B645B8B8CBC}"/>
    <cellStyle name="WhitePattern1 3 2 8 2 2" xfId="41298" xr:uid="{F3E5F083-47C7-4ACE-853D-625FD5FE589A}"/>
    <cellStyle name="WhitePattern1 3 2 8 3" xfId="24721" xr:uid="{027BBFF7-49FD-42BE-BD5B-C91600A8A7B1}"/>
    <cellStyle name="WhitePattern1 3 2 8 3 2" xfId="47017" xr:uid="{E0F54FD3-1162-4B28-B1C3-67C26926ECDB}"/>
    <cellStyle name="WhitePattern1 3 2 8 4" xfId="18273" xr:uid="{D327122A-C170-4B89-8698-DFF77DCD4F5B}"/>
    <cellStyle name="WhitePattern1 3 2 8 4 2" xfId="40638" xr:uid="{BBADB73C-1426-44EA-9729-F0816EA56BD7}"/>
    <cellStyle name="WhitePattern1 3 2 8 5" xfId="31977" xr:uid="{F5D64548-61C8-48A8-9CA8-ABD61CCA4E2E}"/>
    <cellStyle name="WhitePattern1 3 2 9" xfId="10000" xr:uid="{653BA3EC-B67A-47A9-8C6C-DBDD1C92E1DC}"/>
    <cellStyle name="WhitePattern1 3 2 9 2" xfId="19414" xr:uid="{A2D2F33D-8811-4DB1-8A69-66A512C62111}"/>
    <cellStyle name="WhitePattern1 3 2 9 2 2" xfId="41779" xr:uid="{84B4045D-AB7D-42DB-AEA4-DFC8DEAC044B}"/>
    <cellStyle name="WhitePattern1 3 2 9 3" xfId="24879" xr:uid="{CFB43EBC-CE7A-42B3-BFF4-7F8A8EA63D4F}"/>
    <cellStyle name="WhitePattern1 3 2 9 3 2" xfId="47175" xr:uid="{50F51859-1EC3-4CC6-9A53-F70C1124E237}"/>
    <cellStyle name="WhitePattern1 3 2 9 4" xfId="25718" xr:uid="{BB655773-2D0A-423D-8F31-0214C1EA87AD}"/>
    <cellStyle name="WhitePattern1 3 2 9 4 2" xfId="48014" xr:uid="{E2588365-DAB6-4415-8CFD-695529E228EA}"/>
    <cellStyle name="WhitePattern1 3 2 9 5" xfId="32458" xr:uid="{95DA18C0-216B-4F53-8E45-121458E871A8}"/>
    <cellStyle name="WhitePattern1 3 2_change in summary tables" xfId="6014" xr:uid="{F3EB3982-171D-4662-8F2E-74EFE0639DCB}"/>
    <cellStyle name="WhitePattern1 3 3" xfId="3892" xr:uid="{67BE6B4E-37FC-4F02-B865-94416407087A}"/>
    <cellStyle name="WhitePattern1 3 3 10" xfId="13732" xr:uid="{4B40DB09-A2E0-4F9D-AA07-EA9DBFB97332}"/>
    <cellStyle name="WhitePattern1 3 3 10 2" xfId="36103" xr:uid="{EFF453F2-5232-47ED-931C-BFD6F2B32288}"/>
    <cellStyle name="WhitePattern1 3 3 11" xfId="28010" xr:uid="{DE32D916-8EAC-4B0E-967C-983CCC41256A}"/>
    <cellStyle name="WhitePattern1 3 3 2" xfId="7167" xr:uid="{1A1D4CEB-578A-465A-82A6-30306E6B33E5}"/>
    <cellStyle name="WhitePattern1 3 3 2 2" xfId="17178" xr:uid="{BC6E9713-2F06-4248-AA1B-DF1321308E0A}"/>
    <cellStyle name="WhitePattern1 3 3 2 2 2" xfId="39543" xr:uid="{DAB311D2-AB8C-420E-9AF6-A777E54338C6}"/>
    <cellStyle name="WhitePattern1 3 3 2 3" xfId="23425" xr:uid="{540DD373-78D2-4A2B-B958-FA1628D12A4E}"/>
    <cellStyle name="WhitePattern1 3 3 2 3 2" xfId="45721" xr:uid="{06BF7953-1FA1-400C-B5A7-E79F9F6072D7}"/>
    <cellStyle name="WhitePattern1 3 3 2 4" xfId="14100" xr:uid="{BD45CC54-1E24-4E23-A03C-FDB05FE5A64B}"/>
    <cellStyle name="WhitePattern1 3 3 2 4 2" xfId="36469" xr:uid="{A04F33F0-C903-4840-8BBF-09B0E191875F}"/>
    <cellStyle name="WhitePattern1 3 3 2 5" xfId="30427" xr:uid="{761381E8-D09E-48FA-A9E2-C2E2E9DBACCD}"/>
    <cellStyle name="WhitePattern1 3 3 3" xfId="8296" xr:uid="{67CEFA72-6D32-4064-82E1-4029E173A14E}"/>
    <cellStyle name="WhitePattern1 3 3 3 2" xfId="18095" xr:uid="{E7010054-1A90-4727-8B05-42AC5CF93DA6}"/>
    <cellStyle name="WhitePattern1 3 3 3 2 2" xfId="40460" xr:uid="{E9B92051-FDAA-4B78-9AC8-70FCD4EF91F5}"/>
    <cellStyle name="WhitePattern1 3 3 3 3" xfId="23988" xr:uid="{5AB18E27-7BC9-4F7F-AD8E-838CB3D3BFBF}"/>
    <cellStyle name="WhitePattern1 3 3 3 3 2" xfId="46284" xr:uid="{8241E586-8F93-4C01-A0FC-7DFC813E4C9C}"/>
    <cellStyle name="WhitePattern1 3 3 3 4" xfId="14161" xr:uid="{3CE3DDAB-D8CF-4D49-8349-572A847774DB}"/>
    <cellStyle name="WhitePattern1 3 3 3 4 2" xfId="36527" xr:uid="{11B6398B-B807-4114-804D-786FC4F32F9A}"/>
    <cellStyle name="WhitePattern1 3 3 3 5" xfId="31265" xr:uid="{4DCDA86C-6003-429F-B25B-4A20E7FFAE5B}"/>
    <cellStyle name="WhitePattern1 3 3 4" xfId="6212" xr:uid="{02F187AC-E1B0-487B-9349-C27965B811CA}"/>
    <cellStyle name="WhitePattern1 3 3 4 2" xfId="16381" xr:uid="{591AFF6B-618B-49C3-9A2F-40FD0C1095B0}"/>
    <cellStyle name="WhitePattern1 3 3 4 2 2" xfId="38746" xr:uid="{DB58B8B8-4389-41DF-8B42-C8ED220078FD}"/>
    <cellStyle name="WhitePattern1 3 3 4 3" xfId="23008" xr:uid="{02397659-92E5-4323-A7D2-D058A4030143}"/>
    <cellStyle name="WhitePattern1 3 3 4 3 2" xfId="45304" xr:uid="{D24B01F6-3F7E-4865-B4CD-E5E24500955E}"/>
    <cellStyle name="WhitePattern1 3 3 4 4" xfId="24759" xr:uid="{44B2718E-ADEB-4232-9340-7C11AB26283E}"/>
    <cellStyle name="WhitePattern1 3 3 4 4 2" xfId="47055" xr:uid="{6F3385FE-AB6D-4E54-9F0B-2E5BA3BE3CB5}"/>
    <cellStyle name="WhitePattern1 3 3 4 5" xfId="29682" xr:uid="{16720526-9975-4362-A0C3-E07FB7AAB21E}"/>
    <cellStyle name="WhitePattern1 3 3 5" xfId="7764" xr:uid="{E9D616D2-9F80-4203-B84B-1BD3240C02B0}"/>
    <cellStyle name="WhitePattern1 3 3 5 2" xfId="17741" xr:uid="{E393AC19-01EA-4A13-A504-4FE7CAA363BE}"/>
    <cellStyle name="WhitePattern1 3 3 5 2 2" xfId="40106" xr:uid="{6634A139-975A-4C54-9C35-438B10592073}"/>
    <cellStyle name="WhitePattern1 3 3 5 3" xfId="23690" xr:uid="{30F3897E-4C41-4224-A679-0FEB1C7316F5}"/>
    <cellStyle name="WhitePattern1 3 3 5 3 2" xfId="45986" xr:uid="{E247B23D-7AC6-4F11-9E91-15543D713C8C}"/>
    <cellStyle name="WhitePattern1 3 3 5 4" xfId="14168" xr:uid="{ADAA24B3-AE86-42C3-BF30-9DC1CD36C19A}"/>
    <cellStyle name="WhitePattern1 3 3 5 4 2" xfId="36534" xr:uid="{C3692031-75CC-4D89-BF47-B45FD9A23775}"/>
    <cellStyle name="WhitePattern1 3 3 5 5" xfId="30981" xr:uid="{2388BE8F-527F-4E73-A313-EA2C37BBB9FB}"/>
    <cellStyle name="WhitePattern1 3 3 6" xfId="7802" xr:uid="{3724C094-84EB-4524-BED2-0B315AD06805}"/>
    <cellStyle name="WhitePattern1 3 3 6 2" xfId="17766" xr:uid="{C580BABE-BF53-4DAC-B12D-B1C2660D0B87}"/>
    <cellStyle name="WhitePattern1 3 3 6 2 2" xfId="40131" xr:uid="{E48D801A-4000-4432-9A73-61F78F1E9520}"/>
    <cellStyle name="WhitePattern1 3 3 6 3" xfId="23710" xr:uid="{49B0BED4-21CC-4B3F-9864-01B6FC838518}"/>
    <cellStyle name="WhitePattern1 3 3 6 3 2" xfId="46006" xr:uid="{1BB5D795-DA28-4EBC-8EC4-69166AE50DBC}"/>
    <cellStyle name="WhitePattern1 3 3 6 4" xfId="23391" xr:uid="{7B4504DE-9BE3-4021-A1A9-BFDFF5BC7B19}"/>
    <cellStyle name="WhitePattern1 3 3 6 4 2" xfId="45687" xr:uid="{3F29AD3F-3CB6-4CF6-883A-C24622CAE7BF}"/>
    <cellStyle name="WhitePattern1 3 3 6 5" xfId="31001" xr:uid="{58F17095-C0B3-42F9-AA02-F4D48C0DFE2B}"/>
    <cellStyle name="WhitePattern1 3 3 7" xfId="9500" xr:uid="{D12E2C54-B60E-49CC-BD69-C5796E4DC73E}"/>
    <cellStyle name="WhitePattern1 3 3 7 2" xfId="18918" xr:uid="{90977161-53EB-4026-A3C9-F86AD8F74653}"/>
    <cellStyle name="WhitePattern1 3 3 7 2 2" xfId="41283" xr:uid="{8E1FAD64-F85C-4FC6-8040-93235C9FB405}"/>
    <cellStyle name="WhitePattern1 3 3 7 3" xfId="24708" xr:uid="{FD4E4742-A552-4E09-99AB-FACC875AC562}"/>
    <cellStyle name="WhitePattern1 3 3 7 3 2" xfId="47004" xr:uid="{A0EEED17-8131-4DFE-A326-D83039FB7858}"/>
    <cellStyle name="WhitePattern1 3 3 7 4" xfId="18230" xr:uid="{D7AAB14E-01FE-4DB7-A567-B482419B597E}"/>
    <cellStyle name="WhitePattern1 3 3 7 4 2" xfId="40595" xr:uid="{81E79C5A-B2EA-4F11-96B3-F11E4E7A7E37}"/>
    <cellStyle name="WhitePattern1 3 3 7 5" xfId="31962" xr:uid="{B3383656-F78E-446D-A8B8-BB27FF3D58CB}"/>
    <cellStyle name="WhitePattern1 3 3 8" xfId="10681" xr:uid="{F6986B44-3592-4303-8582-C8D7BD90D672}"/>
    <cellStyle name="WhitePattern1 3 3 8 2" xfId="20095" xr:uid="{85F2BF2E-77F6-4575-8A92-DD413BFC6E8F}"/>
    <cellStyle name="WhitePattern1 3 3 8 2 2" xfId="42391" xr:uid="{E4343900-E0AD-4D56-985F-B6A29AEBFF6D}"/>
    <cellStyle name="WhitePattern1 3 3 8 3" xfId="25059" xr:uid="{39A74867-CD4D-41F8-ABCE-6B8F662A05B8}"/>
    <cellStyle name="WhitePattern1 3 3 8 3 2" xfId="47355" xr:uid="{B06AB1EC-76E4-4585-9C3B-4058CA4B52E1}"/>
    <cellStyle name="WhitePattern1 3 3 8 4" xfId="25761" xr:uid="{FE8CE00B-0623-498D-805D-BED3177C3161}"/>
    <cellStyle name="WhitePattern1 3 3 8 4 2" xfId="48057" xr:uid="{790D58E5-ACFD-47F2-9541-4DF51891F774}"/>
    <cellStyle name="WhitePattern1 3 3 8 5" xfId="33070" xr:uid="{6D2574ED-9505-4DC6-B5A7-ADD100E0DD9F}"/>
    <cellStyle name="WhitePattern1 3 3 9" xfId="12213" xr:uid="{E8D55E63-2875-4798-B4AD-E023805244D3}"/>
    <cellStyle name="WhitePattern1 3 3 9 2" xfId="21619" xr:uid="{34E7502D-664E-453E-9924-4087FA2EA283}"/>
    <cellStyle name="WhitePattern1 3 3 9 2 2" xfId="43915" xr:uid="{A947CE3E-916F-473C-AC8E-DAB5D119E650}"/>
    <cellStyle name="WhitePattern1 3 3 9 3" xfId="25517" xr:uid="{2564D124-AF4F-4487-B96F-38848C7A2BAA}"/>
    <cellStyle name="WhitePattern1 3 3 9 3 2" xfId="47813" xr:uid="{C20CFBD5-8CD8-428C-91E7-B89A436AF297}"/>
    <cellStyle name="WhitePattern1 3 3 9 4" xfId="25925" xr:uid="{3BC2A0DD-D73B-48D1-8A90-2DF3BB66D60E}"/>
    <cellStyle name="WhitePattern1 3 3 9 4 2" xfId="48221" xr:uid="{0EE0D982-E3A6-4576-8538-C1B88D5ECE93}"/>
    <cellStyle name="WhitePattern1 3 3 9 5" xfId="34593" xr:uid="{DCE3A4F6-318C-4763-B182-421B3873AD9C}"/>
    <cellStyle name="WhitePattern1 3 3_change in summary tables" xfId="6616" xr:uid="{9968A0FC-10D1-4920-BC83-7A3A3FB40710}"/>
    <cellStyle name="WhitePattern1 3 4" xfId="5304" xr:uid="{F15E908A-B727-48E1-AAED-0EBC9A3DA763}"/>
    <cellStyle name="WhitePattern1 3 4 2" xfId="15699" xr:uid="{C3BB5588-A15D-43DC-8E34-6A36EE9C31B9}"/>
    <cellStyle name="WhitePattern1 3 4 2 2" xfId="38065" xr:uid="{72B2C4A2-729E-459D-9D25-80D8FB0A7A23}"/>
    <cellStyle name="WhitePattern1 3 4 3" xfId="22534" xr:uid="{373D4815-8498-469C-8468-0B7A076FF891}"/>
    <cellStyle name="WhitePattern1 3 4 3 2" xfId="44830" xr:uid="{398463EA-1B84-4EB0-B9D9-82CA9C54081E}"/>
    <cellStyle name="WhitePattern1 3 4 4" xfId="13805" xr:uid="{6880E597-B353-42F1-AA4C-B0E9A60E1996}"/>
    <cellStyle name="WhitePattern1 3 4 4 2" xfId="36175" xr:uid="{70DEDE75-A1BA-4D0C-89CB-D5532F4FEC20}"/>
    <cellStyle name="WhitePattern1 3 4 5" xfId="29070" xr:uid="{10D2FDC4-64A6-4941-876D-5FCC5A682646}"/>
    <cellStyle name="WhitePattern1 3 5" xfId="7406" xr:uid="{16FF3B9C-2FD8-4593-B9D7-9651E0CE4F8A}"/>
    <cellStyle name="WhitePattern1 3 5 2" xfId="17410" xr:uid="{9624932D-3ADD-4A5A-ACDF-5F4D5F56EC87}"/>
    <cellStyle name="WhitePattern1 3 5 2 2" xfId="39775" xr:uid="{E266A9CC-1446-46EB-927B-498121F2E9D0}"/>
    <cellStyle name="WhitePattern1 3 5 3" xfId="23524" xr:uid="{67C1FF22-2ED0-4F1E-8098-3A4E3D040EF0}"/>
    <cellStyle name="WhitePattern1 3 5 3 2" xfId="45820" xr:uid="{FA526EC8-952C-4870-AEDD-6DE8CA58ADBF}"/>
    <cellStyle name="WhitePattern1 3 5 4" xfId="14080" xr:uid="{ECCD60E8-8572-4728-927F-1A40723A9FC1}"/>
    <cellStyle name="WhitePattern1 3 5 4 2" xfId="36449" xr:uid="{C702B714-05A9-49C4-8351-864D21B57D3C}"/>
    <cellStyle name="WhitePattern1 3 5 5" xfId="30657" xr:uid="{450CEA5B-E8D3-445E-8866-E187512C0BE7}"/>
    <cellStyle name="WhitePattern1 3 6" xfId="6175" xr:uid="{F2D37D44-935B-49A7-B788-7B609D09F942}"/>
    <cellStyle name="WhitePattern1 3 6 2" xfId="16359" xr:uid="{E2A3FACA-ECF4-4068-99BB-BAF3FEF11FBA}"/>
    <cellStyle name="WhitePattern1 3 6 2 2" xfId="38724" xr:uid="{C536E5E4-5C68-46B2-8F4F-F792F646B5A2}"/>
    <cellStyle name="WhitePattern1 3 6 3" xfId="22988" xr:uid="{0B21C38F-815B-45E3-B37C-D1BFB8B094F2}"/>
    <cellStyle name="WhitePattern1 3 6 3 2" xfId="45284" xr:uid="{659E5FF5-F339-4415-AB66-BAB0CF8C22FB}"/>
    <cellStyle name="WhitePattern1 3 6 4" xfId="18255" xr:uid="{62D8C507-7B34-44C7-B915-5379EF93F49C}"/>
    <cellStyle name="WhitePattern1 3 6 4 2" xfId="40620" xr:uid="{2F43589A-4760-4338-BC43-54191CC63C6E}"/>
    <cellStyle name="WhitePattern1 3 6 5" xfId="29661" xr:uid="{60106623-B731-4490-BCE5-6FCC14FD9B8C}"/>
    <cellStyle name="WhitePattern1 3 7" xfId="6762" xr:uid="{14F6B2E9-A233-4AF4-91AB-0D53978719FD}"/>
    <cellStyle name="WhitePattern1 3 7 2" xfId="16786" xr:uid="{D9418A0D-8CE2-4BA5-A00D-DE2F82410604}"/>
    <cellStyle name="WhitePattern1 3 7 2 2" xfId="39151" xr:uid="{E3270CB8-0CB3-4C63-AE04-033BFAD5502F}"/>
    <cellStyle name="WhitePattern1 3 7 3" xfId="23321" xr:uid="{CDD38985-A59A-4D8A-8F12-5DCA330B4372}"/>
    <cellStyle name="WhitePattern1 3 7 3 2" xfId="45617" xr:uid="{BE37C7AB-B8F9-482A-AE1A-A1FA943A14CD}"/>
    <cellStyle name="WhitePattern1 3 7 4" xfId="23430" xr:uid="{55FB8C0A-0C1F-47B9-A6AE-F40D27F054F7}"/>
    <cellStyle name="WhitePattern1 3 7 4 2" xfId="45726" xr:uid="{FBF127D2-AB49-4F33-98A8-0F1D1AEB7597}"/>
    <cellStyle name="WhitePattern1 3 7 5" xfId="30039" xr:uid="{DD72FB19-6FB5-4438-A69A-792F22E1E189}"/>
    <cellStyle name="WhitePattern1 3 8" xfId="4967" xr:uid="{CA22AD0D-AF68-4489-BB07-697D41D761AB}"/>
    <cellStyle name="WhitePattern1 3 8 2" xfId="15438" xr:uid="{0C39904B-9C78-4DF2-BA04-344E478953C7}"/>
    <cellStyle name="WhitePattern1 3 8 2 2" xfId="37804" xr:uid="{9DAAC07C-D343-4EAD-AAF4-83815974D427}"/>
    <cellStyle name="WhitePattern1 3 8 3" xfId="22377" xr:uid="{9E6E0490-DC99-4FD2-AB94-69C8CEE653A3}"/>
    <cellStyle name="WhitePattern1 3 8 3 2" xfId="44673" xr:uid="{B0B3A0C2-DC4A-4A18-934E-B616F2F2C0AE}"/>
    <cellStyle name="WhitePattern1 3 8 4" xfId="23604" xr:uid="{95B9A8BC-7906-460D-B0BB-6DF77ADF8A79}"/>
    <cellStyle name="WhitePattern1 3 8 4 2" xfId="45900" xr:uid="{A7290309-12BE-4865-8A43-0B4D4A623155}"/>
    <cellStyle name="WhitePattern1 3 8 5" xfId="28832" xr:uid="{2BAE809B-8BB6-4188-8639-6ADE524AC5CF}"/>
    <cellStyle name="WhitePattern1 3 9" xfId="9842" xr:uid="{9B1F7062-7768-4C9D-B76B-1BAD2A53B56A}"/>
    <cellStyle name="WhitePattern1 3 9 2" xfId="19256" xr:uid="{7633398E-D64B-4C7E-BE7D-E950A7A69698}"/>
    <cellStyle name="WhitePattern1 3 9 2 2" xfId="41621" xr:uid="{07F04B2E-06D4-4899-B3F4-937507A4EE6D}"/>
    <cellStyle name="WhitePattern1 3 9 3" xfId="24811" xr:uid="{D1757E4C-05B9-4BEA-B1CF-6E38A68EE6EF}"/>
    <cellStyle name="WhitePattern1 3 9 3 2" xfId="47107" xr:uid="{2885FB97-5FF2-4F96-AB4F-DF68DBD8F48C}"/>
    <cellStyle name="WhitePattern1 3 9 4" xfId="25674" xr:uid="{CF5AE434-8DAD-4CB7-80C5-CF54383171BD}"/>
    <cellStyle name="WhitePattern1 3 9 4 2" xfId="47970" xr:uid="{397C5657-D493-4CFF-AD5D-05668860555C}"/>
    <cellStyle name="WhitePattern1 3 9 5" xfId="32300" xr:uid="{EED1AF91-072E-4698-8D55-706B863D7DA4}"/>
    <cellStyle name="WhitePattern1 3_change in summary tables" xfId="7429" xr:uid="{1C3CE74D-8AD1-4D23-A51D-57D788DBAF12}"/>
    <cellStyle name="WhitePattern1 30" xfId="48423" xr:uid="{02ECF657-D86E-4DA4-A1A4-10E4F1D48734}"/>
    <cellStyle name="WhitePattern1 31" xfId="48424" xr:uid="{6E6CB876-E8E0-4CFA-9AE6-D9C8D7593F25}"/>
    <cellStyle name="WhitePattern1 32" xfId="48425" xr:uid="{0DC36D11-874E-4C5A-A269-B7B3229A712D}"/>
    <cellStyle name="WhitePattern1 33" xfId="48426" xr:uid="{018C3688-6F99-4F4F-BCC7-62BE2AE5E8B3}"/>
    <cellStyle name="WhitePattern1 4" xfId="3678" xr:uid="{8788904A-8FC3-4B1D-8DF0-2B1EBCADFAF9}"/>
    <cellStyle name="WhitePattern1 4 10" xfId="18634" xr:uid="{0D841CFD-0BD5-4514-82A8-08B1CA8FD68B}"/>
    <cellStyle name="WhitePattern1 4 10 2" xfId="40999" xr:uid="{4603BF70-B3D1-4029-94ED-D216346E3D6B}"/>
    <cellStyle name="WhitePattern1 4 11" xfId="27803" xr:uid="{A9F8825B-142E-47D4-8A30-6FFF14DC915F}"/>
    <cellStyle name="WhitePattern1 4 2" xfId="6954" xr:uid="{49106FF1-D4CC-4F1D-9E47-EBF1695E793D}"/>
    <cellStyle name="WhitePattern1 4 2 2" xfId="16966" xr:uid="{348A6961-E13D-4A38-B47A-05A11F30DA96}"/>
    <cellStyle name="WhitePattern1 4 2 2 2" xfId="39331" xr:uid="{9501284F-3A17-4B7E-A6BE-01C4C859D981}"/>
    <cellStyle name="WhitePattern1 4 2 3" xfId="23373" xr:uid="{033552E5-2C31-4B84-AE45-400618FF2411}"/>
    <cellStyle name="WhitePattern1 4 2 3 2" xfId="45669" xr:uid="{6B894332-E22E-4C9E-9298-570A52BC0503}"/>
    <cellStyle name="WhitePattern1 4 2 4" xfId="25506" xr:uid="{B84DE50B-309B-44A9-A1C1-2197F6CB91F6}"/>
    <cellStyle name="WhitePattern1 4 2 4 2" xfId="47802" xr:uid="{BFAFF901-2BE1-41BE-9D35-8E4EF7EBD0F9}"/>
    <cellStyle name="WhitePattern1 4 2 5" xfId="30215" xr:uid="{50A44529-06D5-4278-8A7F-01D8D9460958}"/>
    <cellStyle name="WhitePattern1 4 3" xfId="8178" xr:uid="{FAC7F989-9651-40B6-AE88-6E35A49D060E}"/>
    <cellStyle name="WhitePattern1 4 3 2" xfId="18014" xr:uid="{17FC5C74-3452-428C-BE39-B37C21F53232}"/>
    <cellStyle name="WhitePattern1 4 3 2 2" xfId="40379" xr:uid="{617C1168-0C4B-439D-AC71-0D98A3372115}"/>
    <cellStyle name="WhitePattern1 4 3 3" xfId="23921" xr:uid="{7C66BC8E-9420-481A-9332-5A86905E94C3}"/>
    <cellStyle name="WhitePattern1 4 3 3 2" xfId="46217" xr:uid="{29768771-4621-4017-B505-784DEC79CB28}"/>
    <cellStyle name="WhitePattern1 4 3 4" xfId="23333" xr:uid="{38126FC2-B56B-4375-8BCF-241D3A7BE48F}"/>
    <cellStyle name="WhitePattern1 4 3 4 2" xfId="45629" xr:uid="{80337A27-F093-4D50-A1AD-87EC8D93D420}"/>
    <cellStyle name="WhitePattern1 4 3 5" xfId="31197" xr:uid="{33316A79-0916-4A8C-AE08-2CE637C7422E}"/>
    <cellStyle name="WhitePattern1 4 4" xfId="6597" xr:uid="{18D42154-EBE7-4924-892E-EF4D9B965A6E}"/>
    <cellStyle name="WhitePattern1 4 4 2" xfId="16673" xr:uid="{DFF0FF07-F756-4E5C-B74E-4A1D2058510F}"/>
    <cellStyle name="WhitePattern1 4 4 2 2" xfId="39038" xr:uid="{815E3C0C-9B45-4F6F-A883-3B1734A66568}"/>
    <cellStyle name="WhitePattern1 4 4 3" xfId="23239" xr:uid="{E4EFEAA4-ECFE-42F8-85BD-EB746BFC0B9B}"/>
    <cellStyle name="WhitePattern1 4 4 3 2" xfId="45535" xr:uid="{5A3B457B-5B41-438A-B553-A4ADDCFF784F}"/>
    <cellStyle name="WhitePattern1 4 4 4" xfId="25000" xr:uid="{8908AE72-9738-4223-8C94-B5EE173AAC29}"/>
    <cellStyle name="WhitePattern1 4 4 4 2" xfId="47296" xr:uid="{F470BAB4-C9A7-4B9A-AC7F-5249014F7064}"/>
    <cellStyle name="WhitePattern1 4 4 5" xfId="29941" xr:uid="{6F3EE65B-BC6A-4731-9208-F1D630780D20}"/>
    <cellStyle name="WhitePattern1 4 5" xfId="6666" xr:uid="{BDEA979E-8140-4FE4-B15B-F62D9EFFEB54}"/>
    <cellStyle name="WhitePattern1 4 5 2" xfId="16714" xr:uid="{69B58093-49C0-4C3B-BA0B-4F4423DCA3AC}"/>
    <cellStyle name="WhitePattern1 4 5 2 2" xfId="39079" xr:uid="{1C6E9F76-B320-40AE-BD2C-2CA4D07ACBAD}"/>
    <cellStyle name="WhitePattern1 4 5 3" xfId="23274" xr:uid="{328FCAEB-B506-4B51-A9CF-E5645377B0E6}"/>
    <cellStyle name="WhitePattern1 4 5 3 2" xfId="45570" xr:uid="{AC020BF5-8399-4287-A908-1861389AEF6A}"/>
    <cellStyle name="WhitePattern1 4 5 4" xfId="25505" xr:uid="{EA932BD2-AA2F-4510-BAA9-3BA33BB9C07F}"/>
    <cellStyle name="WhitePattern1 4 5 4 2" xfId="47801" xr:uid="{262FB69A-5183-44C9-8F8B-4A5AFD9E07BC}"/>
    <cellStyle name="WhitePattern1 4 5 5" xfId="29975" xr:uid="{AC323EAF-7C82-46BC-98A6-E60B885BD9BD}"/>
    <cellStyle name="WhitePattern1 4 6" xfId="8466" xr:uid="{0658130B-E7B6-4F6B-80CA-9C7D3F73A723}"/>
    <cellStyle name="WhitePattern1 4 6 2" xfId="18221" xr:uid="{A3CBD8FE-058E-43D8-9B76-127D2AD564AD}"/>
    <cellStyle name="WhitePattern1 4 6 2 2" xfId="40586" xr:uid="{4E3892DF-45F3-4F13-8F6A-8973A6A55411}"/>
    <cellStyle name="WhitePattern1 4 6 3" xfId="24112" xr:uid="{F5CE8F0A-8162-43F8-849A-375489EF975C}"/>
    <cellStyle name="WhitePattern1 4 6 3 2" xfId="46408" xr:uid="{7C0015CF-8A05-4073-9BF2-021C38F6BE66}"/>
    <cellStyle name="WhitePattern1 4 6 4" xfId="22257" xr:uid="{D98CC158-5296-4A0F-8FA8-063D2127AB9E}"/>
    <cellStyle name="WhitePattern1 4 6 4 2" xfId="44553" xr:uid="{16CF390A-4444-4760-8AF6-7EBA4417D7C8}"/>
    <cellStyle name="WhitePattern1 4 6 5" xfId="31384" xr:uid="{C4CA72FE-12A8-4E88-A63B-7F895FCB7A35}"/>
    <cellStyle name="WhitePattern1 4 7" xfId="9397" xr:uid="{F1D92D1E-F879-470B-9367-231D4C45815A}"/>
    <cellStyle name="WhitePattern1 4 7 2" xfId="18816" xr:uid="{0668CC96-0C1F-4BF7-9D2A-4E9CDBAD12B9}"/>
    <cellStyle name="WhitePattern1 4 7 2 2" xfId="41181" xr:uid="{753F4B0A-0735-4CB8-B55A-E44357FC4534}"/>
    <cellStyle name="WhitePattern1 4 7 3" xfId="24606" xr:uid="{024BF9C2-AB73-49E1-9BB3-88745F82742A}"/>
    <cellStyle name="WhitePattern1 4 7 3 2" xfId="46902" xr:uid="{C4244CD6-1CCA-424B-A58F-4D6C45EA2CC7}"/>
    <cellStyle name="WhitePattern1 4 7 4" xfId="25370" xr:uid="{011EB9C4-8121-4FC0-843A-8E04A47CC785}"/>
    <cellStyle name="WhitePattern1 4 7 4 2" xfId="47666" xr:uid="{A0F2D7DD-D2A1-4759-BCA5-425F93ACE067}"/>
    <cellStyle name="WhitePattern1 4 7 5" xfId="31860" xr:uid="{14742E86-CC5E-4B87-A1A4-A4FABB3FA962}"/>
    <cellStyle name="WhitePattern1 4 8" xfId="10475" xr:uid="{A073FF33-4690-41EA-AEFE-71143788CE41}"/>
    <cellStyle name="WhitePattern1 4 8 2" xfId="19889" xr:uid="{85C0E3E7-156F-49F1-A86C-EEBF9937AD12}"/>
    <cellStyle name="WhitePattern1 4 8 2 2" xfId="42185" xr:uid="{BFE006E1-6192-4BC9-8561-48722A6B8896}"/>
    <cellStyle name="WhitePattern1 4 8 3" xfId="25019" xr:uid="{F3FAAA23-13B4-4BF5-B2A9-9466912EE085}"/>
    <cellStyle name="WhitePattern1 4 8 3 2" xfId="47315" xr:uid="{5B419D0A-ACA2-4A6A-817B-5F4B847D2858}"/>
    <cellStyle name="WhitePattern1 4 8 4" xfId="25753" xr:uid="{E6F26217-ABDA-4424-9CF7-FA4C9D563E38}"/>
    <cellStyle name="WhitePattern1 4 8 4 2" xfId="48049" xr:uid="{8842D23A-20A6-4C15-A5BA-251AFC01A4F0}"/>
    <cellStyle name="WhitePattern1 4 8 5" xfId="32864" xr:uid="{32CB49B7-0816-4644-AA59-7BA19F00827A}"/>
    <cellStyle name="WhitePattern1 4 9" xfId="12008" xr:uid="{B7524837-41C5-4100-A7BA-CBC8EDEA2643}"/>
    <cellStyle name="WhitePattern1 4 9 2" xfId="21414" xr:uid="{1752C240-FC0D-40BD-88B7-81FDBCE4BB0C}"/>
    <cellStyle name="WhitePattern1 4 9 2 2" xfId="43710" xr:uid="{42B7E672-E63A-48C3-80DE-7C02B6987ED8}"/>
    <cellStyle name="WhitePattern1 4 9 3" xfId="25480" xr:uid="{F7C0BEB0-7545-4136-B790-22DE8370A53A}"/>
    <cellStyle name="WhitePattern1 4 9 3 2" xfId="47776" xr:uid="{6424D7B4-AE08-43A2-9B65-350E102F3B3D}"/>
    <cellStyle name="WhitePattern1 4 9 4" xfId="25918" xr:uid="{41C8667B-D24A-4B0C-B48D-B51264CBAE45}"/>
    <cellStyle name="WhitePattern1 4 9 4 2" xfId="48214" xr:uid="{785B3B5C-FD81-42BC-9F7A-66ECFB86C225}"/>
    <cellStyle name="WhitePattern1 4 9 5" xfId="34388" xr:uid="{ED7688FE-30D7-440C-83C4-80CB43BEC2D8}"/>
    <cellStyle name="WhitePattern1 4_change in summary tables" xfId="4946" xr:uid="{6ADC7B18-9FCB-455C-A644-1CFAECA7742E}"/>
    <cellStyle name="WhitePattern1 5" xfId="4760" xr:uid="{8D460C71-2225-4162-A82E-17780A053C55}"/>
    <cellStyle name="WhitePattern1 5 2" xfId="15274" xr:uid="{BDC274DD-F8EB-464B-ADCB-F67EFF9BC007}"/>
    <cellStyle name="WhitePattern1 5 2 2" xfId="37640" xr:uid="{97FF91C8-EFC0-4542-850F-412594A51AF5}"/>
    <cellStyle name="WhitePattern1 5 3" xfId="22304" xr:uid="{B2D52C76-620B-4431-BD48-D19B5CAEF0CE}"/>
    <cellStyle name="WhitePattern1 5 3 2" xfId="44600" xr:uid="{3BE6F949-1EF5-4414-A09A-2308A1E21BC4}"/>
    <cellStyle name="WhitePattern1 5 4" xfId="25009" xr:uid="{BCC32182-038A-47F4-A763-01DECC544150}"/>
    <cellStyle name="WhitePattern1 5 4 2" xfId="47305" xr:uid="{DC95D77B-61F0-43A2-A96B-FB74DB5EE8B5}"/>
    <cellStyle name="WhitePattern1 6" xfId="11229" xr:uid="{3D819088-6329-45CE-96AB-38DE1CB76E5F}"/>
    <cellStyle name="WhitePattern1 6 2" xfId="20635" xr:uid="{0D325594-954A-4455-B20A-F5F2250EF26B}"/>
    <cellStyle name="WhitePattern1 6 2 2" xfId="42931" xr:uid="{B915DC04-7DB1-4E84-A594-1FD0A691EE58}"/>
    <cellStyle name="WhitePattern1 6 3" xfId="25232" xr:uid="{CFC6C263-9E96-4E5F-91EA-0E7BE9870F62}"/>
    <cellStyle name="WhitePattern1 6 3 2" xfId="47528" xr:uid="{4570E8A2-0D0C-40DD-90E5-AEA6D90C3F1E}"/>
    <cellStyle name="WhitePattern1 6 4" xfId="25822" xr:uid="{3C2B7EE6-39FA-4A8D-91AE-7BCF17F5E568}"/>
    <cellStyle name="WhitePattern1 6 4 2" xfId="48118" xr:uid="{793845DA-1585-41AD-979B-BEEE1548E59A}"/>
    <cellStyle name="WhitePattern1 6 5" xfId="33609" xr:uid="{1399B1B1-5E64-45D9-960B-E6CEEDD6700C}"/>
    <cellStyle name="WhitePattern1 7" xfId="26916" xr:uid="{9CFE13EE-817E-46F2-BE18-2BD090FBD4A8}"/>
    <cellStyle name="WhitePattern1 8" xfId="48427" xr:uid="{8F4C4125-E4DB-4E36-8D72-3784F1AA2526}"/>
    <cellStyle name="WhitePattern1 9" xfId="48428" xr:uid="{D47BD2AD-1598-4FE9-8100-FAFF29929D51}"/>
    <cellStyle name="WhitePattern1_change in summary tables" xfId="9040" xr:uid="{FA8503B9-BABF-4C5F-A0D8-3B7048F69E79}"/>
    <cellStyle name="WhiteText" xfId="398" xr:uid="{CC5D084F-15B8-4337-B521-F1B20B4B7CBA}"/>
    <cellStyle name="WholeNumber" xfId="3356" xr:uid="{CAB46C97-7361-4B76-829B-12C01BA86B45}"/>
    <cellStyle name="wild guess" xfId="3357" xr:uid="{F6A42F4A-2C92-484D-9D75-4DF34203A7BA}"/>
    <cellStyle name="Wildguess" xfId="3358" xr:uid="{379DF9DA-AE09-49E7-9781-3A517210A41B}"/>
    <cellStyle name="WingDing" xfId="1090" xr:uid="{F49C322F-5F1E-4AF8-9A62-273D0FC39BD7}"/>
    <cellStyle name="WingdingsBlack" xfId="3359" xr:uid="{1060ACD7-2975-4270-9107-8F3E543DAED1}"/>
    <cellStyle name="WingdingsBlack 10" xfId="14105" xr:uid="{8F089530-E2FD-4FFE-BD99-D1CA74593B14}"/>
    <cellStyle name="WingdingsBlack 10 2" xfId="36474" xr:uid="{98B0B332-E95D-4576-BAED-CCE1F6F5AECF}"/>
    <cellStyle name="WingdingsBlack 11" xfId="17426" xr:uid="{98FAC093-B8D5-46C8-907F-6D67EE306091}"/>
    <cellStyle name="WingdingsBlack 11 2" xfId="39791" xr:uid="{813FA6A8-090B-4796-930C-A3E09A34D38B}"/>
    <cellStyle name="WingdingsBlack 12" xfId="14006" xr:uid="{02821623-B39A-4332-A165-13C8D6C889A0}"/>
    <cellStyle name="WingdingsBlack 12 2" xfId="36376" xr:uid="{59CB4931-D7C3-4238-AD87-CFD37D734BF1}"/>
    <cellStyle name="WingdingsBlack 13" xfId="27586" xr:uid="{86570230-9872-42D0-96FC-4B73C239A259}"/>
    <cellStyle name="WingdingsBlack 2" xfId="6688" xr:uid="{D6D1858A-76B0-4334-9784-114D35B6B861}"/>
    <cellStyle name="WingdingsBlack 2 2" xfId="16732" xr:uid="{57AC2CD5-1FA9-4FE0-8BF2-AAFCBB028B15}"/>
    <cellStyle name="WingdingsBlack 2 2 2" xfId="39097" xr:uid="{6205B067-7CAC-47F5-8C40-6D139D5E4CD3}"/>
    <cellStyle name="WingdingsBlack 2 3" xfId="23288" xr:uid="{81A0AE4A-3199-4D99-B5EE-60CC323290D1}"/>
    <cellStyle name="WingdingsBlack 2 3 2" xfId="45584" xr:uid="{02E0750D-5BE1-4614-BCFF-4C3FB11E5E6A}"/>
    <cellStyle name="WingdingsBlack 2 4" xfId="25218" xr:uid="{8640CE7C-B56C-4CB8-B956-8D975C65E092}"/>
    <cellStyle name="WingdingsBlack 2 4 2" xfId="47514" xr:uid="{802FDEF5-60D0-4EA2-A2D1-C7764617F103}"/>
    <cellStyle name="WingdingsBlack 2 5" xfId="29991" xr:uid="{7F03205C-FEE4-4DF4-BE35-B103E636A6E8}"/>
    <cellStyle name="WingdingsBlack 3" xfId="8012" xr:uid="{71E8CFF1-597C-42B0-B108-1B61396B96D4}"/>
    <cellStyle name="WingdingsBlack 3 2" xfId="17908" xr:uid="{DBA16B6E-C90C-4134-A948-1B2C3C3B7745}"/>
    <cellStyle name="WingdingsBlack 3 2 2" xfId="40273" xr:uid="{BD99CD98-A980-4510-962A-40E7A01A24A3}"/>
    <cellStyle name="WingdingsBlack 3 3" xfId="23834" xr:uid="{6CD40ACB-3C6C-40E8-8F2F-6B10F228467F}"/>
    <cellStyle name="WingdingsBlack 3 3 2" xfId="46130" xr:uid="{9D6B736B-AA3E-43CF-B080-95D4C180C59B}"/>
    <cellStyle name="WingdingsBlack 3 4" xfId="23419" xr:uid="{00A84F11-631A-4709-9F46-2BF4AB415D68}"/>
    <cellStyle name="WingdingsBlack 3 4 2" xfId="45715" xr:uid="{DC70877F-B9DB-4E39-AA84-3DE810CEA4A8}"/>
    <cellStyle name="WingdingsBlack 3 5" xfId="31117" xr:uid="{3A9BAB8E-19CF-468A-A0A7-145F53F98DD5}"/>
    <cellStyle name="WingdingsBlack 4" xfId="4921" xr:uid="{1F7E1548-A818-4B5B-AA0F-D740AF872873}"/>
    <cellStyle name="WingdingsBlack 4 2" xfId="15410" xr:uid="{6941EFA2-E1A9-465D-9976-80F60B205B21}"/>
    <cellStyle name="WingdingsBlack 4 2 2" xfId="37776" xr:uid="{EF3A1771-95A4-4407-BFA8-FDE86EA8BDDE}"/>
    <cellStyle name="WingdingsBlack 4 3" xfId="22352" xr:uid="{0BE176AB-2F7C-47B4-955C-356B94E0B6A4}"/>
    <cellStyle name="WingdingsBlack 4 3 2" xfId="44648" xr:uid="{6376BAEE-191C-49E5-8F79-F9458F0E4EE7}"/>
    <cellStyle name="WingdingsBlack 4 4" xfId="18352" xr:uid="{F4D8F563-F88E-4169-8E39-1D62CA462CC3}"/>
    <cellStyle name="WingdingsBlack 4 4 2" xfId="40717" xr:uid="{D0BC675C-2A9D-4592-A341-E21EC83A6408}"/>
    <cellStyle name="WingdingsBlack 4 5" xfId="28811" xr:uid="{2B6078C3-23F1-411A-9CAF-6FDDA4F7A3A8}"/>
    <cellStyle name="WingdingsBlack 5" xfId="5982" xr:uid="{D10DEEF9-0B67-4107-8B58-BBA47943E545}"/>
    <cellStyle name="WingdingsBlack 5 2" xfId="16229" xr:uid="{4907844F-268B-496C-8476-C5E73677D92D}"/>
    <cellStyle name="WingdingsBlack 5 2 2" xfId="38594" xr:uid="{23CDCAB3-99D2-4260-93E7-1350F7377C10}"/>
    <cellStyle name="WingdingsBlack 5 3" xfId="22890" xr:uid="{F4886D34-80E8-445A-B401-A17AA2E4F76E}"/>
    <cellStyle name="WingdingsBlack 5 3 2" xfId="45186" xr:uid="{1D091A0A-4E2B-4A6A-9353-8FD8969A7627}"/>
    <cellStyle name="WingdingsBlack 5 4" xfId="23415" xr:uid="{9C730468-9B7C-4796-A0E4-6D7AC3E9EC62}"/>
    <cellStyle name="WingdingsBlack 5 4 2" xfId="45711" xr:uid="{D73694D5-2AA0-4D1A-8D5B-DFA821509BDE}"/>
    <cellStyle name="WingdingsBlack 5 5" xfId="29548" xr:uid="{AF98E544-3C2F-4DC0-B107-BC880D5505AD}"/>
    <cellStyle name="WingdingsBlack 6" xfId="6114" xr:uid="{5AC46EAB-6245-4EC2-A8E2-C680203A6488}"/>
    <cellStyle name="WingdingsBlack 6 2" xfId="16319" xr:uid="{8D25BA13-2294-4D24-B87B-B7B610B14A04}"/>
    <cellStyle name="WingdingsBlack 6 2 2" xfId="38684" xr:uid="{AC0C9CC7-BA4A-4C3B-A4E5-B10A987D74EE}"/>
    <cellStyle name="WingdingsBlack 6 3" xfId="22960" xr:uid="{04E13961-8D41-4CD5-B873-2D58147926BE}"/>
    <cellStyle name="WingdingsBlack 6 3 2" xfId="45256" xr:uid="{3FEDD272-0A5C-4151-B52C-98C8FD60079C}"/>
    <cellStyle name="WingdingsBlack 6 4" xfId="12806" xr:uid="{2BDCEF84-F99B-4D76-B74E-71459967BE54}"/>
    <cellStyle name="WingdingsBlack 6 4 2" xfId="35179" xr:uid="{EC863F19-AD91-47B5-8F7F-A896604E011A}"/>
    <cellStyle name="WingdingsBlack 6 5" xfId="29627" xr:uid="{E36DA86D-2A0C-438A-90A7-E15713DF79DF}"/>
    <cellStyle name="WingdingsBlack 7" xfId="9080" xr:uid="{F0703F2F-F903-42F5-9039-94AE9210A5D5}"/>
    <cellStyle name="WingdingsBlack 7 2" xfId="18586" xr:uid="{EF98D53A-0A43-4B08-A2CB-2F55CA8A0A61}"/>
    <cellStyle name="WingdingsBlack 7 2 2" xfId="40951" xr:uid="{A2264B61-9409-411C-A367-DF4C5E244F5A}"/>
    <cellStyle name="WingdingsBlack 7 3" xfId="24411" xr:uid="{6C51608C-6019-4859-A203-C9831E4AE59D}"/>
    <cellStyle name="WingdingsBlack 7 3 2" xfId="46707" xr:uid="{2328F256-0280-466F-85CD-76FFCC89485F}"/>
    <cellStyle name="WingdingsBlack 7 4" xfId="25591" xr:uid="{B7524068-8590-4570-A996-CD5DAD6ED5BC}"/>
    <cellStyle name="WingdingsBlack 7 4 2" xfId="47887" xr:uid="{918F3EBC-5FD3-48CB-8C62-9003D33E2CB1}"/>
    <cellStyle name="WingdingsBlack 7 5" xfId="31666" xr:uid="{C514B6AB-9EF8-428B-B9B2-9C2CC5EEA592}"/>
    <cellStyle name="WingdingsBlack 8" xfId="9386" xr:uid="{01E7A842-166C-426A-9DF5-62EBD5F5C2E2}"/>
    <cellStyle name="WingdingsBlack 8 2" xfId="18807" xr:uid="{0E2D0B73-3E2E-4BCF-BEA6-EB22AE52A608}"/>
    <cellStyle name="WingdingsBlack 8 2 2" xfId="41172" xr:uid="{174A65EE-9438-4C2C-8528-059BA8E14B7D}"/>
    <cellStyle name="WingdingsBlack 8 3" xfId="24597" xr:uid="{14458A4E-F0D1-4B66-9C5F-5DAEE4916F67}"/>
    <cellStyle name="WingdingsBlack 8 3 2" xfId="46893" xr:uid="{CE0F6988-69EA-45BE-AEF0-E74DE3676C39}"/>
    <cellStyle name="WingdingsBlack 8 4" xfId="23549" xr:uid="{C152DA18-C3ED-4FA3-8B01-ADDE73146EF0}"/>
    <cellStyle name="WingdingsBlack 8 4 2" xfId="45845" xr:uid="{369C19BA-85ED-41DF-BCCF-C201D9374072}"/>
    <cellStyle name="WingdingsBlack 8 5" xfId="31853" xr:uid="{4C3E1DE1-F247-4D1D-83D9-B13B558AE506}"/>
    <cellStyle name="WingdingsBlack 9" xfId="6589" xr:uid="{B47BF992-E0EC-4355-A7E0-3E162D2BFC7E}"/>
    <cellStyle name="WingdingsBlack 9 2" xfId="16667" xr:uid="{D876F9D4-448D-44D6-B353-7D861DB4621A}"/>
    <cellStyle name="WingdingsBlack 9 2 2" xfId="39032" xr:uid="{F9AD25EF-2C89-4F59-B653-86861D3E7CF3}"/>
    <cellStyle name="WingdingsBlack 9 3" xfId="23235" xr:uid="{F2DB41C0-6266-4AF3-82FB-9202635F5590}"/>
    <cellStyle name="WingdingsBlack 9 3 2" xfId="45531" xr:uid="{7DCBDCEA-76D8-4CB9-9E6F-B91019DF0319}"/>
    <cellStyle name="WingdingsBlack 9 4" xfId="13706" xr:uid="{0713CCEA-E97D-4781-9117-CE835F3779E4}"/>
    <cellStyle name="WingdingsBlack 9 4 2" xfId="36077" xr:uid="{32ADB1E1-4192-46B9-918F-4316C1459D28}"/>
    <cellStyle name="WingdingsBlack 9 5" xfId="29937" xr:uid="{F61CD3D6-546A-46ED-B657-9CF790310870}"/>
    <cellStyle name="WingdingsBlack_change in summary tables" xfId="8520" xr:uid="{D252BBF4-F4EB-4C16-A98B-1B9A3BAEC2FA}"/>
    <cellStyle name="WingdingsRed" xfId="3360" xr:uid="{62562206-7F59-4E26-8A1B-16DC30D67DA6}"/>
    <cellStyle name="WingdingsRed 10" xfId="14106" xr:uid="{8F6DC50C-65E3-463C-A13B-7A813EBE801F}"/>
    <cellStyle name="WingdingsRed 10 2" xfId="36475" xr:uid="{8A71663D-5E4F-4F97-A230-FFCB71A94E13}"/>
    <cellStyle name="WingdingsRed 11" xfId="13772" xr:uid="{23D637F5-8A67-433E-B4B7-53C22B5EAC92}"/>
    <cellStyle name="WingdingsRed 11 2" xfId="36142" xr:uid="{DAB0FCC2-5CD8-4E2A-A30F-ADDD40084665}"/>
    <cellStyle name="WingdingsRed 12" xfId="14063" xr:uid="{2B6F2122-2E86-4F1C-87C9-8152B3D6CB41}"/>
    <cellStyle name="WingdingsRed 12 2" xfId="36433" xr:uid="{C5D285C0-887B-44E7-B570-A4FCA3DAFCB1}"/>
    <cellStyle name="WingdingsRed 13" xfId="27587" xr:uid="{F031DEDC-10B5-426D-9B54-B292B45C7246}"/>
    <cellStyle name="WingdingsRed 2" xfId="6689" xr:uid="{B39C09AD-C358-4B95-A657-D29BB5C7DDB4}"/>
    <cellStyle name="WingdingsRed 2 2" xfId="16733" xr:uid="{1D93E2DA-D6FA-4836-8288-0F218E4720DF}"/>
    <cellStyle name="WingdingsRed 2 2 2" xfId="39098" xr:uid="{7D685A38-77F3-4BDD-BE30-0AEACB5F19BE}"/>
    <cellStyle name="WingdingsRed 2 3" xfId="23289" xr:uid="{E5ACACE4-F8B3-45F7-8689-06BF5C9529CF}"/>
    <cellStyle name="WingdingsRed 2 3 2" xfId="45585" xr:uid="{656536AD-E74E-4775-A3BF-085D554677A1}"/>
    <cellStyle name="WingdingsRed 2 4" xfId="24762" xr:uid="{DCC55240-424C-46D4-81DE-A0529108DFB8}"/>
    <cellStyle name="WingdingsRed 2 4 2" xfId="47058" xr:uid="{2659DD87-367D-468E-B85C-C03D669FB955}"/>
    <cellStyle name="WingdingsRed 2 5" xfId="29992" xr:uid="{7FA0AA77-5436-498E-A3B9-B14F1ECC44E8}"/>
    <cellStyle name="WingdingsRed 3" xfId="8013" xr:uid="{B02171AA-F8C7-475F-BB10-090CDB1A7BAE}"/>
    <cellStyle name="WingdingsRed 3 2" xfId="17909" xr:uid="{4F1D4A54-D202-4B42-97A4-A10091D7BD17}"/>
    <cellStyle name="WingdingsRed 3 2 2" xfId="40274" xr:uid="{C850D62F-57A0-42A0-9118-719BD92EC9BE}"/>
    <cellStyle name="WingdingsRed 3 3" xfId="23835" xr:uid="{F8AA92EA-8B5F-4289-9CBB-BFC6222C2E7E}"/>
    <cellStyle name="WingdingsRed 3 3 2" xfId="46131" xr:uid="{4F12735C-040D-412B-BBE3-9DA036477B6F}"/>
    <cellStyle name="WingdingsRed 3 4" xfId="13739" xr:uid="{0BC85899-7A6E-40E0-948E-D5D3CD2638F4}"/>
    <cellStyle name="WingdingsRed 3 4 2" xfId="36110" xr:uid="{2A8F0980-A5FB-4247-9568-7B2DC4784FC0}"/>
    <cellStyle name="WingdingsRed 3 5" xfId="31118" xr:uid="{DBA01F7E-1E95-4F01-9A34-B425055684D8}"/>
    <cellStyle name="WingdingsRed 4" xfId="6197" xr:uid="{BB7E73FA-4AB5-41C7-9620-085AE446E553}"/>
    <cellStyle name="WingdingsRed 4 2" xfId="16371" xr:uid="{E103F473-6E5C-4A5A-AACB-E29F62D0C127}"/>
    <cellStyle name="WingdingsRed 4 2 2" xfId="38736" xr:uid="{71869852-2451-4DA1-B2BF-7CA7529D6B26}"/>
    <cellStyle name="WingdingsRed 4 3" xfId="22999" xr:uid="{A15BF88C-7DA0-4DB6-9830-DC311E6C41BB}"/>
    <cellStyle name="WingdingsRed 4 3 2" xfId="45295" xr:uid="{3EE133DC-3A1B-4D51-84F1-666C67459EDC}"/>
    <cellStyle name="WingdingsRed 4 4" xfId="14761" xr:uid="{7140CBEC-AC0D-4C07-9807-7538E8903A80}"/>
    <cellStyle name="WingdingsRed 4 4 2" xfId="37127" xr:uid="{B7114D30-9268-4B3A-AC7E-E3AC8F26A5D7}"/>
    <cellStyle name="WingdingsRed 4 5" xfId="29672" xr:uid="{7172514B-0E3E-4D33-BD2C-687E5320BD10}"/>
    <cellStyle name="WingdingsRed 5" xfId="4658" xr:uid="{00A28226-A501-42BD-8F52-B8E2D1D814C6}"/>
    <cellStyle name="WingdingsRed 5 2" xfId="15203" xr:uid="{A7406EF9-206B-4638-8D43-72B7EF876639}"/>
    <cellStyle name="WingdingsRed 5 2 2" xfId="37569" xr:uid="{8285BECA-2B6D-464B-B6BB-EDA2FA208EEC}"/>
    <cellStyle name="WingdingsRed 5 3" xfId="22241" xr:uid="{7612DB8C-B43C-46F0-8E9E-B1F74C38610E}"/>
    <cellStyle name="WingdingsRed 5 3 2" xfId="44537" xr:uid="{C3D4A7F7-7346-4F34-ABA2-18673A4ADFB4}"/>
    <cellStyle name="WingdingsRed 5 4" xfId="25117" xr:uid="{87D78250-6D26-4771-B9BA-8C334457BC83}"/>
    <cellStyle name="WingdingsRed 5 4 2" xfId="47413" xr:uid="{1F52EE51-855E-4145-9CD4-070435904D6E}"/>
    <cellStyle name="WingdingsRed 5 5" xfId="28625" xr:uid="{E12BAE36-F1A2-457E-A98D-268A6FA72678}"/>
    <cellStyle name="WingdingsRed 6" xfId="9008" xr:uid="{FDF153F5-D5F1-4AD8-AF73-B0B32E380D04}"/>
    <cellStyle name="WingdingsRed 6 2" xfId="18564" xr:uid="{10A686AA-1A54-4FBD-AF39-3E7BB2576C57}"/>
    <cellStyle name="WingdingsRed 6 2 2" xfId="40929" xr:uid="{368E54DB-311C-4D20-9649-13A504A97F85}"/>
    <cellStyle name="WingdingsRed 6 3" xfId="24389" xr:uid="{F0A7CC96-5BBF-4055-B282-90BBA8D6C252}"/>
    <cellStyle name="WingdingsRed 6 3 2" xfId="46685" xr:uid="{F69ACAF6-F94F-4A7E-917E-7973130466FF}"/>
    <cellStyle name="WingdingsRed 6 4" xfId="22959" xr:uid="{8DDC8FDF-B1DF-49DE-BF37-85EB78560ABE}"/>
    <cellStyle name="WingdingsRed 6 4 2" xfId="45255" xr:uid="{4A3248A5-DF85-4645-9F9C-6F7434401D2C}"/>
    <cellStyle name="WingdingsRed 6 5" xfId="31648" xr:uid="{578520BD-C1DB-488F-B2F8-7390FB16C2F7}"/>
    <cellStyle name="WingdingsRed 7" xfId="5861" xr:uid="{2FFA5775-8FEF-41CC-8F3D-5DB2E8608E10}"/>
    <cellStyle name="WingdingsRed 7 2" xfId="16147" xr:uid="{F417E992-E9E4-4483-B6E1-1CDB1AB924D2}"/>
    <cellStyle name="WingdingsRed 7 2 2" xfId="38513" xr:uid="{130B169F-552E-49A4-B67A-633929CFFA5B}"/>
    <cellStyle name="WingdingsRed 7 3" xfId="22825" xr:uid="{1AAAC4CA-2978-4F4C-A339-E3E3DA035E1F}"/>
    <cellStyle name="WingdingsRed 7 3 2" xfId="45121" xr:uid="{DFA494F3-5262-45CD-8C77-BCA889687A43}"/>
    <cellStyle name="WingdingsRed 7 4" xfId="23022" xr:uid="{85C661BE-F39A-42BC-992A-350C3549E4A9}"/>
    <cellStyle name="WingdingsRed 7 4 2" xfId="45318" xr:uid="{71EAA8C9-0236-473E-8435-2C3BF1A27A8A}"/>
    <cellStyle name="WingdingsRed 7 5" xfId="29477" xr:uid="{EF9CEC25-B6EC-433D-BBCC-24323291FAB9}"/>
    <cellStyle name="WingdingsRed 8" xfId="9387" xr:uid="{8ED44E1E-F791-45F8-BCC8-99D65970B886}"/>
    <cellStyle name="WingdingsRed 8 2" xfId="18808" xr:uid="{B7B19FC2-433F-4C35-A217-E1745EF0A6DE}"/>
    <cellStyle name="WingdingsRed 8 2 2" xfId="41173" xr:uid="{96A3AF6E-7F33-4F4A-8267-46E45B16F90A}"/>
    <cellStyle name="WingdingsRed 8 3" xfId="24598" xr:uid="{9899C6A9-5D10-4D6A-9AAD-E259E23D984C}"/>
    <cellStyle name="WingdingsRed 8 3 2" xfId="46894" xr:uid="{5C02A08A-3B20-4B97-AEA6-5749A3BE6783}"/>
    <cellStyle name="WingdingsRed 8 4" xfId="12938" xr:uid="{1F20523C-1C65-47C4-9EB1-A25AFA4662AC}"/>
    <cellStyle name="WingdingsRed 8 4 2" xfId="35311" xr:uid="{42C69FBE-A240-416B-A3DC-7B36C6C6D554}"/>
    <cellStyle name="WingdingsRed 8 5" xfId="31854" xr:uid="{59C87827-828C-434B-A6B6-6676D7D90883}"/>
    <cellStyle name="WingdingsRed 9" xfId="9332" xr:uid="{114FB4CD-4AA2-49E1-9799-8C2CA014FD3D}"/>
    <cellStyle name="WingdingsRed 9 2" xfId="18753" xr:uid="{80ECAA96-C2E8-4A09-B434-8FC12CC201D1}"/>
    <cellStyle name="WingdingsRed 9 2 2" xfId="41118" xr:uid="{DDFA7D96-9DF4-45F4-9F7F-8395FC8F359D}"/>
    <cellStyle name="WingdingsRed 9 3" xfId="24553" xr:uid="{B1DAF6B8-A023-4D91-88EE-91989ACB77DD}"/>
    <cellStyle name="WingdingsRed 9 3 2" xfId="46849" xr:uid="{E8DE21DA-A795-4B9C-A131-C3B3590764FD}"/>
    <cellStyle name="WingdingsRed 9 4" xfId="13972" xr:uid="{6A9D1357-6AE6-47B0-98F1-36BA3C7D87A1}"/>
    <cellStyle name="WingdingsRed 9 4 2" xfId="36342" xr:uid="{B4E2D9FA-8865-4C11-8F2C-85CD53094CB9}"/>
    <cellStyle name="WingdingsRed 9 5" xfId="31799" xr:uid="{6A5C05F6-419F-4264-9E05-13C8DABA8277}"/>
    <cellStyle name="WingdingsRed_change in summary tables" xfId="9114" xr:uid="{F188D8B7-37E2-49D4-BB2F-A0F74BBF343F}"/>
    <cellStyle name="WingdingsWhite" xfId="3361" xr:uid="{A275C8A0-6D04-4377-A860-60687FA591AA}"/>
    <cellStyle name="WingdingsWhite 10" xfId="14107" xr:uid="{B5F87F27-3B37-47BE-83DB-C902B794C06B}"/>
    <cellStyle name="WingdingsWhite 10 2" xfId="36476" xr:uid="{9FB75DFC-01A8-41AF-9D8A-92DFBEE9BA16}"/>
    <cellStyle name="WingdingsWhite 11" xfId="13771" xr:uid="{60D0C86D-526C-419B-A108-8C76B3664BD1}"/>
    <cellStyle name="WingdingsWhite 11 2" xfId="36141" xr:uid="{36F9C0D9-22C2-4F3C-8810-8A00742D1248}"/>
    <cellStyle name="WingdingsWhite 12" xfId="23743" xr:uid="{2546A50C-7BBE-4710-8971-7B8AE611A710}"/>
    <cellStyle name="WingdingsWhite 12 2" xfId="46039" xr:uid="{9C64FC3D-DF29-4ADF-B41F-02F9323ECCC2}"/>
    <cellStyle name="WingdingsWhite 13" xfId="27588" xr:uid="{FA59AA34-702A-4FF7-AC01-9C9D8D7F7DCD}"/>
    <cellStyle name="WingdingsWhite 2" xfId="6690" xr:uid="{92C03FE6-3291-4CFF-B3AD-FF1A7D38984A}"/>
    <cellStyle name="WingdingsWhite 2 2" xfId="16734" xr:uid="{CE32CE73-F2F2-45A8-9EC3-16FF1DD52A29}"/>
    <cellStyle name="WingdingsWhite 2 2 2" xfId="39099" xr:uid="{98545443-1400-4258-A8A8-78CF78A640B1}"/>
    <cellStyle name="WingdingsWhite 2 3" xfId="23290" xr:uid="{856B4BFE-C82A-467C-9926-17B8A313E544}"/>
    <cellStyle name="WingdingsWhite 2 3 2" xfId="45586" xr:uid="{1E525484-D89B-416C-AA9F-F294D6334D2F}"/>
    <cellStyle name="WingdingsWhite 2 4" xfId="22209" xr:uid="{E6F12F6D-2C6F-4523-8669-DE084CEF6F88}"/>
    <cellStyle name="WingdingsWhite 2 4 2" xfId="44505" xr:uid="{C27AF1CA-193C-43B9-8FC3-023914211EC8}"/>
    <cellStyle name="WingdingsWhite 2 5" xfId="29993" xr:uid="{812931F1-CC20-4615-931E-8C1F62617346}"/>
    <cellStyle name="WingdingsWhite 3" xfId="8014" xr:uid="{EFAD44A7-8E00-4994-B7EA-ADEAF8130F9D}"/>
    <cellStyle name="WingdingsWhite 3 2" xfId="17910" xr:uid="{DA816B7F-2FED-4A25-9E00-026000A940EF}"/>
    <cellStyle name="WingdingsWhite 3 2 2" xfId="40275" xr:uid="{22FE211E-CF30-4B39-973F-9D120B99C9B7}"/>
    <cellStyle name="WingdingsWhite 3 3" xfId="23836" xr:uid="{D17013C1-3330-4516-99D4-55705B7C7E82}"/>
    <cellStyle name="WingdingsWhite 3 3 2" xfId="46132" xr:uid="{4BE45DA4-5EDE-4948-A57E-06B71CF3AA44}"/>
    <cellStyle name="WingdingsWhite 3 4" xfId="13019" xr:uid="{49F006A9-3F87-405E-ADC6-374FF7EC1E40}"/>
    <cellStyle name="WingdingsWhite 3 4 2" xfId="35390" xr:uid="{A61E844F-070B-4217-A259-CAABDF0401B0}"/>
    <cellStyle name="WingdingsWhite 3 5" xfId="31119" xr:uid="{D53FA1BF-6BAE-4039-8BB7-C2CB1FBF84EE}"/>
    <cellStyle name="WingdingsWhite 4" xfId="8493" xr:uid="{601BFF78-4817-4B59-A4AB-76582296E158}"/>
    <cellStyle name="WingdingsWhite 4 2" xfId="18244" xr:uid="{52BC7A7B-8571-4D93-BFAB-A0C1D136DC09}"/>
    <cellStyle name="WingdingsWhite 4 2 2" xfId="40609" xr:uid="{9909D5D7-2269-44FC-96F7-D68220D516F4}"/>
    <cellStyle name="WingdingsWhite 4 3" xfId="24128" xr:uid="{4CC9B7C6-E9EC-4B2D-B995-3A466322D22A}"/>
    <cellStyle name="WingdingsWhite 4 3 2" xfId="46424" xr:uid="{4870793C-55E8-4916-BBF8-4B1972DE978C}"/>
    <cellStyle name="WingdingsWhite 4 4" xfId="25212" xr:uid="{1997CAE1-1959-4819-8470-8B5D181634D7}"/>
    <cellStyle name="WingdingsWhite 4 4 2" xfId="47508" xr:uid="{CD3B35F2-A65A-4061-852B-7D2F09030816}"/>
    <cellStyle name="WingdingsWhite 4 5" xfId="31399" xr:uid="{439679A0-93EA-4A2C-A718-F402115DFE73}"/>
    <cellStyle name="WingdingsWhite 5" xfId="5074" xr:uid="{40CF440D-FD7B-4884-BBD2-5FDC4C18523C}"/>
    <cellStyle name="WingdingsWhite 5 2" xfId="15504" xr:uid="{BD950472-B028-4CEB-8742-06AB7FAE6C64}"/>
    <cellStyle name="WingdingsWhite 5 2 2" xfId="37870" xr:uid="{364585A7-2360-4312-9A4D-C67104DB7EFD}"/>
    <cellStyle name="WingdingsWhite 5 3" xfId="22438" xr:uid="{3485C8A7-FAF3-4276-A92B-BBA427E452EE}"/>
    <cellStyle name="WingdingsWhite 5 3 2" xfId="44734" xr:uid="{38A8073A-3B37-4575-8B34-301E2CFEBA30}"/>
    <cellStyle name="WingdingsWhite 5 4" xfId="23146" xr:uid="{A957A1CB-F3FA-4C5F-99DF-D13FAA7D7231}"/>
    <cellStyle name="WingdingsWhite 5 4 2" xfId="45442" xr:uid="{CFF0688D-EE2F-40D4-86DF-CA3313A5DF4F}"/>
    <cellStyle name="WingdingsWhite 5 5" xfId="28890" xr:uid="{FF7417D2-5004-45D2-9D98-81330E99023D}"/>
    <cellStyle name="WingdingsWhite 6" xfId="8694" xr:uid="{242D225A-E562-4C7B-9A06-F77976B44FD8}"/>
    <cellStyle name="WingdingsWhite 6 2" xfId="18381" xr:uid="{01ECE168-1BF8-4567-BF7C-4C9C76005601}"/>
    <cellStyle name="WingdingsWhite 6 2 2" xfId="40746" xr:uid="{CEE725C0-F47E-419D-AE8E-6681AE5C43EC}"/>
    <cellStyle name="WingdingsWhite 6 3" xfId="24243" xr:uid="{77E38CB0-6AC3-415C-AF92-5ADE9E905ACA}"/>
    <cellStyle name="WingdingsWhite 6 3 2" xfId="46539" xr:uid="{0850FA11-F9B0-487E-A82D-D66CBD203927}"/>
    <cellStyle name="WingdingsWhite 6 4" xfId="13701" xr:uid="{CE6D682F-37FE-406D-A5E6-638D2BBB8554}"/>
    <cellStyle name="WingdingsWhite 6 4 2" xfId="36072" xr:uid="{E73D29B0-6519-4321-AB55-18267ED62FF8}"/>
    <cellStyle name="WingdingsWhite 6 5" xfId="31509" xr:uid="{76B0679C-CD91-4573-AD42-221F550BBD82}"/>
    <cellStyle name="WingdingsWhite 7" xfId="5805" xr:uid="{B7496691-FAEA-4EC9-A627-FD2D097F4290}"/>
    <cellStyle name="WingdingsWhite 7 2" xfId="16120" xr:uid="{BEF7A0AA-3D03-4124-A944-AAC7DA0B30E2}"/>
    <cellStyle name="WingdingsWhite 7 2 2" xfId="38486" xr:uid="{7FE5B87E-6882-4A04-A29D-D498E7A45F2C}"/>
    <cellStyle name="WingdingsWhite 7 3" xfId="22800" xr:uid="{4AE04873-74C3-4AC8-A5C0-D89C55613A9D}"/>
    <cellStyle name="WingdingsWhite 7 3 2" xfId="45096" xr:uid="{776B5225-F613-4E95-9851-C2F043C61D93}"/>
    <cellStyle name="WingdingsWhite 7 4" xfId="23028" xr:uid="{E601621F-71BE-42C0-8FB4-F0B9B5659011}"/>
    <cellStyle name="WingdingsWhite 7 4 2" xfId="45324" xr:uid="{397270BE-6937-4A02-BC09-32C44B60BC7A}"/>
    <cellStyle name="WingdingsWhite 7 5" xfId="29454" xr:uid="{A4BDEE9B-65E9-40E6-808E-75268ABBD9FD}"/>
    <cellStyle name="WingdingsWhite 8" xfId="9388" xr:uid="{D1A89429-C5A0-47D7-83C4-16B5E22759FC}"/>
    <cellStyle name="WingdingsWhite 8 2" xfId="18809" xr:uid="{E70173D1-B2D3-4EBC-A77F-E1C62FB8002D}"/>
    <cellStyle name="WingdingsWhite 8 2 2" xfId="41174" xr:uid="{413FC37A-2677-436B-BCCF-83978130C83A}"/>
    <cellStyle name="WingdingsWhite 8 3" xfId="24599" xr:uid="{2CFB1A5B-C338-4187-BA31-7379C1CB7FB0}"/>
    <cellStyle name="WingdingsWhite 8 3 2" xfId="46895" xr:uid="{09DDE313-BA2C-4539-9DEE-C08DAD9988BC}"/>
    <cellStyle name="WingdingsWhite 8 4" xfId="15275" xr:uid="{C583E63B-6B02-4B4A-BEDF-6652B50C0A86}"/>
    <cellStyle name="WingdingsWhite 8 4 2" xfId="37641" xr:uid="{1AD56741-952E-4367-8C23-796DCA9FE16C}"/>
    <cellStyle name="WingdingsWhite 8 5" xfId="31855" xr:uid="{7C4DB272-18B0-446C-8EAB-8A6B5CCBBF8B}"/>
    <cellStyle name="WingdingsWhite 9" xfId="9331" xr:uid="{D1F613FF-EC83-4D1B-AB7C-0A82C22D3C02}"/>
    <cellStyle name="WingdingsWhite 9 2" xfId="18752" xr:uid="{C9427194-625C-4ACB-ADD8-26AFEF45FAB2}"/>
    <cellStyle name="WingdingsWhite 9 2 2" xfId="41117" xr:uid="{C2A82521-2492-4ED3-B799-ED429329AF4A}"/>
    <cellStyle name="WingdingsWhite 9 3" xfId="24552" xr:uid="{674208A3-F257-40AF-9A2D-541E21067E20}"/>
    <cellStyle name="WingdingsWhite 9 3 2" xfId="46848" xr:uid="{F4F8C6A0-DA76-400E-91BF-AED2976FD1D5}"/>
    <cellStyle name="WingdingsWhite 9 4" xfId="13971" xr:uid="{5E665EB6-E2E9-44A5-9A54-C4D2CBA69C29}"/>
    <cellStyle name="WingdingsWhite 9 4 2" xfId="36341" xr:uid="{09FC6C22-26E0-4695-A51B-04ED200EA125}"/>
    <cellStyle name="WingdingsWhite 9 5" xfId="31798" xr:uid="{1A81C21F-9A04-4298-8F83-9DDDBBFFB92B}"/>
    <cellStyle name="WingdingsWhite_change in summary tables" xfId="9191" xr:uid="{85BE790F-886A-41B3-8582-B403E762EF1D}"/>
    <cellStyle name="Wire" xfId="3362" xr:uid="{F3204925-6EF6-43F0-8921-2ED2FCFCF47B}"/>
    <cellStyle name="WP" xfId="3363" xr:uid="{EF02D836-6C64-4DA6-B742-5E20B350A36D}"/>
    <cellStyle name="Wrap" xfId="3364" xr:uid="{7A33D2CC-85A2-42F0-BC57-713C4A9AEA42}"/>
    <cellStyle name="X" xfId="1091" xr:uid="{39BED989-59AE-414F-911F-5F16A873326A}"/>
    <cellStyle name="X - None" xfId="1092" xr:uid="{7402BFFF-9F29-41B6-B593-D96F5874D103}"/>
    <cellStyle name="x Men" xfId="3365" xr:uid="{2BAB1208-172C-4C2A-8C89-FEF6F7480FB7}"/>
    <cellStyle name="X_change in summary tables" xfId="7778" xr:uid="{4727993D-897F-4867-BAF1-624645889B4B}"/>
    <cellStyle name="xMillions ($0.0m)" xfId="3366" xr:uid="{9D422E4E-7D3E-49B0-B975-302138975EFC}"/>
    <cellStyle name="xMillions (0.0)" xfId="3367" xr:uid="{DCECCB9A-1093-41B2-853A-ABB7A2F7975B}"/>
    <cellStyle name="xThousands ($0.0k)" xfId="3368" xr:uid="{563E5C9E-E491-40D3-B76A-DDB1E8CE8DDA}"/>
    <cellStyle name="year" xfId="399" xr:uid="{1F886BF7-EE85-4989-B630-071230BCDE25}"/>
    <cellStyle name="year [1]" xfId="400" xr:uid="{0D88C23E-F4EC-4BE0-91A8-1572C45F018C}"/>
    <cellStyle name="year 2" xfId="3369" xr:uid="{E25B9285-336B-4C84-8A69-D3F0F1200A94}"/>
    <cellStyle name="year 2 2" xfId="4383" xr:uid="{D84E2A53-C760-455C-B1F5-2C3A02B9710C}"/>
    <cellStyle name="year 2 2 2" xfId="28388" xr:uid="{438377B5-FDF5-419C-941E-A246DE7B8384}"/>
    <cellStyle name="year 2 3" xfId="27589" xr:uid="{AFB87FED-67BF-445C-B2C0-9EAC27DF0FD5}"/>
    <cellStyle name="year 2_change in summary tables" xfId="5983" xr:uid="{F6DC0EC3-A980-4756-A5F5-7AC8F834FE3C}"/>
    <cellStyle name="year_change in summary tables" xfId="4719" xr:uid="{A91F6433-C73A-4489-827A-A447C9327CEE}"/>
    <cellStyle name="YearInput" xfId="1093" xr:uid="{89733483-8EF0-4D96-8AD5-3C4CE9EA6842}"/>
    <cellStyle name="YearInputBk" xfId="1094" xr:uid="{BB7661AD-6F81-42D0-9F70-446C69DD665F}"/>
    <cellStyle name="YearInputBu" xfId="1095" xr:uid="{AFE17A87-8E41-4D8D-BC45-43842B2DF2C6}"/>
    <cellStyle name="Years" xfId="401" xr:uid="{FAAFEC13-B912-40B3-8A60-B3BD4117B5E1}"/>
    <cellStyle name="Yellowback" xfId="402" xr:uid="{DAB702A8-8C2B-4CF1-A9F8-C66206A2ABAC}"/>
    <cellStyle name="Yen" xfId="403" xr:uid="{96CB3F24-6A28-41A3-861B-C66F4559F37D}"/>
    <cellStyle name="YesNo" xfId="3370" xr:uid="{56DC48A7-1437-4E26-8D50-185BAC1E434C}"/>
    <cellStyle name="zFooter" xfId="3371" xr:uid="{768FD5AD-50ED-47A6-BE30-EE61ADEFF94B}"/>
    <cellStyle name="zFooter 10" xfId="14110" xr:uid="{7394A6B3-ABF9-45DC-B1A8-217B78C03818}"/>
    <cellStyle name="zFooter 10 2" xfId="36479" xr:uid="{17E59D1D-0C96-445A-9E24-36994B50D75F}"/>
    <cellStyle name="zFooter 11" xfId="14657" xr:uid="{0DB75FC6-1AE5-42A5-87BB-C8833D600609}"/>
    <cellStyle name="zFooter 11 2" xfId="37023" xr:uid="{EEAF0073-DB44-437F-B983-59FB25417BD6}"/>
    <cellStyle name="zFooter 12" xfId="27590" xr:uid="{EC8A4ECD-BFC8-49EC-A57B-F6D37215A8F5}"/>
    <cellStyle name="zFooter 2" xfId="3372" xr:uid="{292E1755-A779-4D91-9470-CD266FF8A843}"/>
    <cellStyle name="zFooter 2 10" xfId="14695" xr:uid="{0A29EA8A-2118-4724-A252-F6955D472063}"/>
    <cellStyle name="zFooter 2 10 2" xfId="37061" xr:uid="{61F3340E-BD25-4356-8B2F-C56A89919A37}"/>
    <cellStyle name="zFooter 2 11" xfId="27591" xr:uid="{8389185C-B780-4C36-9CFE-20E5CC053345}"/>
    <cellStyle name="zFooter 2 2" xfId="4385" xr:uid="{A2E328EB-D817-4DFA-9110-7669809EEC95}"/>
    <cellStyle name="zFooter 2 2 10" xfId="22144" xr:uid="{947C475B-18BC-4726-BFF7-E896067E2093}"/>
    <cellStyle name="zFooter 2 2 10 2" xfId="44440" xr:uid="{DF3674C5-A43D-40F7-9328-6F1B5BC704F7}"/>
    <cellStyle name="zFooter 2 2 11" xfId="28390" xr:uid="{9169587B-8038-40B1-B000-1D087F48C72A}"/>
    <cellStyle name="zFooter 2 2 2" xfId="7616" xr:uid="{B70E49C5-FA1A-48B8-AA86-293941990ED2}"/>
    <cellStyle name="zFooter 2 2 2 2" xfId="17607" xr:uid="{023FBD86-89EA-4F77-80DF-7473324975B7}"/>
    <cellStyle name="zFooter 2 2 2 2 2" xfId="39972" xr:uid="{CD0F6135-4D7C-478E-8DF9-B680AEF29CBB}"/>
    <cellStyle name="zFooter 2 2 2 3" xfId="23625" xr:uid="{8D80F4FD-502B-43D6-A6D0-2EFA783A0C6F}"/>
    <cellStyle name="zFooter 2 2 2 3 2" xfId="45921" xr:uid="{28151CFF-0936-4FA5-85A1-ED0FDB7CF7FD}"/>
    <cellStyle name="zFooter 2 2 2 4" xfId="30853" xr:uid="{2540708E-756D-42DD-9741-6136C34BA5AF}"/>
    <cellStyle name="zFooter 2 2 3" xfId="8597" xr:uid="{0704FE3E-2770-49F0-BF50-9394BE67D396}"/>
    <cellStyle name="zFooter 2 2 3 2" xfId="18317" xr:uid="{B082F7B0-0DCC-4BA3-A4D8-B29C8FB477CA}"/>
    <cellStyle name="zFooter 2 2 3 2 2" xfId="40682" xr:uid="{72D61352-FE0D-4C61-B5D8-2E328582D289}"/>
    <cellStyle name="zFooter 2 2 3 3" xfId="24192" xr:uid="{676357B2-4390-4A50-AADB-DAEFCFA6F5B9}"/>
    <cellStyle name="zFooter 2 2 3 3 2" xfId="46488" xr:uid="{5327527B-FA5D-49F9-B73D-DD001403C74C}"/>
    <cellStyle name="zFooter 2 2 3 4" xfId="31462" xr:uid="{F1A8FBEB-D033-4563-AB86-1D19F81BE41F}"/>
    <cellStyle name="zFooter 2 2 4" xfId="8770" xr:uid="{3235D3CB-2891-48EA-A631-BB59E3530402}"/>
    <cellStyle name="zFooter 2 2 4 2" xfId="18427" xr:uid="{2D61F34E-AA43-4308-BF34-8A44A2EFA614}"/>
    <cellStyle name="zFooter 2 2 4 2 2" xfId="40792" xr:uid="{85000F50-A59A-462F-A811-AE495D22E971}"/>
    <cellStyle name="zFooter 2 2 4 3" xfId="24287" xr:uid="{4E3FBEA1-326D-4A5F-B91E-91F3FC07756B}"/>
    <cellStyle name="zFooter 2 2 4 3 2" xfId="46583" xr:uid="{9C89A16E-3328-4745-92F6-0A70F613A751}"/>
    <cellStyle name="zFooter 2 2 4 4" xfId="31551" xr:uid="{C93A974B-458F-42B1-B57D-A6BCD59D58B0}"/>
    <cellStyle name="zFooter 2 2 5" xfId="8964" xr:uid="{AA875551-67F8-465F-8194-6FFB6128E74D}"/>
    <cellStyle name="zFooter 2 2 5 2" xfId="18551" xr:uid="{8BD782CA-43FD-45EC-8C52-9841BCCFBF8B}"/>
    <cellStyle name="zFooter 2 2 5 2 2" xfId="40916" xr:uid="{8CB8D19F-23A6-4CA7-89AC-BD757F290321}"/>
    <cellStyle name="zFooter 2 2 5 3" xfId="24380" xr:uid="{D3B49BD4-E163-4BC0-97A6-5B4D0381FEC5}"/>
    <cellStyle name="zFooter 2 2 5 3 2" xfId="46676" xr:uid="{CB57B300-EB8A-48C1-977B-2E7C4911D20F}"/>
    <cellStyle name="zFooter 2 2 5 4" xfId="31644" xr:uid="{8A7DEF82-8837-437C-AF86-79FDB2C6DD90}"/>
    <cellStyle name="zFooter 2 2 6" xfId="9148" xr:uid="{734FA80E-7CFB-400A-9F05-E74BBDC4A743}"/>
    <cellStyle name="zFooter 2 2 6 2" xfId="18632" xr:uid="{9307B7A3-7C55-4A02-87F0-606F84328A6C}"/>
    <cellStyle name="zFooter 2 2 6 2 2" xfId="40997" xr:uid="{DA87BD14-2580-4CEA-822A-1DCB75D5C655}"/>
    <cellStyle name="zFooter 2 2 6 3" xfId="24456" xr:uid="{BDBE20A8-63F6-4803-B114-CDDE94AD2C63}"/>
    <cellStyle name="zFooter 2 2 6 3 2" xfId="46752" xr:uid="{5DFE6903-DD02-48C2-ADB7-47DE7DEAE14C}"/>
    <cellStyle name="zFooter 2 2 6 4" xfId="31707" xr:uid="{F19F74AA-1A4E-48FD-BCDD-A26A7DBC6704}"/>
    <cellStyle name="zFooter 2 2 7" xfId="9279" xr:uid="{7021A0BA-EAD8-466A-843F-8D3884E75EFE}"/>
    <cellStyle name="zFooter 2 2 7 2" xfId="18718" xr:uid="{298BA7A4-0C69-4FCC-BF48-D0AFBC485E5B}"/>
    <cellStyle name="zFooter 2 2 7 2 2" xfId="41083" xr:uid="{B4ED349C-9CD5-4371-BAC8-58453486E0F7}"/>
    <cellStyle name="zFooter 2 2 7 3" xfId="24523" xr:uid="{F41519CD-8B7B-46C8-BB8E-266BFAE54C8F}"/>
    <cellStyle name="zFooter 2 2 7 3 2" xfId="46819" xr:uid="{907D3D51-F17D-419E-A1C1-89C99F2576F5}"/>
    <cellStyle name="zFooter 2 2 7 4" xfId="31769" xr:uid="{8BF606E1-0927-45E3-A969-4BF6C2B4746A}"/>
    <cellStyle name="zFooter 2 2 8" xfId="9554" xr:uid="{13756722-4747-4D79-9998-CBC385D4EC48}"/>
    <cellStyle name="zFooter 2 2 8 2" xfId="18972" xr:uid="{E5CBA7E2-5561-4C94-8D30-5B805197A4F7}"/>
    <cellStyle name="zFooter 2 2 8 2 2" xfId="41337" xr:uid="{6F1CCA4A-6701-4736-8411-C29A9D2C9EA6}"/>
    <cellStyle name="zFooter 2 2 8 3" xfId="24757" xr:uid="{14770A28-938A-4FD5-97C0-78131631A368}"/>
    <cellStyle name="zFooter 2 2 8 3 2" xfId="47053" xr:uid="{9D8B135D-60FD-41BC-A31A-E546C7FE3469}"/>
    <cellStyle name="zFooter 2 2 8 4" xfId="32016" xr:uid="{CED5DB34-583F-4442-942B-F31BDD6858A9}"/>
    <cellStyle name="zFooter 2 2 9" xfId="14957" xr:uid="{A09F7D33-8618-46A2-B3BF-98CC34A8EDD4}"/>
    <cellStyle name="zFooter 2 2 9 2" xfId="37323" xr:uid="{602F9725-BC11-419E-8725-FDEF11CF6F3A}"/>
    <cellStyle name="zFooter 2 2_change in summary tables" xfId="6523" xr:uid="{96DC0608-B019-462F-8158-850F40AF569F}"/>
    <cellStyle name="zFooter 2 3" xfId="6697" xr:uid="{95A8F38F-A58F-4AFA-8163-3E382C39D16A}"/>
    <cellStyle name="zFooter 2 4" xfId="8024" xr:uid="{9887ADED-3B31-4772-9E3E-6626F67D52D0}"/>
    <cellStyle name="zFooter 2 4 2" xfId="17916" xr:uid="{3A552A5F-EE9C-4E31-87F2-FC9B2BADC650}"/>
    <cellStyle name="zFooter 2 4 2 2" xfId="40281" xr:uid="{D93E4387-57F5-4620-90EF-363DBB3A0D15}"/>
    <cellStyle name="zFooter 2 4 3" xfId="23841" xr:uid="{CD5475A6-1111-4D7D-BC48-20B6A2B42F7C}"/>
    <cellStyle name="zFooter 2 4 3 2" xfId="46137" xr:uid="{FD39FFB3-E212-4C2B-A290-6B11E7DE3410}"/>
    <cellStyle name="zFooter 2 4 4" xfId="31124" xr:uid="{2962EECF-44FD-4A32-B3B9-A8411B6B098D}"/>
    <cellStyle name="zFooter 2 5" xfId="8107" xr:uid="{9D480AB3-6B99-4FA8-842C-7907AD378DFA}"/>
    <cellStyle name="zFooter 2 5 2" xfId="17967" xr:uid="{17C43292-7459-4240-A531-7B49B08077B0}"/>
    <cellStyle name="zFooter 2 5 2 2" xfId="40332" xr:uid="{1147BC82-8BE0-49A1-9876-D498E6BA9E1F}"/>
    <cellStyle name="zFooter 2 5 3" xfId="23882" xr:uid="{B87507FF-B1D1-4D0E-95E2-629445843720}"/>
    <cellStyle name="zFooter 2 5 3 2" xfId="46178" xr:uid="{BCF105FA-B7CE-4E0F-A33F-AFCA2502B7C0}"/>
    <cellStyle name="zFooter 2 5 4" xfId="31163" xr:uid="{3A360452-B0B4-40F8-A58A-CFF6238035A2}"/>
    <cellStyle name="zFooter 2 6" xfId="7892" xr:uid="{A46AF4C6-9E40-4987-84E4-46698FF1624B}"/>
    <cellStyle name="zFooter 2 6 2" xfId="17826" xr:uid="{AA7A7696-7BF3-483C-8BE5-D3030C42F3AF}"/>
    <cellStyle name="zFooter 2 6 2 2" xfId="40191" xr:uid="{A12E676F-9986-43D1-A41E-0B0C951C6911}"/>
    <cellStyle name="zFooter 2 6 3" xfId="23764" xr:uid="{C267D048-E0A9-4956-B99E-A7254DFED27F}"/>
    <cellStyle name="zFooter 2 6 3 2" xfId="46060" xr:uid="{2D64F53D-6099-4998-9BCA-E2615BE2A508}"/>
    <cellStyle name="zFooter 2 6 4" xfId="31049" xr:uid="{43D087BA-BA5C-46E7-B64F-357AB2E3A5BA}"/>
    <cellStyle name="zFooter 2 7" xfId="6186" xr:uid="{950A8ED3-DED8-4829-B755-E4BA435D530C}"/>
    <cellStyle name="zFooter 2 7 2" xfId="16365" xr:uid="{B8BDC825-C782-4435-9CA2-B87039E8AC51}"/>
    <cellStyle name="zFooter 2 7 2 2" xfId="38730" xr:uid="{B1A34BF4-8ADD-452E-81BB-AA845FB3F53A}"/>
    <cellStyle name="zFooter 2 7 3" xfId="22993" xr:uid="{9C85398E-2372-4A91-B505-6310DAB18BE7}"/>
    <cellStyle name="zFooter 2 7 3 2" xfId="45289" xr:uid="{D6413FD3-4AC8-4BA8-8262-356ACC182517}"/>
    <cellStyle name="zFooter 2 7 4" xfId="29667" xr:uid="{A6710F68-2298-4DA1-B14F-04B8F7CEEA61}"/>
    <cellStyle name="zFooter 2 8" xfId="9329" xr:uid="{D36B0D57-146E-46E6-8D66-8FC7A769ABC4}"/>
    <cellStyle name="zFooter 2 8 2" xfId="18750" xr:uid="{1829D9A8-9E84-43CA-B3BB-59D174342BC0}"/>
    <cellStyle name="zFooter 2 8 2 2" xfId="41115" xr:uid="{47C51DF4-3256-431F-866A-97D1E526AB51}"/>
    <cellStyle name="zFooter 2 8 3" xfId="24550" xr:uid="{544B8E40-14C5-4531-9EB9-79ED489F5F2B}"/>
    <cellStyle name="zFooter 2 8 3 2" xfId="46846" xr:uid="{CE3278EE-ADE8-4ECF-B534-E09B25C2B36F}"/>
    <cellStyle name="zFooter 2 8 4" xfId="31796" xr:uid="{0E3C8EF0-49BA-4F29-99DD-9FF4346895C4}"/>
    <cellStyle name="zFooter 2 9" xfId="14111" xr:uid="{BDAB6CD6-43D8-4DB5-919F-51612BFE2484}"/>
    <cellStyle name="zFooter 2 9 2" xfId="36480" xr:uid="{F1887B98-A118-4FB2-BDB3-C1E3D5F517B8}"/>
    <cellStyle name="zFooter 2_change in summary tables" xfId="8304" xr:uid="{B6A57428-658A-44D3-BD1E-28790F208DA1}"/>
    <cellStyle name="zFooter 3" xfId="4384" xr:uid="{54BC7B2D-F5C6-4C2E-B1B9-F26358016583}"/>
    <cellStyle name="zFooter 3 10" xfId="22143" xr:uid="{2EC9F87F-4BE6-4392-9E92-9189D4CE174A}"/>
    <cellStyle name="zFooter 3 10 2" xfId="44439" xr:uid="{967DB172-5669-4C67-8A87-303A2414E2C1}"/>
    <cellStyle name="zFooter 3 11" xfId="28389" xr:uid="{44EF1BBB-D432-4EDB-B788-FD3B6B232686}"/>
    <cellStyle name="zFooter 3 2" xfId="7615" xr:uid="{B5AB720F-D5B6-427E-966A-79A35B184671}"/>
    <cellStyle name="zFooter 3 2 2" xfId="17606" xr:uid="{7A54DABD-5BF6-44F6-B606-3991E3A5B565}"/>
    <cellStyle name="zFooter 3 2 2 2" xfId="39971" xr:uid="{AD51CECA-94B6-4B4B-B499-E607CB65228F}"/>
    <cellStyle name="zFooter 3 2 3" xfId="23624" xr:uid="{6003D2C6-A8D7-483F-A846-9145E9EC10F8}"/>
    <cellStyle name="zFooter 3 2 3 2" xfId="45920" xr:uid="{E77DAE92-1D08-4DF0-AECD-C4A88A2FC883}"/>
    <cellStyle name="zFooter 3 2 4" xfId="30852" xr:uid="{54EEDCEA-D54A-497D-B8DC-B2A7197AFB1B}"/>
    <cellStyle name="zFooter 3 3" xfId="8596" xr:uid="{FD1B3AAE-BA1C-4268-B1F8-0698713F7181}"/>
    <cellStyle name="zFooter 3 3 2" xfId="18316" xr:uid="{9C2FF1A8-52FA-4D61-B04F-17D6BF1D5813}"/>
    <cellStyle name="zFooter 3 3 2 2" xfId="40681" xr:uid="{D9DC2FF5-ECF6-4779-9EC1-255954A0567E}"/>
    <cellStyle name="zFooter 3 3 3" xfId="24191" xr:uid="{CA08898C-B03B-4C74-AE0F-BF8B7DA7E7C2}"/>
    <cellStyle name="zFooter 3 3 3 2" xfId="46487" xr:uid="{C7890374-956A-4B67-BE30-44881662504C}"/>
    <cellStyle name="zFooter 3 3 4" xfId="31461" xr:uid="{43D37288-9D8C-4320-BFB3-9414E769234B}"/>
    <cellStyle name="zFooter 3 4" xfId="8769" xr:uid="{4CAF5F81-FE9F-45DB-BD23-CF77A63A02EA}"/>
    <cellStyle name="zFooter 3 4 2" xfId="18426" xr:uid="{46ACB57A-46E3-4802-94ED-C13A02A62979}"/>
    <cellStyle name="zFooter 3 4 2 2" xfId="40791" xr:uid="{73038B09-E591-4DA4-8628-6E02003279EF}"/>
    <cellStyle name="zFooter 3 4 3" xfId="24286" xr:uid="{6AD99695-30F0-4342-B730-27F5195C90AA}"/>
    <cellStyle name="zFooter 3 4 3 2" xfId="46582" xr:uid="{E70A429A-1BB4-4C3F-86E4-8F8B38FCF8E3}"/>
    <cellStyle name="zFooter 3 4 4" xfId="31550" xr:uid="{B715A688-BA90-4FD8-86CD-9C4F95BE30A9}"/>
    <cellStyle name="zFooter 3 5" xfId="8963" xr:uid="{C3F737C5-081F-41E5-B0E8-C53AE69BE584}"/>
    <cellStyle name="zFooter 3 5 2" xfId="18550" xr:uid="{6BFB7EE1-D3C5-41C7-A59B-6AE06905BDED}"/>
    <cellStyle name="zFooter 3 5 2 2" xfId="40915" xr:uid="{CDFD82C0-7004-46B7-BF3A-740D1302C64B}"/>
    <cellStyle name="zFooter 3 5 3" xfId="24379" xr:uid="{07E26415-4D84-4965-8DC2-8BCFA96C38BE}"/>
    <cellStyle name="zFooter 3 5 3 2" xfId="46675" xr:uid="{E67C93DB-2A80-4315-A321-594402E61E2B}"/>
    <cellStyle name="zFooter 3 5 4" xfId="31643" xr:uid="{91599D87-0194-4BA6-9FDF-A0556338861F}"/>
    <cellStyle name="zFooter 3 6" xfId="9147" xr:uid="{9E887503-31DA-4761-874A-B1F2F50BD376}"/>
    <cellStyle name="zFooter 3 6 2" xfId="18631" xr:uid="{946BAA5D-ACA1-43B2-B353-9301C3929DC9}"/>
    <cellStyle name="zFooter 3 6 2 2" xfId="40996" xr:uid="{5562A2B5-BCFE-43F6-90DD-3BD8ABC1342F}"/>
    <cellStyle name="zFooter 3 6 3" xfId="24455" xr:uid="{A390C5D8-8920-4FCE-825C-9281194A2110}"/>
    <cellStyle name="zFooter 3 6 3 2" xfId="46751" xr:uid="{A11C270E-A30D-4E1B-8209-B7F2DB519275}"/>
    <cellStyle name="zFooter 3 6 4" xfId="31706" xr:uid="{0B4F6768-4055-4873-9D8B-7623E5D29F9E}"/>
    <cellStyle name="zFooter 3 7" xfId="9278" xr:uid="{8F8A3ABA-89A3-458B-8E4E-190A84C2E1D7}"/>
    <cellStyle name="zFooter 3 7 2" xfId="18717" xr:uid="{5465D005-1F0B-49E3-96CD-7A566DFD5775}"/>
    <cellStyle name="zFooter 3 7 2 2" xfId="41082" xr:uid="{A43B9292-A53D-4DF6-B6B2-464C8D634533}"/>
    <cellStyle name="zFooter 3 7 3" xfId="24522" xr:uid="{153422FD-C559-4931-99C2-0200CD78DFE6}"/>
    <cellStyle name="zFooter 3 7 3 2" xfId="46818" xr:uid="{3C71AC68-FACB-43B3-8B5B-4B2FB851D523}"/>
    <cellStyle name="zFooter 3 7 4" xfId="31768" xr:uid="{FF5CBEB4-387B-47C5-9E60-A3B7FCF1B70B}"/>
    <cellStyle name="zFooter 3 8" xfId="9553" xr:uid="{E1F14E70-9343-4A12-BC0E-1D0DE4310B60}"/>
    <cellStyle name="zFooter 3 8 2" xfId="18971" xr:uid="{67A82E14-B399-40F8-9FE0-6F479390359C}"/>
    <cellStyle name="zFooter 3 8 2 2" xfId="41336" xr:uid="{3FE2B1A8-638C-4459-B27B-07A77973FABC}"/>
    <cellStyle name="zFooter 3 8 3" xfId="24756" xr:uid="{FBBF175C-40B2-4361-B8F8-30DA74CCA3F9}"/>
    <cellStyle name="zFooter 3 8 3 2" xfId="47052" xr:uid="{9F6F8BB2-A4A3-4E50-8595-1ABB853769DE}"/>
    <cellStyle name="zFooter 3 8 4" xfId="32015" xr:uid="{ABAF31AA-1C28-478B-99E8-3C4985824E7C}"/>
    <cellStyle name="zFooter 3 9" xfId="14956" xr:uid="{37017D3B-DC7A-4995-91CF-C963B207F960}"/>
    <cellStyle name="zFooter 3 9 2" xfId="37322" xr:uid="{DA2E2F91-7DF8-4B4F-9170-9ADA8EF991FF}"/>
    <cellStyle name="zFooter 3_change in summary tables" xfId="9060" xr:uid="{4FA5F1DA-55A3-4CD2-8E7C-EC7BCDA3741F}"/>
    <cellStyle name="zFooter 4" xfId="6696" xr:uid="{BE490664-B18F-4430-8654-46E47E628B82}"/>
    <cellStyle name="zFooter 5" xfId="8023" xr:uid="{29A4690C-C5BF-4105-80F2-12546AE1A305}"/>
    <cellStyle name="zFooter 5 2" xfId="17915" xr:uid="{78D89FA7-B359-492D-9EC3-D172968BE848}"/>
    <cellStyle name="zFooter 5 2 2" xfId="40280" xr:uid="{08F1764F-44C3-4E37-B18C-FDCE02F3B48A}"/>
    <cellStyle name="zFooter 5 3" xfId="23840" xr:uid="{87AB245D-0172-4B58-AFFE-99759F84B5F5}"/>
    <cellStyle name="zFooter 5 3 2" xfId="46136" xr:uid="{E84FE855-085C-4EA6-9C94-4F42420C5D7D}"/>
    <cellStyle name="zFooter 5 4" xfId="31123" xr:uid="{B178E6BA-055D-4572-AD17-2404A6350222}"/>
    <cellStyle name="zFooter 6" xfId="8644" xr:uid="{E91870E6-4929-4A50-8254-9B36D796FE97}"/>
    <cellStyle name="zFooter 6 2" xfId="18345" xr:uid="{38974C9A-A041-4599-A05D-87190FDBB451}"/>
    <cellStyle name="zFooter 6 2 2" xfId="40710" xr:uid="{98A51B00-0DD3-454D-A7C6-F0EDCF5B2206}"/>
    <cellStyle name="zFooter 6 3" xfId="24213" xr:uid="{DBEF39CE-AE40-425D-8511-07215A7C5B0C}"/>
    <cellStyle name="zFooter 6 3 2" xfId="46509" xr:uid="{4A1BA629-E851-45DC-8006-44C9B2302F94}"/>
    <cellStyle name="zFooter 6 4" xfId="31482" xr:uid="{E07F9D1B-6ED4-467B-9ACE-4FB3402DB40C}"/>
    <cellStyle name="zFooter 7" xfId="4747" xr:uid="{78D55E3D-4E06-4AB1-9A60-A7277818A3C7}"/>
    <cellStyle name="zFooter 7 2" xfId="15263" xr:uid="{68784957-34AA-4B1E-AA18-6E0BA09272C1}"/>
    <cellStyle name="zFooter 7 2 2" xfId="37629" xr:uid="{2828B34C-84CB-4EF1-BF79-3EC903834F2A}"/>
    <cellStyle name="zFooter 7 3" xfId="22293" xr:uid="{62602BCD-FA47-4F6E-A4BC-432034466384}"/>
    <cellStyle name="zFooter 7 3 2" xfId="44589" xr:uid="{97B5A040-0981-4804-A071-52B4E8D7C207}"/>
    <cellStyle name="zFooter 7 4" xfId="28673" xr:uid="{943FEC69-8933-42B4-83A5-0CAD8BD6EBE9}"/>
    <cellStyle name="zFooter 8" xfId="5866" xr:uid="{6ACC0D4F-846C-4B03-AB11-D537D2CF0EEF}"/>
    <cellStyle name="zFooter 8 2" xfId="16152" xr:uid="{0B142CCA-B3CB-404D-A02E-9B272F711543}"/>
    <cellStyle name="zFooter 8 2 2" xfId="38518" xr:uid="{B6433110-081E-44E7-BA74-92CF848A56F3}"/>
    <cellStyle name="zFooter 8 3" xfId="22830" xr:uid="{7901AFEB-443A-4515-A9C3-ADF6638D21A6}"/>
    <cellStyle name="zFooter 8 3 2" xfId="45126" xr:uid="{6E9BA03D-7570-4DCE-8C30-1B2A5E01A5CA}"/>
    <cellStyle name="zFooter 8 4" xfId="29481" xr:uid="{AE59D472-D597-402A-922D-D7CC44B6E493}"/>
    <cellStyle name="zFooter 9" xfId="9330" xr:uid="{1B9B4248-8924-4FC6-A501-E260BA05D45A}"/>
    <cellStyle name="zFooter 9 2" xfId="18751" xr:uid="{D92F48A6-5F1F-495B-8AB0-E45FDBAEDEEF}"/>
    <cellStyle name="zFooter 9 2 2" xfId="41116" xr:uid="{F8E044E4-17E0-4513-9830-49F102296AE4}"/>
    <cellStyle name="zFooter 9 3" xfId="24551" xr:uid="{E6C901F8-F6C2-4B2E-8B33-9482597E29DB}"/>
    <cellStyle name="zFooter 9 3 2" xfId="46847" xr:uid="{0149AE5F-27DE-40F9-89AF-4842C22C0E56}"/>
    <cellStyle name="zFooter 9 4" xfId="31797" xr:uid="{94397D65-AB01-4B24-A30F-4AEF2A9CCE46}"/>
    <cellStyle name="zFooter_change in summary tables" xfId="4858" xr:uid="{70C7FB42-6C62-4E0C-872B-999E3179BD3F}"/>
    <cellStyle name="zSBILogoHead2" xfId="3373" xr:uid="{EED6A0B7-FD3D-4E0F-9426-8EFBCC520210}"/>
    <cellStyle name="zSBILogoHead2 2" xfId="3374" xr:uid="{09D31AD0-14F4-4711-8721-CFDBB3413827}"/>
    <cellStyle name="zSBILogoHead2 2 2" xfId="27593" xr:uid="{7EE52483-B191-4946-9A39-0B16D62CEB6D}"/>
    <cellStyle name="zSBILogoHead2 3" xfId="27592" xr:uid="{74DA7469-4245-44AA-80E1-CBCC646ED74C}"/>
    <cellStyle name="zSBILogoHead2_change in summary tables" xfId="4979" xr:uid="{83457FBB-008B-446C-8487-0FCB4840A53C}"/>
    <cellStyle name="Гиперссылка_Торговый блок версия 2 29.12.03" xfId="1096" xr:uid="{CD927CF4-C6A3-43DE-8E58-D400D3418084}"/>
    <cellStyle name="Мбычный_Регламент 2000 проект1" xfId="3375" xr:uid="{D7790D03-D380-45F8-B51E-8998E8336CA1}"/>
    <cellStyle name="Обычный_Conversion_СПК_30_06_02" xfId="3376" xr:uid="{E00CF598-8A07-49BA-839C-5CCEF865F8A1}"/>
    <cellStyle name="Обычнын_Ф2.тыс.руб" xfId="3377" xr:uid="{E6ED5535-25F5-4F0F-ABCD-E9EE3887E1F5}"/>
    <cellStyle name="Тысячи [0]_laroux" xfId="3378" xr:uid="{C68FD91B-EF4D-4CD3-964E-C5226ECB0161}"/>
    <cellStyle name="Тысячи [а]" xfId="3379" xr:uid="{57F12520-1B46-4117-83B0-BC062D96F8B6}"/>
    <cellStyle name="Тысячи_laroux" xfId="3380" xr:uid="{7F8EB8EC-FC87-4C07-A589-6DD2BEFFE22C}"/>
    <cellStyle name="달러" xfId="3381" xr:uid="{9713A922-E569-404F-A8BB-D6565F130038}"/>
    <cellStyle name="백만" xfId="3382" xr:uid="{C3DFC181-AD28-4A6C-81A7-29C48DAAABB1}"/>
    <cellStyle name="백만 10" xfId="10288" xr:uid="{F85D98DC-E918-4156-BABB-D963069DC6C6}"/>
    <cellStyle name="백만 10 2" xfId="19702" xr:uid="{9E133EB4-6098-44FD-A89A-15A7F586BEA0}"/>
    <cellStyle name="백만 10 2 2" xfId="41998" xr:uid="{122B2C06-D9B5-4953-80D5-E47FEA3C1EFF}"/>
    <cellStyle name="백만 10 3" xfId="24965" xr:uid="{1F7509C5-6FEC-484E-91C4-2492FF6B77DE}"/>
    <cellStyle name="백만 10 3 2" xfId="47261" xr:uid="{46157AA7-DC67-4CEF-AE79-73A3846CDB5D}"/>
    <cellStyle name="백만 10 4" xfId="25750" xr:uid="{739C29C4-E490-4377-8FCE-E29981DA321A}"/>
    <cellStyle name="백만 10 4 2" xfId="48046" xr:uid="{C0D7FBD3-7C88-4732-BF7B-11F4CA50F017}"/>
    <cellStyle name="백만 10 5" xfId="32677" xr:uid="{87A2F22C-46C5-4966-B10F-84CF1A7ED5B9}"/>
    <cellStyle name="백만 11" xfId="14115" xr:uid="{944AAD2E-5486-4B3E-A1A9-50A442C0D6CF}"/>
    <cellStyle name="백만 11 2" xfId="36483" xr:uid="{8E34FCD3-F0B8-40FE-9BE1-6DAE336927A7}"/>
    <cellStyle name="백만 12" xfId="16084" xr:uid="{F4918C8E-37E8-408D-A965-6D8B09057BAF}"/>
    <cellStyle name="백만 12 2" xfId="38450" xr:uid="{C8CC6BC6-8C1C-4907-9D07-8CCE25A4E957}"/>
    <cellStyle name="백만 13" xfId="24785" xr:uid="{F684FB36-A0F3-432D-BF71-BA5FCED623AF}"/>
    <cellStyle name="백만 13 2" xfId="47081" xr:uid="{8C7EB22D-5933-4D89-8CD3-8C2FBB206D7D}"/>
    <cellStyle name="백만 2" xfId="6702" xr:uid="{CB479931-DC59-4A87-9D06-AB63BE9D3854}"/>
    <cellStyle name="백만 2 2" xfId="16743" xr:uid="{C7AC6F14-856D-49BD-8D80-74AEA23AFEF3}"/>
    <cellStyle name="백만 2 2 2" xfId="39108" xr:uid="{1E36DDDA-DEB6-476A-90A9-4EC6DB1FC50E}"/>
    <cellStyle name="백만 2 3" xfId="23296" xr:uid="{1999C5AD-DE43-41B6-A457-CECD5A49E1E1}"/>
    <cellStyle name="백만 2 3 2" xfId="45592" xr:uid="{80D79084-28D8-42CF-87E3-ED5B6D7E5CBF}"/>
    <cellStyle name="백만 2 4" xfId="12755" xr:uid="{3F9684B5-24B2-4F82-91AD-827C50FE161B}"/>
    <cellStyle name="백만 2 4 2" xfId="35131" xr:uid="{75236560-ED25-432A-A4FB-03769B8B0826}"/>
    <cellStyle name="백만 2 5" xfId="29999" xr:uid="{2309A96D-1761-4384-963A-7239EAC3D624}"/>
    <cellStyle name="백만 3" xfId="8029" xr:uid="{30315235-8ED6-4D7B-A4B3-9A0CE5C69697}"/>
    <cellStyle name="백만 3 2" xfId="17918" xr:uid="{BF6C7F7B-01A2-4525-8E0E-C12294E0FD81}"/>
    <cellStyle name="백만 3 2 2" xfId="40283" xr:uid="{3C414F6E-BA3E-466E-9C4D-70618E61B458}"/>
    <cellStyle name="백만 3 3" xfId="23844" xr:uid="{8E455232-9609-4C86-B3E3-ACAD7E75B046}"/>
    <cellStyle name="백만 3 3 2" xfId="46140" xr:uid="{19953107-320E-46D4-A617-320C3B8C4931}"/>
    <cellStyle name="백만 3 4" xfId="25532" xr:uid="{211AC391-7441-4321-8548-B0C62C94AEC4}"/>
    <cellStyle name="백만 3 4 2" xfId="47828" xr:uid="{8BD60337-A94C-476B-8EF6-5E41C7A4EE01}"/>
    <cellStyle name="백만 3 5" xfId="31126" xr:uid="{35049444-6459-420A-8A57-9AF600D1B235}"/>
    <cellStyle name="백만 4" xfId="6195" xr:uid="{4D7AEED2-A834-42B3-A0DD-06F2667E07C7}"/>
    <cellStyle name="백만 4 2" xfId="16370" xr:uid="{16883A9D-8357-4EAB-8EA1-A282170DB09F}"/>
    <cellStyle name="백만 4 2 2" xfId="38735" xr:uid="{C5AB2D7D-C4E7-4A3B-A042-5F6714D7AA5B}"/>
    <cellStyle name="백만 4 3" xfId="22998" xr:uid="{4C996DFE-6052-4706-A028-707242F14445}"/>
    <cellStyle name="백만 4 3 2" xfId="45294" xr:uid="{05B26DAE-405C-41EF-96C9-ABC24C5CDFB3}"/>
    <cellStyle name="백만 4 4" xfId="18260" xr:uid="{5B5D6F24-FB08-42F5-9526-7E43CD10322C}"/>
    <cellStyle name="백만 4 4 2" xfId="40625" xr:uid="{B794D03E-303D-4F56-855F-D8577BDC3ECC}"/>
    <cellStyle name="백만 4 5" xfId="29671" xr:uid="{2DA5CCF2-B7F7-491B-BE8C-539998C0F6E4}"/>
    <cellStyle name="백만 5" xfId="6499" xr:uid="{C8BCFF71-5D80-4CCD-9E87-37635BFDAA73}"/>
    <cellStyle name="백만 5 2" xfId="16600" xr:uid="{A55F4E5B-16F5-439B-8CD3-49321631D8A5}"/>
    <cellStyle name="백만 5 2 2" xfId="38965" xr:uid="{7E359012-FB93-4912-BC59-16BAF1355758}"/>
    <cellStyle name="백만 5 3" xfId="23185" xr:uid="{562688A7-951A-4C17-83D5-BB69CD92381C}"/>
    <cellStyle name="백만 5 3 2" xfId="45481" xr:uid="{D7C3AC27-5C73-4417-8F56-C68BE0590E2F}"/>
    <cellStyle name="백만 5 4" xfId="24764" xr:uid="{C7B293E9-4DE9-44E2-94A5-93D78F1673B8}"/>
    <cellStyle name="백만 5 4 2" xfId="47060" xr:uid="{9849CD2A-4B4F-417F-AD0D-8A59519D66EC}"/>
    <cellStyle name="백만 5 5" xfId="29881" xr:uid="{E66FE79A-2205-40F2-B7EC-B3A11AE3046D}"/>
    <cellStyle name="백만 6" xfId="8901" xr:uid="{4765CB58-7926-4776-8ED0-41D4FDCE5EB5}"/>
    <cellStyle name="백만 6 2" xfId="18499" xr:uid="{A87A0E7B-3E9B-42D5-85C4-85CB162B4DE7}"/>
    <cellStyle name="백만 6 2 2" xfId="40864" xr:uid="{F74CD502-A48F-414D-B22A-8727E519624F}"/>
    <cellStyle name="백만 6 3" xfId="24335" xr:uid="{594F7D37-A893-4D71-B546-B2302311C2B2}"/>
    <cellStyle name="백만 6 3 2" xfId="46631" xr:uid="{0CDE0641-3CE8-4ED5-8047-16A911959702}"/>
    <cellStyle name="백만 6 4" xfId="22418" xr:uid="{FB9C3A56-5E3D-44D5-97DD-97DC36CADEF9}"/>
    <cellStyle name="백만 6 4 2" xfId="44714" xr:uid="{D061BDBE-2445-4FA2-AC6E-DB3118648EC7}"/>
    <cellStyle name="백만 6 5" xfId="31599" xr:uid="{307A1B26-F049-4EE7-ABFE-48D73BD2AB42}"/>
    <cellStyle name="백만 7" xfId="6257" xr:uid="{14191F5F-D949-4DD2-9B4C-AA646E68B10D}"/>
    <cellStyle name="백만 7 2" xfId="16419" xr:uid="{9EDF56B0-C3A4-4975-9C75-0ED7980AB3E7}"/>
    <cellStyle name="백만 7 2 2" xfId="38784" xr:uid="{FADECD13-0A3E-4C52-864E-704B7D758D08}"/>
    <cellStyle name="백만 7 3" xfId="23035" xr:uid="{E6D1508E-7A6A-4E8B-A370-F60C0DB647DB}"/>
    <cellStyle name="백만 7 3 2" xfId="45331" xr:uid="{FE138F26-109C-4534-96A6-7D529FAEC948}"/>
    <cellStyle name="백만 7 4" xfId="25241" xr:uid="{57CCD231-07F4-4DC2-994F-EC20E401D26A}"/>
    <cellStyle name="백만 7 4 2" xfId="47537" xr:uid="{F8ED4E14-0471-4B18-BAF2-4231E0193234}"/>
    <cellStyle name="백만 7 5" xfId="29718" xr:uid="{145A0527-F9E7-43EC-90B3-F798527B3707}"/>
    <cellStyle name="백만 8" xfId="9390" xr:uid="{B1AE8D34-099F-4CE3-9A37-E22314913E59}"/>
    <cellStyle name="백만 8 2" xfId="18810" xr:uid="{A8F4F20A-B8B0-4F1C-B387-0F619AC43BDE}"/>
    <cellStyle name="백만 8 2 2" xfId="41175" xr:uid="{9892276B-4980-44D9-A45A-6DA9E2782D85}"/>
    <cellStyle name="백만 8 3" xfId="24601" xr:uid="{1CB02617-CE43-418E-B0F5-2E02571161B3}"/>
    <cellStyle name="백만 8 3 2" xfId="46897" xr:uid="{7696E6F7-955B-49C1-9F12-736DEBC21BD6}"/>
    <cellStyle name="백만 8 4" xfId="24897" xr:uid="{84C2475D-DE36-460B-AD58-1DDD81AD7621}"/>
    <cellStyle name="백만 8 4 2" xfId="47193" xr:uid="{5DD54352-C524-426B-90E5-78739F71D3C8}"/>
    <cellStyle name="백만 8 5" xfId="31856" xr:uid="{05AD0BA8-A4F3-4AD8-9375-8DF721FA05B8}"/>
    <cellStyle name="백만 9" xfId="9325" xr:uid="{212DFADC-F7DD-44E5-A1A2-F332F3322477}"/>
    <cellStyle name="백만 9 2" xfId="18746" xr:uid="{9990C5C6-8313-4B4B-9A68-85B8E42F30FF}"/>
    <cellStyle name="백만 9 2 2" xfId="41111" xr:uid="{0C33529F-CC15-48E0-AC56-9CF1D17E9132}"/>
    <cellStyle name="백만 9 3" xfId="24546" xr:uid="{5361D790-8D0F-4572-B285-181213CB7B24}"/>
    <cellStyle name="백만 9 3 2" xfId="46842" xr:uid="{3378FE21-9C20-4AFE-BAA7-1197B36F456D}"/>
    <cellStyle name="백만 9 4" xfId="22914" xr:uid="{B2D2DDAB-DFDC-4483-93E3-D4500B81947F}"/>
    <cellStyle name="백만 9 4 2" xfId="45210" xr:uid="{7F6DB97D-25F3-4FD7-8AB0-FE9F0DEFEBAC}"/>
    <cellStyle name="백만 9 5" xfId="31792" xr:uid="{B25C1E4D-636D-4B9A-8AA3-D6BE318C15BC}"/>
    <cellStyle name="백만_change in summary tables" xfId="5925" xr:uid="{41BE92F1-F70A-4D82-8DA9-85CFD53EB20F}"/>
    <cellStyle name="원화" xfId="3383" xr:uid="{4C04B9FB-1285-4542-BFED-5E4497078A4B}"/>
    <cellStyle name="콤마 [0]_32기 원가계산" xfId="3384" xr:uid="{6212017F-EB3A-40D3-81E5-4647B524DACB}"/>
    <cellStyle name="콤마_내수수출" xfId="3385" xr:uid="{ACD9F144-5A27-46D4-AC41-D7FC65E888EE}"/>
    <cellStyle name="표준_Appendix II" xfId="3386" xr:uid="{06117D12-E6B4-4B99-97BA-FFF3833B5470}"/>
    <cellStyle name="千位分隔_cash96-97" xfId="3387" xr:uid="{48430E4F-C2D5-4ADE-B2AD-C71BE47AF93E}"/>
    <cellStyle name="常规_ACC1" xfId="3388" xr:uid="{7A30FF02-A24B-4495-9B01-B07FB090D8A8}"/>
    <cellStyle name="普通_CHUNHUO" xfId="3389" xr:uid="{3E98061B-50D6-4817-8738-8E1EC1B4C517}"/>
    <cellStyle name="標準_99仕訳" xfId="3390" xr:uid="{4C0AC458-1A3C-475D-99B7-03B2F4602AEC}"/>
  </cellStyles>
  <dxfs count="6">
    <dxf>
      <font>
        <color theme="6" tint="-0.499984740745262"/>
      </font>
    </dxf>
    <dxf>
      <font>
        <color theme="4"/>
      </font>
    </dxf>
    <dxf>
      <font>
        <color theme="9"/>
      </font>
    </dxf>
    <dxf>
      <font>
        <color theme="6" tint="-0.499984740745262"/>
      </font>
    </dxf>
    <dxf>
      <font>
        <color theme="4"/>
      </font>
    </dxf>
    <dxf>
      <font>
        <color theme="9"/>
      </font>
    </dxf>
  </dxfs>
  <tableStyles count="0" defaultTableStyle="TableStyleMedium2" defaultPivotStyle="PivotStyleLight16"/>
  <colors>
    <mruColors>
      <color rgb="FF0000FF"/>
      <color rgb="FFFFFFCC"/>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EnCap">
      <a:dk1>
        <a:srgbClr val="000000"/>
      </a:dk1>
      <a:lt1>
        <a:sysClr val="window" lastClr="FFFFFF"/>
      </a:lt1>
      <a:dk2>
        <a:srgbClr val="BFBFBF"/>
      </a:dk2>
      <a:lt2>
        <a:srgbClr val="F2F2F2"/>
      </a:lt2>
      <a:accent1>
        <a:srgbClr val="D3222A"/>
      </a:accent1>
      <a:accent2>
        <a:srgbClr val="567632"/>
      </a:accent2>
      <a:accent3>
        <a:srgbClr val="293E6B"/>
      </a:accent3>
      <a:accent4>
        <a:srgbClr val="91A1BE"/>
      </a:accent4>
      <a:accent5>
        <a:srgbClr val="94785B"/>
      </a:accent5>
      <a:accent6>
        <a:srgbClr val="AA9D71"/>
      </a:accent6>
      <a:hlink>
        <a:srgbClr val="293E6B"/>
      </a:hlink>
      <a:folHlink>
        <a:srgbClr val="293E6B"/>
      </a:folHlink>
    </a:clrScheme>
    <a:fontScheme name="EnCap">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230E-75C2-4BB0-B49B-6834214496C1}">
  <sheetPr>
    <pageSetUpPr fitToPage="1"/>
  </sheetPr>
  <dimension ref="B1:BX231"/>
  <sheetViews>
    <sheetView showGridLines="0" tabSelected="1" zoomScale="85" zoomScaleNormal="85" workbookViewId="0">
      <pane xSplit="3" ySplit="5" topLeftCell="D18" activePane="bottomRight" state="frozen"/>
      <selection pane="topRight" activeCell="F6" sqref="F6"/>
      <selection pane="bottomLeft" activeCell="F6" sqref="F6"/>
      <selection pane="bottomRight" activeCell="C1" sqref="C1"/>
    </sheetView>
  </sheetViews>
  <sheetFormatPr defaultRowHeight="15" outlineLevelCol="1"/>
  <cols>
    <col min="1" max="1" width="1.7109375" customWidth="1"/>
    <col min="2" max="2" width="22.42578125" customWidth="1"/>
    <col min="3" max="3" width="39.42578125" customWidth="1"/>
    <col min="4" max="4" width="35" customWidth="1" outlineLevel="1"/>
    <col min="5" max="5" width="12.7109375" style="25" customWidth="1" outlineLevel="1"/>
    <col min="6" max="7" width="20.7109375" style="25" customWidth="1" outlineLevel="1"/>
    <col min="8" max="8" width="23.28515625" style="25" customWidth="1" outlineLevel="1"/>
    <col min="9" max="9" width="15.140625" customWidth="1" outlineLevel="1"/>
    <col min="10" max="12" width="12.7109375" style="25" customWidth="1" outlineLevel="1"/>
    <col min="13" max="14" width="15.42578125" customWidth="1" outlineLevel="1"/>
    <col min="15" max="17" width="18.28515625" customWidth="1" outlineLevel="1"/>
    <col min="18" max="20" width="18.7109375" customWidth="1" outlineLevel="1"/>
    <col min="21" max="21" width="95" customWidth="1" outlineLevel="1"/>
    <col min="22" max="22" width="57" customWidth="1" outlineLevel="1"/>
    <col min="23" max="23" width="18.7109375" style="25" customWidth="1" outlineLevel="1"/>
    <col min="24" max="28" width="18.7109375" customWidth="1" outlineLevel="1"/>
    <col min="29" max="29" width="10.7109375" customWidth="1" outlineLevel="1"/>
    <col min="30" max="31" width="18.7109375" customWidth="1" outlineLevel="1"/>
    <col min="32" max="32" width="20.7109375" customWidth="1" outlineLevel="1"/>
    <col min="33" max="33" width="18.7109375" customWidth="1" outlineLevel="1"/>
    <col min="34" max="34" width="20.7109375" customWidth="1" outlineLevel="1"/>
    <col min="35" max="35" width="15.28515625" customWidth="1" outlineLevel="1"/>
    <col min="36" max="36" width="15.28515625" style="25" customWidth="1" outlineLevel="1"/>
    <col min="37" max="37" width="15.28515625" customWidth="1" outlineLevel="1"/>
    <col min="38" max="38" width="26.5703125" customWidth="1" outlineLevel="1"/>
    <col min="39" max="39" width="28.85546875" customWidth="1" outlineLevel="1"/>
    <col min="40" max="40" width="27.140625" customWidth="1" outlineLevel="1"/>
    <col min="41" max="45" width="15.28515625" customWidth="1" outlineLevel="1"/>
    <col min="46" max="50" width="15.28515625" style="29" customWidth="1" outlineLevel="1"/>
    <col min="51" max="51" width="20.42578125" style="29" customWidth="1" outlineLevel="1"/>
    <col min="52" max="52" width="16.42578125" customWidth="1"/>
    <col min="53" max="53" width="34.5703125" bestFit="1" customWidth="1"/>
    <col min="54" max="54" width="16.42578125" customWidth="1"/>
    <col min="55" max="55" width="18.7109375" customWidth="1"/>
    <col min="56" max="59" width="16.42578125" customWidth="1"/>
    <col min="60" max="60" width="18.7109375" customWidth="1"/>
    <col min="61" max="61" width="16.42578125" customWidth="1"/>
    <col min="62" max="71" width="18.7109375" customWidth="1"/>
    <col min="72" max="72" width="16.42578125" customWidth="1"/>
    <col min="73" max="73" width="1.7109375" customWidth="1"/>
    <col min="74" max="74" width="15.7109375" customWidth="1"/>
    <col min="75" max="75" width="16" bestFit="1" customWidth="1"/>
    <col min="76" max="76" width="16" customWidth="1"/>
    <col min="77" max="77" width="17" bestFit="1" customWidth="1"/>
    <col min="78" max="78" width="16.140625" bestFit="1" customWidth="1"/>
    <col min="79" max="79" width="17.140625" bestFit="1" customWidth="1"/>
    <col min="80" max="80" width="16" bestFit="1" customWidth="1"/>
  </cols>
  <sheetData>
    <row r="1" spans="2:74" ht="22.5">
      <c r="B1" s="9" t="s">
        <v>0</v>
      </c>
      <c r="C1" s="1"/>
      <c r="D1" s="1"/>
      <c r="E1" s="3"/>
      <c r="F1" s="18"/>
      <c r="G1" s="18"/>
      <c r="H1" s="3"/>
      <c r="I1" s="2"/>
      <c r="J1" s="2"/>
      <c r="K1" s="2"/>
      <c r="L1" s="3"/>
      <c r="M1" s="2"/>
      <c r="N1" s="2"/>
      <c r="O1" s="2"/>
      <c r="P1" s="2"/>
      <c r="Q1" s="2"/>
      <c r="R1" s="2"/>
      <c r="S1" s="2"/>
      <c r="T1" s="2"/>
      <c r="U1" s="2"/>
      <c r="V1" s="2"/>
      <c r="W1" s="3"/>
      <c r="X1" s="2"/>
      <c r="Y1" s="2"/>
      <c r="Z1" s="2"/>
      <c r="AA1" s="2"/>
      <c r="AB1" s="2"/>
      <c r="AC1" s="2"/>
      <c r="AD1" s="2"/>
      <c r="AE1" s="2"/>
      <c r="AF1" s="2"/>
      <c r="AG1" s="2"/>
      <c r="AH1" s="2"/>
      <c r="AI1" s="2"/>
      <c r="AJ1" s="3"/>
      <c r="AK1" s="2"/>
      <c r="AL1" s="2"/>
      <c r="AM1" s="49"/>
      <c r="AN1" s="2"/>
      <c r="AO1" s="48"/>
      <c r="AP1" s="48"/>
      <c r="AQ1" s="48"/>
      <c r="AR1" s="48"/>
      <c r="AS1" s="48"/>
      <c r="AT1" s="48"/>
      <c r="AU1" s="49"/>
      <c r="AV1" s="49"/>
      <c r="AW1" s="49"/>
      <c r="AX1" s="49"/>
      <c r="AY1" s="2"/>
      <c r="AZ1" s="2"/>
      <c r="BA1" s="2"/>
      <c r="BB1" s="2"/>
      <c r="BC1" s="2"/>
      <c r="BD1" s="2"/>
      <c r="BE1" s="2"/>
      <c r="BF1" s="2"/>
      <c r="BI1" s="32"/>
      <c r="BS1" s="2"/>
      <c r="BT1" s="2"/>
    </row>
    <row r="2" spans="2:74">
      <c r="B2" s="1"/>
      <c r="C2" s="1"/>
      <c r="D2" s="2"/>
      <c r="E2" s="3"/>
      <c r="F2" s="3"/>
      <c r="G2" s="3"/>
      <c r="H2" s="3"/>
      <c r="I2" s="2"/>
      <c r="J2" s="2"/>
      <c r="K2" s="2"/>
      <c r="L2" s="3"/>
      <c r="M2" s="2"/>
      <c r="N2" s="2"/>
      <c r="S2" s="2"/>
      <c r="T2" s="2"/>
      <c r="U2" s="2"/>
      <c r="V2" s="2"/>
      <c r="W2" s="3"/>
      <c r="X2" s="2"/>
      <c r="Y2" s="2"/>
      <c r="Z2" s="2"/>
      <c r="AA2" s="2"/>
      <c r="AB2" s="2"/>
      <c r="AC2" s="2"/>
      <c r="AD2" s="2"/>
      <c r="AE2" s="2"/>
      <c r="AF2" s="2"/>
      <c r="AG2" s="2"/>
      <c r="AH2" s="2"/>
      <c r="AI2" s="2"/>
      <c r="AJ2" s="3"/>
      <c r="AK2" s="2"/>
      <c r="AL2" s="2"/>
      <c r="AM2" s="2"/>
      <c r="AN2" s="2"/>
      <c r="AT2"/>
      <c r="AU2" s="2"/>
      <c r="AV2"/>
      <c r="AW2" s="31"/>
      <c r="AX2"/>
      <c r="AY2" s="2"/>
    </row>
    <row r="3" spans="2:74" ht="17.25">
      <c r="D3" s="2"/>
      <c r="E3" s="3"/>
      <c r="F3" s="3"/>
      <c r="G3" s="3"/>
      <c r="H3" s="3"/>
      <c r="I3" s="2"/>
      <c r="J3" s="2"/>
      <c r="K3" s="2"/>
      <c r="L3" s="3"/>
      <c r="M3" s="2"/>
      <c r="N3" s="2"/>
      <c r="O3" s="2"/>
      <c r="P3" s="2"/>
      <c r="Q3" s="2"/>
      <c r="R3" s="2"/>
      <c r="S3" s="2"/>
      <c r="T3" s="2"/>
      <c r="U3" s="2"/>
      <c r="V3" s="2"/>
      <c r="W3" s="3"/>
      <c r="X3" s="2"/>
      <c r="Y3" s="2"/>
      <c r="Z3" s="2"/>
      <c r="AA3" s="2"/>
      <c r="AB3" s="2"/>
      <c r="AC3" s="2"/>
      <c r="AD3" s="21"/>
      <c r="AE3" s="2"/>
      <c r="AF3" s="2"/>
      <c r="AG3" s="2"/>
      <c r="AH3" s="30"/>
      <c r="AI3" s="2"/>
      <c r="AJ3" s="3"/>
      <c r="AK3" s="2"/>
      <c r="AL3" s="17"/>
      <c r="AM3" s="35"/>
      <c r="AN3" s="34"/>
      <c r="AO3" s="35" t="s">
        <v>1</v>
      </c>
      <c r="AP3" s="34"/>
      <c r="AQ3" s="34"/>
      <c r="AR3" s="34"/>
      <c r="AS3" s="34"/>
      <c r="AT3" s="34"/>
      <c r="AU3" s="34"/>
      <c r="AV3" s="34"/>
      <c r="AW3" s="34"/>
      <c r="AX3" s="34"/>
      <c r="AY3" s="34"/>
      <c r="BH3" s="25" t="s">
        <v>2</v>
      </c>
      <c r="BJ3" s="25" t="s">
        <v>2</v>
      </c>
      <c r="BL3" s="25" t="s">
        <v>2</v>
      </c>
      <c r="BN3" s="25" t="s">
        <v>2</v>
      </c>
      <c r="BP3" s="25" t="s">
        <v>2</v>
      </c>
      <c r="BR3" s="101" t="s">
        <v>2</v>
      </c>
      <c r="BT3" s="101" t="s">
        <v>2</v>
      </c>
      <c r="BV3" s="29"/>
    </row>
    <row r="4" spans="2:74" ht="6" customHeight="1">
      <c r="B4" s="2"/>
      <c r="C4" s="2"/>
      <c r="D4" s="17"/>
      <c r="E4" s="3"/>
      <c r="F4" s="3"/>
      <c r="G4" s="3"/>
      <c r="H4" s="3"/>
      <c r="I4" s="2"/>
      <c r="J4" s="2"/>
      <c r="K4" s="2"/>
      <c r="L4" s="3"/>
      <c r="M4" s="22"/>
      <c r="N4" s="22"/>
      <c r="O4" s="23"/>
      <c r="P4" s="22"/>
      <c r="Q4" s="22"/>
      <c r="R4" s="24"/>
      <c r="S4" s="24"/>
      <c r="T4" s="24"/>
      <c r="U4" s="17"/>
      <c r="V4" s="17"/>
      <c r="W4" s="17"/>
      <c r="X4" s="2"/>
      <c r="Y4" s="3" t="s">
        <v>3</v>
      </c>
      <c r="Z4" s="2"/>
      <c r="AA4" s="2"/>
      <c r="AB4" s="2"/>
      <c r="AC4" s="3"/>
      <c r="AD4" s="2"/>
      <c r="AE4" s="2"/>
      <c r="AF4" s="30"/>
      <c r="AG4" s="2"/>
      <c r="AH4" s="2"/>
      <c r="AI4" s="2"/>
      <c r="AJ4" s="3"/>
      <c r="AK4" s="17"/>
      <c r="AL4" s="3"/>
      <c r="AM4" s="17"/>
      <c r="AN4" s="17"/>
      <c r="AO4" s="17"/>
      <c r="AP4" s="17"/>
      <c r="AQ4" s="17"/>
      <c r="AR4" s="17"/>
      <c r="AS4" s="17"/>
      <c r="AT4" s="17"/>
      <c r="AU4" s="17"/>
      <c r="AV4" s="17"/>
      <c r="AW4" s="17"/>
      <c r="AX4" s="17"/>
      <c r="AY4" s="17"/>
      <c r="AZ4" s="3"/>
      <c r="BA4" s="3"/>
      <c r="BB4" s="3"/>
      <c r="BC4" s="3"/>
      <c r="BD4" s="3"/>
      <c r="BE4" s="3"/>
      <c r="BF4" s="3"/>
      <c r="BS4" s="3"/>
      <c r="BT4" s="3"/>
    </row>
    <row r="5" spans="2:74" ht="57">
      <c r="B5" s="38" t="s">
        <v>4</v>
      </c>
      <c r="C5" s="38" t="s">
        <v>5</v>
      </c>
      <c r="D5" s="38" t="s">
        <v>6</v>
      </c>
      <c r="E5" s="38" t="s">
        <v>7</v>
      </c>
      <c r="F5" s="38" t="s">
        <v>8</v>
      </c>
      <c r="G5" s="38" t="s">
        <v>9</v>
      </c>
      <c r="H5" s="38" t="s">
        <v>10</v>
      </c>
      <c r="I5" s="38" t="s">
        <v>11</v>
      </c>
      <c r="J5" s="39" t="s">
        <v>12</v>
      </c>
      <c r="K5" s="39" t="s">
        <v>13</v>
      </c>
      <c r="L5" s="40" t="s">
        <v>14</v>
      </c>
      <c r="M5" s="41" t="s">
        <v>15</v>
      </c>
      <c r="N5" s="41" t="s">
        <v>16</v>
      </c>
      <c r="O5" s="41" t="s">
        <v>17</v>
      </c>
      <c r="P5" s="41" t="s">
        <v>18</v>
      </c>
      <c r="Q5" s="41" t="s">
        <v>18</v>
      </c>
      <c r="R5" s="41" t="s">
        <v>19</v>
      </c>
      <c r="S5" s="41" t="s">
        <v>20</v>
      </c>
      <c r="T5" s="41" t="s">
        <v>20</v>
      </c>
      <c r="U5" s="28" t="s">
        <v>21</v>
      </c>
      <c r="V5" s="28" t="s">
        <v>22</v>
      </c>
      <c r="W5" s="28" t="s">
        <v>23</v>
      </c>
      <c r="X5" s="28" t="s">
        <v>24</v>
      </c>
      <c r="Y5" s="28" t="s">
        <v>25</v>
      </c>
      <c r="Z5" s="28" t="s">
        <v>26</v>
      </c>
      <c r="AA5" s="28" t="s">
        <v>27</v>
      </c>
      <c r="AB5" s="28" t="s">
        <v>28</v>
      </c>
      <c r="AC5" s="28" t="s">
        <v>29</v>
      </c>
      <c r="AD5" s="28" t="s">
        <v>30</v>
      </c>
      <c r="AE5" s="28" t="s">
        <v>31</v>
      </c>
      <c r="AF5" s="28" t="s">
        <v>32</v>
      </c>
      <c r="AG5" s="28" t="s">
        <v>33</v>
      </c>
      <c r="AH5" s="28" t="s">
        <v>34</v>
      </c>
      <c r="AI5" s="28" t="s">
        <v>35</v>
      </c>
      <c r="AJ5" s="28" t="s">
        <v>36</v>
      </c>
      <c r="AK5" s="28" t="s">
        <v>37</v>
      </c>
      <c r="AL5" s="28" t="s">
        <v>38</v>
      </c>
      <c r="AM5" s="28" t="s">
        <v>39</v>
      </c>
      <c r="AN5" s="28" t="s">
        <v>40</v>
      </c>
      <c r="AO5" s="33" t="s">
        <v>41</v>
      </c>
      <c r="AP5" s="33" t="s">
        <v>42</v>
      </c>
      <c r="AQ5" s="33" t="s">
        <v>43</v>
      </c>
      <c r="AR5" s="33" t="s">
        <v>44</v>
      </c>
      <c r="AS5" s="33" t="s">
        <v>45</v>
      </c>
      <c r="AT5" s="33" t="s">
        <v>46</v>
      </c>
      <c r="AU5" s="42" t="s">
        <v>47</v>
      </c>
      <c r="AV5" s="33" t="s">
        <v>48</v>
      </c>
      <c r="AW5" s="42" t="s">
        <v>49</v>
      </c>
      <c r="AX5" s="95" t="s">
        <v>50</v>
      </c>
      <c r="AY5" s="33" t="s">
        <v>51</v>
      </c>
      <c r="AZ5" s="44" t="s">
        <v>52</v>
      </c>
      <c r="BA5" s="44" t="s">
        <v>53</v>
      </c>
      <c r="BB5" s="44" t="s">
        <v>54</v>
      </c>
      <c r="BC5" s="44" t="s">
        <v>55</v>
      </c>
      <c r="BD5" s="44" t="s">
        <v>56</v>
      </c>
      <c r="BE5" s="44" t="s">
        <v>57</v>
      </c>
      <c r="BF5" s="44" t="s">
        <v>58</v>
      </c>
      <c r="BG5" s="44" t="s">
        <v>59</v>
      </c>
      <c r="BH5" s="44" t="s">
        <v>60</v>
      </c>
      <c r="BI5" s="44" t="s">
        <v>61</v>
      </c>
      <c r="BJ5" s="45" t="s">
        <v>62</v>
      </c>
      <c r="BK5" s="43" t="s">
        <v>63</v>
      </c>
      <c r="BL5" s="43" t="s">
        <v>64</v>
      </c>
      <c r="BM5" s="44" t="s">
        <v>65</v>
      </c>
      <c r="BN5" s="44" t="s">
        <v>66</v>
      </c>
      <c r="BO5" s="46" t="s">
        <v>67</v>
      </c>
      <c r="BP5" s="43" t="s">
        <v>68</v>
      </c>
      <c r="BQ5" s="43" t="s">
        <v>69</v>
      </c>
      <c r="BR5" s="43" t="s">
        <v>70</v>
      </c>
      <c r="BS5" s="47" t="s">
        <v>71</v>
      </c>
      <c r="BT5" s="44" t="s">
        <v>72</v>
      </c>
    </row>
    <row r="6" spans="2:74" ht="15" customHeight="1">
      <c r="B6" s="1" t="s">
        <v>73</v>
      </c>
      <c r="C6" s="1" t="s">
        <v>74</v>
      </c>
      <c r="D6" s="50" t="s">
        <v>75</v>
      </c>
      <c r="E6" s="51" t="s">
        <v>76</v>
      </c>
      <c r="F6" s="51" t="s">
        <v>77</v>
      </c>
      <c r="G6" s="51" t="s">
        <v>78</v>
      </c>
      <c r="H6" s="51" t="s">
        <v>79</v>
      </c>
      <c r="I6" s="50" t="s">
        <v>80</v>
      </c>
      <c r="J6" s="51" t="s">
        <v>81</v>
      </c>
      <c r="K6" s="51" t="s">
        <v>81</v>
      </c>
      <c r="L6" s="51" t="s">
        <v>82</v>
      </c>
      <c r="M6" s="51" t="s">
        <v>83</v>
      </c>
      <c r="N6" s="51" t="s">
        <v>83</v>
      </c>
      <c r="O6" s="50" t="s">
        <v>84</v>
      </c>
      <c r="P6" s="50" t="s">
        <v>85</v>
      </c>
      <c r="Q6" s="50" t="s">
        <v>86</v>
      </c>
      <c r="R6" s="50" t="s">
        <v>84</v>
      </c>
      <c r="S6" s="50" t="s">
        <v>85</v>
      </c>
      <c r="T6" s="50" t="s">
        <v>87</v>
      </c>
      <c r="U6" s="50" t="s">
        <v>88</v>
      </c>
      <c r="V6" s="50" t="s">
        <v>89</v>
      </c>
      <c r="W6" s="52">
        <v>5</v>
      </c>
      <c r="X6" s="50" t="s">
        <v>90</v>
      </c>
      <c r="Y6" s="50" t="s">
        <v>91</v>
      </c>
      <c r="Z6" s="50" t="s">
        <v>92</v>
      </c>
      <c r="AA6" s="50" t="s">
        <v>93</v>
      </c>
      <c r="AB6" s="50" t="s">
        <v>94</v>
      </c>
      <c r="AC6" s="53" t="s">
        <v>82</v>
      </c>
      <c r="AD6" s="53" t="s">
        <v>95</v>
      </c>
      <c r="AE6" s="50" t="s">
        <v>95</v>
      </c>
      <c r="AF6" s="50" t="s">
        <v>95</v>
      </c>
      <c r="AG6" s="54">
        <v>45226</v>
      </c>
      <c r="AH6" s="50" t="s">
        <v>96</v>
      </c>
      <c r="AI6" s="50" t="s">
        <v>95</v>
      </c>
      <c r="AJ6" s="55" t="s">
        <v>95</v>
      </c>
      <c r="AK6" s="56" t="s">
        <v>97</v>
      </c>
      <c r="AL6" s="56" t="s">
        <v>95</v>
      </c>
      <c r="AM6" s="56" t="s">
        <v>98</v>
      </c>
      <c r="AN6" s="56" t="s">
        <v>99</v>
      </c>
      <c r="AO6" s="57">
        <v>0</v>
      </c>
      <c r="AP6" s="57">
        <v>0.34</v>
      </c>
      <c r="AQ6" s="58">
        <v>0.54</v>
      </c>
      <c r="AR6" s="58">
        <f>1-AQ6</f>
        <v>0.45999999999999996</v>
      </c>
      <c r="AS6" s="57" t="s">
        <v>95</v>
      </c>
      <c r="AT6" s="57" t="s">
        <v>95</v>
      </c>
      <c r="AU6" s="36">
        <v>0</v>
      </c>
      <c r="AV6" s="36">
        <v>72987000</v>
      </c>
      <c r="AW6" s="36">
        <v>0</v>
      </c>
      <c r="AX6" s="37">
        <v>-103151000</v>
      </c>
      <c r="AY6" s="56" t="s">
        <v>95</v>
      </c>
      <c r="AZ6" s="88">
        <v>290925000</v>
      </c>
      <c r="BA6" s="88">
        <v>193950000</v>
      </c>
      <c r="BB6" s="88">
        <v>0</v>
      </c>
      <c r="BC6" s="88">
        <v>193950000</v>
      </c>
      <c r="BD6" s="88">
        <v>193950000</v>
      </c>
      <c r="BE6" s="89">
        <v>1</v>
      </c>
      <c r="BF6" s="90">
        <v>0</v>
      </c>
      <c r="BG6" s="7">
        <v>2000000</v>
      </c>
      <c r="BH6" s="97">
        <v>200000000</v>
      </c>
      <c r="BI6" s="7">
        <v>0</v>
      </c>
      <c r="BJ6" s="97">
        <v>0</v>
      </c>
      <c r="BK6" s="87">
        <v>22000000</v>
      </c>
      <c r="BL6" s="93">
        <v>200000000</v>
      </c>
      <c r="BM6" s="7">
        <v>0</v>
      </c>
      <c r="BN6" s="7">
        <v>200000000</v>
      </c>
      <c r="BO6" s="7">
        <v>0</v>
      </c>
      <c r="BP6" s="7" t="s">
        <v>95</v>
      </c>
      <c r="BQ6" s="12">
        <v>0.03</v>
      </c>
      <c r="BR6" s="12">
        <v>0.03</v>
      </c>
      <c r="BS6" s="19">
        <v>0.97</v>
      </c>
      <c r="BT6" s="92">
        <v>0.97</v>
      </c>
    </row>
    <row r="7" spans="2:74" ht="15" customHeight="1">
      <c r="B7" s="1" t="s">
        <v>73</v>
      </c>
      <c r="C7" s="1" t="s">
        <v>100</v>
      </c>
      <c r="D7" s="50" t="s">
        <v>75</v>
      </c>
      <c r="E7" s="51" t="s">
        <v>76</v>
      </c>
      <c r="F7" s="51" t="s">
        <v>101</v>
      </c>
      <c r="G7" s="51" t="s">
        <v>102</v>
      </c>
      <c r="H7" s="51" t="s">
        <v>79</v>
      </c>
      <c r="I7" s="50" t="s">
        <v>80</v>
      </c>
      <c r="J7" s="51" t="s">
        <v>81</v>
      </c>
      <c r="K7" s="51" t="s">
        <v>81</v>
      </c>
      <c r="L7" s="51" t="s">
        <v>82</v>
      </c>
      <c r="M7" s="51" t="s">
        <v>83</v>
      </c>
      <c r="N7" s="51" t="s">
        <v>83</v>
      </c>
      <c r="O7" s="50" t="s">
        <v>103</v>
      </c>
      <c r="P7" s="50" t="s">
        <v>84</v>
      </c>
      <c r="Q7" s="50" t="s">
        <v>104</v>
      </c>
      <c r="R7" s="50" t="s">
        <v>84</v>
      </c>
      <c r="S7" s="50" t="s">
        <v>104</v>
      </c>
      <c r="T7" s="50" t="s">
        <v>103</v>
      </c>
      <c r="U7" s="50" t="s">
        <v>105</v>
      </c>
      <c r="V7" s="50" t="s">
        <v>106</v>
      </c>
      <c r="W7" s="52">
        <v>7</v>
      </c>
      <c r="X7" s="50" t="s">
        <v>107</v>
      </c>
      <c r="Y7" s="50" t="s">
        <v>108</v>
      </c>
      <c r="Z7" s="50" t="s">
        <v>92</v>
      </c>
      <c r="AA7" s="50" t="s">
        <v>93</v>
      </c>
      <c r="AB7" s="50" t="s">
        <v>94</v>
      </c>
      <c r="AC7" s="53" t="s">
        <v>109</v>
      </c>
      <c r="AD7" s="53" t="s">
        <v>110</v>
      </c>
      <c r="AE7" s="50" t="s">
        <v>111</v>
      </c>
      <c r="AF7" s="50" t="s">
        <v>112</v>
      </c>
      <c r="AG7" s="54">
        <v>45085</v>
      </c>
      <c r="AH7" s="50" t="s">
        <v>113</v>
      </c>
      <c r="AI7" s="50" t="s">
        <v>114</v>
      </c>
      <c r="AJ7" s="55">
        <v>45706</v>
      </c>
      <c r="AK7" s="56" t="s">
        <v>97</v>
      </c>
      <c r="AL7" s="56" t="s">
        <v>115</v>
      </c>
      <c r="AM7" s="56" t="s">
        <v>116</v>
      </c>
      <c r="AN7" s="56" t="s">
        <v>99</v>
      </c>
      <c r="AO7" s="57">
        <v>0</v>
      </c>
      <c r="AP7" s="57">
        <v>46.5</v>
      </c>
      <c r="AQ7" s="58">
        <f>(1.8+1.2)/4.2</f>
        <v>0.7142857142857143</v>
      </c>
      <c r="AR7" s="58">
        <f>1-AQ7</f>
        <v>0.2857142857142857</v>
      </c>
      <c r="AS7" s="57">
        <v>0</v>
      </c>
      <c r="AT7" s="57">
        <v>105.6</v>
      </c>
      <c r="AU7" s="36">
        <v>0</v>
      </c>
      <c r="AV7" s="36">
        <v>422000000</v>
      </c>
      <c r="AW7" s="36">
        <v>0</v>
      </c>
      <c r="AX7" s="36">
        <v>9400000</v>
      </c>
      <c r="AY7" s="56" t="s">
        <v>117</v>
      </c>
      <c r="AZ7" s="88">
        <v>350000000</v>
      </c>
      <c r="BA7" s="88">
        <v>273703098.09000003</v>
      </c>
      <c r="BB7" s="88">
        <v>456508305.69999999</v>
      </c>
      <c r="BC7" s="88">
        <v>320387053.86862761</v>
      </c>
      <c r="BD7" s="88">
        <v>776895359.5686276</v>
      </c>
      <c r="BE7" s="89">
        <v>2.838460232968083</v>
      </c>
      <c r="BF7" s="90">
        <v>0.72873884439468384</v>
      </c>
      <c r="BG7" s="7">
        <v>975000000</v>
      </c>
      <c r="BH7" s="7">
        <v>1315243012.6788828</v>
      </c>
      <c r="BI7" s="7">
        <v>0</v>
      </c>
      <c r="BJ7" s="7">
        <v>175000000</v>
      </c>
      <c r="BK7" s="87">
        <v>3483283060.0680313</v>
      </c>
      <c r="BL7" s="87">
        <v>4983138443.75</v>
      </c>
      <c r="BM7" s="7">
        <v>4000000</v>
      </c>
      <c r="BN7" s="7">
        <f>BL7+BJ7</f>
        <v>5158138443.75</v>
      </c>
      <c r="BO7" s="7">
        <v>0</v>
      </c>
      <c r="BP7" s="7">
        <f>BN7</f>
        <v>5158138443.75</v>
      </c>
      <c r="BQ7" s="12">
        <v>8.6605080831408776E-2</v>
      </c>
      <c r="BR7" s="12">
        <v>0.36070000000000002</v>
      </c>
      <c r="BS7" s="19">
        <v>0.20207852193995382</v>
      </c>
      <c r="BT7" s="19">
        <v>0.14145496535878438</v>
      </c>
    </row>
    <row r="8" spans="2:74" ht="15" customHeight="1">
      <c r="B8" s="1" t="s">
        <v>73</v>
      </c>
      <c r="C8" s="1" t="s">
        <v>118</v>
      </c>
      <c r="D8" s="50" t="s">
        <v>75</v>
      </c>
      <c r="E8" s="51" t="s">
        <v>76</v>
      </c>
      <c r="F8" s="51" t="s">
        <v>101</v>
      </c>
      <c r="G8" s="51" t="s">
        <v>102</v>
      </c>
      <c r="H8" s="51" t="s">
        <v>79</v>
      </c>
      <c r="I8" s="50" t="s">
        <v>80</v>
      </c>
      <c r="J8" s="51" t="s">
        <v>81</v>
      </c>
      <c r="K8" s="51" t="s">
        <v>81</v>
      </c>
      <c r="L8" s="51" t="s">
        <v>82</v>
      </c>
      <c r="M8" s="51" t="s">
        <v>83</v>
      </c>
      <c r="N8" s="51" t="s">
        <v>83</v>
      </c>
      <c r="O8" s="50" t="s">
        <v>103</v>
      </c>
      <c r="P8" s="50" t="s">
        <v>84</v>
      </c>
      <c r="Q8" s="50" t="s">
        <v>104</v>
      </c>
      <c r="R8" s="50" t="s">
        <v>84</v>
      </c>
      <c r="S8" s="50" t="s">
        <v>104</v>
      </c>
      <c r="T8" s="50" t="s">
        <v>103</v>
      </c>
      <c r="U8" s="50" t="s">
        <v>105</v>
      </c>
      <c r="V8" s="50" t="s">
        <v>106</v>
      </c>
      <c r="W8" s="52">
        <v>7</v>
      </c>
      <c r="X8" s="50" t="s">
        <v>107</v>
      </c>
      <c r="Y8" s="50" t="s">
        <v>108</v>
      </c>
      <c r="Z8" s="50" t="s">
        <v>92</v>
      </c>
      <c r="AA8" s="50" t="s">
        <v>93</v>
      </c>
      <c r="AB8" s="50" t="s">
        <v>94</v>
      </c>
      <c r="AC8" s="53" t="s">
        <v>109</v>
      </c>
      <c r="AD8" s="53" t="s">
        <v>110</v>
      </c>
      <c r="AE8" s="50" t="s">
        <v>111</v>
      </c>
      <c r="AF8" s="50" t="s">
        <v>112</v>
      </c>
      <c r="AG8" s="54">
        <v>45085</v>
      </c>
      <c r="AH8" s="50" t="s">
        <v>96</v>
      </c>
      <c r="AI8" s="50" t="s">
        <v>95</v>
      </c>
      <c r="AJ8" s="55" t="s">
        <v>95</v>
      </c>
      <c r="AK8" s="56" t="s">
        <v>97</v>
      </c>
      <c r="AL8" s="56" t="s">
        <v>95</v>
      </c>
      <c r="AM8" s="56" t="s">
        <v>116</v>
      </c>
      <c r="AN8" s="56" t="s">
        <v>99</v>
      </c>
      <c r="AO8" s="57">
        <v>0</v>
      </c>
      <c r="AP8" s="57">
        <v>0.58199999999999996</v>
      </c>
      <c r="AQ8" s="58">
        <f>27/52</f>
        <v>0.51923076923076927</v>
      </c>
      <c r="AR8" s="58">
        <f>1-AQ8</f>
        <v>0.48076923076923073</v>
      </c>
      <c r="AS8" s="57">
        <v>0</v>
      </c>
      <c r="AT8" s="57" t="s">
        <v>95</v>
      </c>
      <c r="AU8" s="36" t="s">
        <v>119</v>
      </c>
      <c r="AV8" s="36">
        <v>29900000</v>
      </c>
      <c r="AW8" s="36">
        <v>0</v>
      </c>
      <c r="AX8" s="36">
        <v>-594500000</v>
      </c>
      <c r="AY8" s="56" t="s">
        <v>95</v>
      </c>
      <c r="AZ8" s="88">
        <v>788250000</v>
      </c>
      <c r="BA8" s="88">
        <v>231453282.27999997</v>
      </c>
      <c r="BB8" s="88">
        <v>0</v>
      </c>
      <c r="BC8" s="88">
        <v>231453282.27999997</v>
      </c>
      <c r="BD8" s="88">
        <v>231453282.27999997</v>
      </c>
      <c r="BE8" s="91">
        <v>1</v>
      </c>
      <c r="BF8" s="90">
        <v>2.9802322387695314E-9</v>
      </c>
      <c r="BG8" s="7">
        <v>100000000</v>
      </c>
      <c r="BH8" s="7">
        <v>350000000</v>
      </c>
      <c r="BI8" s="7">
        <v>0</v>
      </c>
      <c r="BJ8" s="8">
        <v>0</v>
      </c>
      <c r="BK8" s="87">
        <v>100000000</v>
      </c>
      <c r="BL8" s="87">
        <v>350000000</v>
      </c>
      <c r="BM8" s="7">
        <v>100000000</v>
      </c>
      <c r="BN8" s="7">
        <v>350000000</v>
      </c>
      <c r="BO8" s="7">
        <v>0</v>
      </c>
      <c r="BP8" s="7" t="s">
        <v>95</v>
      </c>
      <c r="BQ8" s="12">
        <v>7.3394495412844041E-2</v>
      </c>
      <c r="BR8" s="12">
        <v>7.3394495412844041E-2</v>
      </c>
      <c r="BS8" s="19">
        <v>0.73394495412844041</v>
      </c>
      <c r="BT8" s="19">
        <v>0.73394495412844041</v>
      </c>
    </row>
    <row r="9" spans="2:74" ht="15" customHeight="1">
      <c r="B9" s="1" t="s">
        <v>73</v>
      </c>
      <c r="C9" s="1" t="s">
        <v>120</v>
      </c>
      <c r="D9" s="50" t="s">
        <v>121</v>
      </c>
      <c r="E9" s="51" t="s">
        <v>76</v>
      </c>
      <c r="F9" s="51" t="s">
        <v>122</v>
      </c>
      <c r="G9" s="51" t="s">
        <v>123</v>
      </c>
      <c r="H9" s="51" t="s">
        <v>79</v>
      </c>
      <c r="I9" s="50" t="s">
        <v>80</v>
      </c>
      <c r="J9" s="51" t="s">
        <v>81</v>
      </c>
      <c r="K9" s="51" t="s">
        <v>81</v>
      </c>
      <c r="L9" s="51" t="s">
        <v>82</v>
      </c>
      <c r="M9" s="51" t="s">
        <v>83</v>
      </c>
      <c r="N9" s="51" t="s">
        <v>83</v>
      </c>
      <c r="O9" s="50" t="s">
        <v>104</v>
      </c>
      <c r="P9" s="50" t="s">
        <v>85</v>
      </c>
      <c r="Q9" s="50"/>
      <c r="R9" s="50" t="s">
        <v>104</v>
      </c>
      <c r="S9" s="50" t="s">
        <v>85</v>
      </c>
      <c r="T9" s="50" t="s">
        <v>87</v>
      </c>
      <c r="U9" s="50" t="s">
        <v>124</v>
      </c>
      <c r="V9" s="50" t="s">
        <v>125</v>
      </c>
      <c r="W9" s="52">
        <v>5</v>
      </c>
      <c r="X9" s="50" t="s">
        <v>107</v>
      </c>
      <c r="Y9" s="50" t="s">
        <v>108</v>
      </c>
      <c r="Z9" s="50" t="s">
        <v>92</v>
      </c>
      <c r="AA9" s="50" t="s">
        <v>93</v>
      </c>
      <c r="AB9" s="50" t="s">
        <v>94</v>
      </c>
      <c r="AC9" s="53" t="s">
        <v>82</v>
      </c>
      <c r="AD9" s="53" t="s">
        <v>126</v>
      </c>
      <c r="AE9" s="50" t="s">
        <v>95</v>
      </c>
      <c r="AF9" s="50" t="s">
        <v>95</v>
      </c>
      <c r="AG9" s="54">
        <v>45555</v>
      </c>
      <c r="AH9" s="50" t="s">
        <v>96</v>
      </c>
      <c r="AI9" s="50" t="s">
        <v>95</v>
      </c>
      <c r="AJ9" s="55" t="s">
        <v>95</v>
      </c>
      <c r="AK9" s="56" t="s">
        <v>97</v>
      </c>
      <c r="AL9" s="56" t="s">
        <v>95</v>
      </c>
      <c r="AM9" s="56" t="s">
        <v>127</v>
      </c>
      <c r="AN9" s="56" t="s">
        <v>99</v>
      </c>
      <c r="AO9" s="57">
        <v>0</v>
      </c>
      <c r="AP9" s="57">
        <v>0.75800000000000001</v>
      </c>
      <c r="AQ9" s="58">
        <f>+(17.5+2.7)/23.5</f>
        <v>0.8595744680851064</v>
      </c>
      <c r="AR9" s="58">
        <f>1-AQ9</f>
        <v>0.1404255319148936</v>
      </c>
      <c r="AS9" s="57">
        <v>0</v>
      </c>
      <c r="AT9" s="57" t="s">
        <v>95</v>
      </c>
      <c r="AU9" s="36">
        <v>0</v>
      </c>
      <c r="AV9" s="36">
        <v>19681</v>
      </c>
      <c r="AW9" s="36">
        <v>0</v>
      </c>
      <c r="AX9" s="36" t="s">
        <v>95</v>
      </c>
      <c r="AY9" s="56" t="s">
        <v>128</v>
      </c>
      <c r="AZ9" s="88">
        <v>144000000</v>
      </c>
      <c r="BA9" s="88">
        <v>54720000</v>
      </c>
      <c r="BB9" s="88">
        <v>0</v>
      </c>
      <c r="BC9" s="88">
        <v>54720000</v>
      </c>
      <c r="BD9" s="88">
        <v>54720000</v>
      </c>
      <c r="BE9" s="91">
        <v>1</v>
      </c>
      <c r="BF9" s="90">
        <v>-2.9802322387695314E-9</v>
      </c>
      <c r="BG9" s="7">
        <v>5000000</v>
      </c>
      <c r="BH9" s="8">
        <v>57000000</v>
      </c>
      <c r="BI9" s="7">
        <v>0</v>
      </c>
      <c r="BJ9" s="8">
        <v>7500000</v>
      </c>
      <c r="BK9" s="87">
        <v>5000000</v>
      </c>
      <c r="BL9" s="87">
        <v>57000000</v>
      </c>
      <c r="BM9" s="7">
        <v>5000000</v>
      </c>
      <c r="BN9" s="7">
        <v>57000000</v>
      </c>
      <c r="BO9" s="7">
        <v>47000000</v>
      </c>
      <c r="BP9" s="7">
        <v>75555000</v>
      </c>
      <c r="BQ9" s="12">
        <v>0.04</v>
      </c>
      <c r="BR9" s="12">
        <v>0.04</v>
      </c>
      <c r="BS9" s="19">
        <v>0.96</v>
      </c>
      <c r="BT9" s="19">
        <v>0.96</v>
      </c>
    </row>
    <row r="10" spans="2:74" ht="15" customHeight="1">
      <c r="B10" s="1" t="s">
        <v>73</v>
      </c>
      <c r="C10" s="1" t="s">
        <v>129</v>
      </c>
      <c r="D10" s="50" t="s">
        <v>121</v>
      </c>
      <c r="E10" s="51" t="s">
        <v>76</v>
      </c>
      <c r="F10" s="51" t="s">
        <v>83</v>
      </c>
      <c r="G10" s="51" t="s">
        <v>102</v>
      </c>
      <c r="H10" s="51" t="s">
        <v>79</v>
      </c>
      <c r="I10" s="50" t="s">
        <v>80</v>
      </c>
      <c r="J10" s="51" t="s">
        <v>81</v>
      </c>
      <c r="K10" s="51" t="s">
        <v>81</v>
      </c>
      <c r="L10" s="51" t="s">
        <v>82</v>
      </c>
      <c r="M10" s="51" t="s">
        <v>83</v>
      </c>
      <c r="N10" s="51" t="s">
        <v>83</v>
      </c>
      <c r="O10" s="50" t="s">
        <v>130</v>
      </c>
      <c r="P10" s="50" t="s">
        <v>84</v>
      </c>
      <c r="Q10" s="50" t="s">
        <v>131</v>
      </c>
      <c r="R10" s="50" t="s">
        <v>132</v>
      </c>
      <c r="S10" s="50" t="s">
        <v>130</v>
      </c>
      <c r="T10" s="50" t="s">
        <v>131</v>
      </c>
      <c r="U10" s="50" t="s">
        <v>133</v>
      </c>
      <c r="V10" s="50" t="s">
        <v>134</v>
      </c>
      <c r="W10" s="52">
        <v>6</v>
      </c>
      <c r="X10" s="50" t="s">
        <v>90</v>
      </c>
      <c r="Y10" s="50" t="s">
        <v>91</v>
      </c>
      <c r="Z10" s="50" t="s">
        <v>92</v>
      </c>
      <c r="AA10" s="50" t="s">
        <v>93</v>
      </c>
      <c r="AB10" s="50" t="s">
        <v>94</v>
      </c>
      <c r="AC10" s="53" t="s">
        <v>109</v>
      </c>
      <c r="AD10" s="53" t="s">
        <v>126</v>
      </c>
      <c r="AE10" s="50" t="s">
        <v>135</v>
      </c>
      <c r="AF10" s="50" t="s">
        <v>95</v>
      </c>
      <c r="AG10" s="54">
        <v>45086</v>
      </c>
      <c r="AH10" s="50" t="s">
        <v>113</v>
      </c>
      <c r="AI10" s="50" t="s">
        <v>114</v>
      </c>
      <c r="AJ10" s="55">
        <v>45481</v>
      </c>
      <c r="AK10" s="56" t="s">
        <v>97</v>
      </c>
      <c r="AL10" s="56" t="s">
        <v>136</v>
      </c>
      <c r="AM10" s="56" t="s">
        <v>137</v>
      </c>
      <c r="AN10" s="56" t="s">
        <v>99</v>
      </c>
      <c r="AO10" s="57">
        <v>38.799999999999997</v>
      </c>
      <c r="AP10" s="57" t="s">
        <v>95</v>
      </c>
      <c r="AQ10" s="57" t="s">
        <v>95</v>
      </c>
      <c r="AR10" s="57" t="s">
        <v>95</v>
      </c>
      <c r="AS10" s="57">
        <v>90.555509833333304</v>
      </c>
      <c r="AT10" s="57" t="s">
        <v>95</v>
      </c>
      <c r="AU10" s="36">
        <v>435000000</v>
      </c>
      <c r="AV10" s="36" t="s">
        <v>95</v>
      </c>
      <c r="AW10" s="36">
        <v>256000000</v>
      </c>
      <c r="AX10" s="36" t="s">
        <v>95</v>
      </c>
      <c r="AY10" s="56" t="s">
        <v>95</v>
      </c>
      <c r="AZ10" s="88">
        <v>206914414.06</v>
      </c>
      <c r="BA10" s="88">
        <v>206914414.06</v>
      </c>
      <c r="BB10" s="88">
        <v>277565137.72000003</v>
      </c>
      <c r="BC10" s="88">
        <v>127462456.53505133</v>
      </c>
      <c r="BD10" s="88">
        <v>405027594.25505137</v>
      </c>
      <c r="BE10" s="91">
        <v>1.9574643752832197</v>
      </c>
      <c r="BF10" s="90">
        <v>0.57662522196769728</v>
      </c>
      <c r="BG10" s="7">
        <v>465000000</v>
      </c>
      <c r="BH10" s="7">
        <v>465371621.10000455</v>
      </c>
      <c r="BI10" s="7">
        <v>288000</v>
      </c>
      <c r="BJ10" s="8">
        <v>218000000</v>
      </c>
      <c r="BK10" s="87">
        <v>914000000</v>
      </c>
      <c r="BL10" s="87">
        <v>1132000000</v>
      </c>
      <c r="BM10" s="7">
        <v>825000000</v>
      </c>
      <c r="BN10" s="7">
        <v>1350000000</v>
      </c>
      <c r="BO10" s="7" t="s">
        <v>95</v>
      </c>
      <c r="BP10" s="7">
        <v>1049497782.7218375</v>
      </c>
      <c r="BQ10" s="12">
        <v>9.133430833691409E-3</v>
      </c>
      <c r="BR10" s="12">
        <v>0.11532904257613937</v>
      </c>
      <c r="BS10" s="19">
        <v>0.44038514185169281</v>
      </c>
      <c r="BT10" s="19">
        <v>0.39318709218838266</v>
      </c>
    </row>
    <row r="11" spans="2:74" ht="15" customHeight="1">
      <c r="B11" s="1" t="s">
        <v>73</v>
      </c>
      <c r="C11" s="1" t="s">
        <v>138</v>
      </c>
      <c r="D11" s="50" t="s">
        <v>121</v>
      </c>
      <c r="E11" s="51" t="s">
        <v>76</v>
      </c>
      <c r="F11" s="51" t="s">
        <v>83</v>
      </c>
      <c r="G11" s="51" t="s">
        <v>102</v>
      </c>
      <c r="H11" s="51" t="s">
        <v>79</v>
      </c>
      <c r="I11" s="50" t="s">
        <v>80</v>
      </c>
      <c r="J11" s="51" t="s">
        <v>81</v>
      </c>
      <c r="K11" s="51" t="s">
        <v>81</v>
      </c>
      <c r="L11" s="51" t="s">
        <v>82</v>
      </c>
      <c r="M11" s="51" t="s">
        <v>83</v>
      </c>
      <c r="N11" s="51" t="s">
        <v>83</v>
      </c>
      <c r="O11" s="50" t="s">
        <v>130</v>
      </c>
      <c r="P11" s="50" t="s">
        <v>84</v>
      </c>
      <c r="Q11" s="50" t="s">
        <v>131</v>
      </c>
      <c r="R11" s="50" t="s">
        <v>132</v>
      </c>
      <c r="S11" s="50" t="s">
        <v>130</v>
      </c>
      <c r="T11" s="50" t="s">
        <v>131</v>
      </c>
      <c r="U11" s="50" t="s">
        <v>133</v>
      </c>
      <c r="V11" s="50" t="s">
        <v>134</v>
      </c>
      <c r="W11" s="52">
        <v>6</v>
      </c>
      <c r="X11" s="50" t="s">
        <v>90</v>
      </c>
      <c r="Y11" s="50" t="s">
        <v>91</v>
      </c>
      <c r="Z11" s="50" t="s">
        <v>92</v>
      </c>
      <c r="AA11" s="50" t="s">
        <v>93</v>
      </c>
      <c r="AB11" s="50" t="s">
        <v>94</v>
      </c>
      <c r="AC11" s="53" t="s">
        <v>82</v>
      </c>
      <c r="AD11" s="53" t="s">
        <v>95</v>
      </c>
      <c r="AE11" s="50" t="s">
        <v>95</v>
      </c>
      <c r="AF11" s="50" t="s">
        <v>95</v>
      </c>
      <c r="AG11" s="54">
        <v>45793</v>
      </c>
      <c r="AH11" s="50" t="s">
        <v>96</v>
      </c>
      <c r="AI11" s="50" t="s">
        <v>95</v>
      </c>
      <c r="AJ11" s="55" t="s">
        <v>95</v>
      </c>
      <c r="AK11" s="56" t="s">
        <v>97</v>
      </c>
      <c r="AL11" s="56" t="s">
        <v>95</v>
      </c>
      <c r="AM11" s="56" t="s">
        <v>95</v>
      </c>
      <c r="AN11" s="56" t="s">
        <v>99</v>
      </c>
      <c r="AO11" s="57" t="s">
        <v>95</v>
      </c>
      <c r="AP11" s="57" t="s">
        <v>95</v>
      </c>
      <c r="AQ11" s="58" t="s">
        <v>95</v>
      </c>
      <c r="AR11" s="58" t="s">
        <v>95</v>
      </c>
      <c r="AS11" s="57" t="s">
        <v>95</v>
      </c>
      <c r="AT11" s="57" t="s">
        <v>95</v>
      </c>
      <c r="AU11" s="36">
        <v>0</v>
      </c>
      <c r="AV11" s="36">
        <v>0</v>
      </c>
      <c r="AW11" s="36">
        <v>0</v>
      </c>
      <c r="AX11" s="36">
        <v>0</v>
      </c>
      <c r="AY11" s="56" t="s">
        <v>95</v>
      </c>
      <c r="AZ11" s="88">
        <v>242800000</v>
      </c>
      <c r="BA11" s="88">
        <v>4381792.66</v>
      </c>
      <c r="BB11" s="88">
        <v>0</v>
      </c>
      <c r="BC11" s="88">
        <v>4381792.66</v>
      </c>
      <c r="BD11" s="88">
        <v>4381792.66</v>
      </c>
      <c r="BE11" s="91">
        <v>1</v>
      </c>
      <c r="BF11" s="90">
        <v>2.9802322387695314E-9</v>
      </c>
      <c r="BG11" s="97">
        <v>4500000</v>
      </c>
      <c r="BH11" s="97">
        <v>4500000</v>
      </c>
      <c r="BI11" s="97">
        <v>0</v>
      </c>
      <c r="BJ11" s="98">
        <v>0</v>
      </c>
      <c r="BK11" s="97">
        <v>4500000</v>
      </c>
      <c r="BL11" s="97">
        <v>4500000</v>
      </c>
      <c r="BM11" s="97">
        <v>4500000</v>
      </c>
      <c r="BN11" s="97">
        <v>4500000</v>
      </c>
      <c r="BO11" s="97">
        <v>0</v>
      </c>
      <c r="BP11" s="97">
        <v>0</v>
      </c>
      <c r="BQ11" s="90">
        <v>2.8799999999999999E-2</v>
      </c>
      <c r="BR11" s="90">
        <v>2.8799999999999999E-2</v>
      </c>
      <c r="BS11" s="100">
        <v>0.97119999999999995</v>
      </c>
      <c r="BT11" s="100">
        <v>0.97119999999999995</v>
      </c>
    </row>
    <row r="12" spans="2:74" ht="15" customHeight="1">
      <c r="B12" s="1" t="s">
        <v>73</v>
      </c>
      <c r="C12" s="1" t="s">
        <v>139</v>
      </c>
      <c r="D12" s="50" t="s">
        <v>140</v>
      </c>
      <c r="E12" s="51" t="s">
        <v>76</v>
      </c>
      <c r="F12" s="51" t="s">
        <v>77</v>
      </c>
      <c r="G12" s="51" t="s">
        <v>78</v>
      </c>
      <c r="H12" s="51" t="s">
        <v>79</v>
      </c>
      <c r="I12" s="50" t="s">
        <v>80</v>
      </c>
      <c r="J12" s="51" t="s">
        <v>81</v>
      </c>
      <c r="K12" s="51" t="s">
        <v>81</v>
      </c>
      <c r="L12" s="51" t="s">
        <v>82</v>
      </c>
      <c r="M12" s="51" t="s">
        <v>83</v>
      </c>
      <c r="N12" s="51" t="s">
        <v>83</v>
      </c>
      <c r="O12" s="50" t="s">
        <v>84</v>
      </c>
      <c r="P12" s="50" t="s">
        <v>103</v>
      </c>
      <c r="Q12" s="50"/>
      <c r="R12" s="50" t="s">
        <v>84</v>
      </c>
      <c r="S12" s="50" t="s">
        <v>103</v>
      </c>
      <c r="T12" s="50" t="s">
        <v>141</v>
      </c>
      <c r="U12" s="50" t="s">
        <v>142</v>
      </c>
      <c r="V12" s="50" t="s">
        <v>143</v>
      </c>
      <c r="W12" s="52">
        <v>5</v>
      </c>
      <c r="X12" s="50" t="s">
        <v>90</v>
      </c>
      <c r="Y12" s="50" t="s">
        <v>91</v>
      </c>
      <c r="Z12" s="50" t="s">
        <v>92</v>
      </c>
      <c r="AA12" s="50" t="s">
        <v>93</v>
      </c>
      <c r="AB12" s="50" t="s">
        <v>94</v>
      </c>
      <c r="AC12" s="53" t="s">
        <v>82</v>
      </c>
      <c r="AD12" s="53" t="s">
        <v>95</v>
      </c>
      <c r="AE12" s="50" t="s">
        <v>95</v>
      </c>
      <c r="AF12" s="50" t="s">
        <v>95</v>
      </c>
      <c r="AG12" s="54">
        <v>45336</v>
      </c>
      <c r="AH12" s="50" t="s">
        <v>96</v>
      </c>
      <c r="AI12" s="50" t="s">
        <v>95</v>
      </c>
      <c r="AJ12" s="55" t="s">
        <v>95</v>
      </c>
      <c r="AK12" s="56" t="s">
        <v>97</v>
      </c>
      <c r="AL12" s="56" t="s">
        <v>95</v>
      </c>
      <c r="AM12" s="56" t="s">
        <v>144</v>
      </c>
      <c r="AN12" s="56" t="s">
        <v>99</v>
      </c>
      <c r="AO12" s="57" t="s">
        <v>95</v>
      </c>
      <c r="AP12" s="57" t="s">
        <v>95</v>
      </c>
      <c r="AQ12" s="58" t="s">
        <v>95</v>
      </c>
      <c r="AR12" s="58" t="s">
        <v>95</v>
      </c>
      <c r="AS12" s="57" t="s">
        <v>95</v>
      </c>
      <c r="AT12" s="57" t="s">
        <v>95</v>
      </c>
      <c r="AU12" s="36">
        <v>0</v>
      </c>
      <c r="AV12" s="36" t="s">
        <v>95</v>
      </c>
      <c r="AW12" s="36">
        <v>0</v>
      </c>
      <c r="AX12" s="36" t="s">
        <v>95</v>
      </c>
      <c r="AY12" s="56" t="s">
        <v>95</v>
      </c>
      <c r="AZ12" s="88">
        <v>285000000</v>
      </c>
      <c r="BA12" s="88">
        <v>26600000</v>
      </c>
      <c r="BB12" s="88">
        <v>0</v>
      </c>
      <c r="BC12" s="88">
        <v>26600000</v>
      </c>
      <c r="BD12" s="88">
        <v>26600000</v>
      </c>
      <c r="BE12" s="91">
        <v>1</v>
      </c>
      <c r="BF12" s="90">
        <v>2.9802322387695314E-9</v>
      </c>
      <c r="BG12" s="97">
        <v>3000000</v>
      </c>
      <c r="BH12" s="97">
        <v>28000000</v>
      </c>
      <c r="BI12" s="97">
        <v>0</v>
      </c>
      <c r="BJ12" s="98">
        <v>0</v>
      </c>
      <c r="BK12" s="99">
        <v>3000000</v>
      </c>
      <c r="BL12" s="99">
        <v>28000000</v>
      </c>
      <c r="BM12" s="97">
        <v>3000000</v>
      </c>
      <c r="BN12" s="97">
        <v>28000000</v>
      </c>
      <c r="BO12" s="97">
        <v>0</v>
      </c>
      <c r="BP12" s="97">
        <v>0</v>
      </c>
      <c r="BQ12" s="90">
        <v>0.05</v>
      </c>
      <c r="BR12" s="90">
        <v>0.05</v>
      </c>
      <c r="BS12" s="100">
        <v>0.95</v>
      </c>
      <c r="BT12" s="100">
        <v>0.95</v>
      </c>
    </row>
    <row r="13" spans="2:74" ht="15" customHeight="1">
      <c r="B13" s="1" t="s">
        <v>73</v>
      </c>
      <c r="C13" s="1" t="s">
        <v>145</v>
      </c>
      <c r="D13" s="50" t="s">
        <v>75</v>
      </c>
      <c r="E13" s="51" t="s">
        <v>76</v>
      </c>
      <c r="F13" s="51" t="s">
        <v>83</v>
      </c>
      <c r="G13" s="51" t="s">
        <v>102</v>
      </c>
      <c r="H13" s="51" t="s">
        <v>79</v>
      </c>
      <c r="I13" s="50" t="s">
        <v>80</v>
      </c>
      <c r="J13" s="51" t="s">
        <v>81</v>
      </c>
      <c r="K13" s="51" t="s">
        <v>81</v>
      </c>
      <c r="L13" s="51" t="s">
        <v>82</v>
      </c>
      <c r="M13" s="51" t="s">
        <v>83</v>
      </c>
      <c r="N13" s="51" t="s">
        <v>83</v>
      </c>
      <c r="O13" s="50" t="s">
        <v>146</v>
      </c>
      <c r="P13" s="50" t="s">
        <v>104</v>
      </c>
      <c r="Q13" s="50" t="s">
        <v>103</v>
      </c>
      <c r="R13" s="50" t="s">
        <v>104</v>
      </c>
      <c r="S13" s="50" t="s">
        <v>103</v>
      </c>
      <c r="T13" s="50" t="s">
        <v>131</v>
      </c>
      <c r="U13" s="50" t="s">
        <v>147</v>
      </c>
      <c r="V13" s="50" t="s">
        <v>148</v>
      </c>
      <c r="W13" s="52">
        <v>5</v>
      </c>
      <c r="X13" s="50" t="s">
        <v>90</v>
      </c>
      <c r="Y13" s="50" t="s">
        <v>91</v>
      </c>
      <c r="Z13" s="50" t="s">
        <v>92</v>
      </c>
      <c r="AA13" s="50" t="s">
        <v>93</v>
      </c>
      <c r="AB13" s="50" t="s">
        <v>94</v>
      </c>
      <c r="AC13" s="53" t="s">
        <v>82</v>
      </c>
      <c r="AD13" s="53" t="s">
        <v>95</v>
      </c>
      <c r="AE13" s="50" t="s">
        <v>95</v>
      </c>
      <c r="AF13" s="50" t="s">
        <v>95</v>
      </c>
      <c r="AG13" s="54">
        <v>45329</v>
      </c>
      <c r="AH13" s="50" t="s">
        <v>96</v>
      </c>
      <c r="AI13" s="50" t="s">
        <v>95</v>
      </c>
      <c r="AJ13" s="55" t="s">
        <v>95</v>
      </c>
      <c r="AK13" s="56" t="s">
        <v>97</v>
      </c>
      <c r="AL13" s="56" t="s">
        <v>95</v>
      </c>
      <c r="AM13" s="56" t="s">
        <v>144</v>
      </c>
      <c r="AN13" s="56" t="s">
        <v>99</v>
      </c>
      <c r="AO13" s="57" t="s">
        <v>95</v>
      </c>
      <c r="AP13" s="57" t="s">
        <v>95</v>
      </c>
      <c r="AQ13" s="58" t="s">
        <v>95</v>
      </c>
      <c r="AR13" s="58" t="s">
        <v>95</v>
      </c>
      <c r="AS13" s="57" t="s">
        <v>95</v>
      </c>
      <c r="AT13" s="57" t="s">
        <v>95</v>
      </c>
      <c r="AU13" s="36">
        <v>0</v>
      </c>
      <c r="AV13" s="36" t="s">
        <v>95</v>
      </c>
      <c r="AW13" s="36">
        <v>0</v>
      </c>
      <c r="AX13" s="36" t="s">
        <v>95</v>
      </c>
      <c r="AY13" s="56" t="s">
        <v>95</v>
      </c>
      <c r="AZ13" s="88">
        <v>380000000</v>
      </c>
      <c r="BA13" s="88">
        <v>190000000</v>
      </c>
      <c r="BB13" s="88">
        <v>0</v>
      </c>
      <c r="BC13" s="88">
        <v>190000000</v>
      </c>
      <c r="BD13" s="88">
        <v>190000000</v>
      </c>
      <c r="BE13" s="91">
        <v>1</v>
      </c>
      <c r="BF13" s="90">
        <v>2.9802322387695314E-9</v>
      </c>
      <c r="BG13" s="97">
        <v>10000000</v>
      </c>
      <c r="BH13" s="97">
        <v>200000000</v>
      </c>
      <c r="BI13" s="97">
        <v>0</v>
      </c>
      <c r="BJ13" s="98">
        <v>0</v>
      </c>
      <c r="BK13" s="99">
        <v>10000000</v>
      </c>
      <c r="BL13" s="99">
        <v>200000000</v>
      </c>
      <c r="BM13" s="97">
        <v>0</v>
      </c>
      <c r="BN13" s="97">
        <v>200000000</v>
      </c>
      <c r="BO13" s="97">
        <v>0</v>
      </c>
      <c r="BP13" s="97">
        <v>0</v>
      </c>
      <c r="BQ13" s="90">
        <v>0.05</v>
      </c>
      <c r="BR13" s="90">
        <v>0.05</v>
      </c>
      <c r="BS13" s="100">
        <v>0.95</v>
      </c>
      <c r="BT13" s="100">
        <v>0.95</v>
      </c>
    </row>
    <row r="14" spans="2:74" ht="15" customHeight="1">
      <c r="B14" s="1" t="s">
        <v>73</v>
      </c>
      <c r="C14" s="1" t="s">
        <v>149</v>
      </c>
      <c r="D14" s="50" t="s">
        <v>150</v>
      </c>
      <c r="E14" s="51" t="s">
        <v>76</v>
      </c>
      <c r="F14" s="51" t="s">
        <v>151</v>
      </c>
      <c r="G14" s="51" t="s">
        <v>102</v>
      </c>
      <c r="H14" s="51" t="s">
        <v>79</v>
      </c>
      <c r="I14" s="50" t="s">
        <v>80</v>
      </c>
      <c r="J14" s="51" t="s">
        <v>81</v>
      </c>
      <c r="K14" s="51" t="s">
        <v>81</v>
      </c>
      <c r="L14" s="51" t="s">
        <v>82</v>
      </c>
      <c r="M14" s="51" t="s">
        <v>83</v>
      </c>
      <c r="N14" s="51" t="s">
        <v>83</v>
      </c>
      <c r="O14" s="50" t="s">
        <v>104</v>
      </c>
      <c r="P14" s="50" t="s">
        <v>103</v>
      </c>
      <c r="Q14" s="50" t="s">
        <v>86</v>
      </c>
      <c r="R14" s="50" t="s">
        <v>103</v>
      </c>
      <c r="S14" s="50" t="s">
        <v>87</v>
      </c>
      <c r="T14" s="50" t="s">
        <v>131</v>
      </c>
      <c r="U14" s="50" t="s">
        <v>152</v>
      </c>
      <c r="V14" s="50" t="s">
        <v>153</v>
      </c>
      <c r="W14" s="52">
        <v>7</v>
      </c>
      <c r="X14" s="50" t="s">
        <v>90</v>
      </c>
      <c r="Y14" s="50" t="s">
        <v>91</v>
      </c>
      <c r="Z14" s="50" t="s">
        <v>92</v>
      </c>
      <c r="AA14" s="50" t="s">
        <v>93</v>
      </c>
      <c r="AB14" s="50" t="s">
        <v>94</v>
      </c>
      <c r="AC14" s="53" t="s">
        <v>82</v>
      </c>
      <c r="AD14" s="53" t="s">
        <v>95</v>
      </c>
      <c r="AE14" s="50" t="s">
        <v>95</v>
      </c>
      <c r="AF14" s="50" t="s">
        <v>95</v>
      </c>
      <c r="AG14" s="54">
        <v>45352</v>
      </c>
      <c r="AH14" s="50" t="s">
        <v>96</v>
      </c>
      <c r="AI14" s="50" t="s">
        <v>95</v>
      </c>
      <c r="AJ14" s="55" t="s">
        <v>95</v>
      </c>
      <c r="AK14" s="56" t="s">
        <v>150</v>
      </c>
      <c r="AL14" s="56" t="s">
        <v>95</v>
      </c>
      <c r="AM14" s="56" t="s">
        <v>116</v>
      </c>
      <c r="AN14" s="56" t="s">
        <v>95</v>
      </c>
      <c r="AO14" s="57" t="s">
        <v>95</v>
      </c>
      <c r="AP14" s="57">
        <v>0.29399999999999998</v>
      </c>
      <c r="AQ14" s="58">
        <f>1-AR14</f>
        <v>0.73</v>
      </c>
      <c r="AR14" s="58">
        <v>0.27</v>
      </c>
      <c r="AS14" s="57" t="s">
        <v>95</v>
      </c>
      <c r="AT14" s="57">
        <v>2.9175</v>
      </c>
      <c r="AU14" s="36">
        <v>0</v>
      </c>
      <c r="AV14" s="36">
        <v>16457000</v>
      </c>
      <c r="AW14" s="36">
        <v>0</v>
      </c>
      <c r="AX14" s="36">
        <v>20792000</v>
      </c>
      <c r="AY14" s="56" t="s">
        <v>95</v>
      </c>
      <c r="AZ14" s="88">
        <v>341973332.75</v>
      </c>
      <c r="BA14" s="88">
        <v>195413333.03000003</v>
      </c>
      <c r="BB14" s="88">
        <v>0</v>
      </c>
      <c r="BC14" s="88">
        <v>220132032.04125437</v>
      </c>
      <c r="BD14" s="88">
        <v>220132032.04125437</v>
      </c>
      <c r="BE14" s="91">
        <v>1.1264944342741421</v>
      </c>
      <c r="BF14" s="90">
        <v>0.16713612675666811</v>
      </c>
      <c r="BG14" s="7">
        <v>15000000</v>
      </c>
      <c r="BH14" s="7">
        <v>200000000</v>
      </c>
      <c r="BI14" s="7">
        <v>0</v>
      </c>
      <c r="BJ14" s="8">
        <v>0</v>
      </c>
      <c r="BK14" s="87">
        <v>90006141.248720571</v>
      </c>
      <c r="BL14" s="87">
        <v>163000000</v>
      </c>
      <c r="BM14" s="7">
        <v>0</v>
      </c>
      <c r="BN14" s="7">
        <v>231000000</v>
      </c>
      <c r="BO14" s="7"/>
      <c r="BP14" s="7">
        <v>167000000</v>
      </c>
      <c r="BQ14" s="12">
        <v>2.5000000000000001E-2</v>
      </c>
      <c r="BR14" s="12">
        <v>2.5000000000000001E-2</v>
      </c>
      <c r="BS14" s="19">
        <v>0.97699999999999998</v>
      </c>
      <c r="BT14" s="19">
        <v>0.97699999999999998</v>
      </c>
    </row>
    <row r="15" spans="2:74" ht="15" customHeight="1">
      <c r="B15" s="1" t="s">
        <v>73</v>
      </c>
      <c r="C15" s="1" t="s">
        <v>154</v>
      </c>
      <c r="D15" s="50" t="s">
        <v>75</v>
      </c>
      <c r="E15" s="51" t="s">
        <v>76</v>
      </c>
      <c r="F15" s="51" t="s">
        <v>83</v>
      </c>
      <c r="G15" s="51" t="s">
        <v>102</v>
      </c>
      <c r="H15" s="51" t="s">
        <v>79</v>
      </c>
      <c r="I15" s="50" t="s">
        <v>80</v>
      </c>
      <c r="J15" s="51" t="s">
        <v>81</v>
      </c>
      <c r="K15" s="51" t="s">
        <v>81</v>
      </c>
      <c r="L15" s="51" t="s">
        <v>82</v>
      </c>
      <c r="M15" s="51" t="s">
        <v>83</v>
      </c>
      <c r="N15" s="51" t="s">
        <v>83</v>
      </c>
      <c r="O15" s="50" t="s">
        <v>155</v>
      </c>
      <c r="P15" s="50" t="s">
        <v>130</v>
      </c>
      <c r="Q15" s="50" t="s">
        <v>87</v>
      </c>
      <c r="R15" s="50" t="s">
        <v>84</v>
      </c>
      <c r="S15" s="50" t="s">
        <v>130</v>
      </c>
      <c r="T15" s="50" t="s">
        <v>87</v>
      </c>
      <c r="U15" s="50" t="s">
        <v>156</v>
      </c>
      <c r="V15" s="50" t="s">
        <v>157</v>
      </c>
      <c r="W15" s="52">
        <v>5</v>
      </c>
      <c r="X15" s="50" t="s">
        <v>107</v>
      </c>
      <c r="Y15" s="50" t="s">
        <v>108</v>
      </c>
      <c r="Z15" s="50" t="s">
        <v>92</v>
      </c>
      <c r="AA15" s="50" t="s">
        <v>93</v>
      </c>
      <c r="AB15" s="50" t="s">
        <v>94</v>
      </c>
      <c r="AC15" s="53" t="s">
        <v>82</v>
      </c>
      <c r="AD15" s="53" t="s">
        <v>95</v>
      </c>
      <c r="AE15" s="50" t="s">
        <v>95</v>
      </c>
      <c r="AF15" s="50" t="s">
        <v>95</v>
      </c>
      <c r="AG15" s="54">
        <v>45156</v>
      </c>
      <c r="AH15" s="50" t="s">
        <v>96</v>
      </c>
      <c r="AI15" s="50" t="s">
        <v>95</v>
      </c>
      <c r="AJ15" s="55" t="s">
        <v>95</v>
      </c>
      <c r="AK15" s="56" t="s">
        <v>97</v>
      </c>
      <c r="AL15" s="56" t="s">
        <v>95</v>
      </c>
      <c r="AM15" s="56" t="s">
        <v>144</v>
      </c>
      <c r="AN15" s="56" t="s">
        <v>99</v>
      </c>
      <c r="AO15" s="57" t="s">
        <v>95</v>
      </c>
      <c r="AP15" s="57">
        <v>10.5</v>
      </c>
      <c r="AQ15" s="58">
        <v>0.7142857142857143</v>
      </c>
      <c r="AR15" s="58">
        <v>0.2857142857142857</v>
      </c>
      <c r="AS15" s="57" t="s">
        <v>95</v>
      </c>
      <c r="AT15" s="57">
        <v>106.807</v>
      </c>
      <c r="AU15" s="36">
        <v>0</v>
      </c>
      <c r="AV15" s="36">
        <v>68000000</v>
      </c>
      <c r="AW15" s="36">
        <v>0</v>
      </c>
      <c r="AX15" s="36">
        <v>-357000000</v>
      </c>
      <c r="AY15" s="56" t="s">
        <v>158</v>
      </c>
      <c r="AZ15" s="88">
        <v>567000000</v>
      </c>
      <c r="BA15" s="88">
        <v>501772937.69</v>
      </c>
      <c r="BB15" s="88">
        <v>0</v>
      </c>
      <c r="BC15" s="88">
        <v>523186163.55376095</v>
      </c>
      <c r="BD15" s="88">
        <v>523186163.55376095</v>
      </c>
      <c r="BE15" s="91">
        <v>1.0426751310310605</v>
      </c>
      <c r="BF15" s="90">
        <v>9.3244388699531541E-2</v>
      </c>
      <c r="BG15" s="97">
        <v>5000000.01</v>
      </c>
      <c r="BH15" s="97">
        <v>509000000</v>
      </c>
      <c r="BI15" s="97">
        <v>0</v>
      </c>
      <c r="BJ15" s="98">
        <v>50000000</v>
      </c>
      <c r="BK15" s="99">
        <v>5000000</v>
      </c>
      <c r="BL15" s="99">
        <v>536601193.3884728</v>
      </c>
      <c r="BM15" s="97">
        <v>5000000</v>
      </c>
      <c r="BN15" s="97">
        <v>586601193.3884728</v>
      </c>
      <c r="BO15" s="97">
        <v>0</v>
      </c>
      <c r="BP15" s="97">
        <v>547132193.38847268</v>
      </c>
      <c r="BQ15" s="90">
        <v>2.5000000000000001E-2</v>
      </c>
      <c r="BR15" s="90">
        <v>1.4198550713043472E-2</v>
      </c>
      <c r="BS15" s="100">
        <v>0.97499999999999998</v>
      </c>
      <c r="BT15" s="100">
        <v>0.98580144930000002</v>
      </c>
    </row>
    <row r="16" spans="2:74" ht="15" customHeight="1">
      <c r="B16" s="1" t="s">
        <v>73</v>
      </c>
      <c r="C16" s="1" t="s">
        <v>159</v>
      </c>
      <c r="D16" s="50" t="s">
        <v>150</v>
      </c>
      <c r="E16" s="51" t="s">
        <v>76</v>
      </c>
      <c r="F16" s="51" t="s">
        <v>101</v>
      </c>
      <c r="G16" s="51" t="s">
        <v>102</v>
      </c>
      <c r="H16" s="51" t="s">
        <v>79</v>
      </c>
      <c r="I16" s="50" t="s">
        <v>80</v>
      </c>
      <c r="J16" s="51" t="s">
        <v>81</v>
      </c>
      <c r="K16" s="51" t="s">
        <v>81</v>
      </c>
      <c r="L16" s="51" t="s">
        <v>82</v>
      </c>
      <c r="M16" s="51" t="s">
        <v>83</v>
      </c>
      <c r="N16" s="51" t="s">
        <v>83</v>
      </c>
      <c r="O16" s="50" t="s">
        <v>103</v>
      </c>
      <c r="P16" s="50" t="s">
        <v>84</v>
      </c>
      <c r="Q16" s="50" t="s">
        <v>104</v>
      </c>
      <c r="R16" s="50" t="s">
        <v>84</v>
      </c>
      <c r="S16" s="50" t="s">
        <v>104</v>
      </c>
      <c r="T16" s="50" t="s">
        <v>103</v>
      </c>
      <c r="U16" s="50" t="s">
        <v>105</v>
      </c>
      <c r="V16" s="50" t="s">
        <v>106</v>
      </c>
      <c r="W16" s="52">
        <v>7</v>
      </c>
      <c r="X16" s="50" t="s">
        <v>107</v>
      </c>
      <c r="Y16" s="50" t="s">
        <v>91</v>
      </c>
      <c r="Z16" s="50" t="s">
        <v>92</v>
      </c>
      <c r="AA16" s="50" t="s">
        <v>93</v>
      </c>
      <c r="AB16" s="50" t="s">
        <v>94</v>
      </c>
      <c r="AC16" s="50" t="s">
        <v>82</v>
      </c>
      <c r="AD16" s="50" t="s">
        <v>95</v>
      </c>
      <c r="AE16" s="50" t="s">
        <v>95</v>
      </c>
      <c r="AF16" s="50" t="s">
        <v>112</v>
      </c>
      <c r="AG16" s="54">
        <v>45548</v>
      </c>
      <c r="AH16" s="50" t="s">
        <v>96</v>
      </c>
      <c r="AI16" s="50" t="s">
        <v>95</v>
      </c>
      <c r="AJ16" s="55" t="s">
        <v>95</v>
      </c>
      <c r="AK16" s="56" t="s">
        <v>150</v>
      </c>
      <c r="AL16" s="56" t="s">
        <v>95</v>
      </c>
      <c r="AM16" s="56" t="s">
        <v>116</v>
      </c>
      <c r="AN16" s="56" t="s">
        <v>95</v>
      </c>
      <c r="AO16" s="57" t="s">
        <v>95</v>
      </c>
      <c r="AP16" s="57" t="s">
        <v>95</v>
      </c>
      <c r="AQ16" s="58" t="s">
        <v>95</v>
      </c>
      <c r="AR16" s="58" t="s">
        <v>95</v>
      </c>
      <c r="AS16" s="57" t="s">
        <v>95</v>
      </c>
      <c r="AT16" s="57" t="s">
        <v>95</v>
      </c>
      <c r="AU16" s="36">
        <v>0</v>
      </c>
      <c r="AV16" s="36" t="s">
        <v>95</v>
      </c>
      <c r="AW16" s="36">
        <v>0</v>
      </c>
      <c r="AX16" s="36" t="s">
        <v>95</v>
      </c>
      <c r="AY16" s="56" t="s">
        <v>95</v>
      </c>
      <c r="AZ16" s="88">
        <v>300000000</v>
      </c>
      <c r="BA16" s="88">
        <v>35750000</v>
      </c>
      <c r="BB16" s="88">
        <v>0</v>
      </c>
      <c r="BC16" s="88">
        <v>35750000</v>
      </c>
      <c r="BD16" s="88">
        <v>35750000</v>
      </c>
      <c r="BE16" s="91">
        <v>1</v>
      </c>
      <c r="BF16" s="90">
        <v>0</v>
      </c>
      <c r="BG16" s="7">
        <v>10000000</v>
      </c>
      <c r="BH16" s="7">
        <v>30000000</v>
      </c>
      <c r="BI16" s="7">
        <v>0</v>
      </c>
      <c r="BJ16" s="8">
        <v>0</v>
      </c>
      <c r="BK16" s="87">
        <v>10000000</v>
      </c>
      <c r="BL16" s="87">
        <v>30000000</v>
      </c>
      <c r="BM16" s="7">
        <v>10000000</v>
      </c>
      <c r="BN16" s="7">
        <v>30000000</v>
      </c>
      <c r="BO16" s="7">
        <v>0</v>
      </c>
      <c r="BP16" s="7" t="s">
        <v>95</v>
      </c>
      <c r="BQ16" s="12">
        <v>7.3394495412844027E-2</v>
      </c>
      <c r="BR16" s="12">
        <v>7.3394495412844027E-2</v>
      </c>
      <c r="BS16" s="19">
        <v>0.82568807339449535</v>
      </c>
      <c r="BT16" s="19">
        <v>0.82568807339449535</v>
      </c>
    </row>
    <row r="17" spans="2:75" ht="15" customHeight="1">
      <c r="B17" s="1" t="s">
        <v>73</v>
      </c>
      <c r="C17" s="1" t="s">
        <v>160</v>
      </c>
      <c r="D17" s="50" t="s">
        <v>121</v>
      </c>
      <c r="E17" s="51" t="s">
        <v>76</v>
      </c>
      <c r="F17" s="51" t="s">
        <v>83</v>
      </c>
      <c r="G17" s="51" t="s">
        <v>102</v>
      </c>
      <c r="H17" s="51" t="s">
        <v>79</v>
      </c>
      <c r="I17" s="50" t="s">
        <v>80</v>
      </c>
      <c r="J17" s="51" t="s">
        <v>81</v>
      </c>
      <c r="K17" s="51" t="s">
        <v>81</v>
      </c>
      <c r="L17" s="51" t="s">
        <v>82</v>
      </c>
      <c r="M17" s="51" t="s">
        <v>83</v>
      </c>
      <c r="N17" s="51" t="s">
        <v>83</v>
      </c>
      <c r="O17" s="50" t="s">
        <v>103</v>
      </c>
      <c r="P17" s="50" t="s">
        <v>84</v>
      </c>
      <c r="Q17" s="50" t="s">
        <v>86</v>
      </c>
      <c r="R17" s="50" t="s">
        <v>84</v>
      </c>
      <c r="S17" s="50" t="s">
        <v>103</v>
      </c>
      <c r="T17" s="50" t="s">
        <v>141</v>
      </c>
      <c r="U17" s="50" t="s">
        <v>161</v>
      </c>
      <c r="V17" s="50" t="s">
        <v>143</v>
      </c>
      <c r="W17" s="52">
        <v>5</v>
      </c>
      <c r="X17" s="50" t="s">
        <v>90</v>
      </c>
      <c r="Y17" s="50" t="s">
        <v>91</v>
      </c>
      <c r="Z17" s="50" t="s">
        <v>92</v>
      </c>
      <c r="AA17" s="50" t="s">
        <v>93</v>
      </c>
      <c r="AB17" s="50" t="s">
        <v>94</v>
      </c>
      <c r="AC17" s="53" t="s">
        <v>82</v>
      </c>
      <c r="AD17" s="53" t="s">
        <v>95</v>
      </c>
      <c r="AE17" s="50" t="s">
        <v>95</v>
      </c>
      <c r="AF17" s="50" t="s">
        <v>95</v>
      </c>
      <c r="AG17" s="54">
        <v>45406</v>
      </c>
      <c r="AH17" s="50" t="s">
        <v>96</v>
      </c>
      <c r="AI17" s="50" t="s">
        <v>95</v>
      </c>
      <c r="AJ17" s="55" t="s">
        <v>95</v>
      </c>
      <c r="AK17" s="56" t="s">
        <v>97</v>
      </c>
      <c r="AL17" s="56" t="s">
        <v>95</v>
      </c>
      <c r="AM17" s="56" t="s">
        <v>162</v>
      </c>
      <c r="AN17" s="56" t="s">
        <v>99</v>
      </c>
      <c r="AO17" s="57" t="s">
        <v>95</v>
      </c>
      <c r="AP17" s="57">
        <v>11</v>
      </c>
      <c r="AQ17" s="58">
        <v>0.6196458437923168</v>
      </c>
      <c r="AR17" s="58">
        <f>1-AQ17</f>
        <v>0.3803541562076832</v>
      </c>
      <c r="AS17" s="57">
        <v>87</v>
      </c>
      <c r="AT17" s="57">
        <v>87</v>
      </c>
      <c r="AU17" s="36">
        <v>39000000</v>
      </c>
      <c r="AV17" s="36">
        <v>100000000</v>
      </c>
      <c r="AW17" s="36">
        <v>-29000000</v>
      </c>
      <c r="AX17" s="36">
        <v>-52000000</v>
      </c>
      <c r="AY17" s="56" t="s">
        <v>95</v>
      </c>
      <c r="AZ17" s="88">
        <v>285000000</v>
      </c>
      <c r="BA17" s="88">
        <v>164000000</v>
      </c>
      <c r="BB17" s="88">
        <v>0</v>
      </c>
      <c r="BC17" s="88">
        <v>269349333.33033115</v>
      </c>
      <c r="BD17" s="88">
        <v>269349333.33033115</v>
      </c>
      <c r="BE17" s="91">
        <v>1.6423739837215314</v>
      </c>
      <c r="BF17" s="90">
        <v>0.5722681105136872</v>
      </c>
      <c r="BG17" s="7">
        <v>27000000</v>
      </c>
      <c r="BH17" s="7">
        <v>172631578.94736844</v>
      </c>
      <c r="BI17" s="7">
        <v>0</v>
      </c>
      <c r="BJ17" s="98">
        <v>68000000</v>
      </c>
      <c r="BK17" s="87">
        <v>172631578.94736844</v>
      </c>
      <c r="BL17" s="87">
        <v>248206024.03398699</v>
      </c>
      <c r="BM17" s="7">
        <v>27000000</v>
      </c>
      <c r="BN17" s="7">
        <v>307206024.03398699</v>
      </c>
      <c r="BO17" s="7" t="s">
        <v>95</v>
      </c>
      <c r="BP17" s="7">
        <v>307206024.03398699</v>
      </c>
      <c r="BQ17" s="12">
        <v>0.05</v>
      </c>
      <c r="BR17" s="12">
        <f>1-BT17</f>
        <v>0.11133865502093976</v>
      </c>
      <c r="BS17" s="19">
        <v>0.95</v>
      </c>
      <c r="BT17" s="19">
        <v>0.88866134497906024</v>
      </c>
    </row>
    <row r="18" spans="2:75" ht="15" customHeight="1">
      <c r="B18" s="1" t="s">
        <v>73</v>
      </c>
      <c r="C18" s="1" t="s">
        <v>163</v>
      </c>
      <c r="D18" s="50" t="s">
        <v>121</v>
      </c>
      <c r="E18" s="51" t="s">
        <v>76</v>
      </c>
      <c r="F18" s="51" t="s">
        <v>83</v>
      </c>
      <c r="G18" s="51" t="s">
        <v>102</v>
      </c>
      <c r="H18" s="51" t="s">
        <v>79</v>
      </c>
      <c r="I18" s="50" t="s">
        <v>80</v>
      </c>
      <c r="J18" s="51" t="s">
        <v>81</v>
      </c>
      <c r="K18" s="51" t="s">
        <v>81</v>
      </c>
      <c r="L18" s="51" t="s">
        <v>82</v>
      </c>
      <c r="M18" s="51" t="s">
        <v>83</v>
      </c>
      <c r="N18" s="51" t="s">
        <v>83</v>
      </c>
      <c r="O18" s="50" t="s">
        <v>164</v>
      </c>
      <c r="P18" s="50" t="s">
        <v>131</v>
      </c>
      <c r="Q18" s="50" t="s">
        <v>86</v>
      </c>
      <c r="R18" s="50" t="s">
        <v>84</v>
      </c>
      <c r="S18" s="50" t="s">
        <v>164</v>
      </c>
      <c r="T18" s="50" t="s">
        <v>131</v>
      </c>
      <c r="U18" s="50" t="s">
        <v>165</v>
      </c>
      <c r="V18" s="50" t="s">
        <v>166</v>
      </c>
      <c r="W18" s="52">
        <v>9</v>
      </c>
      <c r="X18" s="50" t="s">
        <v>90</v>
      </c>
      <c r="Y18" s="50" t="s">
        <v>91</v>
      </c>
      <c r="Z18" s="50" t="s">
        <v>92</v>
      </c>
      <c r="AA18" s="50" t="s">
        <v>93</v>
      </c>
      <c r="AB18" s="50" t="s">
        <v>94</v>
      </c>
      <c r="AC18" s="53" t="s">
        <v>109</v>
      </c>
      <c r="AD18" s="53" t="s">
        <v>126</v>
      </c>
      <c r="AE18" s="50" t="s">
        <v>167</v>
      </c>
      <c r="AF18" s="50" t="s">
        <v>168</v>
      </c>
      <c r="AG18" s="54">
        <v>45729</v>
      </c>
      <c r="AH18" s="50" t="s">
        <v>96</v>
      </c>
      <c r="AI18" s="50" t="s">
        <v>95</v>
      </c>
      <c r="AJ18" s="55" t="s">
        <v>95</v>
      </c>
      <c r="AK18" s="56" t="s">
        <v>97</v>
      </c>
      <c r="AL18" s="56" t="s">
        <v>95</v>
      </c>
      <c r="AM18" s="56" t="s">
        <v>95</v>
      </c>
      <c r="AN18" s="56" t="s">
        <v>99</v>
      </c>
      <c r="AO18" s="57" t="s">
        <v>95</v>
      </c>
      <c r="AP18" s="57" t="s">
        <v>95</v>
      </c>
      <c r="AQ18" s="58" t="s">
        <v>95</v>
      </c>
      <c r="AR18" s="58" t="s">
        <v>95</v>
      </c>
      <c r="AS18" s="57" t="s">
        <v>95</v>
      </c>
      <c r="AT18" s="57" t="s">
        <v>95</v>
      </c>
      <c r="AU18" s="36">
        <v>0</v>
      </c>
      <c r="AV18" s="36">
        <v>0</v>
      </c>
      <c r="AW18" s="36">
        <v>0</v>
      </c>
      <c r="AX18" s="36">
        <v>0</v>
      </c>
      <c r="AY18" s="56" t="s">
        <v>95</v>
      </c>
      <c r="AZ18" s="88">
        <v>455000000</v>
      </c>
      <c r="BA18" s="88">
        <v>5201763.6500000004</v>
      </c>
      <c r="BB18" s="88">
        <v>0</v>
      </c>
      <c r="BC18" s="88">
        <v>5201763.6500000004</v>
      </c>
      <c r="BD18" s="88">
        <v>5201763.6500000004</v>
      </c>
      <c r="BE18" s="91">
        <v>1</v>
      </c>
      <c r="BF18" s="90">
        <v>0</v>
      </c>
      <c r="BG18" s="97">
        <v>9000000</v>
      </c>
      <c r="BH18" s="97">
        <v>9000000</v>
      </c>
      <c r="BI18" s="97">
        <v>0</v>
      </c>
      <c r="BJ18" s="98">
        <v>0</v>
      </c>
      <c r="BK18" s="99">
        <v>9000000</v>
      </c>
      <c r="BL18" s="99">
        <v>9000000</v>
      </c>
      <c r="BM18" s="97">
        <v>9000000</v>
      </c>
      <c r="BN18" s="97">
        <v>9000000</v>
      </c>
      <c r="BO18" s="97">
        <v>0</v>
      </c>
      <c r="BP18" s="97">
        <v>0</v>
      </c>
      <c r="BQ18" s="90">
        <v>1.4586532830813749E-2</v>
      </c>
      <c r="BR18" s="90">
        <v>1.4586532830813749E-2</v>
      </c>
      <c r="BS18" s="100">
        <v>0.57797373839765354</v>
      </c>
      <c r="BT18" s="100">
        <v>0.57797373839765354</v>
      </c>
    </row>
    <row r="19" spans="2:75" ht="15" customHeight="1">
      <c r="B19" s="1"/>
      <c r="C19" s="1"/>
      <c r="D19" s="50"/>
      <c r="E19" s="51"/>
      <c r="F19" s="51"/>
      <c r="G19" s="51"/>
      <c r="H19" s="51"/>
      <c r="I19" s="50"/>
      <c r="J19" s="51"/>
      <c r="K19" s="51"/>
      <c r="L19" s="51"/>
      <c r="M19" s="51"/>
      <c r="N19" s="51"/>
      <c r="O19" s="50"/>
      <c r="P19" s="50"/>
      <c r="Q19" s="50"/>
      <c r="R19" s="50"/>
      <c r="S19" s="50"/>
      <c r="T19" s="50"/>
      <c r="U19" s="50"/>
      <c r="V19" s="50"/>
      <c r="W19" s="52"/>
      <c r="X19" s="50"/>
      <c r="Y19" s="50"/>
      <c r="Z19" s="50"/>
      <c r="AA19" s="50"/>
      <c r="AB19" s="50"/>
      <c r="AC19" s="53"/>
      <c r="AD19" s="53"/>
      <c r="AE19" s="50"/>
      <c r="AF19" s="50"/>
      <c r="AG19" s="54"/>
      <c r="AH19" s="50"/>
      <c r="AI19" s="50"/>
      <c r="AJ19" s="55"/>
      <c r="AK19" s="56"/>
      <c r="AL19" s="56"/>
      <c r="AM19" s="56"/>
      <c r="AN19" s="56"/>
      <c r="AO19" s="57"/>
      <c r="AP19" s="57"/>
      <c r="AQ19" s="58"/>
      <c r="AR19" s="59"/>
      <c r="AS19" s="57"/>
      <c r="AT19" s="57"/>
      <c r="AU19" s="36"/>
      <c r="AV19" s="7"/>
      <c r="AW19" s="7"/>
      <c r="AX19" s="7"/>
      <c r="AY19" s="56"/>
      <c r="AZ19" s="4"/>
      <c r="BA19" s="4"/>
      <c r="BB19" s="4"/>
      <c r="BC19" s="4"/>
      <c r="BD19" s="10"/>
      <c r="BE19" s="11"/>
      <c r="BF19" s="12"/>
      <c r="BG19" s="7"/>
      <c r="BH19" s="7"/>
      <c r="BI19" s="7"/>
      <c r="BJ19" s="8"/>
      <c r="BK19" s="60"/>
      <c r="BL19" s="60"/>
      <c r="BM19" s="7"/>
      <c r="BN19" s="7"/>
      <c r="BO19" s="7"/>
      <c r="BP19" s="7"/>
      <c r="BQ19" s="12"/>
      <c r="BR19" s="12"/>
      <c r="BS19" s="19"/>
      <c r="BT19" s="12"/>
    </row>
    <row r="20" spans="2:75">
      <c r="B20" s="1" t="s">
        <v>167</v>
      </c>
      <c r="C20" s="1" t="s">
        <v>169</v>
      </c>
      <c r="D20" s="50" t="s">
        <v>170</v>
      </c>
      <c r="E20" s="51" t="s">
        <v>76</v>
      </c>
      <c r="F20" s="51" t="s">
        <v>83</v>
      </c>
      <c r="G20" s="51" t="s">
        <v>102</v>
      </c>
      <c r="H20" s="51" t="s">
        <v>79</v>
      </c>
      <c r="I20" s="50" t="s">
        <v>80</v>
      </c>
      <c r="J20" s="51" t="s">
        <v>81</v>
      </c>
      <c r="K20" s="51" t="s">
        <v>81</v>
      </c>
      <c r="L20" s="51" t="s">
        <v>82</v>
      </c>
      <c r="M20" s="51" t="s">
        <v>83</v>
      </c>
      <c r="N20" s="51" t="s">
        <v>83</v>
      </c>
      <c r="O20" s="50" t="s">
        <v>171</v>
      </c>
      <c r="P20" s="50" t="s">
        <v>86</v>
      </c>
      <c r="Q20" s="50" t="s">
        <v>86</v>
      </c>
      <c r="R20" s="50" t="s">
        <v>103</v>
      </c>
      <c r="S20" s="50" t="s">
        <v>131</v>
      </c>
      <c r="T20" s="50" t="s">
        <v>86</v>
      </c>
      <c r="U20" s="50" t="s">
        <v>172</v>
      </c>
      <c r="V20" s="50" t="s">
        <v>103</v>
      </c>
      <c r="W20" s="52">
        <v>5</v>
      </c>
      <c r="X20" s="50" t="s">
        <v>107</v>
      </c>
      <c r="Y20" s="50" t="s">
        <v>108</v>
      </c>
      <c r="Z20" s="50" t="s">
        <v>173</v>
      </c>
      <c r="AA20" s="50" t="s">
        <v>93</v>
      </c>
      <c r="AB20" s="50" t="s">
        <v>94</v>
      </c>
      <c r="AC20" s="53" t="s">
        <v>109</v>
      </c>
      <c r="AD20" s="53" t="s">
        <v>110</v>
      </c>
      <c r="AE20" s="50" t="s">
        <v>174</v>
      </c>
      <c r="AF20" s="50" t="s">
        <v>175</v>
      </c>
      <c r="AG20" s="54">
        <v>44230</v>
      </c>
      <c r="AH20" s="50" t="s">
        <v>96</v>
      </c>
      <c r="AI20" s="50" t="s">
        <v>95</v>
      </c>
      <c r="AJ20" s="55" t="s">
        <v>95</v>
      </c>
      <c r="AK20" s="56" t="s">
        <v>176</v>
      </c>
      <c r="AL20" s="56" t="s">
        <v>95</v>
      </c>
      <c r="AM20" s="56" t="s">
        <v>95</v>
      </c>
      <c r="AN20" s="56" t="s">
        <v>95</v>
      </c>
      <c r="AO20" s="57" t="s">
        <v>95</v>
      </c>
      <c r="AP20" s="57" t="s">
        <v>95</v>
      </c>
      <c r="AQ20" s="58" t="s">
        <v>95</v>
      </c>
      <c r="AR20" s="58" t="s">
        <v>95</v>
      </c>
      <c r="AS20" s="57" t="s">
        <v>95</v>
      </c>
      <c r="AT20" s="57" t="s">
        <v>95</v>
      </c>
      <c r="AU20" s="36">
        <v>0</v>
      </c>
      <c r="AV20" s="7" t="s">
        <v>95</v>
      </c>
      <c r="AW20" s="7">
        <v>0</v>
      </c>
      <c r="AX20" s="7" t="s">
        <v>95</v>
      </c>
      <c r="AY20" s="56" t="s">
        <v>95</v>
      </c>
      <c r="AZ20" s="88">
        <v>44690897.960000001</v>
      </c>
      <c r="BA20" s="88">
        <v>44690897.960000001</v>
      </c>
      <c r="BB20" s="88">
        <v>0</v>
      </c>
      <c r="BC20" s="88">
        <v>982793.48709405493</v>
      </c>
      <c r="BD20" s="88">
        <v>982793.48709405493</v>
      </c>
      <c r="BE20" s="91">
        <v>2.1990909378766372E-2</v>
      </c>
      <c r="BF20" s="90">
        <v>-0.73105194939416829</v>
      </c>
      <c r="BG20" s="7">
        <v>5000000</v>
      </c>
      <c r="BH20" s="7">
        <v>147025523.85248676</v>
      </c>
      <c r="BI20" s="7">
        <v>0</v>
      </c>
      <c r="BJ20" s="8">
        <v>0</v>
      </c>
      <c r="BK20" s="87">
        <v>5000000</v>
      </c>
      <c r="BL20" s="87">
        <v>3128366.11572508</v>
      </c>
      <c r="BM20" s="7">
        <v>5000000</v>
      </c>
      <c r="BN20" s="87">
        <v>3128366.11572508</v>
      </c>
      <c r="BO20" s="7">
        <v>0</v>
      </c>
      <c r="BP20" s="7">
        <v>0</v>
      </c>
      <c r="BQ20" s="12">
        <v>0.1</v>
      </c>
      <c r="BR20" s="12">
        <v>0</v>
      </c>
      <c r="BS20" s="19">
        <v>0.97750000000000004</v>
      </c>
      <c r="BT20" s="12">
        <v>0.31415552104145811</v>
      </c>
      <c r="BV20" s="32"/>
      <c r="BW20" s="94"/>
    </row>
    <row r="21" spans="2:75">
      <c r="B21" s="1" t="s">
        <v>167</v>
      </c>
      <c r="C21" s="1" t="s">
        <v>177</v>
      </c>
      <c r="D21" s="50" t="s">
        <v>75</v>
      </c>
      <c r="E21" s="51" t="s">
        <v>76</v>
      </c>
      <c r="F21" s="51" t="s">
        <v>77</v>
      </c>
      <c r="G21" s="51" t="s">
        <v>78</v>
      </c>
      <c r="H21" s="51" t="s">
        <v>79</v>
      </c>
      <c r="I21" s="50" t="s">
        <v>80</v>
      </c>
      <c r="J21" s="51" t="s">
        <v>81</v>
      </c>
      <c r="K21" s="51" t="s">
        <v>81</v>
      </c>
      <c r="L21" s="51" t="s">
        <v>82</v>
      </c>
      <c r="M21" s="51" t="s">
        <v>83</v>
      </c>
      <c r="N21" s="51" t="s">
        <v>83</v>
      </c>
      <c r="O21" s="50" t="s">
        <v>84</v>
      </c>
      <c r="P21" s="50" t="s">
        <v>85</v>
      </c>
      <c r="Q21" s="50" t="s">
        <v>86</v>
      </c>
      <c r="R21" s="50" t="s">
        <v>84</v>
      </c>
      <c r="S21" s="50" t="s">
        <v>85</v>
      </c>
      <c r="T21" s="50" t="s">
        <v>87</v>
      </c>
      <c r="U21" s="50" t="s">
        <v>88</v>
      </c>
      <c r="V21" s="50" t="s">
        <v>178</v>
      </c>
      <c r="W21" s="52">
        <v>7</v>
      </c>
      <c r="X21" s="50" t="s">
        <v>107</v>
      </c>
      <c r="Y21" s="50" t="s">
        <v>108</v>
      </c>
      <c r="Z21" s="50" t="s">
        <v>92</v>
      </c>
      <c r="AA21" s="50" t="s">
        <v>93</v>
      </c>
      <c r="AB21" s="50" t="s">
        <v>94</v>
      </c>
      <c r="AC21" s="53" t="s">
        <v>82</v>
      </c>
      <c r="AD21" s="53" t="s">
        <v>95</v>
      </c>
      <c r="AE21" s="50" t="s">
        <v>95</v>
      </c>
      <c r="AF21" s="50" t="s">
        <v>95</v>
      </c>
      <c r="AG21" s="54">
        <v>43033</v>
      </c>
      <c r="AH21" s="50" t="s">
        <v>113</v>
      </c>
      <c r="AI21" s="50" t="s">
        <v>114</v>
      </c>
      <c r="AJ21" s="55">
        <v>45019</v>
      </c>
      <c r="AK21" s="56" t="s">
        <v>97</v>
      </c>
      <c r="AL21" s="56" t="s">
        <v>179</v>
      </c>
      <c r="AM21" s="56" t="s">
        <v>98</v>
      </c>
      <c r="AN21" s="56" t="s">
        <v>99</v>
      </c>
      <c r="AO21" s="57" t="s">
        <v>95</v>
      </c>
      <c r="AP21" s="57" t="s">
        <v>95</v>
      </c>
      <c r="AQ21" s="57" t="s">
        <v>95</v>
      </c>
      <c r="AR21" s="58" t="s">
        <v>95</v>
      </c>
      <c r="AS21" s="57" t="s">
        <v>95</v>
      </c>
      <c r="AT21" s="57" t="s">
        <v>95</v>
      </c>
      <c r="AU21" s="36" t="s">
        <v>95</v>
      </c>
      <c r="AV21" s="36" t="s">
        <v>95</v>
      </c>
      <c r="AW21" s="36" t="s">
        <v>95</v>
      </c>
      <c r="AX21" s="36" t="s">
        <v>95</v>
      </c>
      <c r="AY21" s="56" t="s">
        <v>95</v>
      </c>
      <c r="AZ21" s="88">
        <v>497670000</v>
      </c>
      <c r="BA21" s="88">
        <v>497670000</v>
      </c>
      <c r="BB21" s="88">
        <v>1590453646.4699998</v>
      </c>
      <c r="BC21" s="88">
        <v>288385190.11403596</v>
      </c>
      <c r="BD21" s="88">
        <v>1878838836.5840359</v>
      </c>
      <c r="BE21" s="91">
        <v>3.7752704333876581</v>
      </c>
      <c r="BF21" s="90">
        <v>0.49846333861351011</v>
      </c>
      <c r="BG21" s="7">
        <v>2000000</v>
      </c>
      <c r="BH21" s="7">
        <v>500000000</v>
      </c>
      <c r="BI21" s="7">
        <v>0</v>
      </c>
      <c r="BJ21" s="8">
        <v>163038690.59999999</v>
      </c>
      <c r="BK21" s="87">
        <v>2000000</v>
      </c>
      <c r="BL21" s="87">
        <v>1257933129.713392</v>
      </c>
      <c r="BM21" s="7">
        <v>2000000</v>
      </c>
      <c r="BN21" s="7">
        <v>1420971820.3133919</v>
      </c>
      <c r="BO21" s="7">
        <v>0</v>
      </c>
      <c r="BP21" s="7">
        <v>1423854457.5999999</v>
      </c>
      <c r="BQ21" s="12">
        <v>6.0000000000000001E-3</v>
      </c>
      <c r="BR21" s="12">
        <f>1-BT21</f>
        <v>0.34909999999999997</v>
      </c>
      <c r="BS21" s="19">
        <v>0.99399999999999999</v>
      </c>
      <c r="BT21" s="96">
        <v>0.65090000000000003</v>
      </c>
      <c r="BV21" s="32"/>
    </row>
    <row r="22" spans="2:75">
      <c r="B22" s="1" t="s">
        <v>167</v>
      </c>
      <c r="C22" s="1" t="s">
        <v>100</v>
      </c>
      <c r="D22" s="50" t="s">
        <v>75</v>
      </c>
      <c r="E22" s="51" t="s">
        <v>76</v>
      </c>
      <c r="F22" s="51" t="s">
        <v>101</v>
      </c>
      <c r="G22" s="51" t="s">
        <v>102</v>
      </c>
      <c r="H22" s="51" t="s">
        <v>79</v>
      </c>
      <c r="I22" s="50" t="s">
        <v>80</v>
      </c>
      <c r="J22" s="51" t="s">
        <v>81</v>
      </c>
      <c r="K22" s="51" t="s">
        <v>81</v>
      </c>
      <c r="L22" s="51" t="s">
        <v>82</v>
      </c>
      <c r="M22" s="51" t="s">
        <v>83</v>
      </c>
      <c r="N22" s="51" t="s">
        <v>83</v>
      </c>
      <c r="O22" s="50" t="s">
        <v>103</v>
      </c>
      <c r="P22" s="50" t="s">
        <v>84</v>
      </c>
      <c r="Q22" s="50" t="s">
        <v>104</v>
      </c>
      <c r="R22" s="50" t="s">
        <v>84</v>
      </c>
      <c r="S22" s="50" t="s">
        <v>104</v>
      </c>
      <c r="T22" s="50" t="s">
        <v>103</v>
      </c>
      <c r="U22" s="50" t="s">
        <v>105</v>
      </c>
      <c r="V22" s="50" t="s">
        <v>106</v>
      </c>
      <c r="W22" s="52">
        <v>7</v>
      </c>
      <c r="X22" s="50" t="s">
        <v>107</v>
      </c>
      <c r="Y22" s="50" t="s">
        <v>108</v>
      </c>
      <c r="Z22" s="50" t="s">
        <v>92</v>
      </c>
      <c r="AA22" s="50" t="s">
        <v>93</v>
      </c>
      <c r="AB22" s="50" t="s">
        <v>94</v>
      </c>
      <c r="AC22" s="53" t="s">
        <v>109</v>
      </c>
      <c r="AD22" s="53" t="s">
        <v>110</v>
      </c>
      <c r="AE22" s="50" t="s">
        <v>180</v>
      </c>
      <c r="AF22" s="50" t="s">
        <v>112</v>
      </c>
      <c r="AG22" s="54">
        <v>44645</v>
      </c>
      <c r="AH22" s="50" t="s">
        <v>113</v>
      </c>
      <c r="AI22" s="50" t="s">
        <v>114</v>
      </c>
      <c r="AJ22" s="55">
        <v>45706</v>
      </c>
      <c r="AK22" s="56" t="s">
        <v>97</v>
      </c>
      <c r="AL22" s="56" t="s">
        <v>115</v>
      </c>
      <c r="AM22" s="56" t="s">
        <v>116</v>
      </c>
      <c r="AN22" s="56" t="s">
        <v>99</v>
      </c>
      <c r="AO22" s="57">
        <v>0</v>
      </c>
      <c r="AP22" s="57">
        <v>46.5</v>
      </c>
      <c r="AQ22" s="58">
        <f>(1.8+1.2)/4.2</f>
        <v>0.7142857142857143</v>
      </c>
      <c r="AR22" s="58">
        <f>1-AQ22</f>
        <v>0.2857142857142857</v>
      </c>
      <c r="AS22" s="57">
        <v>0</v>
      </c>
      <c r="AT22" s="57">
        <v>105.6</v>
      </c>
      <c r="AU22" s="36">
        <v>0</v>
      </c>
      <c r="AV22" s="36">
        <v>422000000</v>
      </c>
      <c r="AW22" s="36">
        <v>0</v>
      </c>
      <c r="AX22" s="36">
        <v>9400000</v>
      </c>
      <c r="AY22" s="56" t="s">
        <v>117</v>
      </c>
      <c r="AZ22" s="88">
        <v>900000000</v>
      </c>
      <c r="BA22" s="88">
        <v>675519630.45999992</v>
      </c>
      <c r="BB22" s="88">
        <v>1174310920.6599998</v>
      </c>
      <c r="BC22" s="88">
        <v>823408863.32218528</v>
      </c>
      <c r="BD22" s="88">
        <v>1997719783.9821851</v>
      </c>
      <c r="BE22" s="91">
        <v>2.9573082615257587</v>
      </c>
      <c r="BF22" s="90">
        <v>0.52962568402290322</v>
      </c>
      <c r="BG22" s="7">
        <v>975000000</v>
      </c>
      <c r="BH22" s="7">
        <v>1315243012.6788828</v>
      </c>
      <c r="BI22" s="7">
        <v>0</v>
      </c>
      <c r="BJ22" s="7">
        <v>175000000</v>
      </c>
      <c r="BK22" s="87">
        <v>3483283060.0680313</v>
      </c>
      <c r="BL22" s="87">
        <v>4983138443.75</v>
      </c>
      <c r="BM22" s="7">
        <v>4000000</v>
      </c>
      <c r="BN22" s="7">
        <v>5158138443.75</v>
      </c>
      <c r="BO22" s="7">
        <v>0</v>
      </c>
      <c r="BP22" s="7">
        <v>5158138443.75</v>
      </c>
      <c r="BQ22" s="12">
        <v>8.6605080831408776E-2</v>
      </c>
      <c r="BR22" s="12">
        <v>0.36070000000000002</v>
      </c>
      <c r="BS22" s="19">
        <v>0.51963048499145281</v>
      </c>
      <c r="BT22" s="19">
        <v>0.36374133949401699</v>
      </c>
      <c r="BV22" s="32"/>
    </row>
    <row r="23" spans="2:75">
      <c r="B23" s="1" t="s">
        <v>167</v>
      </c>
      <c r="C23" s="1" t="s">
        <v>118</v>
      </c>
      <c r="D23" s="50" t="s">
        <v>75</v>
      </c>
      <c r="E23" s="51" t="s">
        <v>76</v>
      </c>
      <c r="F23" s="51" t="s">
        <v>101</v>
      </c>
      <c r="G23" s="51" t="s">
        <v>102</v>
      </c>
      <c r="H23" s="51" t="s">
        <v>79</v>
      </c>
      <c r="I23" s="50" t="s">
        <v>80</v>
      </c>
      <c r="J23" s="51" t="s">
        <v>81</v>
      </c>
      <c r="K23" s="51" t="s">
        <v>81</v>
      </c>
      <c r="L23" s="51" t="s">
        <v>82</v>
      </c>
      <c r="M23" s="51" t="s">
        <v>83</v>
      </c>
      <c r="N23" s="51" t="s">
        <v>83</v>
      </c>
      <c r="O23" s="50" t="s">
        <v>103</v>
      </c>
      <c r="P23" s="50" t="s">
        <v>84</v>
      </c>
      <c r="Q23" s="50" t="s">
        <v>104</v>
      </c>
      <c r="R23" s="50" t="s">
        <v>84</v>
      </c>
      <c r="S23" s="50" t="s">
        <v>104</v>
      </c>
      <c r="T23" s="50" t="s">
        <v>103</v>
      </c>
      <c r="U23" s="50" t="s">
        <v>105</v>
      </c>
      <c r="V23" s="50" t="s">
        <v>106</v>
      </c>
      <c r="W23" s="52">
        <v>7</v>
      </c>
      <c r="X23" s="50" t="s">
        <v>107</v>
      </c>
      <c r="Y23" s="50" t="s">
        <v>108</v>
      </c>
      <c r="Z23" s="50" t="s">
        <v>92</v>
      </c>
      <c r="AA23" s="50" t="s">
        <v>93</v>
      </c>
      <c r="AB23" s="50" t="s">
        <v>94</v>
      </c>
      <c r="AC23" s="53" t="s">
        <v>109</v>
      </c>
      <c r="AD23" s="53" t="s">
        <v>110</v>
      </c>
      <c r="AE23" s="50" t="s">
        <v>111</v>
      </c>
      <c r="AF23" s="50" t="s">
        <v>112</v>
      </c>
      <c r="AG23" s="54">
        <v>45085</v>
      </c>
      <c r="AH23" s="50" t="s">
        <v>96</v>
      </c>
      <c r="AI23" s="50" t="s">
        <v>95</v>
      </c>
      <c r="AJ23" s="55" t="s">
        <v>95</v>
      </c>
      <c r="AK23" s="56" t="s">
        <v>97</v>
      </c>
      <c r="AL23" s="56" t="s">
        <v>95</v>
      </c>
      <c r="AM23" s="56" t="s">
        <v>116</v>
      </c>
      <c r="AN23" s="56" t="s">
        <v>99</v>
      </c>
      <c r="AO23" s="57">
        <v>0</v>
      </c>
      <c r="AP23" s="57">
        <v>0.58199999999999996</v>
      </c>
      <c r="AQ23" s="58">
        <f>27/52</f>
        <v>0.51923076923076927</v>
      </c>
      <c r="AR23" s="58">
        <f>1-AQ23</f>
        <v>0.48076923076923073</v>
      </c>
      <c r="AS23" s="57">
        <v>0</v>
      </c>
      <c r="AT23" s="57" t="s">
        <v>95</v>
      </c>
      <c r="AU23" s="36" t="s">
        <v>119</v>
      </c>
      <c r="AV23" s="36">
        <v>29900000</v>
      </c>
      <c r="AW23" s="36">
        <v>0</v>
      </c>
      <c r="AX23" s="36">
        <v>-594500000</v>
      </c>
      <c r="AY23" s="56" t="s">
        <v>95</v>
      </c>
      <c r="AZ23" s="88">
        <v>280500000</v>
      </c>
      <c r="BA23" s="88">
        <v>82363013.860000014</v>
      </c>
      <c r="BB23" s="88">
        <v>0</v>
      </c>
      <c r="BC23" s="88">
        <v>82363013.860000014</v>
      </c>
      <c r="BD23" s="88">
        <v>82363013.860000014</v>
      </c>
      <c r="BE23" s="91">
        <v>1</v>
      </c>
      <c r="BF23" s="90">
        <v>2.9802322387695314E-9</v>
      </c>
      <c r="BG23" s="7">
        <v>100000000</v>
      </c>
      <c r="BH23" s="7">
        <v>350000000</v>
      </c>
      <c r="BI23" s="7">
        <v>0</v>
      </c>
      <c r="BJ23" s="8">
        <v>0</v>
      </c>
      <c r="BK23" s="87">
        <v>100000000</v>
      </c>
      <c r="BL23" s="87">
        <v>350000000</v>
      </c>
      <c r="BM23" s="7">
        <v>100000000</v>
      </c>
      <c r="BN23" s="7">
        <v>350000000</v>
      </c>
      <c r="BO23" s="7">
        <v>0</v>
      </c>
      <c r="BP23" s="7" t="s">
        <v>95</v>
      </c>
      <c r="BQ23" s="12">
        <v>7.3394495412844041E-2</v>
      </c>
      <c r="BR23" s="12">
        <v>7.3394495412844041E-2</v>
      </c>
      <c r="BS23" s="19">
        <v>9.1999999999999998E-2</v>
      </c>
      <c r="BT23" s="19">
        <v>9.1999999999999998E-2</v>
      </c>
    </row>
    <row r="24" spans="2:75">
      <c r="B24" s="1" t="s">
        <v>167</v>
      </c>
      <c r="C24" s="1" t="s">
        <v>181</v>
      </c>
      <c r="D24" s="50" t="s">
        <v>150</v>
      </c>
      <c r="E24" s="51" t="s">
        <v>76</v>
      </c>
      <c r="F24" s="51" t="s">
        <v>101</v>
      </c>
      <c r="G24" s="51" t="s">
        <v>102</v>
      </c>
      <c r="H24" s="51" t="s">
        <v>79</v>
      </c>
      <c r="I24" s="50" t="s">
        <v>80</v>
      </c>
      <c r="J24" s="51" t="s">
        <v>81</v>
      </c>
      <c r="K24" s="51" t="s">
        <v>81</v>
      </c>
      <c r="L24" s="51" t="s">
        <v>82</v>
      </c>
      <c r="M24" s="51" t="s">
        <v>83</v>
      </c>
      <c r="N24" s="51" t="s">
        <v>83</v>
      </c>
      <c r="O24" s="50" t="s">
        <v>104</v>
      </c>
      <c r="P24" s="50" t="s">
        <v>84</v>
      </c>
      <c r="Q24" s="50" t="s">
        <v>103</v>
      </c>
      <c r="R24" s="50" t="s">
        <v>104</v>
      </c>
      <c r="S24" s="50" t="s">
        <v>84</v>
      </c>
      <c r="T24" s="50" t="s">
        <v>103</v>
      </c>
      <c r="U24" s="50" t="s">
        <v>182</v>
      </c>
      <c r="V24" s="50" t="s">
        <v>153</v>
      </c>
      <c r="W24" s="52">
        <v>7</v>
      </c>
      <c r="X24" s="50" t="s">
        <v>90</v>
      </c>
      <c r="Y24" s="50" t="s">
        <v>91</v>
      </c>
      <c r="Z24" s="50" t="s">
        <v>92</v>
      </c>
      <c r="AA24" s="50" t="s">
        <v>93</v>
      </c>
      <c r="AB24" s="50" t="s">
        <v>94</v>
      </c>
      <c r="AC24" s="50" t="s">
        <v>109</v>
      </c>
      <c r="AD24" s="50" t="s">
        <v>110</v>
      </c>
      <c r="AE24" s="50" t="s">
        <v>183</v>
      </c>
      <c r="AF24" s="50" t="s">
        <v>95</v>
      </c>
      <c r="AG24" s="54">
        <v>43053</v>
      </c>
      <c r="AH24" s="50" t="s">
        <v>96</v>
      </c>
      <c r="AI24" s="50" t="s">
        <v>95</v>
      </c>
      <c r="AJ24" s="55" t="s">
        <v>95</v>
      </c>
      <c r="AK24" s="56" t="s">
        <v>150</v>
      </c>
      <c r="AL24" s="56" t="s">
        <v>95</v>
      </c>
      <c r="AM24" s="56" t="s">
        <v>116</v>
      </c>
      <c r="AN24" s="56" t="s">
        <v>95</v>
      </c>
      <c r="AO24" s="57">
        <v>0</v>
      </c>
      <c r="AP24" s="57">
        <v>32.768000000000001</v>
      </c>
      <c r="AQ24" s="58">
        <v>0.78</v>
      </c>
      <c r="AR24" s="58">
        <v>0.21999999999999997</v>
      </c>
      <c r="AS24" s="57">
        <v>0</v>
      </c>
      <c r="AT24" s="57">
        <v>82.129333333333335</v>
      </c>
      <c r="AU24" s="36">
        <v>0</v>
      </c>
      <c r="AV24" s="7">
        <v>530525000</v>
      </c>
      <c r="AW24" s="7">
        <v>0</v>
      </c>
      <c r="AX24" s="7">
        <v>524356000</v>
      </c>
      <c r="AY24" s="56" t="s">
        <v>184</v>
      </c>
      <c r="AZ24" s="88">
        <v>599695192.37000012</v>
      </c>
      <c r="BA24" s="88">
        <v>599695192.37000012</v>
      </c>
      <c r="BB24" s="88">
        <v>683915785.61000001</v>
      </c>
      <c r="BC24" s="88">
        <v>1131217134.7196908</v>
      </c>
      <c r="BD24" s="88">
        <v>1815132920.3296909</v>
      </c>
      <c r="BE24" s="91">
        <v>3.0267591660294482</v>
      </c>
      <c r="BF24" s="90">
        <v>0.22450800538063054</v>
      </c>
      <c r="BG24" s="7" t="s">
        <v>95</v>
      </c>
      <c r="BH24" s="7">
        <v>1480210372.5245986</v>
      </c>
      <c r="BI24" s="7">
        <v>125000000</v>
      </c>
      <c r="BJ24" s="98">
        <v>95000000</v>
      </c>
      <c r="BK24" s="87" t="s">
        <v>95</v>
      </c>
      <c r="BL24" s="87">
        <v>3853000000</v>
      </c>
      <c r="BM24" s="7">
        <v>1906400000</v>
      </c>
      <c r="BN24" s="87">
        <f>3851000000+97000000</f>
        <v>3948000000</v>
      </c>
      <c r="BO24" s="7" t="s">
        <v>95</v>
      </c>
      <c r="BP24" s="7">
        <v>3062000000</v>
      </c>
      <c r="BQ24" s="12">
        <v>1.1199999999999988E-2</v>
      </c>
      <c r="BR24" s="12">
        <v>8.4000000000000005E-2</v>
      </c>
      <c r="BS24" s="19">
        <v>0.37713239999999998</v>
      </c>
      <c r="BT24" s="19">
        <v>0.29399999999999998</v>
      </c>
      <c r="BV24" s="32"/>
    </row>
    <row r="25" spans="2:75">
      <c r="B25" s="1" t="s">
        <v>167</v>
      </c>
      <c r="C25" s="1" t="s">
        <v>185</v>
      </c>
      <c r="D25" s="50" t="s">
        <v>121</v>
      </c>
      <c r="E25" s="51" t="s">
        <v>76</v>
      </c>
      <c r="F25" s="51" t="s">
        <v>122</v>
      </c>
      <c r="G25" s="51" t="s">
        <v>123</v>
      </c>
      <c r="H25" s="51" t="s">
        <v>79</v>
      </c>
      <c r="I25" s="50" t="s">
        <v>80</v>
      </c>
      <c r="J25" s="51" t="s">
        <v>81</v>
      </c>
      <c r="K25" s="51" t="s">
        <v>81</v>
      </c>
      <c r="L25" s="51" t="s">
        <v>82</v>
      </c>
      <c r="M25" s="51" t="s">
        <v>83</v>
      </c>
      <c r="N25" s="51" t="s">
        <v>83</v>
      </c>
      <c r="O25" s="50" t="s">
        <v>186</v>
      </c>
      <c r="P25" s="50" t="s">
        <v>84</v>
      </c>
      <c r="Q25" s="50" t="s">
        <v>103</v>
      </c>
      <c r="R25" s="50" t="s">
        <v>84</v>
      </c>
      <c r="S25" s="50" t="s">
        <v>103</v>
      </c>
      <c r="T25" s="50" t="s">
        <v>131</v>
      </c>
      <c r="U25" s="50" t="s">
        <v>187</v>
      </c>
      <c r="V25" s="50" t="s">
        <v>188</v>
      </c>
      <c r="W25" s="52">
        <v>5</v>
      </c>
      <c r="X25" s="50" t="s">
        <v>90</v>
      </c>
      <c r="Y25" s="50" t="s">
        <v>91</v>
      </c>
      <c r="Z25" s="50" t="s">
        <v>92</v>
      </c>
      <c r="AA25" s="50" t="s">
        <v>93</v>
      </c>
      <c r="AB25" s="50" t="s">
        <v>94</v>
      </c>
      <c r="AC25" s="50" t="s">
        <v>109</v>
      </c>
      <c r="AD25" s="50" t="s">
        <v>126</v>
      </c>
      <c r="AE25" s="50" t="s">
        <v>189</v>
      </c>
      <c r="AF25" s="50" t="s">
        <v>190</v>
      </c>
      <c r="AG25" s="54">
        <v>42933</v>
      </c>
      <c r="AH25" s="50" t="s">
        <v>96</v>
      </c>
      <c r="AI25" s="50" t="s">
        <v>95</v>
      </c>
      <c r="AJ25" s="55" t="s">
        <v>95</v>
      </c>
      <c r="AK25" s="56" t="s">
        <v>97</v>
      </c>
      <c r="AL25" s="56" t="s">
        <v>95</v>
      </c>
      <c r="AM25" s="56" t="s">
        <v>191</v>
      </c>
      <c r="AN25" s="56" t="s">
        <v>99</v>
      </c>
      <c r="AO25" s="57">
        <v>15.333333333333334</v>
      </c>
      <c r="AP25" s="57">
        <v>39</v>
      </c>
      <c r="AQ25" s="58">
        <v>0.63636363636363624</v>
      </c>
      <c r="AR25" s="58">
        <v>0.36363636363636376</v>
      </c>
      <c r="AS25" s="57">
        <v>87.8</v>
      </c>
      <c r="AT25" s="57">
        <v>216</v>
      </c>
      <c r="AU25" s="36">
        <v>34000000</v>
      </c>
      <c r="AV25" s="36">
        <v>329600000</v>
      </c>
      <c r="AW25" s="36">
        <v>34000000</v>
      </c>
      <c r="AX25" s="36">
        <v>290000000</v>
      </c>
      <c r="AY25" s="56" t="s">
        <v>117</v>
      </c>
      <c r="AZ25" s="88">
        <v>475000000</v>
      </c>
      <c r="BA25" s="88">
        <v>298913428.38</v>
      </c>
      <c r="BB25" s="88">
        <v>16510974.58</v>
      </c>
      <c r="BC25" s="88">
        <v>362147209.88299</v>
      </c>
      <c r="BD25" s="88">
        <v>378658184.46298999</v>
      </c>
      <c r="BE25" s="91">
        <v>1.2667821131863397</v>
      </c>
      <c r="BF25" s="90">
        <v>3.5351458191871646E-2</v>
      </c>
      <c r="BG25" s="7">
        <v>254000000</v>
      </c>
      <c r="BH25" s="7">
        <v>840000000</v>
      </c>
      <c r="BI25" s="7">
        <v>100000000</v>
      </c>
      <c r="BJ25" s="98">
        <v>393000000</v>
      </c>
      <c r="BK25" s="87">
        <v>254000000</v>
      </c>
      <c r="BL25" s="87">
        <v>1058000000</v>
      </c>
      <c r="BM25" s="7">
        <v>254000000</v>
      </c>
      <c r="BN25" s="87">
        <f>1483000000+393000000</f>
        <v>1876000000</v>
      </c>
      <c r="BO25" s="7">
        <v>254000000</v>
      </c>
      <c r="BP25" s="7">
        <v>1472000000</v>
      </c>
      <c r="BQ25" s="12">
        <v>0.05</v>
      </c>
      <c r="BR25" s="12">
        <v>8.2000000000000003E-2</v>
      </c>
      <c r="BS25" s="19">
        <v>0.45238095238095238</v>
      </c>
      <c r="BT25" s="19">
        <v>0.34200000000000003</v>
      </c>
      <c r="BV25" s="32"/>
    </row>
    <row r="26" spans="2:75">
      <c r="B26" s="1" t="s">
        <v>167</v>
      </c>
      <c r="C26" s="1" t="s">
        <v>192</v>
      </c>
      <c r="D26" s="50" t="s">
        <v>121</v>
      </c>
      <c r="E26" s="51" t="s">
        <v>76</v>
      </c>
      <c r="F26" s="51" t="s">
        <v>193</v>
      </c>
      <c r="G26" s="51" t="s">
        <v>102</v>
      </c>
      <c r="H26" s="51" t="s">
        <v>79</v>
      </c>
      <c r="I26" s="50" t="s">
        <v>80</v>
      </c>
      <c r="J26" s="51" t="s">
        <v>81</v>
      </c>
      <c r="K26" s="51" t="s">
        <v>81</v>
      </c>
      <c r="L26" s="51" t="s">
        <v>82</v>
      </c>
      <c r="M26" s="51" t="s">
        <v>83</v>
      </c>
      <c r="N26" s="51" t="s">
        <v>83</v>
      </c>
      <c r="O26" s="50" t="s">
        <v>104</v>
      </c>
      <c r="P26" s="50" t="s">
        <v>130</v>
      </c>
      <c r="Q26" s="50" t="s">
        <v>86</v>
      </c>
      <c r="R26" s="50" t="s">
        <v>104</v>
      </c>
      <c r="S26" s="50" t="s">
        <v>130</v>
      </c>
      <c r="T26" s="50" t="s">
        <v>141</v>
      </c>
      <c r="U26" s="50" t="s">
        <v>194</v>
      </c>
      <c r="V26" s="50" t="s">
        <v>195</v>
      </c>
      <c r="W26" s="52">
        <v>5</v>
      </c>
      <c r="X26" s="50" t="s">
        <v>90</v>
      </c>
      <c r="Y26" s="50" t="s">
        <v>91</v>
      </c>
      <c r="Z26" s="50" t="s">
        <v>92</v>
      </c>
      <c r="AA26" s="50" t="s">
        <v>93</v>
      </c>
      <c r="AB26" s="50" t="s">
        <v>94</v>
      </c>
      <c r="AC26" s="50" t="s">
        <v>82</v>
      </c>
      <c r="AD26" s="50" t="s">
        <v>95</v>
      </c>
      <c r="AE26" s="50" t="s">
        <v>95</v>
      </c>
      <c r="AF26" s="50" t="s">
        <v>95</v>
      </c>
      <c r="AG26" s="54">
        <v>43251</v>
      </c>
      <c r="AH26" s="50" t="s">
        <v>113</v>
      </c>
      <c r="AI26" s="50" t="s">
        <v>114</v>
      </c>
      <c r="AJ26" s="55">
        <v>45057</v>
      </c>
      <c r="AK26" s="56" t="s">
        <v>97</v>
      </c>
      <c r="AL26" s="56" t="s">
        <v>196</v>
      </c>
      <c r="AM26" s="56" t="s">
        <v>144</v>
      </c>
      <c r="AN26" s="56" t="s">
        <v>99</v>
      </c>
      <c r="AO26" s="57" t="s">
        <v>95</v>
      </c>
      <c r="AP26" s="57" t="s">
        <v>95</v>
      </c>
      <c r="AQ26" s="58" t="s">
        <v>95</v>
      </c>
      <c r="AR26" s="58" t="s">
        <v>95</v>
      </c>
      <c r="AS26" s="57" t="s">
        <v>95</v>
      </c>
      <c r="AT26" s="57" t="s">
        <v>95</v>
      </c>
      <c r="AU26" s="36" t="s">
        <v>95</v>
      </c>
      <c r="AV26" s="36" t="s">
        <v>95</v>
      </c>
      <c r="AW26" s="36" t="s">
        <v>95</v>
      </c>
      <c r="AX26" s="36" t="s">
        <v>95</v>
      </c>
      <c r="AY26" s="56" t="s">
        <v>95</v>
      </c>
      <c r="AZ26" s="88">
        <v>265019585.46000004</v>
      </c>
      <c r="BA26" s="88">
        <v>265019585.46000004</v>
      </c>
      <c r="BB26" s="88">
        <v>432915005.41000003</v>
      </c>
      <c r="BC26" s="88">
        <v>0</v>
      </c>
      <c r="BD26" s="88">
        <v>432915005.41000003</v>
      </c>
      <c r="BE26" s="91">
        <v>1.6335208005800042</v>
      </c>
      <c r="BF26" s="90">
        <v>0.15290614962577823</v>
      </c>
      <c r="BG26" s="97">
        <v>5000000</v>
      </c>
      <c r="BH26" s="97">
        <v>269179789.54220003</v>
      </c>
      <c r="BI26" s="97">
        <v>0</v>
      </c>
      <c r="BJ26" s="98">
        <v>74535985.849999994</v>
      </c>
      <c r="BK26" s="99">
        <v>5000000</v>
      </c>
      <c r="BL26" s="99">
        <v>453348164.62072992</v>
      </c>
      <c r="BM26" s="97">
        <v>5000000</v>
      </c>
      <c r="BN26" s="97">
        <v>527884150.47072995</v>
      </c>
      <c r="BO26" s="97">
        <v>0</v>
      </c>
      <c r="BP26" s="97">
        <v>2903220140.7999997</v>
      </c>
      <c r="BQ26" s="90">
        <v>0.02</v>
      </c>
      <c r="BR26" s="90">
        <v>0.12142614466589766</v>
      </c>
      <c r="BS26" s="100">
        <v>0.98</v>
      </c>
      <c r="BT26" s="100">
        <v>0.87857385533410237</v>
      </c>
      <c r="BV26" s="32"/>
    </row>
    <row r="27" spans="2:75" ht="15" customHeight="1">
      <c r="B27" s="1" t="s">
        <v>167</v>
      </c>
      <c r="C27" s="1" t="s">
        <v>197</v>
      </c>
      <c r="D27" s="50" t="s">
        <v>121</v>
      </c>
      <c r="E27" s="51" t="s">
        <v>76</v>
      </c>
      <c r="F27" s="51" t="s">
        <v>83</v>
      </c>
      <c r="G27" s="51" t="s">
        <v>102</v>
      </c>
      <c r="H27" s="51" t="s">
        <v>79</v>
      </c>
      <c r="I27" s="50" t="s">
        <v>80</v>
      </c>
      <c r="J27" s="51" t="s">
        <v>81</v>
      </c>
      <c r="K27" s="51" t="s">
        <v>81</v>
      </c>
      <c r="L27" s="51" t="s">
        <v>82</v>
      </c>
      <c r="M27" s="51" t="s">
        <v>83</v>
      </c>
      <c r="N27" s="51" t="s">
        <v>83</v>
      </c>
      <c r="O27" s="50" t="s">
        <v>130</v>
      </c>
      <c r="P27" s="50" t="s">
        <v>84</v>
      </c>
      <c r="Q27" s="50" t="s">
        <v>131</v>
      </c>
      <c r="R27" s="50" t="s">
        <v>132</v>
      </c>
      <c r="S27" s="50" t="s">
        <v>130</v>
      </c>
      <c r="T27" s="50" t="s">
        <v>131</v>
      </c>
      <c r="U27" s="50" t="s">
        <v>133</v>
      </c>
      <c r="V27" s="50" t="s">
        <v>134</v>
      </c>
      <c r="W27" s="52">
        <v>6</v>
      </c>
      <c r="X27" s="50" t="s">
        <v>90</v>
      </c>
      <c r="Y27" s="50" t="s">
        <v>91</v>
      </c>
      <c r="Z27" s="50" t="s">
        <v>92</v>
      </c>
      <c r="AA27" s="50" t="s">
        <v>93</v>
      </c>
      <c r="AB27" s="50" t="s">
        <v>94</v>
      </c>
      <c r="AC27" s="50" t="s">
        <v>109</v>
      </c>
      <c r="AD27" s="50" t="s">
        <v>126</v>
      </c>
      <c r="AE27" s="50" t="s">
        <v>189</v>
      </c>
      <c r="AF27" s="50" t="s">
        <v>95</v>
      </c>
      <c r="AG27" s="54">
        <v>44308</v>
      </c>
      <c r="AH27" s="50" t="s">
        <v>113</v>
      </c>
      <c r="AI27" s="50" t="s">
        <v>114</v>
      </c>
      <c r="AJ27" s="55">
        <v>45481</v>
      </c>
      <c r="AK27" s="56" t="s">
        <v>97</v>
      </c>
      <c r="AL27" s="56" t="s">
        <v>136</v>
      </c>
      <c r="AM27" s="56" t="s">
        <v>137</v>
      </c>
      <c r="AN27" s="56" t="s">
        <v>99</v>
      </c>
      <c r="AO27" s="57">
        <v>44</v>
      </c>
      <c r="AP27" s="57" t="s">
        <v>95</v>
      </c>
      <c r="AQ27" s="57" t="s">
        <v>95</v>
      </c>
      <c r="AR27" s="57" t="s">
        <v>95</v>
      </c>
      <c r="AS27" s="57">
        <v>113.17424368501204</v>
      </c>
      <c r="AT27" s="36" t="s">
        <v>95</v>
      </c>
      <c r="AU27" s="36">
        <v>300000000</v>
      </c>
      <c r="AV27" s="36" t="s">
        <v>95</v>
      </c>
      <c r="AW27" s="36">
        <v>255000000</v>
      </c>
      <c r="AX27" s="36" t="s">
        <v>95</v>
      </c>
      <c r="AY27" s="56" t="s">
        <v>184</v>
      </c>
      <c r="AZ27" s="88">
        <v>394176968.09999996</v>
      </c>
      <c r="BA27" s="88">
        <v>394176968.09999996</v>
      </c>
      <c r="BB27" s="88">
        <v>1606426827.2700002</v>
      </c>
      <c r="BC27" s="88">
        <v>404397143.93931925</v>
      </c>
      <c r="BD27" s="88">
        <v>2010823971.2093196</v>
      </c>
      <c r="BE27" s="91">
        <v>5.1013228421280754</v>
      </c>
      <c r="BF27" s="90">
        <v>0.9490619063377379</v>
      </c>
      <c r="BG27" s="7">
        <v>592203593.18384004</v>
      </c>
      <c r="BH27" s="7">
        <v>591384917.69556606</v>
      </c>
      <c r="BI27" s="7">
        <v>275000000</v>
      </c>
      <c r="BJ27" s="8">
        <v>625000000</v>
      </c>
      <c r="BK27" s="87">
        <v>592203593.18384004</v>
      </c>
      <c r="BL27" s="87">
        <v>3025000000</v>
      </c>
      <c r="BM27" s="7">
        <v>834000000</v>
      </c>
      <c r="BN27" s="7">
        <v>3650000000</v>
      </c>
      <c r="BO27" s="7">
        <v>1029000000</v>
      </c>
      <c r="BP27" s="7">
        <v>3185134242.3343792</v>
      </c>
      <c r="BQ27" s="12">
        <v>1.5841531436786964E-3</v>
      </c>
      <c r="BR27" s="12">
        <v>0.31327204704546696</v>
      </c>
      <c r="BS27" s="19">
        <v>0.66561056457088086</v>
      </c>
      <c r="BT27" s="19">
        <v>0.45781863530302203</v>
      </c>
      <c r="BV27" s="32"/>
    </row>
    <row r="28" spans="2:75">
      <c r="B28" s="1" t="s">
        <v>167</v>
      </c>
      <c r="C28" s="1" t="s">
        <v>129</v>
      </c>
      <c r="D28" s="50" t="s">
        <v>121</v>
      </c>
      <c r="E28" s="51" t="s">
        <v>76</v>
      </c>
      <c r="F28" s="51" t="s">
        <v>83</v>
      </c>
      <c r="G28" s="51" t="s">
        <v>102</v>
      </c>
      <c r="H28" s="51" t="s">
        <v>79</v>
      </c>
      <c r="I28" s="50" t="s">
        <v>80</v>
      </c>
      <c r="J28" s="51" t="s">
        <v>81</v>
      </c>
      <c r="K28" s="51" t="s">
        <v>81</v>
      </c>
      <c r="L28" s="51" t="s">
        <v>82</v>
      </c>
      <c r="M28" s="51" t="s">
        <v>83</v>
      </c>
      <c r="N28" s="51" t="s">
        <v>83</v>
      </c>
      <c r="O28" s="50" t="s">
        <v>130</v>
      </c>
      <c r="P28" s="50" t="s">
        <v>84</v>
      </c>
      <c r="Q28" s="50" t="s">
        <v>131</v>
      </c>
      <c r="R28" s="50" t="s">
        <v>132</v>
      </c>
      <c r="S28" s="50" t="s">
        <v>130</v>
      </c>
      <c r="T28" s="50" t="s">
        <v>131</v>
      </c>
      <c r="U28" s="50" t="s">
        <v>133</v>
      </c>
      <c r="V28" s="50" t="s">
        <v>134</v>
      </c>
      <c r="W28" s="52">
        <v>6</v>
      </c>
      <c r="X28" s="50" t="s">
        <v>90</v>
      </c>
      <c r="Y28" s="50" t="s">
        <v>91</v>
      </c>
      <c r="Z28" s="50" t="s">
        <v>92</v>
      </c>
      <c r="AA28" s="50" t="s">
        <v>93</v>
      </c>
      <c r="AB28" s="50" t="s">
        <v>94</v>
      </c>
      <c r="AC28" s="50" t="s">
        <v>109</v>
      </c>
      <c r="AD28" s="50" t="s">
        <v>126</v>
      </c>
      <c r="AE28" s="50" t="s">
        <v>198</v>
      </c>
      <c r="AF28" s="50" t="s">
        <v>95</v>
      </c>
      <c r="AG28" s="54">
        <v>45086</v>
      </c>
      <c r="AH28" s="50" t="s">
        <v>113</v>
      </c>
      <c r="AI28" s="50" t="s">
        <v>114</v>
      </c>
      <c r="AJ28" s="55">
        <v>45481</v>
      </c>
      <c r="AK28" s="56" t="s">
        <v>97</v>
      </c>
      <c r="AL28" s="56" t="s">
        <v>136</v>
      </c>
      <c r="AM28" s="56" t="s">
        <v>137</v>
      </c>
      <c r="AN28" s="56" t="s">
        <v>99</v>
      </c>
      <c r="AO28" s="57">
        <v>38.799999999999997</v>
      </c>
      <c r="AP28" s="57" t="s">
        <v>95</v>
      </c>
      <c r="AQ28" s="57" t="s">
        <v>95</v>
      </c>
      <c r="AR28" s="57" t="s">
        <v>95</v>
      </c>
      <c r="AS28" s="57">
        <v>90.555509833333304</v>
      </c>
      <c r="AT28" s="36" t="s">
        <v>95</v>
      </c>
      <c r="AU28" s="36">
        <v>435000000</v>
      </c>
      <c r="AV28" s="36" t="s">
        <v>95</v>
      </c>
      <c r="AW28" s="36">
        <v>256000000</v>
      </c>
      <c r="AX28" s="36" t="s">
        <v>95</v>
      </c>
      <c r="AY28" s="56" t="s">
        <v>117</v>
      </c>
      <c r="AZ28" s="88">
        <v>68888888.890000001</v>
      </c>
      <c r="BA28" s="88">
        <v>68888888.889999986</v>
      </c>
      <c r="BB28" s="88">
        <v>92521712.570000008</v>
      </c>
      <c r="BC28" s="88">
        <v>42168071.065017119</v>
      </c>
      <c r="BD28" s="88">
        <v>134689783.63501713</v>
      </c>
      <c r="BE28" s="91">
        <v>1.9551742785412947</v>
      </c>
      <c r="BF28" s="90">
        <v>0.54417979121208182</v>
      </c>
      <c r="BG28" s="7">
        <v>465000000</v>
      </c>
      <c r="BH28" s="7">
        <v>465371621.10000455</v>
      </c>
      <c r="BI28" s="7">
        <v>275000000</v>
      </c>
      <c r="BJ28" s="8">
        <v>218000000</v>
      </c>
      <c r="BK28" s="87">
        <v>465000000</v>
      </c>
      <c r="BL28" s="87">
        <v>1132000000</v>
      </c>
      <c r="BM28" s="7">
        <v>825000000</v>
      </c>
      <c r="BN28" s="7">
        <v>1350000000</v>
      </c>
      <c r="BO28" s="7" t="s">
        <v>95</v>
      </c>
      <c r="BP28" s="7">
        <v>1076419178.3133116</v>
      </c>
      <c r="BQ28" s="12">
        <v>4.4247787610619468E-3</v>
      </c>
      <c r="BR28" s="12">
        <v>0.11532904257613937</v>
      </c>
      <c r="BS28" s="19">
        <v>0.14814814838709678</v>
      </c>
      <c r="BT28" s="19">
        <v>0.13106236406279387</v>
      </c>
      <c r="BV28" s="32"/>
    </row>
    <row r="29" spans="2:75">
      <c r="B29" s="1" t="s">
        <v>167</v>
      </c>
      <c r="C29" s="1" t="s">
        <v>199</v>
      </c>
      <c r="D29" s="50" t="s">
        <v>121</v>
      </c>
      <c r="E29" s="51" t="s">
        <v>76</v>
      </c>
      <c r="F29" s="51" t="s">
        <v>83</v>
      </c>
      <c r="G29" s="51" t="s">
        <v>102</v>
      </c>
      <c r="H29" s="51" t="s">
        <v>79</v>
      </c>
      <c r="I29" s="50" t="s">
        <v>80</v>
      </c>
      <c r="J29" s="51" t="s">
        <v>81</v>
      </c>
      <c r="K29" s="51" t="s">
        <v>81</v>
      </c>
      <c r="L29" s="51" t="s">
        <v>82</v>
      </c>
      <c r="M29" s="51" t="s">
        <v>83</v>
      </c>
      <c r="N29" s="51" t="s">
        <v>83</v>
      </c>
      <c r="O29" s="50" t="s">
        <v>104</v>
      </c>
      <c r="P29" s="50" t="s">
        <v>130</v>
      </c>
      <c r="Q29" s="50" t="s">
        <v>85</v>
      </c>
      <c r="R29" s="50" t="s">
        <v>130</v>
      </c>
      <c r="S29" s="50" t="s">
        <v>85</v>
      </c>
      <c r="T29" s="50" t="s">
        <v>86</v>
      </c>
      <c r="U29" s="50" t="s">
        <v>200</v>
      </c>
      <c r="V29" s="50" t="s">
        <v>201</v>
      </c>
      <c r="W29" s="52">
        <v>5</v>
      </c>
      <c r="X29" s="50" t="s">
        <v>90</v>
      </c>
      <c r="Y29" s="50" t="s">
        <v>91</v>
      </c>
      <c r="Z29" s="50" t="s">
        <v>92</v>
      </c>
      <c r="AA29" s="50" t="s">
        <v>93</v>
      </c>
      <c r="AB29" s="50" t="s">
        <v>94</v>
      </c>
      <c r="AC29" s="50" t="s">
        <v>82</v>
      </c>
      <c r="AD29" s="50" t="s">
        <v>95</v>
      </c>
      <c r="AE29" s="50" t="s">
        <v>95</v>
      </c>
      <c r="AF29" s="50" t="s">
        <v>95</v>
      </c>
      <c r="AG29" s="54">
        <v>44356</v>
      </c>
      <c r="AH29" s="50" t="s">
        <v>96</v>
      </c>
      <c r="AI29" s="50" t="s">
        <v>95</v>
      </c>
      <c r="AJ29" s="55" t="s">
        <v>95</v>
      </c>
      <c r="AK29" s="56" t="s">
        <v>97</v>
      </c>
      <c r="AL29" s="56" t="s">
        <v>95</v>
      </c>
      <c r="AM29" s="56" t="s">
        <v>95</v>
      </c>
      <c r="AN29" s="56" t="s">
        <v>99</v>
      </c>
      <c r="AO29" s="57">
        <v>0</v>
      </c>
      <c r="AP29" s="57" t="s">
        <v>95</v>
      </c>
      <c r="AQ29" s="58" t="s">
        <v>95</v>
      </c>
      <c r="AR29" s="58" t="s">
        <v>95</v>
      </c>
      <c r="AS29" s="57">
        <v>0</v>
      </c>
      <c r="AT29" s="36" t="s">
        <v>95</v>
      </c>
      <c r="AU29" s="36">
        <v>0</v>
      </c>
      <c r="AV29" s="36" t="s">
        <v>95</v>
      </c>
      <c r="AW29" s="36">
        <v>0</v>
      </c>
      <c r="AX29" s="36" t="s">
        <v>95</v>
      </c>
      <c r="AY29" s="56" t="s">
        <v>95</v>
      </c>
      <c r="AZ29" s="88">
        <v>343000000</v>
      </c>
      <c r="BA29" s="88">
        <v>70070000</v>
      </c>
      <c r="BB29" s="88">
        <v>0</v>
      </c>
      <c r="BC29" s="88">
        <v>70070000</v>
      </c>
      <c r="BD29" s="88">
        <v>70070000</v>
      </c>
      <c r="BE29" s="91">
        <v>1</v>
      </c>
      <c r="BF29" s="90">
        <v>2.9802322387695314E-9</v>
      </c>
      <c r="BG29" s="7">
        <v>2000000</v>
      </c>
      <c r="BH29" s="7">
        <v>67000000</v>
      </c>
      <c r="BI29" s="7">
        <v>0</v>
      </c>
      <c r="BJ29" s="8">
        <v>0</v>
      </c>
      <c r="BK29" s="87">
        <v>2000000</v>
      </c>
      <c r="BL29" s="87">
        <v>67000000</v>
      </c>
      <c r="BM29" s="7">
        <v>2000000</v>
      </c>
      <c r="BN29" s="7">
        <v>67000000</v>
      </c>
      <c r="BO29" s="7">
        <v>0</v>
      </c>
      <c r="BP29" s="7" t="s">
        <v>95</v>
      </c>
      <c r="BQ29" s="12">
        <v>0.02</v>
      </c>
      <c r="BR29" s="12">
        <v>0.02</v>
      </c>
      <c r="BS29" s="19">
        <v>0.98</v>
      </c>
      <c r="BT29" s="19">
        <v>0.98</v>
      </c>
      <c r="BV29" s="32"/>
    </row>
    <row r="30" spans="2:75">
      <c r="B30" s="1" t="s">
        <v>167</v>
      </c>
      <c r="C30" s="1" t="s">
        <v>202</v>
      </c>
      <c r="D30" s="50" t="s">
        <v>203</v>
      </c>
      <c r="E30" s="51" t="s">
        <v>76</v>
      </c>
      <c r="F30" s="51" t="s">
        <v>83</v>
      </c>
      <c r="G30" s="51" t="s">
        <v>102</v>
      </c>
      <c r="H30" s="51" t="s">
        <v>79</v>
      </c>
      <c r="I30" s="50" t="s">
        <v>80</v>
      </c>
      <c r="J30" s="51" t="s">
        <v>81</v>
      </c>
      <c r="K30" s="51" t="s">
        <v>81</v>
      </c>
      <c r="L30" s="51" t="s">
        <v>82</v>
      </c>
      <c r="M30" s="51" t="s">
        <v>83</v>
      </c>
      <c r="N30" s="51" t="s">
        <v>83</v>
      </c>
      <c r="O30" s="50" t="s">
        <v>204</v>
      </c>
      <c r="P30" s="50" t="s">
        <v>205</v>
      </c>
      <c r="Q30" s="50"/>
      <c r="R30" s="50" t="s">
        <v>204</v>
      </c>
      <c r="S30" s="50" t="s">
        <v>205</v>
      </c>
      <c r="T30" s="50"/>
      <c r="U30" s="50" t="s">
        <v>206</v>
      </c>
      <c r="V30" s="50" t="s">
        <v>95</v>
      </c>
      <c r="W30" s="52">
        <v>9</v>
      </c>
      <c r="X30" s="50" t="s">
        <v>107</v>
      </c>
      <c r="Y30" s="50" t="s">
        <v>108</v>
      </c>
      <c r="Z30" s="50" t="s">
        <v>207</v>
      </c>
      <c r="AA30" s="50" t="s">
        <v>208</v>
      </c>
      <c r="AB30" s="50" t="s">
        <v>94</v>
      </c>
      <c r="AC30" s="50" t="s">
        <v>109</v>
      </c>
      <c r="AD30" s="50" t="s">
        <v>110</v>
      </c>
      <c r="AE30" s="50" t="s">
        <v>209</v>
      </c>
      <c r="AF30" s="50" t="s">
        <v>210</v>
      </c>
      <c r="AG30" s="54">
        <v>44893</v>
      </c>
      <c r="AH30" s="50" t="s">
        <v>96</v>
      </c>
      <c r="AI30" s="50" t="s">
        <v>95</v>
      </c>
      <c r="AJ30" s="55" t="s">
        <v>95</v>
      </c>
      <c r="AK30" s="56" t="s">
        <v>203</v>
      </c>
      <c r="AL30" s="56" t="s">
        <v>95</v>
      </c>
      <c r="AM30" s="56" t="s">
        <v>211</v>
      </c>
      <c r="AN30" s="56" t="s">
        <v>95</v>
      </c>
      <c r="AO30" s="57" t="s">
        <v>95</v>
      </c>
      <c r="AP30" s="57" t="s">
        <v>95</v>
      </c>
      <c r="AQ30" s="58" t="s">
        <v>95</v>
      </c>
      <c r="AR30" s="58" t="s">
        <v>95</v>
      </c>
      <c r="AS30" s="57" t="s">
        <v>95</v>
      </c>
      <c r="AT30" s="57" t="s">
        <v>95</v>
      </c>
      <c r="AU30" s="36" t="s">
        <v>95</v>
      </c>
      <c r="AV30" s="36">
        <v>250700000</v>
      </c>
      <c r="AW30" s="36" t="s">
        <v>95</v>
      </c>
      <c r="AX30" s="36">
        <v>-385700000</v>
      </c>
      <c r="AY30" s="56" t="s">
        <v>95</v>
      </c>
      <c r="AZ30" s="88">
        <v>200000000</v>
      </c>
      <c r="BA30" s="88">
        <v>143894380.24999997</v>
      </c>
      <c r="BB30" s="88">
        <v>0</v>
      </c>
      <c r="BC30" s="88">
        <v>205030344.05765417</v>
      </c>
      <c r="BD30" s="88">
        <v>205030344.05765417</v>
      </c>
      <c r="BE30" s="91">
        <v>1.4248669315746554</v>
      </c>
      <c r="BF30" s="90">
        <v>0.19669925570487981</v>
      </c>
      <c r="BG30" s="97">
        <v>1032500000</v>
      </c>
      <c r="BH30" s="97">
        <v>1502500000</v>
      </c>
      <c r="BI30" s="97">
        <v>735000000</v>
      </c>
      <c r="BJ30" s="98">
        <v>1345000000</v>
      </c>
      <c r="BK30" s="99">
        <v>1032500000</v>
      </c>
      <c r="BL30" s="99">
        <v>2860157471.31283</v>
      </c>
      <c r="BM30" s="97">
        <v>1767500000</v>
      </c>
      <c r="BN30" s="97">
        <v>4026622471.31283</v>
      </c>
      <c r="BO30" s="97" t="s">
        <v>95</v>
      </c>
      <c r="BP30" s="97" t="s">
        <v>95</v>
      </c>
      <c r="BQ30" s="90">
        <v>2.3529411764705882E-2</v>
      </c>
      <c r="BR30" s="90">
        <v>1.2328958126692716E-2</v>
      </c>
      <c r="BS30" s="100">
        <v>2.9875306866828086E-2</v>
      </c>
      <c r="BT30" s="100">
        <v>9.0740486734987705E-2</v>
      </c>
      <c r="BV30" s="32"/>
    </row>
    <row r="31" spans="2:75">
      <c r="B31" s="1" t="s">
        <v>167</v>
      </c>
      <c r="C31" s="1" t="s">
        <v>212</v>
      </c>
      <c r="D31" s="50" t="s">
        <v>121</v>
      </c>
      <c r="E31" s="51" t="s">
        <v>76</v>
      </c>
      <c r="F31" s="51" t="s">
        <v>83</v>
      </c>
      <c r="G31" s="51" t="s">
        <v>102</v>
      </c>
      <c r="H31" s="51" t="s">
        <v>79</v>
      </c>
      <c r="I31" s="50" t="s">
        <v>80</v>
      </c>
      <c r="J31" s="51" t="s">
        <v>81</v>
      </c>
      <c r="K31" s="51" t="s">
        <v>81</v>
      </c>
      <c r="L31" s="51" t="s">
        <v>82</v>
      </c>
      <c r="M31" s="51" t="s">
        <v>83</v>
      </c>
      <c r="N31" s="51" t="s">
        <v>83</v>
      </c>
      <c r="O31" s="50" t="s">
        <v>104</v>
      </c>
      <c r="P31" s="50" t="s">
        <v>103</v>
      </c>
      <c r="Q31" s="50" t="s">
        <v>86</v>
      </c>
      <c r="R31" s="50" t="s">
        <v>104</v>
      </c>
      <c r="S31" s="50" t="s">
        <v>103</v>
      </c>
      <c r="T31" s="50" t="s">
        <v>131</v>
      </c>
      <c r="U31" s="50" t="s">
        <v>213</v>
      </c>
      <c r="V31" s="50" t="s">
        <v>95</v>
      </c>
      <c r="W31" s="52" t="s">
        <v>95</v>
      </c>
      <c r="X31" s="50" t="s">
        <v>90</v>
      </c>
      <c r="Y31" s="50" t="s">
        <v>91</v>
      </c>
      <c r="Z31" s="50" t="s">
        <v>92</v>
      </c>
      <c r="AA31" s="50" t="s">
        <v>93</v>
      </c>
      <c r="AB31" s="50" t="s">
        <v>94</v>
      </c>
      <c r="AC31" s="50" t="s">
        <v>82</v>
      </c>
      <c r="AD31" s="50" t="s">
        <v>95</v>
      </c>
      <c r="AE31" s="50" t="s">
        <v>95</v>
      </c>
      <c r="AF31" s="50" t="s">
        <v>95</v>
      </c>
      <c r="AG31" s="54">
        <v>44538</v>
      </c>
      <c r="AH31" s="50" t="s">
        <v>214</v>
      </c>
      <c r="AI31" s="50" t="s">
        <v>114</v>
      </c>
      <c r="AJ31" s="55">
        <v>45660</v>
      </c>
      <c r="AK31" s="56" t="s">
        <v>97</v>
      </c>
      <c r="AL31" s="56" t="s">
        <v>215</v>
      </c>
      <c r="AM31" s="56" t="s">
        <v>211</v>
      </c>
      <c r="AN31" s="56" t="s">
        <v>99</v>
      </c>
      <c r="AO31" s="57">
        <v>27.666666666666668</v>
      </c>
      <c r="AP31" s="57" t="s">
        <v>95</v>
      </c>
      <c r="AQ31" s="58" t="s">
        <v>95</v>
      </c>
      <c r="AR31" s="58" t="s">
        <v>95</v>
      </c>
      <c r="AS31" s="57">
        <v>165.33333333333334</v>
      </c>
      <c r="AT31" s="57" t="s">
        <v>95</v>
      </c>
      <c r="AU31" s="36">
        <v>191000000</v>
      </c>
      <c r="AV31" s="36" t="s">
        <v>95</v>
      </c>
      <c r="AW31" s="36">
        <v>-1000000</v>
      </c>
      <c r="AX31" s="36" t="s">
        <v>95</v>
      </c>
      <c r="AY31" s="56" t="s">
        <v>95</v>
      </c>
      <c r="AZ31" s="88">
        <v>41849999.999999993</v>
      </c>
      <c r="BA31" s="88">
        <v>41849999.999999993</v>
      </c>
      <c r="BB31" s="88">
        <v>45502396.469999999</v>
      </c>
      <c r="BC31" s="88">
        <v>0</v>
      </c>
      <c r="BD31" s="88">
        <v>45502396.469999999</v>
      </c>
      <c r="BE31" s="91">
        <v>1.0872735118279571</v>
      </c>
      <c r="BF31" s="90">
        <v>0.12959317564964293</v>
      </c>
      <c r="BG31" s="97">
        <v>430000000</v>
      </c>
      <c r="BH31" s="97">
        <v>515000000</v>
      </c>
      <c r="BI31" s="97">
        <v>98900000</v>
      </c>
      <c r="BJ31" s="98">
        <v>282000000</v>
      </c>
      <c r="BK31" s="99">
        <v>430000000</v>
      </c>
      <c r="BL31" s="99">
        <v>895864000</v>
      </c>
      <c r="BM31" s="97">
        <v>528900000</v>
      </c>
      <c r="BN31" s="97">
        <v>1175000000</v>
      </c>
      <c r="BO31" s="97">
        <v>399000000</v>
      </c>
      <c r="BP31" s="97">
        <v>787003000</v>
      </c>
      <c r="BQ31" s="90">
        <v>0.02</v>
      </c>
      <c r="BR31" s="90">
        <v>7.2999999999999995E-2</v>
      </c>
      <c r="BS31" s="100">
        <v>0.98</v>
      </c>
      <c r="BT31" s="100">
        <v>0.92700000000000005</v>
      </c>
      <c r="BV31" s="32"/>
    </row>
    <row r="32" spans="2:75">
      <c r="B32" s="1" t="s">
        <v>167</v>
      </c>
      <c r="C32" s="1" t="s">
        <v>216</v>
      </c>
      <c r="D32" s="50" t="s">
        <v>170</v>
      </c>
      <c r="E32" s="51" t="s">
        <v>76</v>
      </c>
      <c r="F32" s="51" t="s">
        <v>83</v>
      </c>
      <c r="G32" s="51" t="s">
        <v>102</v>
      </c>
      <c r="H32" s="51" t="s">
        <v>79</v>
      </c>
      <c r="I32" s="50" t="s">
        <v>80</v>
      </c>
      <c r="J32" s="51" t="s">
        <v>81</v>
      </c>
      <c r="K32" s="51" t="s">
        <v>81</v>
      </c>
      <c r="L32" s="51" t="s">
        <v>82</v>
      </c>
      <c r="M32" s="51" t="s">
        <v>83</v>
      </c>
      <c r="N32" s="51" t="s">
        <v>83</v>
      </c>
      <c r="O32" s="50" t="s">
        <v>104</v>
      </c>
      <c r="P32" s="50" t="s">
        <v>103</v>
      </c>
      <c r="Q32" s="50" t="s">
        <v>86</v>
      </c>
      <c r="R32" s="50" t="s">
        <v>104</v>
      </c>
      <c r="S32" s="50" t="s">
        <v>103</v>
      </c>
      <c r="T32" s="50" t="s">
        <v>131</v>
      </c>
      <c r="U32" s="50" t="s">
        <v>217</v>
      </c>
      <c r="V32" s="50" t="s">
        <v>95</v>
      </c>
      <c r="W32" s="52" t="s">
        <v>95</v>
      </c>
      <c r="X32" s="50" t="s">
        <v>90</v>
      </c>
      <c r="Y32" s="50" t="s">
        <v>91</v>
      </c>
      <c r="Z32" s="50" t="s">
        <v>92</v>
      </c>
      <c r="AA32" s="50" t="s">
        <v>93</v>
      </c>
      <c r="AB32" s="50" t="s">
        <v>94</v>
      </c>
      <c r="AC32" s="50" t="s">
        <v>109</v>
      </c>
      <c r="AD32" s="50" t="s">
        <v>110</v>
      </c>
      <c r="AE32" s="50" t="s">
        <v>218</v>
      </c>
      <c r="AF32" s="50" t="s">
        <v>95</v>
      </c>
      <c r="AG32" s="54">
        <v>43966</v>
      </c>
      <c r="AH32" s="50" t="s">
        <v>214</v>
      </c>
      <c r="AI32" s="50" t="s">
        <v>114</v>
      </c>
      <c r="AJ32" s="55">
        <v>44602</v>
      </c>
      <c r="AK32" s="56" t="s">
        <v>176</v>
      </c>
      <c r="AL32" s="56" t="s">
        <v>219</v>
      </c>
      <c r="AM32" s="56" t="s">
        <v>95</v>
      </c>
      <c r="AN32" s="56" t="s">
        <v>95</v>
      </c>
      <c r="AO32" s="57" t="s">
        <v>95</v>
      </c>
      <c r="AP32" s="57" t="s">
        <v>95</v>
      </c>
      <c r="AQ32" s="58" t="s">
        <v>95</v>
      </c>
      <c r="AR32" s="58" t="s">
        <v>95</v>
      </c>
      <c r="AS32" s="57" t="s">
        <v>95</v>
      </c>
      <c r="AT32" s="57" t="s">
        <v>95</v>
      </c>
      <c r="AU32" s="36" t="s">
        <v>95</v>
      </c>
      <c r="AV32" s="36" t="s">
        <v>95</v>
      </c>
      <c r="AW32" s="36" t="s">
        <v>95</v>
      </c>
      <c r="AX32" s="36" t="s">
        <v>95</v>
      </c>
      <c r="AY32" s="56" t="s">
        <v>95</v>
      </c>
      <c r="AZ32" s="88">
        <v>539000000</v>
      </c>
      <c r="BA32" s="88">
        <v>504700000.00000006</v>
      </c>
      <c r="BB32" s="88">
        <v>829864863.80999994</v>
      </c>
      <c r="BC32" s="88">
        <v>5688000.0000000009</v>
      </c>
      <c r="BD32" s="88">
        <v>835552863.80999994</v>
      </c>
      <c r="BE32" s="91">
        <v>1.6555436176144243</v>
      </c>
      <c r="BF32" s="90">
        <v>0.17454441189765932</v>
      </c>
      <c r="BG32" s="7">
        <v>1000000</v>
      </c>
      <c r="BH32" s="7">
        <v>45000000</v>
      </c>
      <c r="BI32" s="7">
        <v>0</v>
      </c>
      <c r="BJ32" s="8">
        <v>0</v>
      </c>
      <c r="BK32" s="87">
        <v>1000000</v>
      </c>
      <c r="BL32" s="87">
        <v>35112244.897959188</v>
      </c>
      <c r="BM32" s="7">
        <v>1000000</v>
      </c>
      <c r="BN32" s="7">
        <v>35112244.897959188</v>
      </c>
      <c r="BO32" s="7">
        <v>0</v>
      </c>
      <c r="BP32" s="7">
        <v>31658167.999999996</v>
      </c>
      <c r="BQ32" s="12">
        <v>0.02</v>
      </c>
      <c r="BR32" s="12">
        <v>0.02</v>
      </c>
      <c r="BS32" s="19">
        <v>0.98</v>
      </c>
      <c r="BT32" s="19">
        <v>0.98</v>
      </c>
      <c r="BV32" s="32"/>
    </row>
    <row r="33" spans="2:76">
      <c r="B33" s="1" t="s">
        <v>167</v>
      </c>
      <c r="C33" s="1" t="s">
        <v>220</v>
      </c>
      <c r="D33" s="50" t="s">
        <v>150</v>
      </c>
      <c r="E33" s="51" t="s">
        <v>76</v>
      </c>
      <c r="F33" s="51" t="s">
        <v>151</v>
      </c>
      <c r="G33" s="51" t="s">
        <v>102</v>
      </c>
      <c r="H33" s="51" t="s">
        <v>79</v>
      </c>
      <c r="I33" s="50" t="s">
        <v>80</v>
      </c>
      <c r="J33" s="51" t="s">
        <v>81</v>
      </c>
      <c r="K33" s="51" t="s">
        <v>81</v>
      </c>
      <c r="L33" s="51" t="s">
        <v>82</v>
      </c>
      <c r="M33" s="51" t="s">
        <v>83</v>
      </c>
      <c r="N33" s="51" t="s">
        <v>83</v>
      </c>
      <c r="O33" s="50" t="s">
        <v>104</v>
      </c>
      <c r="P33" s="50" t="s">
        <v>103</v>
      </c>
      <c r="Q33" s="50" t="s">
        <v>86</v>
      </c>
      <c r="R33" s="50" t="s">
        <v>103</v>
      </c>
      <c r="S33" s="50" t="s">
        <v>87</v>
      </c>
      <c r="T33" s="50" t="s">
        <v>131</v>
      </c>
      <c r="U33" s="50" t="s">
        <v>221</v>
      </c>
      <c r="V33" s="50" t="s">
        <v>153</v>
      </c>
      <c r="W33" s="52">
        <v>7</v>
      </c>
      <c r="X33" s="50" t="s">
        <v>90</v>
      </c>
      <c r="Y33" s="50" t="s">
        <v>91</v>
      </c>
      <c r="Z33" s="50" t="s">
        <v>92</v>
      </c>
      <c r="AA33" s="50" t="s">
        <v>93</v>
      </c>
      <c r="AB33" s="50" t="s">
        <v>94</v>
      </c>
      <c r="AC33" s="50" t="s">
        <v>82</v>
      </c>
      <c r="AD33" s="50" t="s">
        <v>95</v>
      </c>
      <c r="AE33" s="50" t="s">
        <v>95</v>
      </c>
      <c r="AF33" s="50" t="s">
        <v>95</v>
      </c>
      <c r="AG33" s="54">
        <v>44364</v>
      </c>
      <c r="AH33" s="50" t="s">
        <v>96</v>
      </c>
      <c r="AI33" s="50" t="s">
        <v>95</v>
      </c>
      <c r="AJ33" s="55" t="s">
        <v>95</v>
      </c>
      <c r="AK33" s="56" t="s">
        <v>150</v>
      </c>
      <c r="AL33" s="56" t="s">
        <v>95</v>
      </c>
      <c r="AM33" s="56" t="s">
        <v>144</v>
      </c>
      <c r="AN33" s="56" t="s">
        <v>95</v>
      </c>
      <c r="AO33" s="57">
        <v>0</v>
      </c>
      <c r="AP33" s="57">
        <v>2.1574999999999998</v>
      </c>
      <c r="AQ33" s="58">
        <f>+(34.124+12.444)/61.229</f>
        <v>0.76055463914158328</v>
      </c>
      <c r="AR33" s="58">
        <f>1-AQ33</f>
        <v>0.23944536085841672</v>
      </c>
      <c r="AS33" s="57">
        <v>0</v>
      </c>
      <c r="AT33" s="57">
        <v>8.2477013333333336</v>
      </c>
      <c r="AU33" s="36">
        <v>0</v>
      </c>
      <c r="AV33" s="37">
        <v>43522000</v>
      </c>
      <c r="AW33" s="36">
        <v>0</v>
      </c>
      <c r="AX33" s="37">
        <v>43522000</v>
      </c>
      <c r="AY33" s="56" t="s">
        <v>95</v>
      </c>
      <c r="AZ33" s="88">
        <v>297295000</v>
      </c>
      <c r="BA33" s="88">
        <v>215538874.99999997</v>
      </c>
      <c r="BB33" s="88">
        <v>46179823.339999996</v>
      </c>
      <c r="BC33" s="88">
        <v>336114292.98067164</v>
      </c>
      <c r="BD33" s="88">
        <v>382294116.32067162</v>
      </c>
      <c r="BE33" s="91">
        <v>1.7736666590686792</v>
      </c>
      <c r="BF33" s="90">
        <v>0.21593100428581238</v>
      </c>
      <c r="BG33" s="7">
        <v>15000000</v>
      </c>
      <c r="BH33" s="7">
        <v>217496342.07870936</v>
      </c>
      <c r="BI33" s="7">
        <v>0</v>
      </c>
      <c r="BJ33" s="8">
        <v>0</v>
      </c>
      <c r="BK33" s="87">
        <v>15000000</v>
      </c>
      <c r="BL33" s="87">
        <v>367000000</v>
      </c>
      <c r="BM33" s="7">
        <v>15000000</v>
      </c>
      <c r="BN33" s="7">
        <v>347000000</v>
      </c>
      <c r="BO33" s="7">
        <v>0</v>
      </c>
      <c r="BP33" s="7">
        <v>347000000</v>
      </c>
      <c r="BQ33" s="12">
        <v>9.0000000000000011E-3</v>
      </c>
      <c r="BR33" s="12">
        <f>1-BT33</f>
        <v>8.4999999999999964E-2</v>
      </c>
      <c r="BS33" s="19">
        <v>0.99099999999999999</v>
      </c>
      <c r="BT33" s="19">
        <v>0.91500000000000004</v>
      </c>
      <c r="BV33" s="32"/>
    </row>
    <row r="34" spans="2:76">
      <c r="B34" s="1" t="s">
        <v>167</v>
      </c>
      <c r="C34" s="1" t="s">
        <v>222</v>
      </c>
      <c r="D34" s="50" t="s">
        <v>121</v>
      </c>
      <c r="E34" s="51" t="s">
        <v>76</v>
      </c>
      <c r="F34" s="51" t="s">
        <v>223</v>
      </c>
      <c r="G34" s="51" t="s">
        <v>102</v>
      </c>
      <c r="H34" s="51" t="s">
        <v>79</v>
      </c>
      <c r="I34" s="50" t="s">
        <v>224</v>
      </c>
      <c r="J34" s="51" t="s">
        <v>81</v>
      </c>
      <c r="K34" s="51" t="s">
        <v>81</v>
      </c>
      <c r="L34" s="51" t="s">
        <v>109</v>
      </c>
      <c r="M34" s="51" t="s">
        <v>83</v>
      </c>
      <c r="N34" s="51" t="s">
        <v>83</v>
      </c>
      <c r="O34" s="50" t="s">
        <v>130</v>
      </c>
      <c r="P34" s="50" t="s">
        <v>104</v>
      </c>
      <c r="Q34" s="50" t="s">
        <v>86</v>
      </c>
      <c r="R34" s="50" t="s">
        <v>104</v>
      </c>
      <c r="S34" s="50" t="s">
        <v>130</v>
      </c>
      <c r="T34" s="50" t="s">
        <v>86</v>
      </c>
      <c r="U34" s="50" t="s">
        <v>225</v>
      </c>
      <c r="V34" s="50" t="s">
        <v>95</v>
      </c>
      <c r="W34" s="52" t="s">
        <v>95</v>
      </c>
      <c r="X34" s="50" t="s">
        <v>90</v>
      </c>
      <c r="Y34" s="50" t="s">
        <v>91</v>
      </c>
      <c r="Z34" s="50" t="s">
        <v>92</v>
      </c>
      <c r="AA34" s="50" t="s">
        <v>208</v>
      </c>
      <c r="AB34" s="50" t="s">
        <v>94</v>
      </c>
      <c r="AC34" s="53" t="s">
        <v>109</v>
      </c>
      <c r="AD34" s="53" t="s">
        <v>110</v>
      </c>
      <c r="AE34" s="50" t="s">
        <v>226</v>
      </c>
      <c r="AF34" s="50" t="s">
        <v>95</v>
      </c>
      <c r="AG34" s="54">
        <v>44663</v>
      </c>
      <c r="AH34" s="50" t="s">
        <v>96</v>
      </c>
      <c r="AI34" s="50" t="s">
        <v>95</v>
      </c>
      <c r="AJ34" s="55" t="s">
        <v>95</v>
      </c>
      <c r="AK34" s="56" t="s">
        <v>97</v>
      </c>
      <c r="AL34" s="56" t="s">
        <v>95</v>
      </c>
      <c r="AM34" s="56" t="s">
        <v>227</v>
      </c>
      <c r="AN34" s="56" t="s">
        <v>99</v>
      </c>
      <c r="AO34" s="57" t="s">
        <v>95</v>
      </c>
      <c r="AP34" s="57" t="s">
        <v>95</v>
      </c>
      <c r="AQ34" s="58" t="s">
        <v>95</v>
      </c>
      <c r="AR34" s="58" t="s">
        <v>95</v>
      </c>
      <c r="AS34" s="57" t="s">
        <v>95</v>
      </c>
      <c r="AT34" s="57" t="s">
        <v>95</v>
      </c>
      <c r="AU34" s="36">
        <v>0</v>
      </c>
      <c r="AV34" s="36" t="s">
        <v>95</v>
      </c>
      <c r="AW34" s="36" t="s">
        <v>95</v>
      </c>
      <c r="AX34" s="36" t="s">
        <v>95</v>
      </c>
      <c r="AY34" s="56" t="s">
        <v>95</v>
      </c>
      <c r="AZ34" s="88">
        <v>220968529.40000001</v>
      </c>
      <c r="BA34" s="88">
        <v>220968529.40000004</v>
      </c>
      <c r="BB34" s="88">
        <v>168392184.69000003</v>
      </c>
      <c r="BC34" s="88">
        <v>262744141.86000001</v>
      </c>
      <c r="BD34" s="88">
        <v>431136326.55000001</v>
      </c>
      <c r="BE34" s="91">
        <v>1.9511209479497944</v>
      </c>
      <c r="BF34" s="90">
        <v>0.28626773953437801</v>
      </c>
      <c r="BG34" s="7">
        <v>220000000</v>
      </c>
      <c r="BH34" s="7">
        <v>220837387</v>
      </c>
      <c r="BI34" s="7">
        <v>0</v>
      </c>
      <c r="BJ34" s="7" t="s">
        <v>95</v>
      </c>
      <c r="BK34" s="87" t="s">
        <v>95</v>
      </c>
      <c r="BL34" s="87">
        <v>0</v>
      </c>
      <c r="BM34" s="7" t="s">
        <v>95</v>
      </c>
      <c r="BN34" s="7" t="s">
        <v>95</v>
      </c>
      <c r="BO34" s="7" t="s">
        <v>95</v>
      </c>
      <c r="BP34" s="7">
        <v>0</v>
      </c>
      <c r="BQ34" s="12">
        <v>0</v>
      </c>
      <c r="BR34" s="12">
        <v>0</v>
      </c>
      <c r="BS34" s="19" t="s">
        <v>95</v>
      </c>
      <c r="BT34" s="19">
        <v>1</v>
      </c>
      <c r="BV34" s="32"/>
    </row>
    <row r="35" spans="2:76">
      <c r="B35" s="1" t="s">
        <v>167</v>
      </c>
      <c r="C35" s="1" t="s">
        <v>228</v>
      </c>
      <c r="D35" s="50" t="s">
        <v>140</v>
      </c>
      <c r="E35" s="51" t="s">
        <v>76</v>
      </c>
      <c r="F35" s="51" t="s">
        <v>229</v>
      </c>
      <c r="G35" s="51" t="s">
        <v>102</v>
      </c>
      <c r="H35" s="51" t="s">
        <v>79</v>
      </c>
      <c r="I35" s="50" t="s">
        <v>80</v>
      </c>
      <c r="J35" s="51" t="s">
        <v>81</v>
      </c>
      <c r="K35" s="51" t="s">
        <v>81</v>
      </c>
      <c r="L35" s="51" t="s">
        <v>82</v>
      </c>
      <c r="M35" s="51" t="s">
        <v>83</v>
      </c>
      <c r="N35" s="51" t="s">
        <v>83</v>
      </c>
      <c r="O35" s="50" t="s">
        <v>130</v>
      </c>
      <c r="P35" s="50" t="s">
        <v>85</v>
      </c>
      <c r="Q35" s="50" t="s">
        <v>86</v>
      </c>
      <c r="R35" s="50" t="s">
        <v>130</v>
      </c>
      <c r="S35" s="50" t="s">
        <v>85</v>
      </c>
      <c r="T35" s="50" t="s">
        <v>86</v>
      </c>
      <c r="U35" s="50" t="s">
        <v>230</v>
      </c>
      <c r="V35" s="50" t="s">
        <v>231</v>
      </c>
      <c r="W35" s="52">
        <v>5</v>
      </c>
      <c r="X35" s="50" t="s">
        <v>90</v>
      </c>
      <c r="Y35" s="50" t="s">
        <v>91</v>
      </c>
      <c r="Z35" s="50" t="s">
        <v>92</v>
      </c>
      <c r="AA35" s="50" t="s">
        <v>93</v>
      </c>
      <c r="AB35" s="50" t="s">
        <v>94</v>
      </c>
      <c r="AC35" s="50" t="s">
        <v>82</v>
      </c>
      <c r="AD35" s="50" t="s">
        <v>95</v>
      </c>
      <c r="AE35" s="50" t="s">
        <v>95</v>
      </c>
      <c r="AF35" s="50" t="s">
        <v>95</v>
      </c>
      <c r="AG35" s="54">
        <v>43440</v>
      </c>
      <c r="AH35" s="50" t="s">
        <v>113</v>
      </c>
      <c r="AI35" s="50" t="s">
        <v>114</v>
      </c>
      <c r="AJ35" s="55">
        <v>45019</v>
      </c>
      <c r="AK35" s="56" t="s">
        <v>150</v>
      </c>
      <c r="AL35" s="56" t="s">
        <v>179</v>
      </c>
      <c r="AM35" s="56" t="s">
        <v>144</v>
      </c>
      <c r="AN35" s="56" t="s">
        <v>99</v>
      </c>
      <c r="AO35" s="57" t="s">
        <v>95</v>
      </c>
      <c r="AP35" s="57" t="s">
        <v>95</v>
      </c>
      <c r="AQ35" s="57" t="s">
        <v>95</v>
      </c>
      <c r="AR35" s="58" t="s">
        <v>95</v>
      </c>
      <c r="AS35" s="57" t="s">
        <v>95</v>
      </c>
      <c r="AT35" s="57" t="s">
        <v>95</v>
      </c>
      <c r="AU35" s="36" t="s">
        <v>95</v>
      </c>
      <c r="AV35" s="36" t="s">
        <v>95</v>
      </c>
      <c r="AW35" s="36" t="s">
        <v>95</v>
      </c>
      <c r="AX35" s="36" t="s">
        <v>95</v>
      </c>
      <c r="AY35" s="56" t="s">
        <v>95</v>
      </c>
      <c r="AZ35" s="88">
        <v>249523809.51999998</v>
      </c>
      <c r="BA35" s="88">
        <v>249523809.51999998</v>
      </c>
      <c r="BB35" s="88">
        <v>421927097.08999997</v>
      </c>
      <c r="BC35" s="88">
        <v>88637537.151455298</v>
      </c>
      <c r="BD35" s="88">
        <v>510564634.2414552</v>
      </c>
      <c r="BE35" s="91">
        <v>2.0461559769531017</v>
      </c>
      <c r="BF35" s="90">
        <v>0.22844777703285221</v>
      </c>
      <c r="BG35" s="97">
        <v>7000000</v>
      </c>
      <c r="BH35" s="97">
        <v>262000000</v>
      </c>
      <c r="BI35" s="97">
        <v>0</v>
      </c>
      <c r="BJ35" s="98">
        <v>30000000</v>
      </c>
      <c r="BK35" s="99">
        <v>7000000</v>
      </c>
      <c r="BL35" s="99">
        <v>513192071.95647752</v>
      </c>
      <c r="BM35" s="97">
        <v>7000000</v>
      </c>
      <c r="BN35" s="97">
        <v>543192071.95647752</v>
      </c>
      <c r="BO35" s="97">
        <v>0</v>
      </c>
      <c r="BP35" s="97">
        <v>272951089.40000004</v>
      </c>
      <c r="BQ35" s="90">
        <v>4.7619047619047616E-2</v>
      </c>
      <c r="BR35" s="90">
        <v>0.1176019155319951</v>
      </c>
      <c r="BS35" s="100">
        <v>0.95238095238095233</v>
      </c>
      <c r="BT35" s="100">
        <v>0.88239808446800494</v>
      </c>
      <c r="BV35" s="32"/>
    </row>
    <row r="36" spans="2:76">
      <c r="B36" s="1" t="s">
        <v>167</v>
      </c>
      <c r="C36" s="1" t="s">
        <v>232</v>
      </c>
      <c r="D36" s="50" t="s">
        <v>150</v>
      </c>
      <c r="E36" s="51" t="s">
        <v>76</v>
      </c>
      <c r="F36" s="51" t="s">
        <v>122</v>
      </c>
      <c r="G36" s="51" t="s">
        <v>123</v>
      </c>
      <c r="H36" s="51" t="s">
        <v>79</v>
      </c>
      <c r="I36" s="50" t="s">
        <v>80</v>
      </c>
      <c r="J36" s="51" t="s">
        <v>81</v>
      </c>
      <c r="K36" s="51" t="s">
        <v>81</v>
      </c>
      <c r="L36" s="51" t="s">
        <v>82</v>
      </c>
      <c r="M36" s="51" t="s">
        <v>233</v>
      </c>
      <c r="N36" s="51" t="s">
        <v>233</v>
      </c>
      <c r="O36" s="50" t="s">
        <v>234</v>
      </c>
      <c r="P36" s="50" t="s">
        <v>235</v>
      </c>
      <c r="Q36" s="50" t="s">
        <v>86</v>
      </c>
      <c r="R36" s="50" t="s">
        <v>104</v>
      </c>
      <c r="S36" s="50" t="s">
        <v>164</v>
      </c>
      <c r="T36" s="50" t="s">
        <v>87</v>
      </c>
      <c r="U36" s="50" t="s">
        <v>236</v>
      </c>
      <c r="V36" s="50" t="s">
        <v>95</v>
      </c>
      <c r="W36" s="52" t="s">
        <v>95</v>
      </c>
      <c r="X36" s="50" t="s">
        <v>90</v>
      </c>
      <c r="Y36" s="50" t="s">
        <v>91</v>
      </c>
      <c r="Z36" s="50" t="s">
        <v>92</v>
      </c>
      <c r="AA36" s="50" t="s">
        <v>93</v>
      </c>
      <c r="AB36" s="50" t="s">
        <v>94</v>
      </c>
      <c r="AC36" s="50" t="s">
        <v>82</v>
      </c>
      <c r="AD36" s="50" t="s">
        <v>95</v>
      </c>
      <c r="AE36" s="50" t="s">
        <v>95</v>
      </c>
      <c r="AF36" s="50" t="s">
        <v>95</v>
      </c>
      <c r="AG36" s="54">
        <v>43630</v>
      </c>
      <c r="AH36" s="50" t="s">
        <v>214</v>
      </c>
      <c r="AI36" s="50" t="s">
        <v>114</v>
      </c>
      <c r="AJ36" s="55">
        <v>44546</v>
      </c>
      <c r="AK36" s="56" t="s">
        <v>97</v>
      </c>
      <c r="AL36" s="56" t="s">
        <v>215</v>
      </c>
      <c r="AM36" s="56" t="s">
        <v>237</v>
      </c>
      <c r="AN36" s="56" t="s">
        <v>99</v>
      </c>
      <c r="AO36" s="57" t="s">
        <v>95</v>
      </c>
      <c r="AP36" s="57" t="s">
        <v>95</v>
      </c>
      <c r="AQ36" s="58" t="s">
        <v>95</v>
      </c>
      <c r="AR36" s="58" t="s">
        <v>95</v>
      </c>
      <c r="AS36" s="57" t="s">
        <v>95</v>
      </c>
      <c r="AT36" s="57" t="s">
        <v>95</v>
      </c>
      <c r="AU36" s="36" t="s">
        <v>95</v>
      </c>
      <c r="AV36" s="7" t="s">
        <v>95</v>
      </c>
      <c r="AW36" s="7" t="s">
        <v>95</v>
      </c>
      <c r="AX36" s="7" t="s">
        <v>95</v>
      </c>
      <c r="AY36" s="56" t="s">
        <v>95</v>
      </c>
      <c r="AZ36" s="88">
        <v>13132000</v>
      </c>
      <c r="BA36" s="88">
        <v>13132000</v>
      </c>
      <c r="BB36" s="88">
        <v>8068734.3699999992</v>
      </c>
      <c r="BC36" s="88">
        <v>0</v>
      </c>
      <c r="BD36" s="88">
        <v>8068734.3699999992</v>
      </c>
      <c r="BE36" s="91">
        <v>0.61443301629607061</v>
      </c>
      <c r="BF36" s="90">
        <v>-0.19814580809324983</v>
      </c>
      <c r="BG36" s="7">
        <v>3920000</v>
      </c>
      <c r="BH36" s="7">
        <v>13400000</v>
      </c>
      <c r="BI36" s="7">
        <v>0</v>
      </c>
      <c r="BJ36" s="8">
        <v>0</v>
      </c>
      <c r="BK36" s="87">
        <v>3920000</v>
      </c>
      <c r="BL36" s="87">
        <v>4904000</v>
      </c>
      <c r="BM36" s="7">
        <v>3920000</v>
      </c>
      <c r="BN36" s="7">
        <v>4904000</v>
      </c>
      <c r="BO36" s="7">
        <v>0</v>
      </c>
      <c r="BP36" s="7">
        <v>0</v>
      </c>
      <c r="BQ36" s="12">
        <v>0.02</v>
      </c>
      <c r="BR36" s="12">
        <v>0.02</v>
      </c>
      <c r="BS36" s="19">
        <v>0.98</v>
      </c>
      <c r="BT36" s="19">
        <v>0.98</v>
      </c>
      <c r="BV36" s="32"/>
    </row>
    <row r="37" spans="2:76">
      <c r="B37" s="1" t="s">
        <v>167</v>
      </c>
      <c r="C37" s="1" t="s">
        <v>238</v>
      </c>
      <c r="D37" s="50" t="s">
        <v>121</v>
      </c>
      <c r="E37" s="51" t="s">
        <v>76</v>
      </c>
      <c r="F37" s="51" t="s">
        <v>239</v>
      </c>
      <c r="G37" s="51" t="s">
        <v>102</v>
      </c>
      <c r="H37" s="51" t="s">
        <v>79</v>
      </c>
      <c r="I37" s="50" t="s">
        <v>80</v>
      </c>
      <c r="J37" s="51" t="s">
        <v>81</v>
      </c>
      <c r="K37" s="51" t="s">
        <v>81</v>
      </c>
      <c r="L37" s="51" t="s">
        <v>82</v>
      </c>
      <c r="M37" s="51" t="s">
        <v>83</v>
      </c>
      <c r="N37" s="51" t="s">
        <v>83</v>
      </c>
      <c r="O37" s="50" t="s">
        <v>104</v>
      </c>
      <c r="P37" s="50" t="s">
        <v>130</v>
      </c>
      <c r="Q37" s="50" t="s">
        <v>85</v>
      </c>
      <c r="R37" s="50" t="s">
        <v>130</v>
      </c>
      <c r="S37" s="50" t="s">
        <v>85</v>
      </c>
      <c r="T37" s="50" t="s">
        <v>87</v>
      </c>
      <c r="U37" s="50" t="s">
        <v>240</v>
      </c>
      <c r="V37" s="50" t="s">
        <v>201</v>
      </c>
      <c r="W37" s="52">
        <v>7</v>
      </c>
      <c r="X37" s="50" t="s">
        <v>90</v>
      </c>
      <c r="Y37" s="50" t="s">
        <v>91</v>
      </c>
      <c r="Z37" s="50" t="s">
        <v>92</v>
      </c>
      <c r="AA37" s="50" t="s">
        <v>93</v>
      </c>
      <c r="AB37" s="50" t="s">
        <v>94</v>
      </c>
      <c r="AC37" s="50" t="s">
        <v>82</v>
      </c>
      <c r="AD37" s="50" t="s">
        <v>95</v>
      </c>
      <c r="AE37" s="50" t="s">
        <v>95</v>
      </c>
      <c r="AF37" s="50" t="s">
        <v>95</v>
      </c>
      <c r="AG37" s="54">
        <v>44461</v>
      </c>
      <c r="AH37" s="50" t="s">
        <v>96</v>
      </c>
      <c r="AI37" s="50" t="s">
        <v>95</v>
      </c>
      <c r="AJ37" s="55" t="s">
        <v>95</v>
      </c>
      <c r="AK37" s="56" t="s">
        <v>97</v>
      </c>
      <c r="AL37" s="56" t="s">
        <v>95</v>
      </c>
      <c r="AM37" s="56" t="s">
        <v>95</v>
      </c>
      <c r="AN37" s="56" t="s">
        <v>99</v>
      </c>
      <c r="AO37" s="57">
        <v>0</v>
      </c>
      <c r="AP37" s="57">
        <v>3.7</v>
      </c>
      <c r="AQ37" s="58">
        <f>3.5/3.7</f>
        <v>0.94594594594594594</v>
      </c>
      <c r="AR37" s="58">
        <f>1-AQ37</f>
        <v>5.4054054054054057E-2</v>
      </c>
      <c r="AS37" s="57">
        <v>0</v>
      </c>
      <c r="AT37" s="57" t="s">
        <v>95</v>
      </c>
      <c r="AU37" s="36">
        <v>0</v>
      </c>
      <c r="AV37" s="7">
        <v>67263000</v>
      </c>
      <c r="AW37" s="7">
        <v>0</v>
      </c>
      <c r="AX37" s="7" t="s">
        <v>95</v>
      </c>
      <c r="AY37" s="56" t="s">
        <v>158</v>
      </c>
      <c r="AZ37" s="88">
        <v>296500000</v>
      </c>
      <c r="BA37" s="88">
        <v>211877051.21999997</v>
      </c>
      <c r="BB37" s="88">
        <v>0</v>
      </c>
      <c r="BC37" s="88">
        <v>211877051.21999997</v>
      </c>
      <c r="BD37" s="88">
        <v>211877051.21999997</v>
      </c>
      <c r="BE37" s="91">
        <v>1</v>
      </c>
      <c r="BF37" s="90">
        <v>-1.8626451492309571E-10</v>
      </c>
      <c r="BG37" s="7">
        <v>3000000</v>
      </c>
      <c r="BH37" s="8">
        <v>214486639</v>
      </c>
      <c r="BI37" s="7">
        <v>0</v>
      </c>
      <c r="BJ37" s="8">
        <v>26000000</v>
      </c>
      <c r="BK37" s="87">
        <v>3000000</v>
      </c>
      <c r="BL37" s="8">
        <f>+BH37</f>
        <v>214486639</v>
      </c>
      <c r="BM37" s="7">
        <v>3000000</v>
      </c>
      <c r="BN37" s="7">
        <f>+BL37+BJ37</f>
        <v>240486639</v>
      </c>
      <c r="BO37" s="7">
        <v>0</v>
      </c>
      <c r="BP37" s="7" t="s">
        <v>241</v>
      </c>
      <c r="BQ37" s="12">
        <v>1.1666666666666667E-2</v>
      </c>
      <c r="BR37" s="12">
        <v>1.1666666666666667E-2</v>
      </c>
      <c r="BS37" s="19">
        <v>0.98833333333333329</v>
      </c>
      <c r="BT37" s="19">
        <v>0.98833333333333329</v>
      </c>
      <c r="BV37" s="32"/>
    </row>
    <row r="38" spans="2:76">
      <c r="B38" s="1" t="s">
        <v>167</v>
      </c>
      <c r="C38" s="1" t="s">
        <v>242</v>
      </c>
      <c r="D38" s="50" t="s">
        <v>121</v>
      </c>
      <c r="E38" s="51" t="s">
        <v>76</v>
      </c>
      <c r="F38" s="51" t="s">
        <v>83</v>
      </c>
      <c r="G38" s="51" t="s">
        <v>102</v>
      </c>
      <c r="H38" s="51" t="s">
        <v>79</v>
      </c>
      <c r="I38" s="50" t="s">
        <v>80</v>
      </c>
      <c r="J38" s="51" t="s">
        <v>81</v>
      </c>
      <c r="K38" s="51" t="s">
        <v>81</v>
      </c>
      <c r="L38" s="51" t="s">
        <v>82</v>
      </c>
      <c r="M38" s="51" t="s">
        <v>83</v>
      </c>
      <c r="N38" s="51" t="s">
        <v>83</v>
      </c>
      <c r="O38" s="50" t="s">
        <v>84</v>
      </c>
      <c r="P38" s="50" t="s">
        <v>130</v>
      </c>
      <c r="Q38" s="50" t="s">
        <v>86</v>
      </c>
      <c r="R38" s="50" t="s">
        <v>84</v>
      </c>
      <c r="S38" s="50" t="s">
        <v>130</v>
      </c>
      <c r="T38" s="50" t="s">
        <v>141</v>
      </c>
      <c r="U38" s="50" t="s">
        <v>243</v>
      </c>
      <c r="V38" s="50" t="s">
        <v>95</v>
      </c>
      <c r="W38" s="52" t="s">
        <v>95</v>
      </c>
      <c r="X38" s="50" t="s">
        <v>90</v>
      </c>
      <c r="Y38" s="50" t="s">
        <v>91</v>
      </c>
      <c r="Z38" s="50" t="s">
        <v>92</v>
      </c>
      <c r="AA38" s="50" t="s">
        <v>93</v>
      </c>
      <c r="AB38" s="50" t="s">
        <v>94</v>
      </c>
      <c r="AC38" s="50" t="s">
        <v>82</v>
      </c>
      <c r="AD38" s="50" t="s">
        <v>95</v>
      </c>
      <c r="AE38" s="50" t="s">
        <v>95</v>
      </c>
      <c r="AF38" s="50" t="s">
        <v>95</v>
      </c>
      <c r="AG38" s="54">
        <v>42965</v>
      </c>
      <c r="AH38" s="50" t="s">
        <v>214</v>
      </c>
      <c r="AI38" s="50" t="s">
        <v>244</v>
      </c>
      <c r="AJ38" s="55">
        <v>43449</v>
      </c>
      <c r="AK38" s="56" t="s">
        <v>97</v>
      </c>
      <c r="AL38" s="56" t="s">
        <v>95</v>
      </c>
      <c r="AM38" s="56" t="s">
        <v>95</v>
      </c>
      <c r="AN38" s="56" t="s">
        <v>99</v>
      </c>
      <c r="AO38" s="57" t="s">
        <v>95</v>
      </c>
      <c r="AP38" s="57" t="s">
        <v>95</v>
      </c>
      <c r="AQ38" s="58" t="s">
        <v>95</v>
      </c>
      <c r="AR38" s="58" t="s">
        <v>95</v>
      </c>
      <c r="AS38" s="57" t="s">
        <v>95</v>
      </c>
      <c r="AT38" s="57" t="s">
        <v>95</v>
      </c>
      <c r="AU38" s="36" t="s">
        <v>95</v>
      </c>
      <c r="AV38" s="7" t="s">
        <v>95</v>
      </c>
      <c r="AW38" s="7" t="s">
        <v>95</v>
      </c>
      <c r="AX38" s="7" t="s">
        <v>95</v>
      </c>
      <c r="AY38" s="56" t="s">
        <v>95</v>
      </c>
      <c r="AZ38" s="88">
        <v>5949999</v>
      </c>
      <c r="BA38" s="88">
        <v>5949999</v>
      </c>
      <c r="BB38" s="88">
        <v>0</v>
      </c>
      <c r="BC38" s="88">
        <v>0</v>
      </c>
      <c r="BD38" s="88">
        <v>0</v>
      </c>
      <c r="BE38" s="91">
        <v>0</v>
      </c>
      <c r="BF38" s="90" t="s">
        <v>95</v>
      </c>
      <c r="BG38" s="7">
        <v>2000000</v>
      </c>
      <c r="BH38" s="7">
        <v>5999998.9835294131</v>
      </c>
      <c r="BI38" s="7">
        <v>0</v>
      </c>
      <c r="BJ38" s="8">
        <v>0</v>
      </c>
      <c r="BK38" s="87">
        <v>2000000</v>
      </c>
      <c r="BL38" s="87">
        <v>5999998.9835294131</v>
      </c>
      <c r="BM38" s="7">
        <v>1983333</v>
      </c>
      <c r="BN38" s="7">
        <v>5999998.9835294131</v>
      </c>
      <c r="BO38" s="7">
        <v>0</v>
      </c>
      <c r="BP38" s="7">
        <v>0</v>
      </c>
      <c r="BQ38" s="12">
        <v>8.3333319999999711E-3</v>
      </c>
      <c r="BR38" s="12">
        <v>8.3333319999999711E-3</v>
      </c>
      <c r="BS38" s="19">
        <v>0.99166666800000003</v>
      </c>
      <c r="BT38" s="19">
        <v>0.99166666800000003</v>
      </c>
      <c r="BV38" s="32"/>
    </row>
    <row r="39" spans="2:76">
      <c r="B39" s="1" t="s">
        <v>167</v>
      </c>
      <c r="C39" s="1" t="s">
        <v>245</v>
      </c>
      <c r="D39" s="50" t="s">
        <v>121</v>
      </c>
      <c r="E39" s="51" t="s">
        <v>76</v>
      </c>
      <c r="F39" s="51" t="s">
        <v>223</v>
      </c>
      <c r="G39" s="51" t="s">
        <v>102</v>
      </c>
      <c r="H39" s="51" t="s">
        <v>79</v>
      </c>
      <c r="I39" s="50" t="s">
        <v>80</v>
      </c>
      <c r="J39" s="51" t="s">
        <v>81</v>
      </c>
      <c r="K39" s="51" t="s">
        <v>81</v>
      </c>
      <c r="L39" s="51" t="s">
        <v>82</v>
      </c>
      <c r="M39" s="51" t="s">
        <v>233</v>
      </c>
      <c r="N39" s="51" t="s">
        <v>233</v>
      </c>
      <c r="O39" s="50" t="s">
        <v>246</v>
      </c>
      <c r="P39" s="50" t="s">
        <v>247</v>
      </c>
      <c r="Q39" s="50" t="s">
        <v>86</v>
      </c>
      <c r="R39" s="50" t="s">
        <v>103</v>
      </c>
      <c r="S39" s="50" t="s">
        <v>164</v>
      </c>
      <c r="T39" s="50" t="s">
        <v>248</v>
      </c>
      <c r="U39" s="50" t="s">
        <v>249</v>
      </c>
      <c r="V39" s="50" t="s">
        <v>95</v>
      </c>
      <c r="W39" s="52" t="s">
        <v>95</v>
      </c>
      <c r="X39" s="50" t="s">
        <v>107</v>
      </c>
      <c r="Y39" s="50" t="s">
        <v>108</v>
      </c>
      <c r="Z39" s="50" t="s">
        <v>92</v>
      </c>
      <c r="AA39" s="50" t="s">
        <v>93</v>
      </c>
      <c r="AB39" s="50" t="s">
        <v>94</v>
      </c>
      <c r="AC39" s="50" t="s">
        <v>82</v>
      </c>
      <c r="AD39" s="50" t="s">
        <v>95</v>
      </c>
      <c r="AE39" s="50" t="s">
        <v>95</v>
      </c>
      <c r="AF39" s="50" t="s">
        <v>95</v>
      </c>
      <c r="AG39" s="54">
        <v>43546</v>
      </c>
      <c r="AH39" s="50" t="s">
        <v>214</v>
      </c>
      <c r="AI39" s="50" t="s">
        <v>244</v>
      </c>
      <c r="AJ39" s="55">
        <v>44468</v>
      </c>
      <c r="AK39" s="56" t="s">
        <v>97</v>
      </c>
      <c r="AL39" s="56" t="s">
        <v>95</v>
      </c>
      <c r="AM39" s="56" t="s">
        <v>95</v>
      </c>
      <c r="AN39" s="56" t="s">
        <v>99</v>
      </c>
      <c r="AO39" s="57" t="s">
        <v>95</v>
      </c>
      <c r="AP39" s="57" t="s">
        <v>95</v>
      </c>
      <c r="AQ39" s="58" t="s">
        <v>95</v>
      </c>
      <c r="AR39" s="58" t="s">
        <v>95</v>
      </c>
      <c r="AS39" s="57" t="s">
        <v>95</v>
      </c>
      <c r="AT39" s="57" t="s">
        <v>95</v>
      </c>
      <c r="AU39" s="36" t="s">
        <v>95</v>
      </c>
      <c r="AV39" s="7" t="s">
        <v>95</v>
      </c>
      <c r="AW39" s="7" t="s">
        <v>95</v>
      </c>
      <c r="AX39" s="7" t="s">
        <v>95</v>
      </c>
      <c r="AY39" s="56" t="s">
        <v>95</v>
      </c>
      <c r="AZ39" s="88">
        <v>15812900.57</v>
      </c>
      <c r="BA39" s="88">
        <v>15812900.57</v>
      </c>
      <c r="BB39" s="88">
        <v>891441.71</v>
      </c>
      <c r="BC39" s="88">
        <v>0</v>
      </c>
      <c r="BD39" s="88">
        <v>891441.71</v>
      </c>
      <c r="BE39" s="91">
        <v>5.6374332213991775E-2</v>
      </c>
      <c r="BF39" s="90">
        <v>-0.55898477197624752</v>
      </c>
      <c r="BG39" s="7">
        <v>3529634.8629441625</v>
      </c>
      <c r="BH39" s="7">
        <v>16053706.598984772</v>
      </c>
      <c r="BI39" s="7">
        <v>0</v>
      </c>
      <c r="BJ39" s="8">
        <v>0</v>
      </c>
      <c r="BK39" s="87">
        <v>3529634.8629441625</v>
      </c>
      <c r="BL39" s="87">
        <v>16053706.598984772</v>
      </c>
      <c r="BM39" s="7">
        <v>3529634.8629441625</v>
      </c>
      <c r="BN39" s="7">
        <v>16053706.598984772</v>
      </c>
      <c r="BO39" s="7">
        <v>0</v>
      </c>
      <c r="BP39" s="7">
        <v>0</v>
      </c>
      <c r="BQ39" s="12">
        <v>1.4999999999999999E-2</v>
      </c>
      <c r="BR39" s="12">
        <v>1.4999999999999999E-2</v>
      </c>
      <c r="BS39" s="19">
        <v>0.98499999999999999</v>
      </c>
      <c r="BT39" s="19">
        <v>0.98499999999999999</v>
      </c>
      <c r="BV39" s="32"/>
    </row>
    <row r="40" spans="2:76" ht="15" customHeight="1">
      <c r="B40" s="1" t="s">
        <v>167</v>
      </c>
      <c r="C40" s="1" t="s">
        <v>250</v>
      </c>
      <c r="D40" s="50" t="s">
        <v>75</v>
      </c>
      <c r="E40" s="51" t="s">
        <v>76</v>
      </c>
      <c r="F40" s="51" t="s">
        <v>193</v>
      </c>
      <c r="G40" s="51" t="s">
        <v>102</v>
      </c>
      <c r="H40" s="51" t="s">
        <v>79</v>
      </c>
      <c r="I40" s="50" t="s">
        <v>80</v>
      </c>
      <c r="J40" s="51" t="s">
        <v>81</v>
      </c>
      <c r="K40" s="51" t="s">
        <v>81</v>
      </c>
      <c r="L40" s="51" t="s">
        <v>82</v>
      </c>
      <c r="M40" s="51" t="s">
        <v>233</v>
      </c>
      <c r="N40" s="51" t="s">
        <v>83</v>
      </c>
      <c r="O40" s="50" t="s">
        <v>246</v>
      </c>
      <c r="P40" s="50" t="s">
        <v>247</v>
      </c>
      <c r="Q40" s="50" t="s">
        <v>86</v>
      </c>
      <c r="R40" s="50" t="s">
        <v>84</v>
      </c>
      <c r="S40" s="50" t="s">
        <v>130</v>
      </c>
      <c r="T40" s="50" t="s">
        <v>141</v>
      </c>
      <c r="U40" s="50" t="s">
        <v>251</v>
      </c>
      <c r="V40" s="50" t="s">
        <v>252</v>
      </c>
      <c r="W40" s="52">
        <v>3</v>
      </c>
      <c r="X40" s="50" t="s">
        <v>90</v>
      </c>
      <c r="Y40" s="50" t="s">
        <v>91</v>
      </c>
      <c r="Z40" s="50" t="s">
        <v>92</v>
      </c>
      <c r="AA40" s="50" t="s">
        <v>93</v>
      </c>
      <c r="AB40" s="50" t="s">
        <v>94</v>
      </c>
      <c r="AC40" s="50" t="s">
        <v>82</v>
      </c>
      <c r="AD40" s="50" t="s">
        <v>95</v>
      </c>
      <c r="AE40" s="50" t="s">
        <v>95</v>
      </c>
      <c r="AF40" s="50" t="s">
        <v>253</v>
      </c>
      <c r="AG40" s="54">
        <v>42933</v>
      </c>
      <c r="AH40" s="50" t="s">
        <v>214</v>
      </c>
      <c r="AI40" s="50" t="s">
        <v>114</v>
      </c>
      <c r="AJ40" s="55">
        <v>45781</v>
      </c>
      <c r="AK40" s="56" t="s">
        <v>97</v>
      </c>
      <c r="AL40" s="56" t="s">
        <v>254</v>
      </c>
      <c r="AM40" s="56" t="s">
        <v>144</v>
      </c>
      <c r="AN40" s="56" t="s">
        <v>99</v>
      </c>
      <c r="AO40" s="57">
        <v>0</v>
      </c>
      <c r="AP40" s="57" t="s">
        <v>95</v>
      </c>
      <c r="AQ40" s="58" t="s">
        <v>95</v>
      </c>
      <c r="AR40" s="58" t="s">
        <v>95</v>
      </c>
      <c r="AS40" s="57">
        <v>0</v>
      </c>
      <c r="AT40" s="57" t="s">
        <v>95</v>
      </c>
      <c r="AU40" s="36" t="s">
        <v>95</v>
      </c>
      <c r="AV40" s="7" t="s">
        <v>95</v>
      </c>
      <c r="AW40" s="7">
        <v>0</v>
      </c>
      <c r="AX40" s="7" t="s">
        <v>95</v>
      </c>
      <c r="AY40" s="56" t="s">
        <v>158</v>
      </c>
      <c r="AZ40" s="88">
        <v>486000000</v>
      </c>
      <c r="BA40" s="88">
        <v>199586425.59000003</v>
      </c>
      <c r="BB40" s="88">
        <v>19676113.360000003</v>
      </c>
      <c r="BC40" s="88">
        <v>112686366.73614149</v>
      </c>
      <c r="BD40" s="88">
        <v>132362480.0961415</v>
      </c>
      <c r="BE40" s="91">
        <v>0.66318377968272668</v>
      </c>
      <c r="BF40" s="90">
        <v>-0.12438246415113102</v>
      </c>
      <c r="BG40" s="97">
        <v>2000000</v>
      </c>
      <c r="BH40" s="97">
        <v>202688200</v>
      </c>
      <c r="BI40" s="97">
        <v>0</v>
      </c>
      <c r="BJ40" s="98">
        <v>5000000</v>
      </c>
      <c r="BK40" s="99">
        <v>2000000</v>
      </c>
      <c r="BL40" s="99">
        <v>123260316.326368</v>
      </c>
      <c r="BM40" s="97">
        <v>1952000</v>
      </c>
      <c r="BN40" s="97">
        <v>128260316.326368</v>
      </c>
      <c r="BO40" s="97">
        <v>0</v>
      </c>
      <c r="BP40" s="97">
        <v>92995848.326368198</v>
      </c>
      <c r="BQ40" s="90">
        <v>2.8000000000000001E-2</v>
      </c>
      <c r="BR40" s="90">
        <v>0</v>
      </c>
      <c r="BS40" s="100">
        <v>0.97199999999999998</v>
      </c>
      <c r="BT40" s="100">
        <v>0.98380566801619429</v>
      </c>
      <c r="BV40" s="32"/>
    </row>
    <row r="41" spans="2:76">
      <c r="B41" s="1" t="s">
        <v>167</v>
      </c>
      <c r="C41" s="1" t="s">
        <v>255</v>
      </c>
      <c r="D41" s="50" t="s">
        <v>170</v>
      </c>
      <c r="E41" s="51" t="s">
        <v>76</v>
      </c>
      <c r="F41" s="51" t="s">
        <v>83</v>
      </c>
      <c r="G41" s="51" t="s">
        <v>102</v>
      </c>
      <c r="H41" s="51" t="s">
        <v>79</v>
      </c>
      <c r="I41" s="50" t="s">
        <v>80</v>
      </c>
      <c r="J41" s="51" t="s">
        <v>81</v>
      </c>
      <c r="K41" s="51" t="s">
        <v>81</v>
      </c>
      <c r="L41" s="51" t="s">
        <v>82</v>
      </c>
      <c r="M41" s="51" t="s">
        <v>83</v>
      </c>
      <c r="N41" s="51" t="s">
        <v>83</v>
      </c>
      <c r="O41" s="50" t="s">
        <v>84</v>
      </c>
      <c r="P41" s="50" t="s">
        <v>86</v>
      </c>
      <c r="Q41" s="50" t="s">
        <v>86</v>
      </c>
      <c r="R41" s="50" t="s">
        <v>103</v>
      </c>
      <c r="S41" s="50" t="s">
        <v>131</v>
      </c>
      <c r="T41" s="50" t="s">
        <v>141</v>
      </c>
      <c r="U41" s="50" t="s">
        <v>256</v>
      </c>
      <c r="V41" s="50" t="s">
        <v>141</v>
      </c>
      <c r="W41" s="52">
        <v>1</v>
      </c>
      <c r="X41" s="50" t="s">
        <v>107</v>
      </c>
      <c r="Y41" s="50" t="s">
        <v>108</v>
      </c>
      <c r="Z41" s="50" t="s">
        <v>92</v>
      </c>
      <c r="AA41" s="50" t="s">
        <v>93</v>
      </c>
      <c r="AB41" s="50" t="s">
        <v>94</v>
      </c>
      <c r="AC41" s="50" t="s">
        <v>82</v>
      </c>
      <c r="AD41" s="50" t="s">
        <v>95</v>
      </c>
      <c r="AE41" s="50" t="s">
        <v>95</v>
      </c>
      <c r="AF41" s="50" t="s">
        <v>95</v>
      </c>
      <c r="AG41" s="54">
        <v>44167</v>
      </c>
      <c r="AH41" s="50" t="s">
        <v>113</v>
      </c>
      <c r="AI41" s="50" t="s">
        <v>95</v>
      </c>
      <c r="AJ41" s="55">
        <v>44622</v>
      </c>
      <c r="AK41" s="56" t="s">
        <v>170</v>
      </c>
      <c r="AL41" s="56" t="s">
        <v>95</v>
      </c>
      <c r="AM41" s="56" t="s">
        <v>95</v>
      </c>
      <c r="AN41" s="56" t="s">
        <v>95</v>
      </c>
      <c r="AO41" s="57" t="s">
        <v>95</v>
      </c>
      <c r="AP41" s="57" t="s">
        <v>95</v>
      </c>
      <c r="AQ41" s="58" t="s">
        <v>95</v>
      </c>
      <c r="AR41" s="58" t="s">
        <v>95</v>
      </c>
      <c r="AS41" s="57" t="s">
        <v>95</v>
      </c>
      <c r="AT41" s="57" t="s">
        <v>95</v>
      </c>
      <c r="AU41" s="36" t="s">
        <v>95</v>
      </c>
      <c r="AV41" s="7" t="s">
        <v>95</v>
      </c>
      <c r="AW41" s="7" t="s">
        <v>95</v>
      </c>
      <c r="AX41" s="7" t="s">
        <v>95</v>
      </c>
      <c r="AY41" s="56" t="s">
        <v>95</v>
      </c>
      <c r="AZ41" s="88">
        <v>75000000</v>
      </c>
      <c r="BA41" s="88">
        <v>68506245.189999998</v>
      </c>
      <c r="BB41" s="88">
        <v>135773873.59</v>
      </c>
      <c r="BC41" s="88">
        <v>17340502.5</v>
      </c>
      <c r="BD41" s="88">
        <v>153114376.09</v>
      </c>
      <c r="BE41" s="91">
        <v>2.2350425959756213</v>
      </c>
      <c r="BF41" s="90">
        <v>1.346541225910187</v>
      </c>
      <c r="BG41" s="7" t="s">
        <v>95</v>
      </c>
      <c r="BH41" s="7">
        <v>0</v>
      </c>
      <c r="BI41" s="7">
        <v>0</v>
      </c>
      <c r="BJ41" s="8">
        <v>0</v>
      </c>
      <c r="BK41" s="87" t="s">
        <v>95</v>
      </c>
      <c r="BL41" s="87">
        <v>15380029.689999998</v>
      </c>
      <c r="BM41" s="7">
        <v>0</v>
      </c>
      <c r="BN41" s="7">
        <v>15380029.689999998</v>
      </c>
      <c r="BO41" s="7">
        <v>0</v>
      </c>
      <c r="BP41" s="7">
        <v>0</v>
      </c>
      <c r="BQ41" s="19" t="s">
        <v>95</v>
      </c>
      <c r="BR41" s="19" t="s">
        <v>95</v>
      </c>
      <c r="BS41" s="19" t="s">
        <v>95</v>
      </c>
      <c r="BT41" s="19" t="s">
        <v>95</v>
      </c>
      <c r="BV41" s="32"/>
    </row>
    <row r="42" spans="2:76">
      <c r="B42" s="1" t="s">
        <v>167</v>
      </c>
      <c r="C42" s="1" t="s">
        <v>257</v>
      </c>
      <c r="D42" s="50" t="s">
        <v>150</v>
      </c>
      <c r="E42" s="51" t="s">
        <v>76</v>
      </c>
      <c r="F42" s="51" t="s">
        <v>101</v>
      </c>
      <c r="G42" s="51" t="s">
        <v>102</v>
      </c>
      <c r="H42" s="51" t="s">
        <v>79</v>
      </c>
      <c r="I42" s="50" t="s">
        <v>80</v>
      </c>
      <c r="J42" s="51" t="s">
        <v>81</v>
      </c>
      <c r="K42" s="51" t="s">
        <v>81</v>
      </c>
      <c r="L42" s="51" t="s">
        <v>82</v>
      </c>
      <c r="M42" s="51" t="s">
        <v>83</v>
      </c>
      <c r="N42" s="51" t="s">
        <v>83</v>
      </c>
      <c r="O42" s="50" t="s">
        <v>103</v>
      </c>
      <c r="P42" s="50" t="s">
        <v>84</v>
      </c>
      <c r="Q42" s="50" t="s">
        <v>104</v>
      </c>
      <c r="R42" s="50" t="s">
        <v>84</v>
      </c>
      <c r="S42" s="50" t="s">
        <v>104</v>
      </c>
      <c r="T42" s="50" t="s">
        <v>103</v>
      </c>
      <c r="U42" s="50" t="s">
        <v>105</v>
      </c>
      <c r="V42" s="50" t="s">
        <v>106</v>
      </c>
      <c r="W42" s="52">
        <v>7</v>
      </c>
      <c r="X42" s="50" t="s">
        <v>107</v>
      </c>
      <c r="Y42" s="50" t="s">
        <v>108</v>
      </c>
      <c r="Z42" s="50" t="s">
        <v>92</v>
      </c>
      <c r="AA42" s="50" t="s">
        <v>93</v>
      </c>
      <c r="AB42" s="50" t="s">
        <v>94</v>
      </c>
      <c r="AC42" s="50" t="s">
        <v>82</v>
      </c>
      <c r="AD42" s="50" t="s">
        <v>95</v>
      </c>
      <c r="AE42" s="50" t="s">
        <v>95</v>
      </c>
      <c r="AF42" s="50" t="s">
        <v>112</v>
      </c>
      <c r="AG42" s="54">
        <v>44645</v>
      </c>
      <c r="AH42" s="50" t="s">
        <v>96</v>
      </c>
      <c r="AI42" s="50" t="s">
        <v>95</v>
      </c>
      <c r="AJ42" s="55" t="s">
        <v>95</v>
      </c>
      <c r="AK42" s="56" t="s">
        <v>150</v>
      </c>
      <c r="AL42" s="56" t="s">
        <v>95</v>
      </c>
      <c r="AM42" s="56" t="s">
        <v>98</v>
      </c>
      <c r="AN42" s="56" t="s">
        <v>95</v>
      </c>
      <c r="AO42" s="57">
        <v>0</v>
      </c>
      <c r="AP42" s="57">
        <v>2.2841394711473417</v>
      </c>
      <c r="AQ42" s="58" t="s">
        <v>95</v>
      </c>
      <c r="AR42" s="58" t="s">
        <v>95</v>
      </c>
      <c r="AS42" s="57">
        <v>0</v>
      </c>
      <c r="AT42" s="7" t="s">
        <v>95</v>
      </c>
      <c r="AU42" s="36">
        <v>0</v>
      </c>
      <c r="AV42" s="7" t="s">
        <v>95</v>
      </c>
      <c r="AW42" s="7">
        <v>0</v>
      </c>
      <c r="AX42" s="7" t="s">
        <v>95</v>
      </c>
      <c r="AY42" s="56" t="s">
        <v>95</v>
      </c>
      <c r="AZ42" s="88">
        <v>339058891.80000001</v>
      </c>
      <c r="BA42" s="88">
        <v>339058891.79999995</v>
      </c>
      <c r="BB42" s="88">
        <v>212924267.41000003</v>
      </c>
      <c r="BC42" s="88">
        <v>393442765.84999996</v>
      </c>
      <c r="BD42" s="88">
        <v>606367033.25999999</v>
      </c>
      <c r="BE42" s="91">
        <v>1.7883826318221925</v>
      </c>
      <c r="BF42" s="90">
        <v>0.32123267054557803</v>
      </c>
      <c r="BG42" s="7">
        <v>2000000</v>
      </c>
      <c r="BH42" s="7">
        <v>434999749.28793329</v>
      </c>
      <c r="BI42" s="7">
        <v>0</v>
      </c>
      <c r="BJ42" s="8">
        <v>0</v>
      </c>
      <c r="BK42" s="87">
        <v>2000000</v>
      </c>
      <c r="BL42" s="87">
        <v>787692262.09389031</v>
      </c>
      <c r="BM42" s="7">
        <v>2000000</v>
      </c>
      <c r="BN42" s="7">
        <v>787692262.09389031</v>
      </c>
      <c r="BO42" s="7">
        <v>0</v>
      </c>
      <c r="BP42" s="7">
        <v>657683238.09389043</v>
      </c>
      <c r="BQ42" s="12">
        <v>9.0909090909090912E-2</v>
      </c>
      <c r="BR42" s="12">
        <v>0.17463879200082297</v>
      </c>
      <c r="BS42" s="19">
        <v>0.77944572748717933</v>
      </c>
      <c r="BT42" s="19">
        <v>0.70432258857236252</v>
      </c>
      <c r="BV42" s="32"/>
    </row>
    <row r="43" spans="2:76">
      <c r="B43" s="1" t="s">
        <v>167</v>
      </c>
      <c r="C43" s="1" t="s">
        <v>258</v>
      </c>
      <c r="D43" s="50" t="s">
        <v>121</v>
      </c>
      <c r="E43" s="51" t="s">
        <v>76</v>
      </c>
      <c r="F43" s="51" t="s">
        <v>83</v>
      </c>
      <c r="G43" s="51" t="s">
        <v>102</v>
      </c>
      <c r="H43" s="51" t="s">
        <v>79</v>
      </c>
      <c r="I43" s="50" t="s">
        <v>80</v>
      </c>
      <c r="J43" s="51" t="s">
        <v>81</v>
      </c>
      <c r="K43" s="51" t="s">
        <v>81</v>
      </c>
      <c r="L43" s="51" t="s">
        <v>82</v>
      </c>
      <c r="M43" s="51" t="s">
        <v>83</v>
      </c>
      <c r="N43" s="51" t="s">
        <v>83</v>
      </c>
      <c r="O43" s="50" t="s">
        <v>103</v>
      </c>
      <c r="P43" s="50" t="s">
        <v>84</v>
      </c>
      <c r="Q43" s="50" t="s">
        <v>86</v>
      </c>
      <c r="R43" s="50" t="s">
        <v>84</v>
      </c>
      <c r="S43" s="50" t="s">
        <v>103</v>
      </c>
      <c r="T43" s="50" t="s">
        <v>141</v>
      </c>
      <c r="U43" s="50" t="s">
        <v>161</v>
      </c>
      <c r="V43" s="50" t="s">
        <v>259</v>
      </c>
      <c r="W43" s="52">
        <v>5</v>
      </c>
      <c r="X43" s="50" t="s">
        <v>90</v>
      </c>
      <c r="Y43" s="50" t="s">
        <v>91</v>
      </c>
      <c r="Z43" s="50" t="s">
        <v>92</v>
      </c>
      <c r="AA43" s="50" t="s">
        <v>93</v>
      </c>
      <c r="AB43" s="50" t="s">
        <v>94</v>
      </c>
      <c r="AC43" s="50" t="s">
        <v>82</v>
      </c>
      <c r="AD43" s="50" t="s">
        <v>95</v>
      </c>
      <c r="AE43" s="50" t="s">
        <v>95</v>
      </c>
      <c r="AF43" s="50" t="s">
        <v>95</v>
      </c>
      <c r="AG43" s="54">
        <v>44403</v>
      </c>
      <c r="AH43" s="50" t="s">
        <v>96</v>
      </c>
      <c r="AI43" s="50" t="s">
        <v>95</v>
      </c>
      <c r="AJ43" s="55" t="s">
        <v>95</v>
      </c>
      <c r="AK43" s="56" t="s">
        <v>97</v>
      </c>
      <c r="AL43" s="56" t="s">
        <v>95</v>
      </c>
      <c r="AM43" s="56" t="s">
        <v>162</v>
      </c>
      <c r="AN43" s="56" t="s">
        <v>99</v>
      </c>
      <c r="AO43" s="57">
        <v>25</v>
      </c>
      <c r="AP43" s="57">
        <v>31.5</v>
      </c>
      <c r="AQ43" s="58">
        <v>0.79</v>
      </c>
      <c r="AR43" s="58">
        <f>1-AQ43</f>
        <v>0.20999999999999996</v>
      </c>
      <c r="AS43" s="57">
        <v>77.5</v>
      </c>
      <c r="AT43" s="57">
        <v>168</v>
      </c>
      <c r="AU43" s="36">
        <v>359000000</v>
      </c>
      <c r="AV43" s="7">
        <v>398000000</v>
      </c>
      <c r="AW43" s="7">
        <v>73000000</v>
      </c>
      <c r="AX43" s="7">
        <v>170000000</v>
      </c>
      <c r="AY43" s="56" t="s">
        <v>117</v>
      </c>
      <c r="AZ43" s="88">
        <v>380000000</v>
      </c>
      <c r="BA43" s="88">
        <v>356250000</v>
      </c>
      <c r="BB43" s="88">
        <v>446486374.03000009</v>
      </c>
      <c r="BC43" s="88">
        <v>668424877.61274576</v>
      </c>
      <c r="BD43" s="88">
        <v>1114911251.6427457</v>
      </c>
      <c r="BE43" s="91">
        <v>3.1295754432077074</v>
      </c>
      <c r="BF43" s="90">
        <v>0.55437275767326366</v>
      </c>
      <c r="BG43" s="7">
        <v>375000000</v>
      </c>
      <c r="BH43" s="7">
        <v>363520408.1632663</v>
      </c>
      <c r="BI43" s="7">
        <v>390000000</v>
      </c>
      <c r="BJ43" s="98">
        <v>388000000</v>
      </c>
      <c r="BK43" s="87">
        <v>375000000</v>
      </c>
      <c r="BL43" s="87">
        <v>990634596.64419103</v>
      </c>
      <c r="BM43" s="7">
        <v>765000000</v>
      </c>
      <c r="BN43" s="7">
        <v>1333634596.6441901</v>
      </c>
      <c r="BO43" s="7">
        <v>765000000</v>
      </c>
      <c r="BP43" s="7">
        <v>1333634596.6441901</v>
      </c>
      <c r="BQ43" s="12">
        <v>0.02</v>
      </c>
      <c r="BR43" s="12">
        <f>1-BT43</f>
        <v>0.35177386177954795</v>
      </c>
      <c r="BS43" s="19">
        <v>0.98</v>
      </c>
      <c r="BT43" s="19">
        <v>0.64822613822045205</v>
      </c>
      <c r="BV43" s="32"/>
    </row>
    <row r="44" spans="2:76" ht="15" customHeight="1">
      <c r="B44" s="1" t="s">
        <v>167</v>
      </c>
      <c r="C44" s="1" t="s">
        <v>260</v>
      </c>
      <c r="D44" s="50" t="s">
        <v>121</v>
      </c>
      <c r="E44" s="51" t="s">
        <v>76</v>
      </c>
      <c r="F44" s="51" t="s">
        <v>83</v>
      </c>
      <c r="G44" s="51" t="s">
        <v>102</v>
      </c>
      <c r="H44" s="51" t="s">
        <v>79</v>
      </c>
      <c r="I44" s="50" t="s">
        <v>80</v>
      </c>
      <c r="J44" s="51" t="s">
        <v>81</v>
      </c>
      <c r="K44" s="51" t="s">
        <v>81</v>
      </c>
      <c r="L44" s="51" t="s">
        <v>82</v>
      </c>
      <c r="M44" s="51" t="s">
        <v>83</v>
      </c>
      <c r="N44" s="51" t="s">
        <v>83</v>
      </c>
      <c r="O44" s="50" t="s">
        <v>164</v>
      </c>
      <c r="P44" s="50" t="s">
        <v>131</v>
      </c>
      <c r="Q44" s="50" t="s">
        <v>86</v>
      </c>
      <c r="R44" s="50" t="s">
        <v>84</v>
      </c>
      <c r="S44" s="50" t="s">
        <v>164</v>
      </c>
      <c r="T44" s="50" t="s">
        <v>131</v>
      </c>
      <c r="U44" s="50" t="s">
        <v>261</v>
      </c>
      <c r="V44" s="50" t="s">
        <v>262</v>
      </c>
      <c r="W44" s="52">
        <v>8</v>
      </c>
      <c r="X44" s="50" t="s">
        <v>107</v>
      </c>
      <c r="Y44" s="50" t="s">
        <v>108</v>
      </c>
      <c r="Z44" s="50" t="s">
        <v>92</v>
      </c>
      <c r="AA44" s="50" t="s">
        <v>93</v>
      </c>
      <c r="AB44" s="50" t="s">
        <v>94</v>
      </c>
      <c r="AC44" s="50" t="s">
        <v>82</v>
      </c>
      <c r="AD44" s="50" t="s">
        <v>95</v>
      </c>
      <c r="AE44" s="50" t="s">
        <v>95</v>
      </c>
      <c r="AF44" s="50" t="s">
        <v>263</v>
      </c>
      <c r="AG44" s="54">
        <v>43284</v>
      </c>
      <c r="AH44" s="50" t="s">
        <v>113</v>
      </c>
      <c r="AI44" s="50" t="s">
        <v>114</v>
      </c>
      <c r="AJ44" s="55">
        <v>45470</v>
      </c>
      <c r="AK44" s="56" t="s">
        <v>97</v>
      </c>
      <c r="AL44" s="56" t="s">
        <v>264</v>
      </c>
      <c r="AM44" s="56" t="s">
        <v>265</v>
      </c>
      <c r="AN44" s="56" t="s">
        <v>99</v>
      </c>
      <c r="AO44" s="57">
        <v>0</v>
      </c>
      <c r="AP44" s="57" t="s">
        <v>95</v>
      </c>
      <c r="AQ44" s="58" t="s">
        <v>95</v>
      </c>
      <c r="AR44" s="58" t="s">
        <v>95</v>
      </c>
      <c r="AS44" s="57">
        <v>0</v>
      </c>
      <c r="AT44" s="57" t="s">
        <v>95</v>
      </c>
      <c r="AU44" s="36">
        <v>0</v>
      </c>
      <c r="AV44" s="7" t="s">
        <v>95</v>
      </c>
      <c r="AW44" s="7">
        <v>0</v>
      </c>
      <c r="AX44" s="7" t="s">
        <v>95</v>
      </c>
      <c r="AY44" s="56" t="s">
        <v>95</v>
      </c>
      <c r="AZ44" s="88">
        <v>585245000</v>
      </c>
      <c r="BA44" s="88">
        <v>585245000</v>
      </c>
      <c r="BB44" s="88">
        <v>1660070949.4700003</v>
      </c>
      <c r="BC44" s="88">
        <v>24613587.599999998</v>
      </c>
      <c r="BD44" s="88">
        <v>1684684537.0700002</v>
      </c>
      <c r="BE44" s="91">
        <v>2.8785970611795064</v>
      </c>
      <c r="BF44" s="90">
        <v>0.256808465719223</v>
      </c>
      <c r="BG44" s="97">
        <v>2600000</v>
      </c>
      <c r="BH44" s="97">
        <v>620224999.99533093</v>
      </c>
      <c r="BI44" s="97">
        <v>0</v>
      </c>
      <c r="BJ44" s="98">
        <v>505000000</v>
      </c>
      <c r="BK44" s="99">
        <v>2600000</v>
      </c>
      <c r="BL44" s="99">
        <v>2002000000</v>
      </c>
      <c r="BM44" s="97">
        <v>2600000</v>
      </c>
      <c r="BN44" s="97">
        <v>2550000000</v>
      </c>
      <c r="BO44" s="97">
        <v>0</v>
      </c>
      <c r="BP44" s="97">
        <v>2032162208.8166022</v>
      </c>
      <c r="BQ44" s="90">
        <v>1.2E-2</v>
      </c>
      <c r="BR44" s="90">
        <v>0.15573000000000001</v>
      </c>
      <c r="BS44" s="100">
        <v>0.94360111249949619</v>
      </c>
      <c r="BT44" s="100">
        <v>0.80381088481647867</v>
      </c>
      <c r="BV44" s="32"/>
    </row>
    <row r="45" spans="2:76" ht="15" customHeight="1">
      <c r="B45" s="1" t="s">
        <v>167</v>
      </c>
      <c r="C45" s="1" t="s">
        <v>163</v>
      </c>
      <c r="D45" s="50" t="s">
        <v>121</v>
      </c>
      <c r="E45" s="51" t="s">
        <v>76</v>
      </c>
      <c r="F45" s="51" t="s">
        <v>83</v>
      </c>
      <c r="G45" s="51" t="s">
        <v>102</v>
      </c>
      <c r="H45" s="51" t="s">
        <v>79</v>
      </c>
      <c r="I45" s="50" t="s">
        <v>80</v>
      </c>
      <c r="J45" s="51" t="s">
        <v>81</v>
      </c>
      <c r="K45" s="51" t="s">
        <v>81</v>
      </c>
      <c r="L45" s="51" t="s">
        <v>82</v>
      </c>
      <c r="M45" s="51" t="s">
        <v>83</v>
      </c>
      <c r="N45" s="51" t="s">
        <v>83</v>
      </c>
      <c r="O45" s="50" t="s">
        <v>164</v>
      </c>
      <c r="P45" s="50" t="s">
        <v>131</v>
      </c>
      <c r="Q45" s="50" t="s">
        <v>86</v>
      </c>
      <c r="R45" s="50" t="s">
        <v>84</v>
      </c>
      <c r="S45" s="50" t="s">
        <v>164</v>
      </c>
      <c r="T45" s="50" t="s">
        <v>131</v>
      </c>
      <c r="U45" s="50" t="s">
        <v>165</v>
      </c>
      <c r="V45" s="50" t="s">
        <v>166</v>
      </c>
      <c r="W45" s="52">
        <v>9</v>
      </c>
      <c r="X45" s="50" t="s">
        <v>90</v>
      </c>
      <c r="Y45" s="50" t="s">
        <v>91</v>
      </c>
      <c r="Z45" s="50" t="s">
        <v>92</v>
      </c>
      <c r="AA45" s="50" t="s">
        <v>93</v>
      </c>
      <c r="AB45" s="50" t="s">
        <v>94</v>
      </c>
      <c r="AC45" s="53" t="s">
        <v>109</v>
      </c>
      <c r="AD45" s="53" t="s">
        <v>126</v>
      </c>
      <c r="AE45" s="50" t="s">
        <v>73</v>
      </c>
      <c r="AF45" s="50" t="s">
        <v>168</v>
      </c>
      <c r="AG45" s="54">
        <v>45729</v>
      </c>
      <c r="AH45" s="50" t="s">
        <v>96</v>
      </c>
      <c r="AI45" s="50" t="s">
        <v>95</v>
      </c>
      <c r="AJ45" s="55" t="s">
        <v>95</v>
      </c>
      <c r="AK45" s="56" t="s">
        <v>97</v>
      </c>
      <c r="AL45" s="56" t="s">
        <v>95</v>
      </c>
      <c r="AM45" s="56" t="s">
        <v>95</v>
      </c>
      <c r="AN45" s="56" t="s">
        <v>99</v>
      </c>
      <c r="AO45" s="57" t="s">
        <v>95</v>
      </c>
      <c r="AP45" s="57" t="s">
        <v>95</v>
      </c>
      <c r="AQ45" s="58" t="s">
        <v>95</v>
      </c>
      <c r="AR45" s="58" t="s">
        <v>95</v>
      </c>
      <c r="AS45" s="57" t="s">
        <v>95</v>
      </c>
      <c r="AT45" s="57" t="s">
        <v>95</v>
      </c>
      <c r="AU45" s="36">
        <v>0</v>
      </c>
      <c r="AV45" s="36">
        <v>0</v>
      </c>
      <c r="AW45" s="36">
        <v>0</v>
      </c>
      <c r="AX45" s="36">
        <v>0</v>
      </c>
      <c r="AY45" s="56" t="s">
        <v>95</v>
      </c>
      <c r="AZ45" s="88">
        <v>80000000</v>
      </c>
      <c r="BA45" s="88">
        <v>914595.81</v>
      </c>
      <c r="BB45" s="88">
        <v>0</v>
      </c>
      <c r="BC45" s="88">
        <v>914595.81</v>
      </c>
      <c r="BD45" s="88">
        <v>914595.81</v>
      </c>
      <c r="BE45" s="91">
        <v>1</v>
      </c>
      <c r="BF45" s="90">
        <v>2.9802322387695314E-9</v>
      </c>
      <c r="BG45" s="97">
        <v>9000000</v>
      </c>
      <c r="BH45" s="97">
        <v>9000000</v>
      </c>
      <c r="BI45" s="97">
        <v>0</v>
      </c>
      <c r="BJ45" s="98">
        <v>0</v>
      </c>
      <c r="BK45" s="99">
        <v>9000000</v>
      </c>
      <c r="BL45" s="99">
        <v>9000000</v>
      </c>
      <c r="BM45" s="97">
        <v>9000000</v>
      </c>
      <c r="BN45" s="97">
        <v>9000000</v>
      </c>
      <c r="BO45" s="97">
        <v>0</v>
      </c>
      <c r="BP45" s="97">
        <v>0</v>
      </c>
      <c r="BQ45" s="90">
        <v>1.4586532830813749E-2</v>
      </c>
      <c r="BR45" s="90">
        <v>1.4586532830813749E-2</v>
      </c>
      <c r="BS45" s="100">
        <v>0.10162175620178523</v>
      </c>
      <c r="BT45" s="100">
        <v>0.10162175620178523</v>
      </c>
      <c r="BV45" s="32"/>
    </row>
    <row r="46" spans="2:76">
      <c r="B46" s="1"/>
      <c r="C46" s="1"/>
      <c r="D46" s="1"/>
      <c r="E46" s="61"/>
      <c r="F46" s="61"/>
      <c r="G46" s="61"/>
      <c r="H46" s="61"/>
      <c r="I46" s="62"/>
      <c r="J46" s="61"/>
      <c r="K46" s="61"/>
      <c r="L46" s="61"/>
      <c r="M46" s="61"/>
      <c r="N46" s="61"/>
      <c r="O46" s="62"/>
      <c r="P46" s="1"/>
      <c r="Q46" s="1"/>
      <c r="R46" s="63"/>
      <c r="S46" s="1"/>
      <c r="T46" s="1"/>
      <c r="U46" s="1"/>
      <c r="V46" s="1"/>
      <c r="W46" s="52"/>
      <c r="X46" s="1"/>
      <c r="Y46" s="1"/>
      <c r="Z46" s="1"/>
      <c r="AA46" s="1"/>
      <c r="AB46" s="1"/>
      <c r="AC46" s="1"/>
      <c r="AD46" s="1"/>
      <c r="AE46" s="1"/>
      <c r="AF46" s="1"/>
      <c r="AG46" s="1"/>
      <c r="AH46" s="1"/>
      <c r="AI46" s="1"/>
      <c r="AJ46" s="64"/>
      <c r="AK46" s="65"/>
      <c r="AL46" s="65"/>
      <c r="AM46" s="66"/>
      <c r="AN46" s="65"/>
      <c r="AO46" s="67"/>
      <c r="AP46" s="67"/>
      <c r="AQ46" s="67"/>
      <c r="AR46" s="68"/>
      <c r="AS46" s="67"/>
      <c r="AT46" s="57"/>
      <c r="AU46" s="36"/>
      <c r="AV46" s="7"/>
      <c r="AW46" s="7"/>
      <c r="AX46" s="69"/>
      <c r="AY46" s="69"/>
      <c r="AZ46" s="4"/>
      <c r="BA46" s="4"/>
      <c r="BB46" s="4"/>
      <c r="BC46" s="4"/>
      <c r="BD46" s="10"/>
      <c r="BE46" s="5"/>
      <c r="BF46" s="6"/>
      <c r="BG46" s="7"/>
      <c r="BH46" s="7"/>
      <c r="BI46" s="7"/>
      <c r="BJ46" s="7"/>
      <c r="BK46" s="70"/>
      <c r="BL46" s="70"/>
      <c r="BM46" s="7"/>
      <c r="BN46" s="7"/>
      <c r="BO46" s="7"/>
      <c r="BP46" s="7"/>
      <c r="BQ46" s="7"/>
      <c r="BR46" s="7"/>
      <c r="BS46" s="19"/>
      <c r="BT46" s="19"/>
    </row>
    <row r="47" spans="2:76" ht="15" customHeight="1">
      <c r="B47" s="50" t="s">
        <v>189</v>
      </c>
      <c r="C47" s="50" t="s">
        <v>266</v>
      </c>
      <c r="D47" s="50" t="s">
        <v>121</v>
      </c>
      <c r="E47" s="51" t="s">
        <v>76</v>
      </c>
      <c r="F47" s="51" t="s">
        <v>83</v>
      </c>
      <c r="G47" s="51" t="s">
        <v>102</v>
      </c>
      <c r="H47" s="51" t="s">
        <v>79</v>
      </c>
      <c r="I47" s="50" t="s">
        <v>80</v>
      </c>
      <c r="J47" s="51" t="s">
        <v>81</v>
      </c>
      <c r="K47" s="51" t="s">
        <v>81</v>
      </c>
      <c r="L47" s="51" t="s">
        <v>82</v>
      </c>
      <c r="M47" s="51" t="s">
        <v>233</v>
      </c>
      <c r="N47" s="51" t="s">
        <v>83</v>
      </c>
      <c r="O47" s="50" t="s">
        <v>234</v>
      </c>
      <c r="P47" s="50" t="s">
        <v>235</v>
      </c>
      <c r="Q47" s="50"/>
      <c r="R47" s="50" t="s">
        <v>84</v>
      </c>
      <c r="S47" s="50" t="s">
        <v>103</v>
      </c>
      <c r="T47" s="50" t="s">
        <v>87</v>
      </c>
      <c r="U47" s="50" t="s">
        <v>267</v>
      </c>
      <c r="V47" s="50" t="s">
        <v>95</v>
      </c>
      <c r="W47" s="52" t="s">
        <v>95</v>
      </c>
      <c r="X47" s="50" t="s">
        <v>107</v>
      </c>
      <c r="Y47" s="50" t="s">
        <v>108</v>
      </c>
      <c r="Z47" s="50" t="s">
        <v>92</v>
      </c>
      <c r="AA47" s="50" t="s">
        <v>93</v>
      </c>
      <c r="AB47" s="50" t="s">
        <v>94</v>
      </c>
      <c r="AC47" s="50" t="s">
        <v>82</v>
      </c>
      <c r="AD47" s="50" t="s">
        <v>95</v>
      </c>
      <c r="AE47" s="50" t="s">
        <v>95</v>
      </c>
      <c r="AF47" s="50" t="s">
        <v>95</v>
      </c>
      <c r="AG47" s="54">
        <v>42491</v>
      </c>
      <c r="AH47" s="50" t="s">
        <v>113</v>
      </c>
      <c r="AI47" s="50" t="s">
        <v>114</v>
      </c>
      <c r="AJ47" s="55">
        <v>44950</v>
      </c>
      <c r="AK47" s="56" t="s">
        <v>97</v>
      </c>
      <c r="AL47" s="56" t="s">
        <v>268</v>
      </c>
      <c r="AM47" s="56" t="s">
        <v>144</v>
      </c>
      <c r="AN47" s="56" t="s">
        <v>99</v>
      </c>
      <c r="AO47" s="57" t="s">
        <v>95</v>
      </c>
      <c r="AP47" s="57" t="s">
        <v>95</v>
      </c>
      <c r="AQ47" s="58" t="s">
        <v>95</v>
      </c>
      <c r="AR47" s="58" t="s">
        <v>95</v>
      </c>
      <c r="AS47" s="57" t="s">
        <v>95</v>
      </c>
      <c r="AT47" s="57" t="s">
        <v>95</v>
      </c>
      <c r="AU47" s="36" t="s">
        <v>95</v>
      </c>
      <c r="AV47" s="7" t="s">
        <v>95</v>
      </c>
      <c r="AW47" s="7" t="s">
        <v>95</v>
      </c>
      <c r="AX47" s="7" t="s">
        <v>95</v>
      </c>
      <c r="AY47" s="56" t="s">
        <v>95</v>
      </c>
      <c r="AZ47" s="88">
        <v>435418496.25</v>
      </c>
      <c r="BA47" s="88">
        <v>435418496.25</v>
      </c>
      <c r="BB47" s="88">
        <v>1190010061.1099999</v>
      </c>
      <c r="BC47" s="88">
        <v>5346596.4804849001</v>
      </c>
      <c r="BD47" s="88">
        <v>1195356657.5904849</v>
      </c>
      <c r="BE47" s="91">
        <v>2.7453051900306935</v>
      </c>
      <c r="BF47" s="90">
        <v>0.20732596516609192</v>
      </c>
      <c r="BG47" s="97">
        <v>2300000</v>
      </c>
      <c r="BH47" s="97">
        <v>438405196.59599626</v>
      </c>
      <c r="BI47" s="97">
        <v>0</v>
      </c>
      <c r="BJ47" s="98">
        <v>350000000</v>
      </c>
      <c r="BK47" s="99">
        <v>2300000</v>
      </c>
      <c r="BL47" s="99">
        <v>1374783342.4142129</v>
      </c>
      <c r="BM47" s="97">
        <v>2300000</v>
      </c>
      <c r="BN47" s="97">
        <v>1724783342.4142129</v>
      </c>
      <c r="BO47" s="97">
        <v>0</v>
      </c>
      <c r="BP47" s="97">
        <v>1683987904</v>
      </c>
      <c r="BQ47" s="90">
        <v>0.01</v>
      </c>
      <c r="BR47" s="90">
        <v>4.1000000000000036E-2</v>
      </c>
      <c r="BS47" s="100">
        <v>0.99</v>
      </c>
      <c r="BT47" s="100">
        <v>0.95899999999999996</v>
      </c>
      <c r="BV47" s="83"/>
      <c r="BX47" s="32"/>
    </row>
    <row r="48" spans="2:76" ht="15" customHeight="1">
      <c r="B48" s="50" t="s">
        <v>189</v>
      </c>
      <c r="C48" s="50" t="s">
        <v>269</v>
      </c>
      <c r="D48" s="50" t="s">
        <v>75</v>
      </c>
      <c r="E48" s="51" t="s">
        <v>76</v>
      </c>
      <c r="F48" s="51" t="s">
        <v>270</v>
      </c>
      <c r="G48" s="51" t="s">
        <v>102</v>
      </c>
      <c r="H48" s="51" t="s">
        <v>79</v>
      </c>
      <c r="I48" s="50" t="s">
        <v>80</v>
      </c>
      <c r="J48" s="51" t="s">
        <v>81</v>
      </c>
      <c r="K48" s="51" t="s">
        <v>81</v>
      </c>
      <c r="L48" s="51" t="s">
        <v>82</v>
      </c>
      <c r="M48" s="51" t="s">
        <v>83</v>
      </c>
      <c r="N48" s="51" t="s">
        <v>83</v>
      </c>
      <c r="O48" s="50" t="s">
        <v>103</v>
      </c>
      <c r="P48" s="50" t="s">
        <v>84</v>
      </c>
      <c r="Q48" s="50"/>
      <c r="R48" s="50" t="s">
        <v>84</v>
      </c>
      <c r="S48" s="50" t="s">
        <v>103</v>
      </c>
      <c r="T48" s="50" t="s">
        <v>87</v>
      </c>
      <c r="U48" s="50" t="s">
        <v>271</v>
      </c>
      <c r="V48" s="50" t="s">
        <v>95</v>
      </c>
      <c r="W48" s="52" t="s">
        <v>95</v>
      </c>
      <c r="X48" s="50" t="s">
        <v>107</v>
      </c>
      <c r="Y48" s="50" t="s">
        <v>108</v>
      </c>
      <c r="Z48" s="50" t="s">
        <v>92</v>
      </c>
      <c r="AA48" s="50" t="s">
        <v>93</v>
      </c>
      <c r="AB48" s="50" t="s">
        <v>94</v>
      </c>
      <c r="AC48" s="50" t="s">
        <v>82</v>
      </c>
      <c r="AD48" s="50" t="s">
        <v>95</v>
      </c>
      <c r="AE48" s="50" t="s">
        <v>95</v>
      </c>
      <c r="AF48" s="50" t="s">
        <v>95</v>
      </c>
      <c r="AG48" s="54">
        <v>42139</v>
      </c>
      <c r="AH48" s="50" t="s">
        <v>214</v>
      </c>
      <c r="AI48" s="50" t="s">
        <v>114</v>
      </c>
      <c r="AJ48" s="55">
        <v>42717</v>
      </c>
      <c r="AK48" s="56" t="s">
        <v>97</v>
      </c>
      <c r="AL48" s="56" t="s">
        <v>272</v>
      </c>
      <c r="AM48" s="56" t="s">
        <v>144</v>
      </c>
      <c r="AN48" s="56" t="s">
        <v>99</v>
      </c>
      <c r="AO48" s="57" t="s">
        <v>95</v>
      </c>
      <c r="AP48" s="57" t="s">
        <v>95</v>
      </c>
      <c r="AQ48" s="58" t="s">
        <v>95</v>
      </c>
      <c r="AR48" s="58" t="s">
        <v>95</v>
      </c>
      <c r="AS48" s="57" t="s">
        <v>95</v>
      </c>
      <c r="AT48" s="57" t="s">
        <v>95</v>
      </c>
      <c r="AU48" s="36" t="s">
        <v>95</v>
      </c>
      <c r="AV48" s="7" t="s">
        <v>95</v>
      </c>
      <c r="AW48" s="7" t="s">
        <v>95</v>
      </c>
      <c r="AX48" s="7" t="s">
        <v>95</v>
      </c>
      <c r="AY48" s="56" t="s">
        <v>95</v>
      </c>
      <c r="AZ48" s="88">
        <v>168299999.99999997</v>
      </c>
      <c r="BA48" s="88">
        <v>168299999.99999997</v>
      </c>
      <c r="BB48" s="88">
        <v>514762080.62</v>
      </c>
      <c r="BC48" s="88">
        <v>0</v>
      </c>
      <c r="BD48" s="88">
        <v>514762080.62</v>
      </c>
      <c r="BE48" s="91">
        <v>3.0585982211527036</v>
      </c>
      <c r="BF48" s="90">
        <v>2.7324644327163701</v>
      </c>
      <c r="BG48" s="97">
        <v>5000000</v>
      </c>
      <c r="BH48" s="97">
        <v>170000000</v>
      </c>
      <c r="BI48" s="97">
        <v>0</v>
      </c>
      <c r="BJ48" s="98">
        <v>35000000</v>
      </c>
      <c r="BK48" s="99">
        <v>5000000</v>
      </c>
      <c r="BL48" s="99">
        <v>593280000</v>
      </c>
      <c r="BM48" s="97">
        <v>5000000</v>
      </c>
      <c r="BN48" s="97">
        <v>628280000</v>
      </c>
      <c r="BO48" s="97">
        <v>0</v>
      </c>
      <c r="BP48" s="97">
        <v>78930000</v>
      </c>
      <c r="BQ48" s="90">
        <v>0.01</v>
      </c>
      <c r="BR48" s="90">
        <v>4.6878232476814191E-2</v>
      </c>
      <c r="BS48" s="100">
        <v>0.99</v>
      </c>
      <c r="BT48" s="100">
        <v>0.71</v>
      </c>
      <c r="BU48" s="84"/>
      <c r="BV48" s="83"/>
      <c r="BX48" s="32"/>
    </row>
    <row r="49" spans="2:76" ht="15" customHeight="1">
      <c r="B49" s="50" t="s">
        <v>189</v>
      </c>
      <c r="C49" s="50" t="s">
        <v>273</v>
      </c>
      <c r="D49" s="50" t="s">
        <v>121</v>
      </c>
      <c r="E49" s="51" t="s">
        <v>76</v>
      </c>
      <c r="F49" s="51" t="s">
        <v>270</v>
      </c>
      <c r="G49" s="51" t="s">
        <v>102</v>
      </c>
      <c r="H49" s="51" t="s">
        <v>79</v>
      </c>
      <c r="I49" s="50" t="s">
        <v>80</v>
      </c>
      <c r="J49" s="51" t="s">
        <v>81</v>
      </c>
      <c r="K49" s="51" t="s">
        <v>81</v>
      </c>
      <c r="L49" s="51" t="s">
        <v>82</v>
      </c>
      <c r="M49" s="51" t="s">
        <v>83</v>
      </c>
      <c r="N49" s="51" t="s">
        <v>83</v>
      </c>
      <c r="O49" s="50" t="s">
        <v>103</v>
      </c>
      <c r="P49" s="50" t="s">
        <v>84</v>
      </c>
      <c r="Q49" s="50"/>
      <c r="R49" s="50" t="s">
        <v>84</v>
      </c>
      <c r="S49" s="50" t="s">
        <v>103</v>
      </c>
      <c r="T49" s="50" t="s">
        <v>87</v>
      </c>
      <c r="U49" s="50" t="s">
        <v>267</v>
      </c>
      <c r="V49" s="50" t="s">
        <v>274</v>
      </c>
      <c r="W49" s="52">
        <v>4</v>
      </c>
      <c r="X49" s="50" t="s">
        <v>90</v>
      </c>
      <c r="Y49" s="50" t="s">
        <v>91</v>
      </c>
      <c r="Z49" s="50" t="s">
        <v>92</v>
      </c>
      <c r="AA49" s="50" t="s">
        <v>93</v>
      </c>
      <c r="AB49" s="50" t="s">
        <v>94</v>
      </c>
      <c r="AC49" s="50" t="s">
        <v>82</v>
      </c>
      <c r="AD49" s="50" t="s">
        <v>95</v>
      </c>
      <c r="AE49" s="50" t="s">
        <v>95</v>
      </c>
      <c r="AF49" s="50" t="s">
        <v>95</v>
      </c>
      <c r="AG49" s="54">
        <v>42818</v>
      </c>
      <c r="AH49" s="50" t="s">
        <v>214</v>
      </c>
      <c r="AI49" s="50" t="s">
        <v>114</v>
      </c>
      <c r="AJ49" s="55">
        <v>45455</v>
      </c>
      <c r="AK49" s="56" t="s">
        <v>97</v>
      </c>
      <c r="AL49" s="56" t="s">
        <v>268</v>
      </c>
      <c r="AM49" s="56" t="s">
        <v>144</v>
      </c>
      <c r="AN49" s="56" t="s">
        <v>99</v>
      </c>
      <c r="AO49" s="57">
        <v>0</v>
      </c>
      <c r="AP49" s="57" t="s">
        <v>95</v>
      </c>
      <c r="AQ49" s="58" t="s">
        <v>95</v>
      </c>
      <c r="AR49" s="58" t="s">
        <v>95</v>
      </c>
      <c r="AS49" s="57">
        <v>0</v>
      </c>
      <c r="AT49" s="57" t="s">
        <v>95</v>
      </c>
      <c r="AU49" s="36">
        <v>0</v>
      </c>
      <c r="AV49" s="7" t="s">
        <v>95</v>
      </c>
      <c r="AW49" s="7">
        <v>0</v>
      </c>
      <c r="AX49" s="7" t="s">
        <v>95</v>
      </c>
      <c r="AY49" s="56" t="s">
        <v>95</v>
      </c>
      <c r="AZ49" s="88">
        <v>546400000</v>
      </c>
      <c r="BA49" s="88">
        <v>546400000</v>
      </c>
      <c r="BB49" s="88">
        <v>1264337616.1500001</v>
      </c>
      <c r="BC49" s="88">
        <v>66397105.670103103</v>
      </c>
      <c r="BD49" s="88">
        <v>1330734721.8201032</v>
      </c>
      <c r="BE49" s="91">
        <v>2.4354588613105843</v>
      </c>
      <c r="BF49" s="90">
        <v>0.15049440264701844</v>
      </c>
      <c r="BG49" s="97">
        <v>5000000</v>
      </c>
      <c r="BH49" s="97">
        <v>563298969.07216501</v>
      </c>
      <c r="BI49" s="97">
        <v>0</v>
      </c>
      <c r="BJ49" s="98">
        <v>390000000</v>
      </c>
      <c r="BK49" s="99">
        <v>5000000</v>
      </c>
      <c r="BL49" s="99">
        <v>1515000000</v>
      </c>
      <c r="BM49" s="97">
        <v>5000000</v>
      </c>
      <c r="BN49" s="97">
        <v>1905000000</v>
      </c>
      <c r="BO49" s="97">
        <v>0</v>
      </c>
      <c r="BP49" s="97">
        <v>1573124835.0527451</v>
      </c>
      <c r="BQ49" s="90">
        <v>3.0000000000000027E-2</v>
      </c>
      <c r="BR49" s="90">
        <v>9.8375541502898983E-2</v>
      </c>
      <c r="BS49" s="100">
        <v>0.97</v>
      </c>
      <c r="BT49" s="100">
        <v>0.90162445849710093</v>
      </c>
      <c r="BV49" s="83"/>
      <c r="BX49" s="32"/>
    </row>
    <row r="50" spans="2:76" ht="15" customHeight="1">
      <c r="B50" s="50" t="s">
        <v>189</v>
      </c>
      <c r="C50" s="50" t="s">
        <v>181</v>
      </c>
      <c r="D50" s="50" t="s">
        <v>150</v>
      </c>
      <c r="E50" s="51" t="s">
        <v>76</v>
      </c>
      <c r="F50" s="51" t="s">
        <v>101</v>
      </c>
      <c r="G50" s="51" t="s">
        <v>102</v>
      </c>
      <c r="H50" s="51" t="s">
        <v>79</v>
      </c>
      <c r="I50" s="50" t="s">
        <v>80</v>
      </c>
      <c r="J50" s="51" t="s">
        <v>81</v>
      </c>
      <c r="K50" s="51" t="s">
        <v>81</v>
      </c>
      <c r="L50" s="51" t="s">
        <v>82</v>
      </c>
      <c r="M50" s="51" t="s">
        <v>83</v>
      </c>
      <c r="N50" s="51" t="s">
        <v>83</v>
      </c>
      <c r="O50" s="50" t="s">
        <v>104</v>
      </c>
      <c r="P50" s="50" t="s">
        <v>84</v>
      </c>
      <c r="Q50" s="50" t="s">
        <v>103</v>
      </c>
      <c r="R50" s="50" t="s">
        <v>104</v>
      </c>
      <c r="S50" s="50" t="s">
        <v>84</v>
      </c>
      <c r="T50" s="50" t="s">
        <v>103</v>
      </c>
      <c r="U50" s="50" t="s">
        <v>275</v>
      </c>
      <c r="V50" s="50" t="s">
        <v>153</v>
      </c>
      <c r="W50" s="52">
        <v>7</v>
      </c>
      <c r="X50" s="50" t="s">
        <v>90</v>
      </c>
      <c r="Y50" s="50" t="s">
        <v>91</v>
      </c>
      <c r="Z50" s="50" t="s">
        <v>92</v>
      </c>
      <c r="AA50" s="50" t="s">
        <v>93</v>
      </c>
      <c r="AB50" s="50" t="s">
        <v>94</v>
      </c>
      <c r="AC50" s="50" t="s">
        <v>109</v>
      </c>
      <c r="AD50" s="50" t="s">
        <v>110</v>
      </c>
      <c r="AE50" s="50" t="s">
        <v>276</v>
      </c>
      <c r="AF50" s="50" t="s">
        <v>95</v>
      </c>
      <c r="AG50" s="54">
        <v>42522</v>
      </c>
      <c r="AH50" s="50" t="s">
        <v>96</v>
      </c>
      <c r="AI50" s="50" t="s">
        <v>95</v>
      </c>
      <c r="AJ50" s="55" t="s">
        <v>95</v>
      </c>
      <c r="AK50" s="56" t="s">
        <v>150</v>
      </c>
      <c r="AL50" s="56" t="s">
        <v>95</v>
      </c>
      <c r="AM50" s="56" t="s">
        <v>227</v>
      </c>
      <c r="AN50" s="56" t="s">
        <v>95</v>
      </c>
      <c r="AO50" s="57">
        <v>0</v>
      </c>
      <c r="AP50" s="57">
        <v>32.768000000000001</v>
      </c>
      <c r="AQ50" s="58">
        <v>0.78</v>
      </c>
      <c r="AR50" s="58">
        <v>0.21999999999999997</v>
      </c>
      <c r="AS50" s="57">
        <v>0</v>
      </c>
      <c r="AT50" s="57">
        <v>82.129333333333335</v>
      </c>
      <c r="AU50" s="36">
        <v>0</v>
      </c>
      <c r="AV50" s="7">
        <v>530525000</v>
      </c>
      <c r="AW50" s="7">
        <v>0</v>
      </c>
      <c r="AX50" s="7">
        <v>524356000</v>
      </c>
      <c r="AY50" s="56" t="s">
        <v>184</v>
      </c>
      <c r="AZ50" s="88">
        <v>732007807.16162896</v>
      </c>
      <c r="BA50" s="88">
        <v>625076469.84162927</v>
      </c>
      <c r="BB50" s="88">
        <v>1049607893.9589902</v>
      </c>
      <c r="BC50" s="88">
        <v>1808862636.2736654</v>
      </c>
      <c r="BD50" s="88">
        <v>2858470530.2326555</v>
      </c>
      <c r="BE50" s="91">
        <v>4.5729933346505325</v>
      </c>
      <c r="BF50" s="90">
        <v>0.26197360157966609</v>
      </c>
      <c r="BG50" s="7" t="s">
        <v>95</v>
      </c>
      <c r="BH50" s="7">
        <v>1480210372.5245986</v>
      </c>
      <c r="BI50" s="7">
        <v>125000000</v>
      </c>
      <c r="BJ50" s="98">
        <v>95000000</v>
      </c>
      <c r="BK50" s="87" t="s">
        <v>95</v>
      </c>
      <c r="BL50" s="87">
        <v>3853000000</v>
      </c>
      <c r="BM50" s="7">
        <v>1906400000</v>
      </c>
      <c r="BN50" s="87">
        <f>3851000000+97000000</f>
        <v>3948000000</v>
      </c>
      <c r="BO50" s="7" t="s">
        <v>95</v>
      </c>
      <c r="BP50" s="7">
        <v>3062000000</v>
      </c>
      <c r="BQ50" s="12">
        <v>1.1199999999999988E-2</v>
      </c>
      <c r="BR50" s="12">
        <v>5.5E-2</v>
      </c>
      <c r="BS50" s="19">
        <v>0.52471049999999997</v>
      </c>
      <c r="BT50" s="19">
        <v>0.46899999999999997</v>
      </c>
      <c r="BV50" s="83"/>
      <c r="BX50" s="32"/>
    </row>
    <row r="51" spans="2:76" ht="15" customHeight="1">
      <c r="B51" s="50" t="s">
        <v>189</v>
      </c>
      <c r="C51" s="50" t="s">
        <v>185</v>
      </c>
      <c r="D51" s="50" t="s">
        <v>121</v>
      </c>
      <c r="E51" s="51" t="s">
        <v>76</v>
      </c>
      <c r="F51" s="51" t="s">
        <v>122</v>
      </c>
      <c r="G51" s="51" t="s">
        <v>123</v>
      </c>
      <c r="H51" s="51" t="s">
        <v>79</v>
      </c>
      <c r="I51" s="50" t="s">
        <v>80</v>
      </c>
      <c r="J51" s="51" t="s">
        <v>81</v>
      </c>
      <c r="K51" s="51" t="s">
        <v>81</v>
      </c>
      <c r="L51" s="51" t="s">
        <v>82</v>
      </c>
      <c r="M51" s="51" t="s">
        <v>83</v>
      </c>
      <c r="N51" s="51" t="s">
        <v>83</v>
      </c>
      <c r="O51" s="50" t="s">
        <v>186</v>
      </c>
      <c r="P51" s="50" t="s">
        <v>84</v>
      </c>
      <c r="Q51" s="50" t="s">
        <v>103</v>
      </c>
      <c r="R51" s="50" t="s">
        <v>84</v>
      </c>
      <c r="S51" s="50" t="s">
        <v>103</v>
      </c>
      <c r="T51" s="50" t="s">
        <v>131</v>
      </c>
      <c r="U51" s="50" t="s">
        <v>277</v>
      </c>
      <c r="V51" s="50" t="s">
        <v>188</v>
      </c>
      <c r="W51" s="52">
        <v>5</v>
      </c>
      <c r="X51" s="50" t="s">
        <v>90</v>
      </c>
      <c r="Y51" s="50" t="s">
        <v>91</v>
      </c>
      <c r="Z51" s="50" t="s">
        <v>92</v>
      </c>
      <c r="AA51" s="50" t="s">
        <v>93</v>
      </c>
      <c r="AB51" s="50" t="s">
        <v>94</v>
      </c>
      <c r="AC51" s="50" t="s">
        <v>109</v>
      </c>
      <c r="AD51" s="50" t="s">
        <v>126</v>
      </c>
      <c r="AE51" s="50" t="s">
        <v>167</v>
      </c>
      <c r="AF51" s="50" t="s">
        <v>190</v>
      </c>
      <c r="AG51" s="54">
        <v>42900</v>
      </c>
      <c r="AH51" s="50" t="s">
        <v>96</v>
      </c>
      <c r="AI51" s="50" t="s">
        <v>95</v>
      </c>
      <c r="AJ51" s="55" t="s">
        <v>95</v>
      </c>
      <c r="AK51" s="56" t="s">
        <v>97</v>
      </c>
      <c r="AL51" s="56" t="s">
        <v>95</v>
      </c>
      <c r="AM51" s="56" t="s">
        <v>191</v>
      </c>
      <c r="AN51" s="56" t="s">
        <v>99</v>
      </c>
      <c r="AO51" s="57">
        <v>15.333333333333334</v>
      </c>
      <c r="AP51" s="57">
        <v>39</v>
      </c>
      <c r="AQ51" s="58">
        <v>0.63636363636363624</v>
      </c>
      <c r="AR51" s="58">
        <v>0.36363636363636376</v>
      </c>
      <c r="AS51" s="57">
        <v>87.8</v>
      </c>
      <c r="AT51" s="57">
        <v>216</v>
      </c>
      <c r="AU51" s="36">
        <v>34000000</v>
      </c>
      <c r="AV51" s="36">
        <v>329600000</v>
      </c>
      <c r="AW51" s="36">
        <v>34000000</v>
      </c>
      <c r="AX51" s="36">
        <v>290000000</v>
      </c>
      <c r="AY51" s="56" t="s">
        <v>117</v>
      </c>
      <c r="AZ51" s="88">
        <v>475000000</v>
      </c>
      <c r="BA51" s="88">
        <v>298571428.38</v>
      </c>
      <c r="BB51" s="88">
        <v>16510974.58</v>
      </c>
      <c r="BC51" s="88">
        <v>362147209.88299</v>
      </c>
      <c r="BD51" s="88">
        <v>378658184.46298999</v>
      </c>
      <c r="BE51" s="91">
        <v>1.2682331545169199</v>
      </c>
      <c r="BF51" s="90">
        <v>3.5416445136070257E-2</v>
      </c>
      <c r="BG51" s="7">
        <v>254000000</v>
      </c>
      <c r="BH51" s="7">
        <v>840000000</v>
      </c>
      <c r="BI51" s="7">
        <v>100000000</v>
      </c>
      <c r="BJ51" s="98">
        <v>393000000</v>
      </c>
      <c r="BK51" s="87">
        <v>254000000</v>
      </c>
      <c r="BL51" s="87">
        <v>1054200000</v>
      </c>
      <c r="BM51" s="7">
        <v>254000000</v>
      </c>
      <c r="BN51" s="87">
        <f>1494900000+391500000</f>
        <v>1886400000</v>
      </c>
      <c r="BO51" s="7">
        <v>254000000</v>
      </c>
      <c r="BP51" s="7">
        <v>1504100000</v>
      </c>
      <c r="BQ51" s="12">
        <v>0.05</v>
      </c>
      <c r="BR51" s="12">
        <v>8.2000000000000003E-2</v>
      </c>
      <c r="BS51" s="19">
        <v>0.45238095238095238</v>
      </c>
      <c r="BT51" s="19">
        <v>0.34200000000000003</v>
      </c>
      <c r="BV51" s="83"/>
      <c r="BX51" s="32"/>
    </row>
    <row r="52" spans="2:76" ht="15" customHeight="1">
      <c r="B52" s="50" t="s">
        <v>189</v>
      </c>
      <c r="C52" s="50" t="s">
        <v>278</v>
      </c>
      <c r="D52" s="50" t="s">
        <v>75</v>
      </c>
      <c r="E52" s="51" t="s">
        <v>76</v>
      </c>
      <c r="F52" s="51" t="s">
        <v>122</v>
      </c>
      <c r="G52" s="51" t="s">
        <v>123</v>
      </c>
      <c r="H52" s="51" t="s">
        <v>79</v>
      </c>
      <c r="I52" s="50" t="s">
        <v>80</v>
      </c>
      <c r="J52" s="51" t="s">
        <v>81</v>
      </c>
      <c r="K52" s="51" t="s">
        <v>81</v>
      </c>
      <c r="L52" s="51" t="s">
        <v>82</v>
      </c>
      <c r="M52" s="51" t="s">
        <v>83</v>
      </c>
      <c r="N52" s="51" t="s">
        <v>83</v>
      </c>
      <c r="O52" s="50" t="s">
        <v>104</v>
      </c>
      <c r="P52" s="50" t="s">
        <v>87</v>
      </c>
      <c r="Q52" s="50"/>
      <c r="R52" s="50" t="s">
        <v>104</v>
      </c>
      <c r="S52" s="50" t="s">
        <v>85</v>
      </c>
      <c r="T52" s="50" t="s">
        <v>87</v>
      </c>
      <c r="U52" s="50" t="s">
        <v>279</v>
      </c>
      <c r="V52" s="50" t="s">
        <v>95</v>
      </c>
      <c r="W52" s="52" t="s">
        <v>95</v>
      </c>
      <c r="X52" s="50" t="s">
        <v>90</v>
      </c>
      <c r="Y52" s="50" t="s">
        <v>91</v>
      </c>
      <c r="Z52" s="50" t="s">
        <v>92</v>
      </c>
      <c r="AA52" s="50" t="s">
        <v>93</v>
      </c>
      <c r="AB52" s="50" t="s">
        <v>94</v>
      </c>
      <c r="AC52" s="50" t="s">
        <v>82</v>
      </c>
      <c r="AD52" s="50" t="s">
        <v>95</v>
      </c>
      <c r="AE52" s="50" t="s">
        <v>95</v>
      </c>
      <c r="AF52" s="50" t="s">
        <v>95</v>
      </c>
      <c r="AG52" s="54">
        <v>42323</v>
      </c>
      <c r="AH52" s="50" t="s">
        <v>214</v>
      </c>
      <c r="AI52" s="50" t="s">
        <v>114</v>
      </c>
      <c r="AJ52" s="55">
        <v>43822</v>
      </c>
      <c r="AK52" s="56" t="s">
        <v>97</v>
      </c>
      <c r="AL52" s="56" t="s">
        <v>280</v>
      </c>
      <c r="AM52" s="56" t="s">
        <v>144</v>
      </c>
      <c r="AN52" s="56" t="s">
        <v>99</v>
      </c>
      <c r="AO52" s="57" t="s">
        <v>95</v>
      </c>
      <c r="AP52" s="57" t="s">
        <v>95</v>
      </c>
      <c r="AQ52" s="58" t="s">
        <v>95</v>
      </c>
      <c r="AR52" s="58" t="s">
        <v>95</v>
      </c>
      <c r="AS52" s="57" t="s">
        <v>95</v>
      </c>
      <c r="AT52" s="57" t="s">
        <v>95</v>
      </c>
      <c r="AU52" s="36" t="s">
        <v>95</v>
      </c>
      <c r="AV52" s="7" t="s">
        <v>95</v>
      </c>
      <c r="AW52" s="7" t="s">
        <v>95</v>
      </c>
      <c r="AX52" s="7" t="s">
        <v>95</v>
      </c>
      <c r="AY52" s="56" t="s">
        <v>95</v>
      </c>
      <c r="AZ52" s="88">
        <v>335322715.05000001</v>
      </c>
      <c r="BA52" s="88">
        <v>335322715.05000001</v>
      </c>
      <c r="BB52" s="88">
        <v>2637892580.1599989</v>
      </c>
      <c r="BC52" s="88">
        <v>0</v>
      </c>
      <c r="BD52" s="88">
        <v>2637892580.1599989</v>
      </c>
      <c r="BE52" s="91">
        <v>7.866727966122613</v>
      </c>
      <c r="BF52" s="90">
        <v>0.46304995417594907</v>
      </c>
      <c r="BG52" s="7">
        <v>750000</v>
      </c>
      <c r="BH52" s="7">
        <v>351494999.94758856</v>
      </c>
      <c r="BI52" s="7">
        <v>0</v>
      </c>
      <c r="BJ52" s="8">
        <v>1152000000</v>
      </c>
      <c r="BK52" s="87">
        <v>750000</v>
      </c>
      <c r="BL52" s="87">
        <v>1350437746.5780253</v>
      </c>
      <c r="BM52" s="7">
        <v>715650</v>
      </c>
      <c r="BN52" s="7">
        <v>2502437746.5780253</v>
      </c>
      <c r="BO52" s="7">
        <v>0</v>
      </c>
      <c r="BP52" s="7">
        <v>1489527739.5080252</v>
      </c>
      <c r="BQ52" s="12">
        <v>3.1210000000000002E-2</v>
      </c>
      <c r="BR52" s="12">
        <v>0.21702953658012694</v>
      </c>
      <c r="BS52" s="19">
        <v>0.95399</v>
      </c>
      <c r="BT52" s="19">
        <v>0.77100918919262651</v>
      </c>
      <c r="BV52" s="83"/>
      <c r="BX52" s="32"/>
    </row>
    <row r="53" spans="2:76" ht="15" customHeight="1">
      <c r="B53" s="50" t="s">
        <v>189</v>
      </c>
      <c r="C53" s="50" t="s">
        <v>281</v>
      </c>
      <c r="D53" s="50" t="s">
        <v>150</v>
      </c>
      <c r="E53" s="51" t="s">
        <v>76</v>
      </c>
      <c r="F53" s="51" t="s">
        <v>83</v>
      </c>
      <c r="G53" s="51" t="s">
        <v>102</v>
      </c>
      <c r="H53" s="51" t="s">
        <v>79</v>
      </c>
      <c r="I53" s="50" t="s">
        <v>80</v>
      </c>
      <c r="J53" s="51" t="s">
        <v>81</v>
      </c>
      <c r="K53" s="51" t="s">
        <v>81</v>
      </c>
      <c r="L53" s="51" t="s">
        <v>82</v>
      </c>
      <c r="M53" s="51" t="s">
        <v>83</v>
      </c>
      <c r="N53" s="51" t="s">
        <v>83</v>
      </c>
      <c r="O53" s="50" t="s">
        <v>104</v>
      </c>
      <c r="P53" s="50" t="s">
        <v>87</v>
      </c>
      <c r="R53" s="50" t="s">
        <v>104</v>
      </c>
      <c r="S53" s="50" t="s">
        <v>87</v>
      </c>
      <c r="T53" s="50" t="s">
        <v>86</v>
      </c>
      <c r="U53" s="50" t="s">
        <v>282</v>
      </c>
      <c r="V53" s="50" t="s">
        <v>95</v>
      </c>
      <c r="W53" s="52" t="s">
        <v>95</v>
      </c>
      <c r="X53" s="50" t="s">
        <v>90</v>
      </c>
      <c r="Y53" s="50" t="s">
        <v>91</v>
      </c>
      <c r="Z53" s="50" t="s">
        <v>92</v>
      </c>
      <c r="AA53" s="50" t="s">
        <v>93</v>
      </c>
      <c r="AB53" s="50" t="s">
        <v>94</v>
      </c>
      <c r="AC53" s="50" t="s">
        <v>82</v>
      </c>
      <c r="AD53" s="50" t="s">
        <v>95</v>
      </c>
      <c r="AE53" s="50" t="s">
        <v>95</v>
      </c>
      <c r="AF53" s="50" t="s">
        <v>95</v>
      </c>
      <c r="AG53" s="54">
        <v>42825</v>
      </c>
      <c r="AH53" s="50" t="s">
        <v>214</v>
      </c>
      <c r="AI53" s="50" t="s">
        <v>114</v>
      </c>
      <c r="AJ53" s="55">
        <v>44840</v>
      </c>
      <c r="AK53" s="56" t="s">
        <v>150</v>
      </c>
      <c r="AL53" s="56" t="s">
        <v>283</v>
      </c>
      <c r="AM53" s="56" t="s">
        <v>284</v>
      </c>
      <c r="AN53" s="56" t="s">
        <v>95</v>
      </c>
      <c r="AO53" s="57" t="s">
        <v>95</v>
      </c>
      <c r="AP53" s="57" t="s">
        <v>95</v>
      </c>
      <c r="AQ53" s="58" t="s">
        <v>95</v>
      </c>
      <c r="AR53" s="58" t="s">
        <v>95</v>
      </c>
      <c r="AS53" s="57" t="s">
        <v>95</v>
      </c>
      <c r="AT53" s="57" t="s">
        <v>95</v>
      </c>
      <c r="AU53" s="36" t="s">
        <v>95</v>
      </c>
      <c r="AV53" s="7" t="s">
        <v>95</v>
      </c>
      <c r="AW53" s="7" t="s">
        <v>95</v>
      </c>
      <c r="AX53" s="7" t="s">
        <v>95</v>
      </c>
      <c r="AY53" s="56" t="s">
        <v>95</v>
      </c>
      <c r="AZ53" s="88">
        <v>161267526.83837071</v>
      </c>
      <c r="BA53" s="88">
        <v>161267526.83837074</v>
      </c>
      <c r="BB53" s="88">
        <v>180131689.35100949</v>
      </c>
      <c r="BC53" s="88">
        <v>0</v>
      </c>
      <c r="BD53" s="88">
        <v>180131689.35100949</v>
      </c>
      <c r="BE53" s="91">
        <v>1.1169743399831835</v>
      </c>
      <c r="BF53" s="90">
        <v>2.3734107613563534E-2</v>
      </c>
      <c r="BG53" s="7">
        <v>164872615.87867507</v>
      </c>
      <c r="BH53" s="7">
        <v>164872615.87867507</v>
      </c>
      <c r="BI53" s="7">
        <v>0</v>
      </c>
      <c r="BJ53" s="8">
        <v>0</v>
      </c>
      <c r="BK53" s="87">
        <v>164872615.87867507</v>
      </c>
      <c r="BL53" s="87">
        <v>165908518.66366956</v>
      </c>
      <c r="BM53" s="7">
        <v>96400000</v>
      </c>
      <c r="BN53" s="7">
        <v>165908518.66366956</v>
      </c>
      <c r="BO53" s="7">
        <v>96400000</v>
      </c>
      <c r="BP53" s="7">
        <v>0</v>
      </c>
      <c r="BQ53" s="12">
        <v>2.7973196922321902E-2</v>
      </c>
      <c r="BR53" s="12">
        <v>2.7973196922321916E-2</v>
      </c>
      <c r="BS53" s="19">
        <v>0.97202680307767808</v>
      </c>
      <c r="BT53" s="19">
        <v>0.97202680307767808</v>
      </c>
      <c r="BV53" s="83"/>
      <c r="BX53" s="32"/>
    </row>
    <row r="54" spans="2:76" ht="15" customHeight="1">
      <c r="B54" s="50" t="s">
        <v>189</v>
      </c>
      <c r="C54" s="50" t="s">
        <v>285</v>
      </c>
      <c r="D54" s="50" t="s">
        <v>75</v>
      </c>
      <c r="E54" s="51" t="s">
        <v>76</v>
      </c>
      <c r="F54" s="51" t="s">
        <v>83</v>
      </c>
      <c r="G54" s="51" t="s">
        <v>102</v>
      </c>
      <c r="H54" s="51" t="s">
        <v>79</v>
      </c>
      <c r="I54" s="50" t="s">
        <v>80</v>
      </c>
      <c r="J54" s="51" t="s">
        <v>81</v>
      </c>
      <c r="K54" s="51" t="s">
        <v>81</v>
      </c>
      <c r="L54" s="51" t="s">
        <v>82</v>
      </c>
      <c r="M54" s="51" t="s">
        <v>83</v>
      </c>
      <c r="N54" s="51" t="s">
        <v>83</v>
      </c>
      <c r="O54" s="50" t="s">
        <v>130</v>
      </c>
      <c r="P54" s="50" t="s">
        <v>84</v>
      </c>
      <c r="Q54" s="50" t="s">
        <v>131</v>
      </c>
      <c r="R54" s="50" t="s">
        <v>132</v>
      </c>
      <c r="S54" s="50" t="s">
        <v>130</v>
      </c>
      <c r="T54" s="50" t="s">
        <v>131</v>
      </c>
      <c r="U54" s="50" t="s">
        <v>133</v>
      </c>
      <c r="V54" s="50" t="s">
        <v>286</v>
      </c>
      <c r="W54" s="52">
        <v>7</v>
      </c>
      <c r="X54" s="50" t="s">
        <v>107</v>
      </c>
      <c r="Y54" s="50" t="s">
        <v>108</v>
      </c>
      <c r="Z54" s="50" t="s">
        <v>92</v>
      </c>
      <c r="AA54" s="50" t="s">
        <v>93</v>
      </c>
      <c r="AB54" s="50" t="s">
        <v>94</v>
      </c>
      <c r="AC54" s="50" t="s">
        <v>82</v>
      </c>
      <c r="AD54" s="50" t="s">
        <v>95</v>
      </c>
      <c r="AE54" s="50" t="s">
        <v>95</v>
      </c>
      <c r="AF54" s="50" t="s">
        <v>95</v>
      </c>
      <c r="AG54" s="54">
        <v>42674</v>
      </c>
      <c r="AH54" s="50" t="s">
        <v>214</v>
      </c>
      <c r="AI54" s="50" t="s">
        <v>95</v>
      </c>
      <c r="AJ54" s="55">
        <v>44871</v>
      </c>
      <c r="AK54" s="56" t="s">
        <v>97</v>
      </c>
      <c r="AL54" s="56" t="s">
        <v>95</v>
      </c>
      <c r="AM54" s="56" t="s">
        <v>287</v>
      </c>
      <c r="AN54" s="56" t="s">
        <v>99</v>
      </c>
      <c r="AO54" s="57" t="s">
        <v>95</v>
      </c>
      <c r="AP54" s="57" t="s">
        <v>95</v>
      </c>
      <c r="AQ54" s="58" t="s">
        <v>95</v>
      </c>
      <c r="AR54" s="58" t="s">
        <v>95</v>
      </c>
      <c r="AS54" s="57" t="s">
        <v>95</v>
      </c>
      <c r="AT54" s="57" t="s">
        <v>95</v>
      </c>
      <c r="AU54" s="36" t="s">
        <v>95</v>
      </c>
      <c r="AV54" s="7" t="s">
        <v>95</v>
      </c>
      <c r="AW54" s="7" t="s">
        <v>95</v>
      </c>
      <c r="AX54" s="7" t="s">
        <v>95</v>
      </c>
      <c r="AY54" s="56" t="s">
        <v>95</v>
      </c>
      <c r="AZ54" s="88">
        <v>58732978.899999991</v>
      </c>
      <c r="BA54" s="88">
        <v>58732978.899999999</v>
      </c>
      <c r="BB54" s="88">
        <v>44776087.480000004</v>
      </c>
      <c r="BC54" s="88">
        <v>0</v>
      </c>
      <c r="BD54" s="88">
        <v>44776087.480000004</v>
      </c>
      <c r="BE54" s="91">
        <v>0.76236704350100659</v>
      </c>
      <c r="BF54" s="90">
        <v>-6.2761654891073715E-2</v>
      </c>
      <c r="BG54" s="7">
        <v>1000000</v>
      </c>
      <c r="BH54" s="7">
        <v>59069750.668577984</v>
      </c>
      <c r="BI54" s="7">
        <v>0</v>
      </c>
      <c r="BJ54" s="8">
        <v>0</v>
      </c>
      <c r="BK54" s="87">
        <v>1000000</v>
      </c>
      <c r="BL54" s="87">
        <v>47419465.116279066</v>
      </c>
      <c r="BM54" s="7">
        <v>1000000</v>
      </c>
      <c r="BN54" s="7">
        <v>47419465.116279066</v>
      </c>
      <c r="BO54" s="7">
        <v>0</v>
      </c>
      <c r="BP54" s="7">
        <v>19200000</v>
      </c>
      <c r="BQ54" s="12">
        <v>5.7012542759407037E-3</v>
      </c>
      <c r="BR54" s="12">
        <v>5.7012542759407037E-3</v>
      </c>
      <c r="BS54" s="19">
        <v>0.9942987457240593</v>
      </c>
      <c r="BT54" s="19">
        <v>0.9942987457240593</v>
      </c>
      <c r="BV54" s="83"/>
      <c r="BX54" s="32"/>
    </row>
    <row r="55" spans="2:76" ht="15" customHeight="1">
      <c r="B55" s="50" t="s">
        <v>189</v>
      </c>
      <c r="C55" s="50" t="s">
        <v>197</v>
      </c>
      <c r="D55" s="50" t="s">
        <v>121</v>
      </c>
      <c r="E55" s="51" t="s">
        <v>76</v>
      </c>
      <c r="F55" s="51" t="s">
        <v>83</v>
      </c>
      <c r="G55" s="51" t="s">
        <v>102</v>
      </c>
      <c r="H55" s="51" t="s">
        <v>79</v>
      </c>
      <c r="I55" s="50" t="s">
        <v>80</v>
      </c>
      <c r="J55" s="51" t="s">
        <v>81</v>
      </c>
      <c r="K55" s="51" t="s">
        <v>81</v>
      </c>
      <c r="L55" s="51" t="s">
        <v>82</v>
      </c>
      <c r="M55" s="51" t="s">
        <v>83</v>
      </c>
      <c r="N55" s="51" t="s">
        <v>83</v>
      </c>
      <c r="O55" s="50" t="s">
        <v>130</v>
      </c>
      <c r="P55" s="50" t="s">
        <v>84</v>
      </c>
      <c r="Q55" s="50" t="s">
        <v>131</v>
      </c>
      <c r="R55" s="50" t="s">
        <v>132</v>
      </c>
      <c r="S55" s="50" t="s">
        <v>130</v>
      </c>
      <c r="T55" s="50" t="s">
        <v>131</v>
      </c>
      <c r="U55" s="50" t="s">
        <v>133</v>
      </c>
      <c r="V55" s="50" t="s">
        <v>134</v>
      </c>
      <c r="W55" s="52">
        <v>6</v>
      </c>
      <c r="X55" s="50" t="s">
        <v>90</v>
      </c>
      <c r="Y55" s="50" t="s">
        <v>91</v>
      </c>
      <c r="Z55" s="50" t="s">
        <v>92</v>
      </c>
      <c r="AA55" s="50" t="s">
        <v>93</v>
      </c>
      <c r="AB55" s="50" t="s">
        <v>94</v>
      </c>
      <c r="AC55" s="50" t="s">
        <v>109</v>
      </c>
      <c r="AD55" s="50" t="s">
        <v>126</v>
      </c>
      <c r="AE55" s="50" t="s">
        <v>167</v>
      </c>
      <c r="AF55" s="50" t="s">
        <v>95</v>
      </c>
      <c r="AG55" s="54">
        <v>44308</v>
      </c>
      <c r="AH55" s="50" t="s">
        <v>113</v>
      </c>
      <c r="AI55" s="50" t="s">
        <v>114</v>
      </c>
      <c r="AJ55" s="55">
        <v>45481</v>
      </c>
      <c r="AK55" s="56" t="s">
        <v>97</v>
      </c>
      <c r="AL55" s="56" t="s">
        <v>136</v>
      </c>
      <c r="AM55" s="56" t="s">
        <v>137</v>
      </c>
      <c r="AN55" s="56" t="s">
        <v>99</v>
      </c>
      <c r="AO55" s="57">
        <v>44</v>
      </c>
      <c r="AP55" s="57" t="s">
        <v>95</v>
      </c>
      <c r="AQ55" s="58" t="s">
        <v>95</v>
      </c>
      <c r="AR55" s="58" t="s">
        <v>95</v>
      </c>
      <c r="AS55" s="57">
        <v>113.17424368501204</v>
      </c>
      <c r="AT55" s="57" t="s">
        <v>95</v>
      </c>
      <c r="AU55" s="36">
        <v>300000000</v>
      </c>
      <c r="AV55" s="7" t="s">
        <v>95</v>
      </c>
      <c r="AW55" s="7">
        <v>255000000</v>
      </c>
      <c r="AX55" s="7" t="s">
        <v>95</v>
      </c>
      <c r="AY55" s="56" t="s">
        <v>184</v>
      </c>
      <c r="AZ55" s="88">
        <v>196420486.32300001</v>
      </c>
      <c r="BA55" s="88">
        <v>196420486.32300001</v>
      </c>
      <c r="BB55" s="88">
        <v>803285846.74000013</v>
      </c>
      <c r="BC55" s="88">
        <v>202198571.9696596</v>
      </c>
      <c r="BD55" s="88">
        <v>1005484418.7096597</v>
      </c>
      <c r="BE55" s="91">
        <v>5.1190404704334638</v>
      </c>
      <c r="BF55" s="90">
        <v>0.87270566225051871</v>
      </c>
      <c r="BG55" s="7">
        <v>592203593.18384004</v>
      </c>
      <c r="BH55" s="7">
        <v>591384917.69556606</v>
      </c>
      <c r="BI55" s="7">
        <v>275000000</v>
      </c>
      <c r="BJ55" s="8">
        <v>625000000</v>
      </c>
      <c r="BK55" s="87">
        <v>592203593.18384004</v>
      </c>
      <c r="BL55" s="87">
        <v>3025000000</v>
      </c>
      <c r="BM55" s="7">
        <v>834000000</v>
      </c>
      <c r="BN55" s="7">
        <v>3650000000</v>
      </c>
      <c r="BO55" s="7">
        <v>1029000000</v>
      </c>
      <c r="BP55" s="7">
        <v>3185134242.3343792</v>
      </c>
      <c r="BQ55" s="12">
        <v>1.5841531436786964E-3</v>
      </c>
      <c r="BR55" s="12">
        <v>0.31327204704546696</v>
      </c>
      <c r="BS55" s="19">
        <v>0.33280528228544043</v>
      </c>
      <c r="BT55" s="19">
        <v>0.22890931765151101</v>
      </c>
      <c r="BV55" s="83"/>
      <c r="BX55" s="32"/>
    </row>
    <row r="56" spans="2:76" ht="15" customHeight="1">
      <c r="B56" s="50" t="s">
        <v>189</v>
      </c>
      <c r="C56" s="50" t="s">
        <v>129</v>
      </c>
      <c r="D56" s="50" t="s">
        <v>121</v>
      </c>
      <c r="E56" s="51" t="s">
        <v>76</v>
      </c>
      <c r="F56" s="51" t="s">
        <v>83</v>
      </c>
      <c r="G56" s="51" t="s">
        <v>102</v>
      </c>
      <c r="H56" s="51" t="s">
        <v>79</v>
      </c>
      <c r="I56" s="50" t="s">
        <v>80</v>
      </c>
      <c r="J56" s="51" t="s">
        <v>81</v>
      </c>
      <c r="K56" s="51" t="s">
        <v>81</v>
      </c>
      <c r="L56" s="51" t="s">
        <v>82</v>
      </c>
      <c r="M56" s="51" t="s">
        <v>83</v>
      </c>
      <c r="N56" s="51" t="s">
        <v>83</v>
      </c>
      <c r="O56" s="50" t="s">
        <v>130</v>
      </c>
      <c r="P56" s="50" t="s">
        <v>84</v>
      </c>
      <c r="Q56" s="50" t="s">
        <v>131</v>
      </c>
      <c r="R56" s="50" t="s">
        <v>132</v>
      </c>
      <c r="S56" s="50" t="s">
        <v>130</v>
      </c>
      <c r="T56" s="50" t="s">
        <v>131</v>
      </c>
      <c r="U56" s="50" t="s">
        <v>133</v>
      </c>
      <c r="V56" s="50" t="s">
        <v>134</v>
      </c>
      <c r="W56" s="52">
        <v>6</v>
      </c>
      <c r="X56" s="50" t="s">
        <v>90</v>
      </c>
      <c r="Y56" s="50" t="s">
        <v>91</v>
      </c>
      <c r="Z56" s="50" t="s">
        <v>92</v>
      </c>
      <c r="AA56" s="50" t="s">
        <v>93</v>
      </c>
      <c r="AB56" s="50" t="s">
        <v>94</v>
      </c>
      <c r="AC56" s="53" t="s">
        <v>109</v>
      </c>
      <c r="AD56" s="53" t="s">
        <v>126</v>
      </c>
      <c r="AE56" s="50" t="s">
        <v>135</v>
      </c>
      <c r="AF56" s="50" t="s">
        <v>95</v>
      </c>
      <c r="AG56" s="54">
        <v>45086</v>
      </c>
      <c r="AH56" s="50" t="s">
        <v>113</v>
      </c>
      <c r="AI56" s="50" t="s">
        <v>114</v>
      </c>
      <c r="AJ56" s="55">
        <v>45481</v>
      </c>
      <c r="AK56" s="56" t="s">
        <v>97</v>
      </c>
      <c r="AL56" s="56" t="s">
        <v>136</v>
      </c>
      <c r="AM56" s="56" t="s">
        <v>137</v>
      </c>
      <c r="AN56" s="56" t="s">
        <v>99</v>
      </c>
      <c r="AO56" s="57">
        <v>38.799999999999997</v>
      </c>
      <c r="AP56" s="57" t="s">
        <v>95</v>
      </c>
      <c r="AQ56" s="58" t="s">
        <v>95</v>
      </c>
      <c r="AR56" s="58" t="s">
        <v>95</v>
      </c>
      <c r="AS56" s="57">
        <v>90.555509833333304</v>
      </c>
      <c r="AT56" s="57" t="s">
        <v>95</v>
      </c>
      <c r="AU56" s="36">
        <v>435000000</v>
      </c>
      <c r="AV56" s="7" t="s">
        <v>95</v>
      </c>
      <c r="AW56" s="36">
        <v>256000000</v>
      </c>
      <c r="AX56" s="7" t="s">
        <v>95</v>
      </c>
      <c r="AY56" s="56" t="s">
        <v>117</v>
      </c>
      <c r="AZ56" s="88">
        <v>34444444.450000003</v>
      </c>
      <c r="BA56" s="88">
        <v>34444444.449999996</v>
      </c>
      <c r="BB56" s="88">
        <v>46260856.289999999</v>
      </c>
      <c r="BC56" s="88">
        <v>21084035.53250856</v>
      </c>
      <c r="BD56" s="88">
        <v>67344891.822508559</v>
      </c>
      <c r="BE56" s="89">
        <v>1.9551742784026398</v>
      </c>
      <c r="BF56" s="90">
        <v>0.54417979121208182</v>
      </c>
      <c r="BG56" s="7">
        <v>465000000</v>
      </c>
      <c r="BH56" s="7">
        <v>465371621.10000455</v>
      </c>
      <c r="BI56" s="7">
        <v>275000000</v>
      </c>
      <c r="BJ56" s="8">
        <v>218000000</v>
      </c>
      <c r="BK56" s="87">
        <v>465000000</v>
      </c>
      <c r="BL56" s="87">
        <v>1132000000</v>
      </c>
      <c r="BM56" s="7">
        <v>825000000</v>
      </c>
      <c r="BN56" s="7">
        <v>1350000000</v>
      </c>
      <c r="BO56" s="7" t="s">
        <v>95</v>
      </c>
      <c r="BP56" s="7">
        <v>1076419178.3133116</v>
      </c>
      <c r="BQ56" s="12">
        <v>4.4247787610619468E-3</v>
      </c>
      <c r="BR56" s="12">
        <v>0.11532904257613937</v>
      </c>
      <c r="BS56" s="19">
        <v>7.4074073118279571E-2</v>
      </c>
      <c r="BT56" s="19">
        <v>6.5531182031397142E-2</v>
      </c>
      <c r="BV56" s="83"/>
      <c r="BX56" s="32"/>
    </row>
    <row r="57" spans="2:76" ht="15" customHeight="1">
      <c r="B57" s="50" t="s">
        <v>189</v>
      </c>
      <c r="C57" s="50" t="s">
        <v>288</v>
      </c>
      <c r="D57" s="50" t="s">
        <v>75</v>
      </c>
      <c r="E57" s="51" t="s">
        <v>76</v>
      </c>
      <c r="F57" s="51" t="s">
        <v>83</v>
      </c>
      <c r="G57" s="51" t="s">
        <v>102</v>
      </c>
      <c r="H57" s="51" t="s">
        <v>79</v>
      </c>
      <c r="I57" s="50" t="s">
        <v>80</v>
      </c>
      <c r="J57" s="51" t="s">
        <v>81</v>
      </c>
      <c r="K57" s="51" t="s">
        <v>81</v>
      </c>
      <c r="L57" s="51" t="s">
        <v>82</v>
      </c>
      <c r="M57" s="51" t="s">
        <v>233</v>
      </c>
      <c r="N57" s="51" t="s">
        <v>83</v>
      </c>
      <c r="O57" s="50" t="s">
        <v>289</v>
      </c>
      <c r="P57" s="50" t="s">
        <v>290</v>
      </c>
      <c r="Q57" s="50" t="s">
        <v>291</v>
      </c>
      <c r="R57" s="50" t="s">
        <v>130</v>
      </c>
      <c r="S57" s="50" t="s">
        <v>85</v>
      </c>
      <c r="T57" s="50" t="s">
        <v>86</v>
      </c>
      <c r="U57" s="50" t="s">
        <v>292</v>
      </c>
      <c r="V57" s="50" t="s">
        <v>95</v>
      </c>
      <c r="W57" s="52" t="s">
        <v>95</v>
      </c>
      <c r="X57" s="50" t="s">
        <v>90</v>
      </c>
      <c r="Y57" s="50" t="s">
        <v>91</v>
      </c>
      <c r="Z57" s="50" t="s">
        <v>92</v>
      </c>
      <c r="AA57" s="50" t="s">
        <v>208</v>
      </c>
      <c r="AB57" s="50" t="s">
        <v>94</v>
      </c>
      <c r="AC57" s="50" t="s">
        <v>109</v>
      </c>
      <c r="AD57" s="50" t="s">
        <v>110</v>
      </c>
      <c r="AE57" s="50" t="s">
        <v>293</v>
      </c>
      <c r="AF57" s="50" t="s">
        <v>294</v>
      </c>
      <c r="AG57" s="54">
        <v>42139</v>
      </c>
      <c r="AH57" s="50" t="s">
        <v>214</v>
      </c>
      <c r="AI57" s="50" t="s">
        <v>114</v>
      </c>
      <c r="AJ57" s="55">
        <v>44227</v>
      </c>
      <c r="AK57" s="56" t="s">
        <v>97</v>
      </c>
      <c r="AL57" s="56" t="s">
        <v>295</v>
      </c>
      <c r="AM57" s="56" t="s">
        <v>98</v>
      </c>
      <c r="AN57" s="56" t="s">
        <v>99</v>
      </c>
      <c r="AO57" s="57" t="s">
        <v>95</v>
      </c>
      <c r="AP57" s="57" t="s">
        <v>95</v>
      </c>
      <c r="AQ57" s="58" t="s">
        <v>95</v>
      </c>
      <c r="AR57" s="58" t="s">
        <v>95</v>
      </c>
      <c r="AS57" s="57" t="s">
        <v>95</v>
      </c>
      <c r="AT57" s="57" t="s">
        <v>95</v>
      </c>
      <c r="AU57" s="36" t="s">
        <v>95</v>
      </c>
      <c r="AV57" s="7" t="s">
        <v>95</v>
      </c>
      <c r="AW57" s="7" t="s">
        <v>95</v>
      </c>
      <c r="AX57" s="7" t="s">
        <v>95</v>
      </c>
      <c r="AY57" s="56" t="s">
        <v>95</v>
      </c>
      <c r="AZ57" s="88">
        <v>100777707.68000001</v>
      </c>
      <c r="BA57" s="88">
        <v>100777707.67999999</v>
      </c>
      <c r="BB57" s="88">
        <v>145606104</v>
      </c>
      <c r="BC57" s="88">
        <v>0</v>
      </c>
      <c r="BD57" s="88">
        <v>145606104</v>
      </c>
      <c r="BE57" s="91">
        <v>1.4448245286779478</v>
      </c>
      <c r="BF57" s="90">
        <v>8.5849246382713323E-2</v>
      </c>
      <c r="BG57" s="7">
        <v>2934132</v>
      </c>
      <c r="BH57" s="7">
        <v>171434850.28689528</v>
      </c>
      <c r="BI57" s="7">
        <v>0</v>
      </c>
      <c r="BJ57" s="8">
        <v>68000000</v>
      </c>
      <c r="BK57" s="87">
        <v>2934132</v>
      </c>
      <c r="BL57" s="87">
        <v>249619682.14404464</v>
      </c>
      <c r="BM57" s="7">
        <v>2934132</v>
      </c>
      <c r="BN57" s="7">
        <v>317619682.14404464</v>
      </c>
      <c r="BO57" s="7">
        <v>0</v>
      </c>
      <c r="BP57" s="7">
        <v>208565423.04935792</v>
      </c>
      <c r="BQ57" s="12">
        <v>1.7601991428618569E-2</v>
      </c>
      <c r="BR57" s="12">
        <v>2.0000000000000018E-2</v>
      </c>
      <c r="BS57" s="19">
        <v>0.58899999999999997</v>
      </c>
      <c r="BT57" s="19">
        <v>0.58784843240069951</v>
      </c>
      <c r="BV57" s="83"/>
      <c r="BX57" s="32"/>
    </row>
    <row r="58" spans="2:76" ht="15" customHeight="1">
      <c r="B58" s="50" t="s">
        <v>189</v>
      </c>
      <c r="C58" s="50" t="s">
        <v>296</v>
      </c>
      <c r="D58" s="50" t="s">
        <v>203</v>
      </c>
      <c r="E58" s="51" t="s">
        <v>76</v>
      </c>
      <c r="F58" s="51" t="s">
        <v>83</v>
      </c>
      <c r="G58" s="51" t="s">
        <v>102</v>
      </c>
      <c r="H58" s="51" t="s">
        <v>79</v>
      </c>
      <c r="I58" s="50" t="s">
        <v>80</v>
      </c>
      <c r="J58" s="51" t="s">
        <v>81</v>
      </c>
      <c r="K58" s="51" t="s">
        <v>81</v>
      </c>
      <c r="L58" s="51" t="s">
        <v>82</v>
      </c>
      <c r="M58" s="51" t="s">
        <v>83</v>
      </c>
      <c r="N58" s="51" t="s">
        <v>83</v>
      </c>
      <c r="O58" s="50" t="s">
        <v>297</v>
      </c>
      <c r="P58" s="50"/>
      <c r="Q58" s="50"/>
      <c r="R58" s="50" t="s">
        <v>204</v>
      </c>
      <c r="S58" s="50" t="s">
        <v>297</v>
      </c>
      <c r="T58" s="50" t="s">
        <v>86</v>
      </c>
      <c r="U58" s="50" t="s">
        <v>298</v>
      </c>
      <c r="V58" s="50" t="s">
        <v>95</v>
      </c>
      <c r="W58" s="52" t="s">
        <v>95</v>
      </c>
      <c r="X58" s="50" t="s">
        <v>107</v>
      </c>
      <c r="Y58" s="50" t="s">
        <v>108</v>
      </c>
      <c r="Z58" s="50" t="s">
        <v>92</v>
      </c>
      <c r="AA58" s="50" t="s">
        <v>93</v>
      </c>
      <c r="AB58" s="50" t="s">
        <v>94</v>
      </c>
      <c r="AC58" s="50" t="s">
        <v>109</v>
      </c>
      <c r="AD58" s="50" t="s">
        <v>126</v>
      </c>
      <c r="AE58" s="50" t="s">
        <v>299</v>
      </c>
      <c r="AF58" s="50"/>
      <c r="AG58" s="54">
        <v>42170</v>
      </c>
      <c r="AH58" s="50" t="s">
        <v>113</v>
      </c>
      <c r="AI58" s="50" t="s">
        <v>114</v>
      </c>
      <c r="AJ58" s="55">
        <v>44446</v>
      </c>
      <c r="AK58" s="56" t="s">
        <v>203</v>
      </c>
      <c r="AL58" s="56" t="s">
        <v>300</v>
      </c>
      <c r="AM58" s="56" t="s">
        <v>301</v>
      </c>
      <c r="AN58" s="56" t="s">
        <v>95</v>
      </c>
      <c r="AO58" s="57" t="s">
        <v>95</v>
      </c>
      <c r="AP58" s="57" t="s">
        <v>95</v>
      </c>
      <c r="AQ58" s="58" t="s">
        <v>95</v>
      </c>
      <c r="AR58" s="58" t="s">
        <v>95</v>
      </c>
      <c r="AS58" s="57" t="s">
        <v>95</v>
      </c>
      <c r="AT58" s="57" t="s">
        <v>95</v>
      </c>
      <c r="AU58" s="36" t="s">
        <v>95</v>
      </c>
      <c r="AV58" s="7" t="s">
        <v>95</v>
      </c>
      <c r="AW58" s="7" t="s">
        <v>95</v>
      </c>
      <c r="AX58" s="7" t="s">
        <v>95</v>
      </c>
      <c r="AY58" s="56" t="s">
        <v>95</v>
      </c>
      <c r="AZ58" s="88">
        <v>112393305.56999999</v>
      </c>
      <c r="BA58" s="88">
        <v>112393305.56999999</v>
      </c>
      <c r="BB58" s="88">
        <v>182717428.66</v>
      </c>
      <c r="BC58" s="88">
        <v>0</v>
      </c>
      <c r="BD58" s="88">
        <v>182717428.66</v>
      </c>
      <c r="BE58" s="91">
        <v>1.6256967239583611</v>
      </c>
      <c r="BF58" s="90">
        <v>0.1703226149082184</v>
      </c>
      <c r="BG58" s="7">
        <v>4500000</v>
      </c>
      <c r="BH58" s="7">
        <v>1702928872.2727273</v>
      </c>
      <c r="BI58" s="7">
        <v>0</v>
      </c>
      <c r="BJ58" s="8">
        <v>454750000</v>
      </c>
      <c r="BK58" s="87">
        <v>4500000</v>
      </c>
      <c r="BL58" s="87">
        <v>1702928878.787879</v>
      </c>
      <c r="BM58" s="7">
        <v>4500000</v>
      </c>
      <c r="BN58" s="7">
        <v>2157678878.787879</v>
      </c>
      <c r="BO58" s="7">
        <v>0</v>
      </c>
      <c r="BP58" s="7">
        <v>0</v>
      </c>
      <c r="BQ58" s="12">
        <v>0.01</v>
      </c>
      <c r="BR58" s="12">
        <v>0.01</v>
      </c>
      <c r="BS58" s="19">
        <v>6.6000000000000003E-2</v>
      </c>
      <c r="BT58" s="19">
        <v>6.6000000000000003E-2</v>
      </c>
      <c r="BV58" s="83"/>
      <c r="BX58" s="32"/>
    </row>
    <row r="59" spans="2:76" ht="15" customHeight="1">
      <c r="B59" s="50" t="s">
        <v>189</v>
      </c>
      <c r="C59" s="50" t="s">
        <v>302</v>
      </c>
      <c r="D59" s="50" t="s">
        <v>140</v>
      </c>
      <c r="E59" s="51" t="s">
        <v>76</v>
      </c>
      <c r="F59" s="51" t="s">
        <v>303</v>
      </c>
      <c r="G59" s="51" t="s">
        <v>78</v>
      </c>
      <c r="H59" s="51" t="s">
        <v>79</v>
      </c>
      <c r="I59" s="50" t="s">
        <v>80</v>
      </c>
      <c r="J59" s="51" t="s">
        <v>81</v>
      </c>
      <c r="K59" s="51" t="s">
        <v>81</v>
      </c>
      <c r="L59" s="51" t="s">
        <v>82</v>
      </c>
      <c r="M59" s="51" t="s">
        <v>233</v>
      </c>
      <c r="N59" s="51" t="s">
        <v>83</v>
      </c>
      <c r="O59" s="50" t="s">
        <v>304</v>
      </c>
      <c r="P59" s="50" t="s">
        <v>247</v>
      </c>
      <c r="Q59" s="50"/>
      <c r="R59" s="50" t="s">
        <v>246</v>
      </c>
      <c r="S59" s="50" t="s">
        <v>247</v>
      </c>
      <c r="T59" s="50" t="s">
        <v>86</v>
      </c>
      <c r="U59" s="50" t="s">
        <v>305</v>
      </c>
      <c r="V59" s="50" t="s">
        <v>104</v>
      </c>
      <c r="W59" s="52">
        <v>1</v>
      </c>
      <c r="X59" s="50" t="s">
        <v>107</v>
      </c>
      <c r="Y59" s="50" t="s">
        <v>108</v>
      </c>
      <c r="Z59" s="50" t="s">
        <v>92</v>
      </c>
      <c r="AA59" s="50" t="s">
        <v>93</v>
      </c>
      <c r="AB59" s="50" t="s">
        <v>94</v>
      </c>
      <c r="AC59" s="50" t="s">
        <v>82</v>
      </c>
      <c r="AD59" s="50" t="s">
        <v>95</v>
      </c>
      <c r="AE59" s="50" t="s">
        <v>95</v>
      </c>
      <c r="AF59" s="50" t="s">
        <v>95</v>
      </c>
      <c r="AG59" s="54">
        <v>42837</v>
      </c>
      <c r="AH59" s="50" t="s">
        <v>214</v>
      </c>
      <c r="AI59" s="50" t="s">
        <v>114</v>
      </c>
      <c r="AJ59" s="55">
        <v>45778</v>
      </c>
      <c r="AK59" s="56" t="s">
        <v>97</v>
      </c>
      <c r="AL59" s="56" t="s">
        <v>215</v>
      </c>
      <c r="AM59" s="56" t="s">
        <v>144</v>
      </c>
      <c r="AN59" s="56" t="s">
        <v>99</v>
      </c>
      <c r="AO59" s="57">
        <v>0</v>
      </c>
      <c r="AP59" s="57" t="s">
        <v>95</v>
      </c>
      <c r="AQ59" s="58" t="s">
        <v>95</v>
      </c>
      <c r="AR59" s="58" t="s">
        <v>95</v>
      </c>
      <c r="AS59" s="57">
        <v>0</v>
      </c>
      <c r="AT59" s="57" t="s">
        <v>95</v>
      </c>
      <c r="AU59" s="36">
        <v>0</v>
      </c>
      <c r="AV59" s="7" t="s">
        <v>95</v>
      </c>
      <c r="AW59" s="7">
        <v>0</v>
      </c>
      <c r="AX59" s="7" t="s">
        <v>95</v>
      </c>
      <c r="AY59" s="56" t="s">
        <v>95</v>
      </c>
      <c r="AZ59" s="88">
        <v>283700633.75999999</v>
      </c>
      <c r="BA59" s="88">
        <v>136544423.88000003</v>
      </c>
      <c r="BB59" s="88">
        <v>11360077</v>
      </c>
      <c r="BC59" s="88">
        <v>1023300.0000000001</v>
      </c>
      <c r="BD59" s="88">
        <v>12383377.000000002</v>
      </c>
      <c r="BE59" s="91">
        <v>9.069119520312996E-2</v>
      </c>
      <c r="BF59" s="90">
        <v>-0.28851418297272169</v>
      </c>
      <c r="BG59" s="97">
        <v>3000000</v>
      </c>
      <c r="BH59" s="97">
        <v>137412718.23986578</v>
      </c>
      <c r="BI59" s="97">
        <v>0</v>
      </c>
      <c r="BJ59" s="98">
        <v>0</v>
      </c>
      <c r="BK59" s="99">
        <v>3000000</v>
      </c>
      <c r="BL59" s="99">
        <v>8900000</v>
      </c>
      <c r="BM59" s="97">
        <v>2983580.3</v>
      </c>
      <c r="BN59" s="97">
        <v>8900000</v>
      </c>
      <c r="BO59" s="97">
        <v>0</v>
      </c>
      <c r="BP59" s="97">
        <v>8900000</v>
      </c>
      <c r="BQ59" s="90">
        <v>6.3188782740625886E-3</v>
      </c>
      <c r="BR59" s="90">
        <v>0</v>
      </c>
      <c r="BS59" s="100">
        <v>0.99368112172593737</v>
      </c>
      <c r="BT59" s="100">
        <v>1</v>
      </c>
      <c r="BV59" s="83"/>
      <c r="BX59" s="32"/>
    </row>
    <row r="60" spans="2:76" ht="15" customHeight="1">
      <c r="B60" s="50" t="s">
        <v>189</v>
      </c>
      <c r="C60" s="50" t="s">
        <v>306</v>
      </c>
      <c r="D60" s="50" t="s">
        <v>140</v>
      </c>
      <c r="E60" s="51" t="s">
        <v>76</v>
      </c>
      <c r="F60" s="51" t="s">
        <v>77</v>
      </c>
      <c r="G60" s="51" t="s">
        <v>78</v>
      </c>
      <c r="H60" s="51" t="s">
        <v>79</v>
      </c>
      <c r="I60" s="50" t="s">
        <v>80</v>
      </c>
      <c r="J60" s="51" t="s">
        <v>81</v>
      </c>
      <c r="K60" s="51" t="s">
        <v>81</v>
      </c>
      <c r="L60" s="51" t="s">
        <v>82</v>
      </c>
      <c r="M60" s="51" t="s">
        <v>83</v>
      </c>
      <c r="N60" s="51" t="s">
        <v>83</v>
      </c>
      <c r="O60" s="50" t="s">
        <v>84</v>
      </c>
      <c r="P60" s="50" t="s">
        <v>103</v>
      </c>
      <c r="Q60" s="50"/>
      <c r="R60" s="50" t="s">
        <v>84</v>
      </c>
      <c r="S60" s="50" t="s">
        <v>103</v>
      </c>
      <c r="T60" s="50" t="s">
        <v>141</v>
      </c>
      <c r="U60" s="50" t="s">
        <v>142</v>
      </c>
      <c r="V60" s="50" t="s">
        <v>307</v>
      </c>
      <c r="W60" s="52">
        <v>7</v>
      </c>
      <c r="X60" s="50" t="s">
        <v>90</v>
      </c>
      <c r="Y60" s="50" t="s">
        <v>91</v>
      </c>
      <c r="Z60" s="50" t="s">
        <v>92</v>
      </c>
      <c r="AA60" s="50" t="s">
        <v>93</v>
      </c>
      <c r="AB60" s="50" t="s">
        <v>94</v>
      </c>
      <c r="AC60" s="50" t="s">
        <v>82</v>
      </c>
      <c r="AD60" s="50" t="s">
        <v>95</v>
      </c>
      <c r="AE60" s="50" t="s">
        <v>95</v>
      </c>
      <c r="AF60" s="50" t="s">
        <v>95</v>
      </c>
      <c r="AG60" s="54">
        <v>42598</v>
      </c>
      <c r="AH60" s="50" t="s">
        <v>113</v>
      </c>
      <c r="AI60" s="50" t="s">
        <v>114</v>
      </c>
      <c r="AJ60" s="55">
        <v>45091</v>
      </c>
      <c r="AK60" s="56" t="s">
        <v>97</v>
      </c>
      <c r="AL60" s="56" t="s">
        <v>308</v>
      </c>
      <c r="AM60" s="56" t="s">
        <v>144</v>
      </c>
      <c r="AN60" s="56" t="s">
        <v>99</v>
      </c>
      <c r="AO60" s="57" t="s">
        <v>95</v>
      </c>
      <c r="AP60" s="57" t="s">
        <v>95</v>
      </c>
      <c r="AQ60" s="58" t="s">
        <v>95</v>
      </c>
      <c r="AR60" s="58" t="s">
        <v>95</v>
      </c>
      <c r="AS60" s="57" t="s">
        <v>95</v>
      </c>
      <c r="AT60" s="57" t="s">
        <v>95</v>
      </c>
      <c r="AU60" s="36" t="s">
        <v>95</v>
      </c>
      <c r="AV60" s="36" t="s">
        <v>95</v>
      </c>
      <c r="AW60" s="36" t="s">
        <v>95</v>
      </c>
      <c r="AX60" s="36" t="s">
        <v>95</v>
      </c>
      <c r="AY60" s="56" t="s">
        <v>95</v>
      </c>
      <c r="AZ60" s="88">
        <v>491336349.24000001</v>
      </c>
      <c r="BA60" s="88">
        <v>491336349.24000001</v>
      </c>
      <c r="BB60" s="88">
        <v>1311138466.0400004</v>
      </c>
      <c r="BC60" s="88">
        <v>163663017.23016</v>
      </c>
      <c r="BD60" s="88">
        <v>1474801483.2701604</v>
      </c>
      <c r="BE60" s="91">
        <v>3.0016128168644274</v>
      </c>
      <c r="BF60" s="90">
        <v>0.23241644501686098</v>
      </c>
      <c r="BG60" s="97">
        <v>3000000</v>
      </c>
      <c r="BH60" s="97">
        <v>501363621.67346942</v>
      </c>
      <c r="BI60" s="97">
        <v>0</v>
      </c>
      <c r="BJ60" s="98">
        <v>310000000</v>
      </c>
      <c r="BK60" s="99">
        <v>3000000</v>
      </c>
      <c r="BL60" s="99">
        <v>1143122370.1556349</v>
      </c>
      <c r="BM60" s="97">
        <v>3000000</v>
      </c>
      <c r="BN60" s="97">
        <v>1453122370.1556349</v>
      </c>
      <c r="BO60" s="97">
        <v>0</v>
      </c>
      <c r="BP60" s="97">
        <v>304472096.32434887</v>
      </c>
      <c r="BQ60" s="90">
        <v>1.9999999999999993E-2</v>
      </c>
      <c r="BR60" s="90">
        <v>0.4</v>
      </c>
      <c r="BS60" s="100">
        <v>0.98</v>
      </c>
      <c r="BT60" s="100">
        <v>0.6</v>
      </c>
      <c r="BV60" s="83"/>
      <c r="BX60" s="32"/>
    </row>
    <row r="61" spans="2:76" ht="15" customHeight="1">
      <c r="B61" s="50" t="s">
        <v>189</v>
      </c>
      <c r="C61" s="50" t="s">
        <v>309</v>
      </c>
      <c r="D61" s="50" t="s">
        <v>150</v>
      </c>
      <c r="E61" s="51" t="s">
        <v>76</v>
      </c>
      <c r="F61" s="51" t="s">
        <v>229</v>
      </c>
      <c r="G61" s="51" t="s">
        <v>102</v>
      </c>
      <c r="H61" s="51" t="s">
        <v>79</v>
      </c>
      <c r="I61" s="50" t="s">
        <v>80</v>
      </c>
      <c r="J61" s="51" t="s">
        <v>81</v>
      </c>
      <c r="K61" s="51" t="s">
        <v>81</v>
      </c>
      <c r="L61" s="51" t="s">
        <v>82</v>
      </c>
      <c r="M61" s="51" t="s">
        <v>83</v>
      </c>
      <c r="N61" s="51" t="s">
        <v>83</v>
      </c>
      <c r="O61" s="50" t="s">
        <v>85</v>
      </c>
      <c r="P61" s="50" t="s">
        <v>310</v>
      </c>
      <c r="Q61" s="50"/>
      <c r="R61" s="50" t="s">
        <v>85</v>
      </c>
      <c r="S61" s="50" t="s">
        <v>131</v>
      </c>
      <c r="T61" s="50" t="s">
        <v>86</v>
      </c>
      <c r="U61" s="50" t="s">
        <v>311</v>
      </c>
      <c r="V61" s="50" t="s">
        <v>312</v>
      </c>
      <c r="W61" s="52">
        <v>3</v>
      </c>
      <c r="X61" s="50" t="s">
        <v>90</v>
      </c>
      <c r="Y61" s="50" t="s">
        <v>91</v>
      </c>
      <c r="Z61" s="50" t="s">
        <v>92</v>
      </c>
      <c r="AA61" s="50" t="s">
        <v>93</v>
      </c>
      <c r="AB61" s="50" t="s">
        <v>94</v>
      </c>
      <c r="AC61" s="50" t="s">
        <v>82</v>
      </c>
      <c r="AD61" s="50" t="s">
        <v>95</v>
      </c>
      <c r="AE61" s="50" t="s">
        <v>95</v>
      </c>
      <c r="AF61" s="50" t="s">
        <v>95</v>
      </c>
      <c r="AG61" s="54">
        <v>42522</v>
      </c>
      <c r="AH61" s="50" t="s">
        <v>96</v>
      </c>
      <c r="AI61" s="50" t="s">
        <v>95</v>
      </c>
      <c r="AJ61" s="55" t="s">
        <v>95</v>
      </c>
      <c r="AK61" s="56" t="s">
        <v>150</v>
      </c>
      <c r="AL61" s="56" t="s">
        <v>95</v>
      </c>
      <c r="AM61" s="56" t="s">
        <v>98</v>
      </c>
      <c r="AN61" s="56" t="s">
        <v>95</v>
      </c>
      <c r="AO61" s="57">
        <v>0</v>
      </c>
      <c r="AP61" s="57" t="s">
        <v>95</v>
      </c>
      <c r="AQ61" s="58" t="s">
        <v>95</v>
      </c>
      <c r="AR61" s="58" t="s">
        <v>95</v>
      </c>
      <c r="AS61" s="57">
        <v>0</v>
      </c>
      <c r="AT61" s="85">
        <v>0.69882616666666664</v>
      </c>
      <c r="AU61" s="36">
        <v>0</v>
      </c>
      <c r="AV61" s="86">
        <v>30000000</v>
      </c>
      <c r="AW61" s="7">
        <v>0</v>
      </c>
      <c r="AX61" s="86">
        <v>30000000</v>
      </c>
      <c r="AY61" s="56" t="s">
        <v>95</v>
      </c>
      <c r="AZ61" s="88">
        <v>297076000</v>
      </c>
      <c r="BA61" s="88">
        <v>257576000.00000003</v>
      </c>
      <c r="BB61" s="88">
        <v>332844194.76000005</v>
      </c>
      <c r="BC61" s="88">
        <v>128226143.71999998</v>
      </c>
      <c r="BD61" s="88">
        <v>461070338.48000002</v>
      </c>
      <c r="BE61" s="91">
        <v>1.7900360999472</v>
      </c>
      <c r="BF61" s="90">
        <v>0.10193726420402527</v>
      </c>
      <c r="BG61" s="7">
        <v>268308333.3333334</v>
      </c>
      <c r="BH61" s="7">
        <v>268308333.33333337</v>
      </c>
      <c r="BI61" s="7">
        <v>0</v>
      </c>
      <c r="BJ61" s="8">
        <v>0</v>
      </c>
      <c r="BK61" s="87">
        <v>268308333.3333334</v>
      </c>
      <c r="BL61" s="87">
        <v>332080698.92010623</v>
      </c>
      <c r="BM61" s="7">
        <v>268308333.3333334</v>
      </c>
      <c r="BN61" s="7">
        <v>332080698.92010623</v>
      </c>
      <c r="BO61" s="7">
        <v>0</v>
      </c>
      <c r="BP61" s="7">
        <v>302980698.92010623</v>
      </c>
      <c r="BQ61" s="12">
        <v>0.04</v>
      </c>
      <c r="BR61" s="12">
        <v>9.810340057819994E-2</v>
      </c>
      <c r="BS61" s="19">
        <v>0.96</v>
      </c>
      <c r="BT61" s="19">
        <v>0.90189659942180012</v>
      </c>
      <c r="BV61" s="83"/>
      <c r="BW61" s="83"/>
      <c r="BX61" s="32"/>
    </row>
    <row r="62" spans="2:76" ht="15" customHeight="1">
      <c r="B62" s="50" t="s">
        <v>189</v>
      </c>
      <c r="C62" s="50" t="s">
        <v>313</v>
      </c>
      <c r="D62" s="50" t="s">
        <v>75</v>
      </c>
      <c r="E62" s="51" t="s">
        <v>76</v>
      </c>
      <c r="F62" s="51" t="s">
        <v>303</v>
      </c>
      <c r="G62" s="51" t="s">
        <v>78</v>
      </c>
      <c r="H62" s="51" t="s">
        <v>79</v>
      </c>
      <c r="I62" s="50" t="s">
        <v>80</v>
      </c>
      <c r="J62" s="51" t="s">
        <v>81</v>
      </c>
      <c r="K62" s="51" t="s">
        <v>81</v>
      </c>
      <c r="L62" s="51" t="s">
        <v>82</v>
      </c>
      <c r="M62" s="51" t="s">
        <v>233</v>
      </c>
      <c r="N62" s="51" t="s">
        <v>83</v>
      </c>
      <c r="O62" s="50" t="s">
        <v>86</v>
      </c>
      <c r="P62" s="50" t="s">
        <v>86</v>
      </c>
      <c r="Q62" s="50"/>
      <c r="R62" s="50" t="s">
        <v>246</v>
      </c>
      <c r="S62" s="50" t="s">
        <v>291</v>
      </c>
      <c r="T62" s="50" t="s">
        <v>86</v>
      </c>
      <c r="U62" s="50" t="s">
        <v>314</v>
      </c>
      <c r="V62" s="50" t="s">
        <v>95</v>
      </c>
      <c r="W62" s="52" t="s">
        <v>95</v>
      </c>
      <c r="X62" s="50" t="s">
        <v>107</v>
      </c>
      <c r="Y62" s="50" t="s">
        <v>108</v>
      </c>
      <c r="Z62" s="50" t="s">
        <v>92</v>
      </c>
      <c r="AA62" s="50" t="s">
        <v>93</v>
      </c>
      <c r="AB62" s="50" t="s">
        <v>94</v>
      </c>
      <c r="AC62" s="50" t="s">
        <v>82</v>
      </c>
      <c r="AD62" s="50" t="s">
        <v>95</v>
      </c>
      <c r="AE62" s="50" t="s">
        <v>95</v>
      </c>
      <c r="AF62" s="50" t="s">
        <v>95</v>
      </c>
      <c r="AG62" s="54">
        <v>42894</v>
      </c>
      <c r="AH62" s="50" t="s">
        <v>214</v>
      </c>
      <c r="AI62" s="50" t="s">
        <v>114</v>
      </c>
      <c r="AJ62" s="55">
        <v>43753</v>
      </c>
      <c r="AK62" s="56" t="s">
        <v>97</v>
      </c>
      <c r="AL62" s="56" t="s">
        <v>215</v>
      </c>
      <c r="AM62" s="56" t="s">
        <v>144</v>
      </c>
      <c r="AN62" s="56" t="s">
        <v>99</v>
      </c>
      <c r="AO62" s="57" t="s">
        <v>95</v>
      </c>
      <c r="AP62" s="57" t="s">
        <v>95</v>
      </c>
      <c r="AQ62" s="58" t="s">
        <v>95</v>
      </c>
      <c r="AR62" s="58" t="s">
        <v>95</v>
      </c>
      <c r="AS62" s="57" t="s">
        <v>95</v>
      </c>
      <c r="AT62" s="57" t="s">
        <v>95</v>
      </c>
      <c r="AU62" s="36" t="s">
        <v>95</v>
      </c>
      <c r="AV62" s="7" t="s">
        <v>95</v>
      </c>
      <c r="AW62" s="7" t="s">
        <v>95</v>
      </c>
      <c r="AX62" s="7" t="s">
        <v>95</v>
      </c>
      <c r="AY62" s="56" t="s">
        <v>95</v>
      </c>
      <c r="AZ62" s="88">
        <v>76230000</v>
      </c>
      <c r="BA62" s="88">
        <v>76230000</v>
      </c>
      <c r="BB62" s="88">
        <v>11281666.74</v>
      </c>
      <c r="BC62" s="88">
        <v>0</v>
      </c>
      <c r="BD62" s="88">
        <v>11281666.74</v>
      </c>
      <c r="BE62" s="89">
        <v>0.14799510350255804</v>
      </c>
      <c r="BF62" s="90">
        <v>-0.57907172328559664</v>
      </c>
      <c r="BG62" s="7">
        <v>3000000</v>
      </c>
      <c r="BH62" s="7">
        <v>77000000</v>
      </c>
      <c r="BI62" s="7">
        <v>0</v>
      </c>
      <c r="BJ62" s="8">
        <v>4500000</v>
      </c>
      <c r="BK62" s="87">
        <v>3000000</v>
      </c>
      <c r="BL62" s="87">
        <v>18000000</v>
      </c>
      <c r="BM62" s="7">
        <v>2970000</v>
      </c>
      <c r="BN62" s="7">
        <v>22500000</v>
      </c>
      <c r="BO62" s="7">
        <v>0</v>
      </c>
      <c r="BP62" s="7">
        <v>21300000</v>
      </c>
      <c r="BQ62" s="12">
        <v>0.01</v>
      </c>
      <c r="BR62" s="12">
        <v>0.01</v>
      </c>
      <c r="BS62" s="19">
        <v>0.99</v>
      </c>
      <c r="BT62" s="19">
        <v>0.99</v>
      </c>
      <c r="BV62" s="83"/>
      <c r="BX62" s="32"/>
    </row>
    <row r="63" spans="2:76" ht="15" customHeight="1">
      <c r="B63" s="50" t="s">
        <v>189</v>
      </c>
      <c r="C63" s="50" t="s">
        <v>315</v>
      </c>
      <c r="D63" s="50" t="s">
        <v>75</v>
      </c>
      <c r="E63" s="51" t="s">
        <v>76</v>
      </c>
      <c r="F63" s="51" t="s">
        <v>270</v>
      </c>
      <c r="G63" s="51" t="s">
        <v>102</v>
      </c>
      <c r="H63" s="51" t="s">
        <v>79</v>
      </c>
      <c r="I63" s="50" t="s">
        <v>80</v>
      </c>
      <c r="J63" s="51" t="s">
        <v>81</v>
      </c>
      <c r="K63" s="51" t="s">
        <v>81</v>
      </c>
      <c r="L63" s="51" t="s">
        <v>82</v>
      </c>
      <c r="M63" s="51" t="s">
        <v>233</v>
      </c>
      <c r="N63" s="51" t="s">
        <v>83</v>
      </c>
      <c r="O63" s="50" t="s">
        <v>247</v>
      </c>
      <c r="P63" s="50" t="s">
        <v>316</v>
      </c>
      <c r="Q63" s="50"/>
      <c r="R63" s="50" t="s">
        <v>132</v>
      </c>
      <c r="S63" s="50" t="s">
        <v>103</v>
      </c>
      <c r="T63" s="50" t="s">
        <v>85</v>
      </c>
      <c r="U63" s="50" t="s">
        <v>317</v>
      </c>
      <c r="V63" s="50" t="s">
        <v>318</v>
      </c>
      <c r="W63" s="52">
        <v>7</v>
      </c>
      <c r="X63" s="50" t="s">
        <v>90</v>
      </c>
      <c r="Y63" s="50" t="s">
        <v>91</v>
      </c>
      <c r="Z63" s="50" t="s">
        <v>92</v>
      </c>
      <c r="AA63" s="50" t="s">
        <v>93</v>
      </c>
      <c r="AB63" s="50" t="s">
        <v>94</v>
      </c>
      <c r="AC63" s="50" t="s">
        <v>82</v>
      </c>
      <c r="AD63" s="50" t="s">
        <v>95</v>
      </c>
      <c r="AE63" s="50" t="s">
        <v>95</v>
      </c>
      <c r="AF63" s="50" t="s">
        <v>95</v>
      </c>
      <c r="AG63" s="54">
        <v>42635</v>
      </c>
      <c r="AH63" s="50" t="s">
        <v>113</v>
      </c>
      <c r="AI63" s="50" t="s">
        <v>114</v>
      </c>
      <c r="AJ63" s="55">
        <v>45019</v>
      </c>
      <c r="AK63" s="56" t="s">
        <v>97</v>
      </c>
      <c r="AL63" s="56" t="s">
        <v>179</v>
      </c>
      <c r="AM63" s="56" t="s">
        <v>98</v>
      </c>
      <c r="AN63" s="56" t="s">
        <v>99</v>
      </c>
      <c r="AO63" s="57" t="s">
        <v>95</v>
      </c>
      <c r="AP63" s="57" t="s">
        <v>95</v>
      </c>
      <c r="AQ63" s="58" t="s">
        <v>95</v>
      </c>
      <c r="AR63" s="58" t="s">
        <v>95</v>
      </c>
      <c r="AS63" s="57" t="s">
        <v>95</v>
      </c>
      <c r="AT63" s="57" t="s">
        <v>95</v>
      </c>
      <c r="AU63" s="36" t="s">
        <v>95</v>
      </c>
      <c r="AV63" s="7" t="s">
        <v>95</v>
      </c>
      <c r="AW63" s="7" t="s">
        <v>95</v>
      </c>
      <c r="AX63" s="7" t="s">
        <v>95</v>
      </c>
      <c r="AY63" s="56" t="s">
        <v>95</v>
      </c>
      <c r="AZ63" s="88">
        <v>443279085.74000001</v>
      </c>
      <c r="BA63" s="88">
        <v>443279085.73999995</v>
      </c>
      <c r="BB63" s="88">
        <v>1168252541.6099999</v>
      </c>
      <c r="BC63" s="88">
        <v>0</v>
      </c>
      <c r="BD63" s="88">
        <v>1168252541.6099999</v>
      </c>
      <c r="BE63" s="91">
        <v>2.6354785939421119</v>
      </c>
      <c r="BF63" s="90">
        <v>0.18745259642601012</v>
      </c>
      <c r="BG63" s="7">
        <v>3500000</v>
      </c>
      <c r="BH63" s="7">
        <v>444167420.84168339</v>
      </c>
      <c r="BI63" s="7">
        <v>0</v>
      </c>
      <c r="BJ63" s="8">
        <v>200000000</v>
      </c>
      <c r="BK63" s="87">
        <v>3500000</v>
      </c>
      <c r="BL63" s="87">
        <v>976711320.71037531</v>
      </c>
      <c r="BM63" s="7">
        <v>3500000</v>
      </c>
      <c r="BN63" s="7">
        <v>1176711320.7103753</v>
      </c>
      <c r="BO63" s="7">
        <v>0</v>
      </c>
      <c r="BP63" s="7">
        <v>995605094.39999986</v>
      </c>
      <c r="BQ63" s="12">
        <v>2.0000000000000018E-3</v>
      </c>
      <c r="BR63" s="12">
        <v>2.0000000000000018E-3</v>
      </c>
      <c r="BS63" s="19">
        <v>0.998</v>
      </c>
      <c r="BT63" s="19">
        <v>0.998</v>
      </c>
      <c r="BV63" s="83"/>
      <c r="BX63" s="32"/>
    </row>
    <row r="64" spans="2:76" ht="15" customHeight="1">
      <c r="B64" s="50" t="s">
        <v>189</v>
      </c>
      <c r="C64" s="50" t="s">
        <v>319</v>
      </c>
      <c r="D64" s="50" t="s">
        <v>203</v>
      </c>
      <c r="E64" s="51" t="s">
        <v>76</v>
      </c>
      <c r="F64" s="51" t="s">
        <v>83</v>
      </c>
      <c r="G64" s="51" t="s">
        <v>102</v>
      </c>
      <c r="H64" s="51" t="s">
        <v>79</v>
      </c>
      <c r="I64" s="50" t="s">
        <v>224</v>
      </c>
      <c r="J64" s="51" t="s">
        <v>81</v>
      </c>
      <c r="K64" s="51" t="s">
        <v>81</v>
      </c>
      <c r="L64" s="51" t="s">
        <v>109</v>
      </c>
      <c r="M64" s="51" t="s">
        <v>83</v>
      </c>
      <c r="N64" s="51" t="s">
        <v>83</v>
      </c>
      <c r="O64" s="50" t="s">
        <v>320</v>
      </c>
      <c r="P64" s="50" t="s">
        <v>130</v>
      </c>
      <c r="Q64" s="50"/>
      <c r="R64" s="50" t="s">
        <v>84</v>
      </c>
      <c r="S64" s="50" t="s">
        <v>130</v>
      </c>
      <c r="T64" s="50" t="s">
        <v>131</v>
      </c>
      <c r="U64" s="50" t="s">
        <v>321</v>
      </c>
      <c r="V64" s="50" t="s">
        <v>322</v>
      </c>
      <c r="W64" s="52">
        <v>12</v>
      </c>
      <c r="X64" s="50" t="s">
        <v>90</v>
      </c>
      <c r="Y64" s="50" t="s">
        <v>91</v>
      </c>
      <c r="Z64" s="50" t="s">
        <v>92</v>
      </c>
      <c r="AA64" s="50" t="s">
        <v>207</v>
      </c>
      <c r="AB64" s="50" t="s">
        <v>323</v>
      </c>
      <c r="AC64" s="50" t="s">
        <v>109</v>
      </c>
      <c r="AD64" s="50" t="s">
        <v>126</v>
      </c>
      <c r="AE64" s="50" t="s">
        <v>324</v>
      </c>
      <c r="AF64" s="50" t="s">
        <v>95</v>
      </c>
      <c r="AG64" s="54">
        <v>42397</v>
      </c>
      <c r="AH64" s="50" t="s">
        <v>96</v>
      </c>
      <c r="AI64" s="50" t="s">
        <v>95</v>
      </c>
      <c r="AJ64" s="55" t="s">
        <v>95</v>
      </c>
      <c r="AK64" s="56" t="s">
        <v>203</v>
      </c>
      <c r="AL64" s="56" t="s">
        <v>95</v>
      </c>
      <c r="AM64" s="56" t="s">
        <v>325</v>
      </c>
      <c r="AN64" s="56" t="s">
        <v>95</v>
      </c>
      <c r="AO64" s="57" t="s">
        <v>95</v>
      </c>
      <c r="AP64" s="57" t="s">
        <v>95</v>
      </c>
      <c r="AQ64" s="58" t="s">
        <v>95</v>
      </c>
      <c r="AR64" s="58" t="s">
        <v>95</v>
      </c>
      <c r="AS64" s="57" t="s">
        <v>95</v>
      </c>
      <c r="AT64" s="57" t="s">
        <v>95</v>
      </c>
      <c r="AU64" s="36" t="s">
        <v>95</v>
      </c>
      <c r="AV64" s="7" t="s">
        <v>95</v>
      </c>
      <c r="AW64" s="7" t="s">
        <v>95</v>
      </c>
      <c r="AX64" s="7" t="s">
        <v>95</v>
      </c>
      <c r="AY64" s="56" t="s">
        <v>95</v>
      </c>
      <c r="AZ64" s="88">
        <v>280000006.64999998</v>
      </c>
      <c r="BA64" s="88">
        <v>280000006.64999998</v>
      </c>
      <c r="BB64" s="88">
        <v>203277081.91999996</v>
      </c>
      <c r="BC64" s="88">
        <v>340612557.25440001</v>
      </c>
      <c r="BD64" s="88">
        <v>543889639.17439997</v>
      </c>
      <c r="BE64" s="91">
        <v>1.9424629509179332</v>
      </c>
      <c r="BF64" s="90">
        <v>8.7438985705375685E-2</v>
      </c>
      <c r="BG64" s="7">
        <v>280000000</v>
      </c>
      <c r="BH64" s="7">
        <v>1570000019.0725</v>
      </c>
      <c r="BI64" s="7">
        <v>0</v>
      </c>
      <c r="BJ64" s="8" t="s">
        <v>95</v>
      </c>
      <c r="BK64" s="87">
        <v>280000000</v>
      </c>
      <c r="BL64" s="87">
        <v>0</v>
      </c>
      <c r="BM64" s="7">
        <v>280000000</v>
      </c>
      <c r="BN64" s="7">
        <v>1570000019.0725</v>
      </c>
      <c r="BO64" s="7">
        <v>0</v>
      </c>
      <c r="BP64" s="7">
        <v>0</v>
      </c>
      <c r="BQ64" s="12">
        <v>0</v>
      </c>
      <c r="BR64" s="12">
        <v>0</v>
      </c>
      <c r="BS64" s="19">
        <v>0.17834395133664649</v>
      </c>
      <c r="BT64" s="19">
        <v>0.17834395133664649</v>
      </c>
      <c r="BV64" s="83"/>
      <c r="BX64" s="32"/>
    </row>
    <row r="65" spans="2:76" ht="15" customHeight="1">
      <c r="B65" s="50" t="s">
        <v>189</v>
      </c>
      <c r="C65" s="50" t="s">
        <v>326</v>
      </c>
      <c r="D65" s="50" t="s">
        <v>140</v>
      </c>
      <c r="E65" s="51" t="s">
        <v>76</v>
      </c>
      <c r="F65" s="51" t="s">
        <v>122</v>
      </c>
      <c r="G65" s="51" t="s">
        <v>123</v>
      </c>
      <c r="H65" s="51" t="s">
        <v>79</v>
      </c>
      <c r="I65" s="50" t="s">
        <v>80</v>
      </c>
      <c r="J65" s="51" t="s">
        <v>81</v>
      </c>
      <c r="K65" s="51" t="s">
        <v>81</v>
      </c>
      <c r="L65" s="51" t="s">
        <v>82</v>
      </c>
      <c r="M65" s="51" t="s">
        <v>233</v>
      </c>
      <c r="N65" s="51" t="s">
        <v>233</v>
      </c>
      <c r="O65" s="50" t="s">
        <v>234</v>
      </c>
      <c r="P65" s="50" t="s">
        <v>235</v>
      </c>
      <c r="Q65" s="50"/>
      <c r="R65" s="50" t="s">
        <v>104</v>
      </c>
      <c r="S65" s="50" t="s">
        <v>164</v>
      </c>
      <c r="T65" s="50" t="s">
        <v>87</v>
      </c>
      <c r="U65" s="50" t="s">
        <v>236</v>
      </c>
      <c r="V65" s="50" t="s">
        <v>95</v>
      </c>
      <c r="W65" s="52" t="s">
        <v>95</v>
      </c>
      <c r="X65" s="50" t="s">
        <v>107</v>
      </c>
      <c r="Y65" s="50" t="s">
        <v>108</v>
      </c>
      <c r="Z65" s="50" t="s">
        <v>92</v>
      </c>
      <c r="AA65" s="50" t="s">
        <v>93</v>
      </c>
      <c r="AB65" s="50" t="s">
        <v>94</v>
      </c>
      <c r="AC65" s="50" t="s">
        <v>82</v>
      </c>
      <c r="AD65" s="50" t="s">
        <v>95</v>
      </c>
      <c r="AE65" s="50" t="s">
        <v>95</v>
      </c>
      <c r="AF65" s="50" t="s">
        <v>95</v>
      </c>
      <c r="AG65" s="54">
        <v>42471</v>
      </c>
      <c r="AH65" s="50" t="s">
        <v>214</v>
      </c>
      <c r="AI65" s="50" t="s">
        <v>114</v>
      </c>
      <c r="AJ65" s="55">
        <v>44546</v>
      </c>
      <c r="AK65" s="56" t="s">
        <v>97</v>
      </c>
      <c r="AL65" s="56" t="s">
        <v>215</v>
      </c>
      <c r="AM65" s="56" t="s">
        <v>237</v>
      </c>
      <c r="AN65" s="56" t="s">
        <v>99</v>
      </c>
      <c r="AO65" s="57" t="s">
        <v>95</v>
      </c>
      <c r="AP65" s="57" t="s">
        <v>95</v>
      </c>
      <c r="AQ65" s="58" t="s">
        <v>95</v>
      </c>
      <c r="AR65" s="58" t="s">
        <v>95</v>
      </c>
      <c r="AS65" s="57" t="s">
        <v>95</v>
      </c>
      <c r="AT65" s="57" t="s">
        <v>95</v>
      </c>
      <c r="AU65" s="36" t="s">
        <v>95</v>
      </c>
      <c r="AV65" s="7" t="s">
        <v>95</v>
      </c>
      <c r="AW65" s="7" t="s">
        <v>95</v>
      </c>
      <c r="AX65" s="7" t="s">
        <v>95</v>
      </c>
      <c r="AY65" s="56" t="s">
        <v>95</v>
      </c>
      <c r="AZ65" s="88">
        <v>252661669.67000002</v>
      </c>
      <c r="BA65" s="88">
        <v>252661669.66999999</v>
      </c>
      <c r="BB65" s="88">
        <v>269112039.53000003</v>
      </c>
      <c r="BC65" s="88">
        <v>0</v>
      </c>
      <c r="BD65" s="88">
        <v>269112039.53000003</v>
      </c>
      <c r="BE65" s="91">
        <v>1.065108292371715</v>
      </c>
      <c r="BF65" s="90">
        <v>1.5517351031303406E-2</v>
      </c>
      <c r="BG65" s="7">
        <v>4000000</v>
      </c>
      <c r="BH65" s="7">
        <v>273502565.49036592</v>
      </c>
      <c r="BI65" s="7">
        <v>0</v>
      </c>
      <c r="BJ65" s="8">
        <v>27200000</v>
      </c>
      <c r="BK65" s="87">
        <v>4000000</v>
      </c>
      <c r="BL65" s="87">
        <v>173846100</v>
      </c>
      <c r="BM65" s="7">
        <v>4000000</v>
      </c>
      <c r="BN65" s="7">
        <v>201046100</v>
      </c>
      <c r="BO65" s="7">
        <v>0</v>
      </c>
      <c r="BP65" s="7">
        <v>118190000</v>
      </c>
      <c r="BQ65" s="12">
        <v>0.02</v>
      </c>
      <c r="BR65" s="12">
        <v>1.9999999999999993E-2</v>
      </c>
      <c r="BS65" s="19">
        <v>0.92379999999999995</v>
      </c>
      <c r="BT65" s="19">
        <v>0.94499999999999995</v>
      </c>
      <c r="BV65" s="83"/>
      <c r="BX65" s="32"/>
    </row>
    <row r="66" spans="2:76" ht="15" customHeight="1">
      <c r="B66" s="50" t="s">
        <v>189</v>
      </c>
      <c r="C66" s="50" t="s">
        <v>327</v>
      </c>
      <c r="D66" s="50" t="s">
        <v>121</v>
      </c>
      <c r="E66" s="51" t="s">
        <v>76</v>
      </c>
      <c r="F66" s="51" t="s">
        <v>328</v>
      </c>
      <c r="G66" s="51" t="s">
        <v>102</v>
      </c>
      <c r="H66" s="51" t="s">
        <v>79</v>
      </c>
      <c r="I66" s="50" t="s">
        <v>80</v>
      </c>
      <c r="J66" s="51" t="s">
        <v>81</v>
      </c>
      <c r="K66" s="51" t="s">
        <v>81</v>
      </c>
      <c r="L66" s="51" t="s">
        <v>82</v>
      </c>
      <c r="M66" s="51" t="s">
        <v>83</v>
      </c>
      <c r="N66" s="51" t="s">
        <v>83</v>
      </c>
      <c r="O66" s="50" t="s">
        <v>85</v>
      </c>
      <c r="P66" s="50" t="s">
        <v>84</v>
      </c>
      <c r="Q66" s="50"/>
      <c r="R66" s="50" t="s">
        <v>84</v>
      </c>
      <c r="S66" s="50" t="s">
        <v>85</v>
      </c>
      <c r="T66" s="50" t="s">
        <v>131</v>
      </c>
      <c r="U66" s="50" t="s">
        <v>329</v>
      </c>
      <c r="V66" s="50" t="s">
        <v>95</v>
      </c>
      <c r="W66" s="52" t="s">
        <v>95</v>
      </c>
      <c r="X66" s="50" t="s">
        <v>107</v>
      </c>
      <c r="Y66" s="50" t="s">
        <v>108</v>
      </c>
      <c r="Z66" s="50" t="s">
        <v>92</v>
      </c>
      <c r="AA66" s="50" t="s">
        <v>93</v>
      </c>
      <c r="AB66" s="50" t="s">
        <v>94</v>
      </c>
      <c r="AC66" s="50" t="s">
        <v>82</v>
      </c>
      <c r="AD66" s="50" t="s">
        <v>95</v>
      </c>
      <c r="AE66" s="50" t="s">
        <v>95</v>
      </c>
      <c r="AF66" s="50" t="s">
        <v>95</v>
      </c>
      <c r="AG66" s="54">
        <v>42744</v>
      </c>
      <c r="AH66" s="50" t="s">
        <v>214</v>
      </c>
      <c r="AI66" s="50" t="s">
        <v>114</v>
      </c>
      <c r="AJ66" s="55">
        <v>43449</v>
      </c>
      <c r="AK66" s="56" t="s">
        <v>97</v>
      </c>
      <c r="AL66" s="56" t="s">
        <v>215</v>
      </c>
      <c r="AM66" s="56" t="s">
        <v>330</v>
      </c>
      <c r="AN66" s="56" t="s">
        <v>99</v>
      </c>
      <c r="AO66" s="57" t="s">
        <v>95</v>
      </c>
      <c r="AP66" s="57" t="s">
        <v>95</v>
      </c>
      <c r="AQ66" s="58" t="s">
        <v>95</v>
      </c>
      <c r="AR66" s="58" t="s">
        <v>95</v>
      </c>
      <c r="AS66" s="57" t="s">
        <v>95</v>
      </c>
      <c r="AT66" s="57" t="s">
        <v>95</v>
      </c>
      <c r="AU66" s="36" t="s">
        <v>95</v>
      </c>
      <c r="AV66" s="7" t="s">
        <v>95</v>
      </c>
      <c r="AW66" s="7" t="s">
        <v>95</v>
      </c>
      <c r="AX66" s="7" t="s">
        <v>95</v>
      </c>
      <c r="AY66" s="56" t="s">
        <v>95</v>
      </c>
      <c r="AZ66" s="88">
        <v>26165700</v>
      </c>
      <c r="BA66" s="88">
        <v>26165700</v>
      </c>
      <c r="BB66" s="88">
        <v>8704275.4700000007</v>
      </c>
      <c r="BC66" s="88">
        <v>0</v>
      </c>
      <c r="BD66" s="88">
        <v>8704275.4700000007</v>
      </c>
      <c r="BE66" s="91">
        <v>0.33265975953251775</v>
      </c>
      <c r="BF66" s="90">
        <v>-0.46427241312339906</v>
      </c>
      <c r="BG66" s="7">
        <v>1500000</v>
      </c>
      <c r="BH66" s="7">
        <v>26315732.683486238</v>
      </c>
      <c r="BI66" s="7">
        <v>0</v>
      </c>
      <c r="BJ66" s="8">
        <v>0</v>
      </c>
      <c r="BK66" s="87">
        <v>1500000</v>
      </c>
      <c r="BL66" s="87">
        <v>26315732.683486238</v>
      </c>
      <c r="BM66" s="7">
        <v>1500000</v>
      </c>
      <c r="BN66" s="7">
        <v>26315732.683486238</v>
      </c>
      <c r="BO66" s="7">
        <v>0</v>
      </c>
      <c r="BP66" s="7">
        <v>0</v>
      </c>
      <c r="BQ66" s="12">
        <v>5.7012542759407037E-3</v>
      </c>
      <c r="BR66" s="12">
        <v>5.7012542759407037E-3</v>
      </c>
      <c r="BS66" s="19">
        <v>0.9942987457240593</v>
      </c>
      <c r="BT66" s="19">
        <v>0.9942987457240593</v>
      </c>
      <c r="BV66" s="83"/>
      <c r="BX66" s="32"/>
    </row>
    <row r="67" spans="2:76" ht="15" customHeight="1">
      <c r="B67" s="50" t="s">
        <v>189</v>
      </c>
      <c r="C67" s="50" t="s">
        <v>331</v>
      </c>
      <c r="D67" s="50" t="s">
        <v>121</v>
      </c>
      <c r="E67" s="51" t="s">
        <v>76</v>
      </c>
      <c r="F67" s="51" t="s">
        <v>101</v>
      </c>
      <c r="G67" s="51" t="s">
        <v>102</v>
      </c>
      <c r="H67" s="51" t="s">
        <v>79</v>
      </c>
      <c r="I67" s="50" t="s">
        <v>80</v>
      </c>
      <c r="J67" s="51" t="s">
        <v>81</v>
      </c>
      <c r="K67" s="51" t="s">
        <v>81</v>
      </c>
      <c r="L67" s="51" t="s">
        <v>82</v>
      </c>
      <c r="M67" s="51" t="s">
        <v>233</v>
      </c>
      <c r="N67" s="51" t="s">
        <v>233</v>
      </c>
      <c r="O67" s="50" t="s">
        <v>246</v>
      </c>
      <c r="P67" s="50" t="s">
        <v>247</v>
      </c>
      <c r="Q67" s="50" t="s">
        <v>234</v>
      </c>
      <c r="R67" s="50" t="s">
        <v>246</v>
      </c>
      <c r="S67" s="50" t="s">
        <v>247</v>
      </c>
      <c r="T67" s="50" t="s">
        <v>234</v>
      </c>
      <c r="U67" s="50" t="s">
        <v>332</v>
      </c>
      <c r="V67" s="50" t="s">
        <v>95</v>
      </c>
      <c r="W67" s="52" t="s">
        <v>95</v>
      </c>
      <c r="X67" s="50" t="s">
        <v>107</v>
      </c>
      <c r="Y67" s="50" t="s">
        <v>108</v>
      </c>
      <c r="Z67" s="50" t="s">
        <v>92</v>
      </c>
      <c r="AA67" s="50" t="s">
        <v>93</v>
      </c>
      <c r="AB67" s="50" t="s">
        <v>94</v>
      </c>
      <c r="AC67" s="50" t="s">
        <v>109</v>
      </c>
      <c r="AD67" s="50" t="s">
        <v>126</v>
      </c>
      <c r="AE67" s="50" t="s">
        <v>333</v>
      </c>
      <c r="AF67" s="50" t="s">
        <v>334</v>
      </c>
      <c r="AG67" s="54">
        <v>42064</v>
      </c>
      <c r="AH67" s="50" t="s">
        <v>214</v>
      </c>
      <c r="AI67" s="50" t="s">
        <v>244</v>
      </c>
      <c r="AJ67" s="55">
        <v>43857</v>
      </c>
      <c r="AK67" s="56" t="s">
        <v>97</v>
      </c>
      <c r="AL67" s="56" t="s">
        <v>95</v>
      </c>
      <c r="AM67" s="56" t="s">
        <v>335</v>
      </c>
      <c r="AN67" s="56" t="s">
        <v>99</v>
      </c>
      <c r="AO67" s="57" t="s">
        <v>95</v>
      </c>
      <c r="AP67" s="57" t="s">
        <v>95</v>
      </c>
      <c r="AQ67" s="58" t="s">
        <v>95</v>
      </c>
      <c r="AR67" s="58" t="s">
        <v>95</v>
      </c>
      <c r="AS67" s="57" t="s">
        <v>95</v>
      </c>
      <c r="AT67" s="57" t="s">
        <v>95</v>
      </c>
      <c r="AU67" s="36" t="s">
        <v>95</v>
      </c>
      <c r="AV67" s="7" t="s">
        <v>95</v>
      </c>
      <c r="AW67" s="7" t="s">
        <v>95</v>
      </c>
      <c r="AX67" s="7" t="s">
        <v>95</v>
      </c>
      <c r="AY67" s="56" t="s">
        <v>95</v>
      </c>
      <c r="AZ67" s="88">
        <v>465502998.87</v>
      </c>
      <c r="BA67" s="88">
        <v>465502998.87</v>
      </c>
      <c r="BB67" s="88">
        <v>0</v>
      </c>
      <c r="BC67" s="88">
        <v>0</v>
      </c>
      <c r="BD67" s="88">
        <v>0</v>
      </c>
      <c r="BE67" s="91">
        <v>0</v>
      </c>
      <c r="BF67" s="90" t="s">
        <v>95</v>
      </c>
      <c r="BG67" s="7">
        <v>40000000</v>
      </c>
      <c r="BH67" s="7">
        <v>969000000</v>
      </c>
      <c r="BI67" s="7">
        <v>0</v>
      </c>
      <c r="BJ67" s="8" t="s">
        <v>95</v>
      </c>
      <c r="BK67" s="87">
        <v>40000000</v>
      </c>
      <c r="BL67" s="87">
        <v>0</v>
      </c>
      <c r="BM67" s="7">
        <v>40000000</v>
      </c>
      <c r="BN67" s="7" t="s">
        <v>95</v>
      </c>
      <c r="BO67" s="7">
        <v>0</v>
      </c>
      <c r="BP67" s="7">
        <v>0</v>
      </c>
      <c r="BQ67" s="12">
        <v>0.02</v>
      </c>
      <c r="BR67" s="12">
        <v>0.2</v>
      </c>
      <c r="BS67" s="19">
        <v>0.58799999999999997</v>
      </c>
      <c r="BT67" s="19">
        <v>0.48</v>
      </c>
      <c r="BV67" s="83"/>
      <c r="BX67" s="32"/>
    </row>
    <row r="68" spans="2:76" ht="15" customHeight="1">
      <c r="B68" s="50" t="s">
        <v>189</v>
      </c>
      <c r="C68" s="50" t="s">
        <v>336</v>
      </c>
      <c r="D68" s="50" t="s">
        <v>140</v>
      </c>
      <c r="E68" s="51" t="s">
        <v>76</v>
      </c>
      <c r="F68" s="51" t="s">
        <v>303</v>
      </c>
      <c r="G68" s="51" t="s">
        <v>78</v>
      </c>
      <c r="H68" s="51" t="s">
        <v>79</v>
      </c>
      <c r="I68" s="50" t="s">
        <v>80</v>
      </c>
      <c r="J68" s="51" t="s">
        <v>81</v>
      </c>
      <c r="K68" s="51" t="s">
        <v>81</v>
      </c>
      <c r="L68" s="51" t="s">
        <v>82</v>
      </c>
      <c r="M68" s="51" t="s">
        <v>233</v>
      </c>
      <c r="N68" s="51" t="s">
        <v>233</v>
      </c>
      <c r="O68" s="50" t="s">
        <v>291</v>
      </c>
      <c r="P68" s="50" t="s">
        <v>290</v>
      </c>
      <c r="Q68" s="50"/>
      <c r="R68" s="50" t="s">
        <v>291</v>
      </c>
      <c r="S68" s="50" t="s">
        <v>290</v>
      </c>
      <c r="T68" s="50" t="s">
        <v>86</v>
      </c>
      <c r="U68" s="50" t="s">
        <v>337</v>
      </c>
      <c r="V68" s="50" t="s">
        <v>95</v>
      </c>
      <c r="W68" s="52" t="s">
        <v>95</v>
      </c>
      <c r="X68" s="50" t="s">
        <v>90</v>
      </c>
      <c r="Y68" s="50" t="s">
        <v>91</v>
      </c>
      <c r="Z68" s="50" t="s">
        <v>92</v>
      </c>
      <c r="AA68" s="50" t="s">
        <v>93</v>
      </c>
      <c r="AB68" s="50" t="s">
        <v>94</v>
      </c>
      <c r="AC68" s="50" t="s">
        <v>82</v>
      </c>
      <c r="AD68" s="50" t="s">
        <v>95</v>
      </c>
      <c r="AE68" s="50" t="s">
        <v>95</v>
      </c>
      <c r="AF68" s="50" t="s">
        <v>253</v>
      </c>
      <c r="AG68" s="54">
        <v>42279</v>
      </c>
      <c r="AH68" s="50" t="s">
        <v>113</v>
      </c>
      <c r="AI68" s="50" t="s">
        <v>114</v>
      </c>
      <c r="AJ68" s="55">
        <v>42743</v>
      </c>
      <c r="AK68" s="56" t="s">
        <v>97</v>
      </c>
      <c r="AL68" s="56" t="s">
        <v>215</v>
      </c>
      <c r="AM68" s="56" t="s">
        <v>284</v>
      </c>
      <c r="AN68" s="56" t="s">
        <v>99</v>
      </c>
      <c r="AO68" s="57" t="s">
        <v>95</v>
      </c>
      <c r="AP68" s="57" t="s">
        <v>95</v>
      </c>
      <c r="AQ68" s="58" t="s">
        <v>95</v>
      </c>
      <c r="AR68" s="58" t="s">
        <v>95</v>
      </c>
      <c r="AS68" s="57" t="s">
        <v>95</v>
      </c>
      <c r="AT68" s="57" t="s">
        <v>95</v>
      </c>
      <c r="AU68" s="36" t="s">
        <v>95</v>
      </c>
      <c r="AV68" s="7" t="s">
        <v>95</v>
      </c>
      <c r="AW68" s="7" t="s">
        <v>95</v>
      </c>
      <c r="AX68" s="7" t="s">
        <v>95</v>
      </c>
      <c r="AY68" s="56" t="s">
        <v>95</v>
      </c>
      <c r="AZ68" s="88">
        <v>164899999.52000001</v>
      </c>
      <c r="BA68" s="88">
        <v>164899999.99999997</v>
      </c>
      <c r="BB68" s="88">
        <v>391465370.90598583</v>
      </c>
      <c r="BC68" s="88">
        <v>4470000</v>
      </c>
      <c r="BD68" s="88">
        <v>395935370.90598583</v>
      </c>
      <c r="BE68" s="91">
        <v>2.4010634985202297</v>
      </c>
      <c r="BF68" s="90">
        <v>1.5486875891685485</v>
      </c>
      <c r="BG68" s="7">
        <v>3500000</v>
      </c>
      <c r="BH68" s="7">
        <v>170000000</v>
      </c>
      <c r="BI68" s="7">
        <v>0</v>
      </c>
      <c r="BJ68" s="8">
        <v>3000000</v>
      </c>
      <c r="BK68" s="87">
        <v>3500000</v>
      </c>
      <c r="BL68" s="87">
        <v>31294589</v>
      </c>
      <c r="BM68" s="7">
        <v>3500000</v>
      </c>
      <c r="BN68" s="7">
        <v>34294589</v>
      </c>
      <c r="BO68" s="7">
        <v>0</v>
      </c>
      <c r="BP68" s="7">
        <v>27600000</v>
      </c>
      <c r="BQ68" s="12">
        <v>0.03</v>
      </c>
      <c r="BR68" s="12">
        <v>2.5000000000000001E-2</v>
      </c>
      <c r="BS68" s="19">
        <v>0.97</v>
      </c>
      <c r="BT68" s="19">
        <v>0.85348999999999997</v>
      </c>
      <c r="BV68" s="83"/>
      <c r="BX68" s="32"/>
    </row>
    <row r="69" spans="2:76" ht="15" customHeight="1">
      <c r="B69" s="50" t="s">
        <v>189</v>
      </c>
      <c r="C69" s="50" t="s">
        <v>338</v>
      </c>
      <c r="D69" s="50" t="s">
        <v>140</v>
      </c>
      <c r="E69" s="51" t="s">
        <v>76</v>
      </c>
      <c r="F69" s="51" t="s">
        <v>303</v>
      </c>
      <c r="G69" s="51" t="s">
        <v>78</v>
      </c>
      <c r="H69" s="51" t="s">
        <v>79</v>
      </c>
      <c r="I69" s="50" t="s">
        <v>80</v>
      </c>
      <c r="J69" s="51" t="s">
        <v>81</v>
      </c>
      <c r="K69" s="51" t="s">
        <v>81</v>
      </c>
      <c r="L69" s="51" t="s">
        <v>82</v>
      </c>
      <c r="M69" s="51" t="s">
        <v>233</v>
      </c>
      <c r="N69" s="51" t="s">
        <v>233</v>
      </c>
      <c r="O69" s="50" t="s">
        <v>291</v>
      </c>
      <c r="P69" s="50" t="s">
        <v>290</v>
      </c>
      <c r="Q69" s="50"/>
      <c r="R69" s="50" t="s">
        <v>291</v>
      </c>
      <c r="S69" s="50" t="s">
        <v>290</v>
      </c>
      <c r="T69" s="50" t="s">
        <v>86</v>
      </c>
      <c r="U69" s="50" t="s">
        <v>337</v>
      </c>
      <c r="V69" s="50" t="s">
        <v>95</v>
      </c>
      <c r="W69" s="52" t="s">
        <v>95</v>
      </c>
      <c r="X69" s="50" t="s">
        <v>90</v>
      </c>
      <c r="Y69" s="50" t="s">
        <v>91</v>
      </c>
      <c r="Z69" s="50" t="s">
        <v>92</v>
      </c>
      <c r="AA69" s="50" t="s">
        <v>93</v>
      </c>
      <c r="AB69" s="50" t="s">
        <v>94</v>
      </c>
      <c r="AC69" s="50" t="s">
        <v>82</v>
      </c>
      <c r="AD69" s="50" t="s">
        <v>95</v>
      </c>
      <c r="AE69" s="50" t="s">
        <v>95</v>
      </c>
      <c r="AF69" s="50" t="s">
        <v>95</v>
      </c>
      <c r="AG69" s="54">
        <v>42858</v>
      </c>
      <c r="AH69" s="50" t="s">
        <v>113</v>
      </c>
      <c r="AI69" s="50" t="s">
        <v>114</v>
      </c>
      <c r="AJ69" s="55">
        <v>43795</v>
      </c>
      <c r="AK69" s="56" t="s">
        <v>97</v>
      </c>
      <c r="AL69" s="56" t="s">
        <v>215</v>
      </c>
      <c r="AM69" s="56" t="s">
        <v>284</v>
      </c>
      <c r="AN69" s="56" t="s">
        <v>99</v>
      </c>
      <c r="AO69" s="57" t="s">
        <v>95</v>
      </c>
      <c r="AP69" s="57" t="s">
        <v>95</v>
      </c>
      <c r="AQ69" s="58" t="s">
        <v>95</v>
      </c>
      <c r="AR69" s="58" t="s">
        <v>95</v>
      </c>
      <c r="AS69" s="57" t="s">
        <v>95</v>
      </c>
      <c r="AT69" s="57" t="s">
        <v>95</v>
      </c>
      <c r="AU69" s="36" t="s">
        <v>95</v>
      </c>
      <c r="AV69" s="7" t="s">
        <v>95</v>
      </c>
      <c r="AW69" s="7" t="s">
        <v>95</v>
      </c>
      <c r="AX69" s="7" t="s">
        <v>95</v>
      </c>
      <c r="AY69" s="56" t="s">
        <v>95</v>
      </c>
      <c r="AZ69" s="88">
        <v>277017887</v>
      </c>
      <c r="BA69" s="88">
        <v>277017887.00000006</v>
      </c>
      <c r="BB69" s="88">
        <v>31145709.434013948</v>
      </c>
      <c r="BC69" s="88">
        <v>0</v>
      </c>
      <c r="BD69" s="88">
        <v>31145709.434013948</v>
      </c>
      <c r="BE69" s="91">
        <v>0.11243212404552756</v>
      </c>
      <c r="BF69" s="90">
        <v>-0.36907544653658997</v>
      </c>
      <c r="BG69" s="7">
        <v>17000000</v>
      </c>
      <c r="BH69" s="7">
        <v>285323453.60824746</v>
      </c>
      <c r="BI69" s="7">
        <v>0</v>
      </c>
      <c r="BJ69" s="8">
        <v>0</v>
      </c>
      <c r="BK69" s="87">
        <v>17000000</v>
      </c>
      <c r="BL69" s="87">
        <v>485100000</v>
      </c>
      <c r="BM69" s="7">
        <v>16490000</v>
      </c>
      <c r="BN69" s="7">
        <v>485100000</v>
      </c>
      <c r="BO69" s="7">
        <v>0</v>
      </c>
      <c r="BP69" s="7">
        <v>45000000</v>
      </c>
      <c r="BQ69" s="12">
        <v>0.03</v>
      </c>
      <c r="BR69" s="12">
        <v>3.000000000000003E-2</v>
      </c>
      <c r="BS69" s="19">
        <v>0.97</v>
      </c>
      <c r="BT69" s="19">
        <v>0.71248929709014652</v>
      </c>
      <c r="BV69" s="83"/>
      <c r="BX69" s="32"/>
    </row>
    <row r="70" spans="2:76" ht="15" customHeight="1">
      <c r="B70" s="50" t="s">
        <v>189</v>
      </c>
      <c r="C70" s="50" t="s">
        <v>339</v>
      </c>
      <c r="D70" s="50" t="s">
        <v>140</v>
      </c>
      <c r="E70" s="51" t="s">
        <v>76</v>
      </c>
      <c r="F70" s="51" t="s">
        <v>233</v>
      </c>
      <c r="G70" s="51" t="s">
        <v>102</v>
      </c>
      <c r="H70" s="51" t="s">
        <v>79</v>
      </c>
      <c r="I70" s="50" t="s">
        <v>80</v>
      </c>
      <c r="J70" s="51" t="s">
        <v>81</v>
      </c>
      <c r="K70" s="51" t="s">
        <v>81</v>
      </c>
      <c r="L70" s="51" t="s">
        <v>82</v>
      </c>
      <c r="M70" s="51" t="s">
        <v>233</v>
      </c>
      <c r="N70" s="51" t="s">
        <v>83</v>
      </c>
      <c r="O70" s="50" t="s">
        <v>246</v>
      </c>
      <c r="P70" s="50" t="s">
        <v>247</v>
      </c>
      <c r="Q70" s="50"/>
      <c r="R70" s="50" t="s">
        <v>247</v>
      </c>
      <c r="S70" s="50" t="s">
        <v>246</v>
      </c>
      <c r="T70" s="50" t="s">
        <v>291</v>
      </c>
      <c r="U70" s="50" t="s">
        <v>340</v>
      </c>
      <c r="V70" s="50" t="s">
        <v>95</v>
      </c>
      <c r="W70" s="52" t="s">
        <v>95</v>
      </c>
      <c r="X70" s="50" t="s">
        <v>90</v>
      </c>
      <c r="Y70" s="50" t="s">
        <v>91</v>
      </c>
      <c r="Z70" s="50" t="s">
        <v>92</v>
      </c>
      <c r="AA70" s="50" t="s">
        <v>93</v>
      </c>
      <c r="AB70" s="50" t="s">
        <v>94</v>
      </c>
      <c r="AC70" s="50" t="s">
        <v>82</v>
      </c>
      <c r="AD70" s="50" t="s">
        <v>95</v>
      </c>
      <c r="AE70" s="50" t="s">
        <v>95</v>
      </c>
      <c r="AF70" s="50" t="s">
        <v>253</v>
      </c>
      <c r="AG70" s="54">
        <v>42152</v>
      </c>
      <c r="AH70" s="50" t="s">
        <v>214</v>
      </c>
      <c r="AI70" s="50" t="s">
        <v>114</v>
      </c>
      <c r="AJ70" s="55">
        <v>42838</v>
      </c>
      <c r="AK70" s="56" t="s">
        <v>97</v>
      </c>
      <c r="AL70" s="56" t="s">
        <v>215</v>
      </c>
      <c r="AM70" s="56" t="s">
        <v>144</v>
      </c>
      <c r="AN70" s="56" t="s">
        <v>99</v>
      </c>
      <c r="AO70" s="57" t="s">
        <v>95</v>
      </c>
      <c r="AP70" s="57" t="s">
        <v>95</v>
      </c>
      <c r="AQ70" s="58" t="s">
        <v>95</v>
      </c>
      <c r="AR70" s="58" t="s">
        <v>95</v>
      </c>
      <c r="AS70" s="57" t="s">
        <v>95</v>
      </c>
      <c r="AT70" s="57" t="s">
        <v>95</v>
      </c>
      <c r="AU70" s="36" t="s">
        <v>95</v>
      </c>
      <c r="AV70" s="7" t="s">
        <v>95</v>
      </c>
      <c r="AW70" s="7" t="s">
        <v>95</v>
      </c>
      <c r="AX70" s="7" t="s">
        <v>95</v>
      </c>
      <c r="AY70" s="56" t="s">
        <v>95</v>
      </c>
      <c r="AZ70" s="88">
        <v>13909500</v>
      </c>
      <c r="BA70" s="88">
        <v>13909500.000000002</v>
      </c>
      <c r="BB70" s="88">
        <v>57639572.299999997</v>
      </c>
      <c r="BC70" s="88">
        <v>0</v>
      </c>
      <c r="BD70" s="88">
        <v>57639572.299999997</v>
      </c>
      <c r="BE70" s="91">
        <v>4.1438996585067756</v>
      </c>
      <c r="BF70" s="90">
        <v>2.4348220586776734</v>
      </c>
      <c r="BG70" s="7">
        <v>1300000</v>
      </c>
      <c r="BH70" s="7">
        <v>14850000</v>
      </c>
      <c r="BI70" s="7">
        <v>0</v>
      </c>
      <c r="BJ70" s="8">
        <v>0</v>
      </c>
      <c r="BK70" s="87">
        <v>1300000</v>
      </c>
      <c r="BL70" s="87">
        <v>76500000</v>
      </c>
      <c r="BM70" s="7">
        <v>1300000</v>
      </c>
      <c r="BN70" s="7">
        <v>76500000</v>
      </c>
      <c r="BO70" s="7">
        <v>0</v>
      </c>
      <c r="BP70" s="7">
        <v>0</v>
      </c>
      <c r="BQ70" s="12">
        <v>0.01</v>
      </c>
      <c r="BR70" s="12">
        <v>0.01</v>
      </c>
      <c r="BS70" s="19">
        <v>0.93666666666666665</v>
      </c>
      <c r="BT70" s="19">
        <v>0.71</v>
      </c>
      <c r="BV70" s="83"/>
      <c r="BX70" s="32"/>
    </row>
    <row r="71" spans="2:76" ht="15" customHeight="1">
      <c r="B71" s="50" t="s">
        <v>189</v>
      </c>
      <c r="C71" s="50" t="s">
        <v>341</v>
      </c>
      <c r="D71" s="50" t="s">
        <v>121</v>
      </c>
      <c r="E71" s="51" t="s">
        <v>76</v>
      </c>
      <c r="F71" s="51" t="s">
        <v>83</v>
      </c>
      <c r="G71" s="51" t="s">
        <v>102</v>
      </c>
      <c r="H71" s="51" t="s">
        <v>79</v>
      </c>
      <c r="I71" s="50" t="s">
        <v>80</v>
      </c>
      <c r="J71" s="51" t="s">
        <v>81</v>
      </c>
      <c r="K71" s="51" t="s">
        <v>81</v>
      </c>
      <c r="L71" s="51" t="s">
        <v>82</v>
      </c>
      <c r="M71" s="51" t="s">
        <v>83</v>
      </c>
      <c r="N71" s="51" t="s">
        <v>83</v>
      </c>
      <c r="O71" s="50" t="s">
        <v>103</v>
      </c>
      <c r="P71" s="50" t="s">
        <v>84</v>
      </c>
      <c r="Q71" s="50" t="s">
        <v>86</v>
      </c>
      <c r="R71" s="50" t="s">
        <v>84</v>
      </c>
      <c r="S71" s="50" t="s">
        <v>103</v>
      </c>
      <c r="T71" s="50" t="s">
        <v>141</v>
      </c>
      <c r="U71" s="50" t="s">
        <v>161</v>
      </c>
      <c r="V71" s="50" t="s">
        <v>259</v>
      </c>
      <c r="W71" s="52">
        <v>5</v>
      </c>
      <c r="X71" s="50" t="s">
        <v>107</v>
      </c>
      <c r="Y71" s="50" t="s">
        <v>108</v>
      </c>
      <c r="Z71" s="50" t="s">
        <v>92</v>
      </c>
      <c r="AA71" s="50" t="s">
        <v>93</v>
      </c>
      <c r="AB71" s="50" t="s">
        <v>94</v>
      </c>
      <c r="AC71" s="50" t="s">
        <v>82</v>
      </c>
      <c r="AD71" s="50" t="s">
        <v>95</v>
      </c>
      <c r="AE71" s="50" t="s">
        <v>95</v>
      </c>
      <c r="AF71" s="50" t="s">
        <v>95</v>
      </c>
      <c r="AG71" s="54">
        <v>42373</v>
      </c>
      <c r="AH71" s="50" t="s">
        <v>96</v>
      </c>
      <c r="AI71" s="50" t="s">
        <v>95</v>
      </c>
      <c r="AJ71" s="55" t="s">
        <v>95</v>
      </c>
      <c r="AK71" s="56" t="s">
        <v>97</v>
      </c>
      <c r="AL71" s="56" t="s">
        <v>95</v>
      </c>
      <c r="AM71" s="56" t="s">
        <v>162</v>
      </c>
      <c r="AN71" s="56" t="s">
        <v>99</v>
      </c>
      <c r="AO71" s="57">
        <v>0</v>
      </c>
      <c r="AP71" s="57">
        <v>25.4</v>
      </c>
      <c r="AQ71" s="58">
        <v>0.77</v>
      </c>
      <c r="AR71" s="58">
        <f>1-AQ71</f>
        <v>0.22999999999999998</v>
      </c>
      <c r="AS71" s="57">
        <v>0</v>
      </c>
      <c r="AT71" s="57">
        <v>174</v>
      </c>
      <c r="AU71" s="36">
        <v>0</v>
      </c>
      <c r="AV71" s="7">
        <v>318000000</v>
      </c>
      <c r="AW71" s="7" t="s">
        <v>95</v>
      </c>
      <c r="AX71" s="7">
        <v>225000000</v>
      </c>
      <c r="AY71" s="56" t="s">
        <v>158</v>
      </c>
      <c r="AZ71" s="88">
        <v>215900000</v>
      </c>
      <c r="BA71" s="88">
        <v>206999999.99999997</v>
      </c>
      <c r="BB71" s="88">
        <v>675985864.22999954</v>
      </c>
      <c r="BC71" s="88">
        <v>797955288.98374319</v>
      </c>
      <c r="BD71" s="88">
        <v>1473941153.2137427</v>
      </c>
      <c r="BE71" s="91">
        <v>7.1204886628683237</v>
      </c>
      <c r="BF71" s="90">
        <v>0.38066912293434141</v>
      </c>
      <c r="BG71" s="7">
        <v>3000000</v>
      </c>
      <c r="BH71" s="7">
        <v>209090909.09091008</v>
      </c>
      <c r="BI71" s="7">
        <v>0</v>
      </c>
      <c r="BJ71" s="98">
        <v>116000000</v>
      </c>
      <c r="BK71" s="87">
        <v>3000000</v>
      </c>
      <c r="BL71" s="87">
        <v>1250619966.37448</v>
      </c>
      <c r="BM71" s="7">
        <v>3000000</v>
      </c>
      <c r="BN71" s="7">
        <v>1336619966.37448</v>
      </c>
      <c r="BO71" s="7">
        <v>0</v>
      </c>
      <c r="BP71" s="7">
        <v>1336619966.37448</v>
      </c>
      <c r="BQ71" s="12">
        <v>0.01</v>
      </c>
      <c r="BR71" s="12">
        <v>0.36</v>
      </c>
      <c r="BS71" s="19">
        <v>0.99</v>
      </c>
      <c r="BT71" s="19">
        <v>0.64</v>
      </c>
      <c r="BV71" s="83"/>
      <c r="BX71" s="32"/>
    </row>
    <row r="72" spans="2:76" ht="15" customHeight="1">
      <c r="B72" s="50" t="s">
        <v>189</v>
      </c>
      <c r="C72" s="50" t="s">
        <v>342</v>
      </c>
      <c r="D72" s="50" t="s">
        <v>75</v>
      </c>
      <c r="E72" s="51" t="s">
        <v>76</v>
      </c>
      <c r="F72" s="51" t="s">
        <v>83</v>
      </c>
      <c r="G72" s="51" t="s">
        <v>102</v>
      </c>
      <c r="H72" s="51" t="s">
        <v>79</v>
      </c>
      <c r="I72" s="50" t="s">
        <v>80</v>
      </c>
      <c r="J72" s="51" t="s">
        <v>81</v>
      </c>
      <c r="K72" s="51" t="s">
        <v>81</v>
      </c>
      <c r="L72" s="51" t="s">
        <v>82</v>
      </c>
      <c r="M72" s="51" t="s">
        <v>83</v>
      </c>
      <c r="N72" s="51" t="s">
        <v>83</v>
      </c>
      <c r="O72" s="50" t="s">
        <v>103</v>
      </c>
      <c r="P72" s="50" t="s">
        <v>84</v>
      </c>
      <c r="Q72" s="50" t="s">
        <v>86</v>
      </c>
      <c r="R72" s="50" t="s">
        <v>84</v>
      </c>
      <c r="S72" s="50" t="s">
        <v>103</v>
      </c>
      <c r="T72" s="50" t="s">
        <v>141</v>
      </c>
      <c r="U72" s="50" t="s">
        <v>161</v>
      </c>
      <c r="V72" s="50" t="s">
        <v>259</v>
      </c>
      <c r="W72" s="52">
        <v>3</v>
      </c>
      <c r="X72" s="50" t="s">
        <v>90</v>
      </c>
      <c r="Y72" s="50" t="s">
        <v>91</v>
      </c>
      <c r="Z72" s="50" t="s">
        <v>92</v>
      </c>
      <c r="AA72" s="50" t="s">
        <v>93</v>
      </c>
      <c r="AB72" s="50" t="s">
        <v>94</v>
      </c>
      <c r="AC72" s="50" t="s">
        <v>82</v>
      </c>
      <c r="AD72" s="50" t="s">
        <v>95</v>
      </c>
      <c r="AE72" s="50" t="s">
        <v>95</v>
      </c>
      <c r="AF72" s="50" t="s">
        <v>95</v>
      </c>
      <c r="AG72" s="54">
        <v>44912</v>
      </c>
      <c r="AH72" s="50" t="s">
        <v>96</v>
      </c>
      <c r="AI72" s="50" t="s">
        <v>95</v>
      </c>
      <c r="AJ72" s="55" t="s">
        <v>95</v>
      </c>
      <c r="AK72" s="56" t="s">
        <v>97</v>
      </c>
      <c r="AL72" s="56" t="s">
        <v>95</v>
      </c>
      <c r="AM72" s="56" t="s">
        <v>162</v>
      </c>
      <c r="AN72" s="56" t="s">
        <v>99</v>
      </c>
      <c r="AO72" s="57">
        <v>0</v>
      </c>
      <c r="AP72" s="57">
        <v>1.135</v>
      </c>
      <c r="AQ72" s="58">
        <v>0.02</v>
      </c>
      <c r="AR72" s="58">
        <v>0.98</v>
      </c>
      <c r="AS72" s="57">
        <v>0</v>
      </c>
      <c r="AT72" s="57">
        <v>10</v>
      </c>
      <c r="AU72" s="36">
        <v>0</v>
      </c>
      <c r="AV72" s="7">
        <v>30000000</v>
      </c>
      <c r="AW72" s="7">
        <v>0</v>
      </c>
      <c r="AX72" s="7">
        <v>30000000</v>
      </c>
      <c r="AY72" s="56" t="s">
        <v>95</v>
      </c>
      <c r="AZ72" s="88">
        <v>100000000</v>
      </c>
      <c r="BA72" s="88">
        <v>74000000</v>
      </c>
      <c r="BB72" s="88">
        <v>0</v>
      </c>
      <c r="BC72" s="88">
        <v>80395356</v>
      </c>
      <c r="BD72" s="88">
        <v>80395356</v>
      </c>
      <c r="BE72" s="91">
        <v>1.0864237297297299</v>
      </c>
      <c r="BF72" s="90">
        <v>2.8437885642051693E-2</v>
      </c>
      <c r="BG72" s="7">
        <v>15000000</v>
      </c>
      <c r="BH72" s="7">
        <v>74000000</v>
      </c>
      <c r="BI72" s="7">
        <v>0</v>
      </c>
      <c r="BJ72" s="8">
        <v>0</v>
      </c>
      <c r="BK72" s="87">
        <v>15000000</v>
      </c>
      <c r="BL72" s="87">
        <v>75931164.5</v>
      </c>
      <c r="BM72" s="7">
        <v>15000000</v>
      </c>
      <c r="BN72" s="87">
        <v>75931164.5</v>
      </c>
      <c r="BO72" s="7">
        <v>0</v>
      </c>
      <c r="BP72" s="87">
        <v>75931164.5</v>
      </c>
      <c r="BQ72" s="12">
        <v>0</v>
      </c>
      <c r="BR72" s="12">
        <v>0</v>
      </c>
      <c r="BS72" s="19">
        <v>1</v>
      </c>
      <c r="BT72" s="19">
        <v>1</v>
      </c>
      <c r="BV72" s="83"/>
      <c r="BX72" s="32"/>
    </row>
    <row r="73" spans="2:76">
      <c r="B73" s="50"/>
      <c r="C73" s="50"/>
      <c r="D73" s="50"/>
      <c r="E73" s="51"/>
      <c r="F73" s="51"/>
      <c r="G73" s="51"/>
      <c r="H73" s="51"/>
      <c r="I73" s="50"/>
      <c r="J73" s="51"/>
      <c r="K73" s="51"/>
      <c r="L73" s="51"/>
      <c r="M73" s="51"/>
      <c r="N73" s="51"/>
      <c r="O73" s="50"/>
      <c r="P73" s="50"/>
      <c r="Q73" s="50"/>
      <c r="R73" s="50"/>
      <c r="S73" s="50"/>
      <c r="T73" s="50"/>
      <c r="U73" s="50"/>
      <c r="V73" s="50"/>
      <c r="W73" s="52"/>
      <c r="X73" s="50"/>
      <c r="Y73" s="50"/>
      <c r="Z73" s="50"/>
      <c r="AA73" s="50"/>
      <c r="AB73" s="50"/>
      <c r="AC73" s="50"/>
      <c r="AD73" s="50"/>
      <c r="AE73" s="50"/>
      <c r="AF73" s="50"/>
      <c r="AG73" s="50"/>
      <c r="AH73" s="50"/>
      <c r="AI73" s="50"/>
      <c r="AJ73" s="55"/>
      <c r="AK73" s="53"/>
      <c r="AL73" s="53"/>
      <c r="AM73" s="66"/>
      <c r="AN73" s="53"/>
      <c r="AO73" s="67"/>
      <c r="AP73" s="67"/>
      <c r="AQ73" s="67"/>
      <c r="AR73" s="68"/>
      <c r="AS73" s="67"/>
      <c r="AT73" s="57"/>
      <c r="AU73" s="36"/>
      <c r="AV73" s="7"/>
      <c r="AW73" s="7"/>
      <c r="AX73" s="69"/>
      <c r="AY73" s="53"/>
      <c r="AZ73" s="4"/>
      <c r="BA73" s="4"/>
      <c r="BB73" s="4"/>
      <c r="BC73" s="4"/>
      <c r="BD73" s="10"/>
      <c r="BE73" s="5"/>
      <c r="BF73" s="6"/>
      <c r="BG73" s="7"/>
      <c r="BH73" s="7"/>
      <c r="BI73" s="7"/>
      <c r="BJ73" s="7"/>
      <c r="BK73" s="70"/>
      <c r="BL73" s="70"/>
      <c r="BM73" s="7"/>
      <c r="BN73" s="7"/>
      <c r="BO73" s="7"/>
      <c r="BP73" s="7"/>
      <c r="BQ73" s="7"/>
      <c r="BR73" s="7"/>
      <c r="BS73" s="19"/>
      <c r="BT73" s="19"/>
    </row>
    <row r="74" spans="2:76" ht="15" customHeight="1">
      <c r="B74" s="50" t="s">
        <v>333</v>
      </c>
      <c r="C74" s="50" t="s">
        <v>343</v>
      </c>
      <c r="D74" s="50" t="s">
        <v>75</v>
      </c>
      <c r="E74" s="51" t="s">
        <v>76</v>
      </c>
      <c r="F74" s="51" t="s">
        <v>229</v>
      </c>
      <c r="G74" s="51" t="s">
        <v>102</v>
      </c>
      <c r="H74" s="51" t="s">
        <v>79</v>
      </c>
      <c r="I74" s="50" t="s">
        <v>80</v>
      </c>
      <c r="J74" s="51" t="s">
        <v>81</v>
      </c>
      <c r="K74" s="51" t="s">
        <v>81</v>
      </c>
      <c r="L74" s="51" t="s">
        <v>82</v>
      </c>
      <c r="M74" s="51" t="s">
        <v>83</v>
      </c>
      <c r="N74" s="51" t="s">
        <v>83</v>
      </c>
      <c r="O74" s="50" t="s">
        <v>344</v>
      </c>
      <c r="P74" s="50" t="s">
        <v>164</v>
      </c>
      <c r="Q74" s="50"/>
      <c r="R74" s="50" t="s">
        <v>344</v>
      </c>
      <c r="S74" s="50" t="s">
        <v>164</v>
      </c>
      <c r="T74" s="50" t="s">
        <v>86</v>
      </c>
      <c r="U74" s="50" t="s">
        <v>345</v>
      </c>
      <c r="V74" s="50" t="s">
        <v>95</v>
      </c>
      <c r="W74" s="52">
        <v>5</v>
      </c>
      <c r="X74" s="50" t="s">
        <v>90</v>
      </c>
      <c r="Y74" s="50" t="s">
        <v>91</v>
      </c>
      <c r="Z74" s="50" t="s">
        <v>92</v>
      </c>
      <c r="AA74" s="50" t="s">
        <v>93</v>
      </c>
      <c r="AB74" s="50" t="s">
        <v>94</v>
      </c>
      <c r="AC74" s="50" t="s">
        <v>82</v>
      </c>
      <c r="AD74" s="50" t="s">
        <v>95</v>
      </c>
      <c r="AE74" s="50" t="s">
        <v>95</v>
      </c>
      <c r="AF74" s="50" t="s">
        <v>95</v>
      </c>
      <c r="AG74" s="54">
        <v>41370</v>
      </c>
      <c r="AH74" s="50" t="s">
        <v>96</v>
      </c>
      <c r="AI74" s="50" t="s">
        <v>95</v>
      </c>
      <c r="AJ74" s="55" t="s">
        <v>95</v>
      </c>
      <c r="AK74" s="56" t="s">
        <v>97</v>
      </c>
      <c r="AL74" s="54" t="s">
        <v>95</v>
      </c>
      <c r="AM74" s="56" t="s">
        <v>346</v>
      </c>
      <c r="AN74" s="56" t="s">
        <v>99</v>
      </c>
      <c r="AO74" s="57" t="s">
        <v>95</v>
      </c>
      <c r="AP74" s="57" t="s">
        <v>95</v>
      </c>
      <c r="AQ74" s="58" t="s">
        <v>95</v>
      </c>
      <c r="AR74" s="58" t="s">
        <v>95</v>
      </c>
      <c r="AS74" s="57" t="s">
        <v>95</v>
      </c>
      <c r="AT74" s="57" t="s">
        <v>95</v>
      </c>
      <c r="AU74" s="36" t="s">
        <v>95</v>
      </c>
      <c r="AV74" s="7" t="s">
        <v>95</v>
      </c>
      <c r="AW74" s="7" t="s">
        <v>95</v>
      </c>
      <c r="AX74" s="7" t="s">
        <v>95</v>
      </c>
      <c r="AY74" s="56" t="s">
        <v>95</v>
      </c>
      <c r="AZ74" s="88">
        <v>231963710.79999998</v>
      </c>
      <c r="BA74" s="88">
        <v>231963710.80000001</v>
      </c>
      <c r="BB74" s="88">
        <v>287426115.00999993</v>
      </c>
      <c r="BC74" s="88">
        <v>450149294.57999998</v>
      </c>
      <c r="BD74" s="88">
        <v>737575409.58999991</v>
      </c>
      <c r="BE74" s="91">
        <v>3.1797017173343129</v>
      </c>
      <c r="BF74" s="90">
        <v>0.11918808817863463</v>
      </c>
      <c r="BG74" s="7">
        <v>8500000</v>
      </c>
      <c r="BH74" s="7">
        <v>231963711</v>
      </c>
      <c r="BI74" s="7">
        <v>0</v>
      </c>
      <c r="BJ74" s="8" t="s">
        <v>95</v>
      </c>
      <c r="BK74" s="87">
        <v>8500000</v>
      </c>
      <c r="BL74" s="87">
        <v>0</v>
      </c>
      <c r="BM74" s="7">
        <v>8500000</v>
      </c>
      <c r="BN74" s="7" t="s">
        <v>95</v>
      </c>
      <c r="BO74" s="7">
        <v>0</v>
      </c>
      <c r="BP74" s="7">
        <v>0</v>
      </c>
      <c r="BQ74" s="12">
        <v>3.7110999999999998E-2</v>
      </c>
      <c r="BR74" s="12">
        <v>0</v>
      </c>
      <c r="BS74" s="19">
        <v>0.96288899999999999</v>
      </c>
      <c r="BT74" s="19">
        <v>1</v>
      </c>
      <c r="BV74" s="83"/>
      <c r="BX74" s="32"/>
    </row>
    <row r="75" spans="2:76" ht="15" customHeight="1">
      <c r="B75" s="50" t="s">
        <v>333</v>
      </c>
      <c r="C75" s="50" t="s">
        <v>347</v>
      </c>
      <c r="D75" s="50" t="s">
        <v>75</v>
      </c>
      <c r="E75" s="51" t="s">
        <v>76</v>
      </c>
      <c r="F75" s="51" t="s">
        <v>223</v>
      </c>
      <c r="G75" s="51" t="s">
        <v>102</v>
      </c>
      <c r="H75" s="51" t="s">
        <v>79</v>
      </c>
      <c r="I75" s="50" t="s">
        <v>80</v>
      </c>
      <c r="J75" s="51" t="s">
        <v>81</v>
      </c>
      <c r="K75" s="51" t="s">
        <v>81</v>
      </c>
      <c r="L75" s="51" t="s">
        <v>82</v>
      </c>
      <c r="M75" s="51" t="s">
        <v>83</v>
      </c>
      <c r="N75" s="51" t="s">
        <v>83</v>
      </c>
      <c r="O75" s="50" t="s">
        <v>146</v>
      </c>
      <c r="P75" s="50" t="s">
        <v>130</v>
      </c>
      <c r="Q75" s="50"/>
      <c r="R75" s="50" t="s">
        <v>146</v>
      </c>
      <c r="S75" s="50" t="s">
        <v>130</v>
      </c>
      <c r="T75" s="50" t="s">
        <v>86</v>
      </c>
      <c r="U75" s="50" t="s">
        <v>348</v>
      </c>
      <c r="V75" s="50" t="s">
        <v>95</v>
      </c>
      <c r="W75" s="52" t="s">
        <v>95</v>
      </c>
      <c r="X75" s="50" t="s">
        <v>90</v>
      </c>
      <c r="Y75" s="50" t="s">
        <v>91</v>
      </c>
      <c r="Z75" s="50" t="s">
        <v>173</v>
      </c>
      <c r="AA75" s="50" t="s">
        <v>208</v>
      </c>
      <c r="AB75" s="50" t="s">
        <v>94</v>
      </c>
      <c r="AC75" s="50" t="s">
        <v>109</v>
      </c>
      <c r="AD75" s="50" t="s">
        <v>126</v>
      </c>
      <c r="AE75" s="50" t="s">
        <v>293</v>
      </c>
      <c r="AF75" s="50" t="s">
        <v>95</v>
      </c>
      <c r="AG75" s="54">
        <v>41288</v>
      </c>
      <c r="AH75" s="50" t="s">
        <v>214</v>
      </c>
      <c r="AI75" s="50" t="s">
        <v>114</v>
      </c>
      <c r="AJ75" s="55">
        <v>42909</v>
      </c>
      <c r="AK75" s="56" t="s">
        <v>97</v>
      </c>
      <c r="AL75" s="54" t="s">
        <v>349</v>
      </c>
      <c r="AM75" s="56" t="s">
        <v>144</v>
      </c>
      <c r="AN75" s="56" t="s">
        <v>99</v>
      </c>
      <c r="AO75" s="57" t="s">
        <v>95</v>
      </c>
      <c r="AP75" s="57" t="s">
        <v>95</v>
      </c>
      <c r="AQ75" s="58" t="s">
        <v>95</v>
      </c>
      <c r="AR75" s="58" t="s">
        <v>95</v>
      </c>
      <c r="AS75" s="57" t="s">
        <v>95</v>
      </c>
      <c r="AT75" s="57" t="s">
        <v>95</v>
      </c>
      <c r="AU75" s="36" t="s">
        <v>95</v>
      </c>
      <c r="AV75" s="7" t="s">
        <v>95</v>
      </c>
      <c r="AW75" s="7" t="s">
        <v>95</v>
      </c>
      <c r="AX75" s="7" t="s">
        <v>95</v>
      </c>
      <c r="AY75" s="56" t="s">
        <v>95</v>
      </c>
      <c r="AZ75" s="88">
        <v>60410594.055000015</v>
      </c>
      <c r="BA75" s="88">
        <v>60410594.055000007</v>
      </c>
      <c r="BB75" s="88">
        <v>11704770.75</v>
      </c>
      <c r="BC75" s="88">
        <v>0</v>
      </c>
      <c r="BD75" s="88">
        <v>11704770.75</v>
      </c>
      <c r="BE75" s="91">
        <v>0.19375361115210274</v>
      </c>
      <c r="BF75" s="90">
        <v>-0.41977345276391126</v>
      </c>
      <c r="BG75" s="7">
        <v>3045000</v>
      </c>
      <c r="BH75" s="7">
        <v>247109535.00243002</v>
      </c>
      <c r="BI75" s="7">
        <v>0</v>
      </c>
      <c r="BJ75" s="8">
        <v>450000</v>
      </c>
      <c r="BK75" s="87">
        <v>3045000</v>
      </c>
      <c r="BL75" s="87">
        <v>40875667.259999998</v>
      </c>
      <c r="BM75" s="7">
        <v>3045000</v>
      </c>
      <c r="BN75" s="7">
        <v>41325667.259999998</v>
      </c>
      <c r="BO75" s="7">
        <v>0</v>
      </c>
      <c r="BP75" s="7">
        <v>0</v>
      </c>
      <c r="BQ75" s="12">
        <v>2.2124434665688791E-2</v>
      </c>
      <c r="BR75" s="12">
        <v>3.1476997578692496E-2</v>
      </c>
      <c r="BS75" s="19">
        <v>0.2444688913335778</v>
      </c>
      <c r="BT75" s="19">
        <v>0.24213075060532688</v>
      </c>
      <c r="BV75" s="83"/>
      <c r="BX75" s="32"/>
    </row>
    <row r="76" spans="2:76" ht="15" customHeight="1">
      <c r="B76" s="50" t="s">
        <v>333</v>
      </c>
      <c r="C76" s="50" t="s">
        <v>181</v>
      </c>
      <c r="D76" s="50" t="s">
        <v>150</v>
      </c>
      <c r="E76" s="51" t="s">
        <v>76</v>
      </c>
      <c r="F76" s="51" t="s">
        <v>101</v>
      </c>
      <c r="G76" s="51" t="s">
        <v>102</v>
      </c>
      <c r="H76" s="51" t="s">
        <v>79</v>
      </c>
      <c r="I76" s="50" t="s">
        <v>80</v>
      </c>
      <c r="J76" s="51" t="s">
        <v>81</v>
      </c>
      <c r="K76" s="51" t="s">
        <v>81</v>
      </c>
      <c r="L76" s="51" t="s">
        <v>82</v>
      </c>
      <c r="M76" s="51" t="s">
        <v>83</v>
      </c>
      <c r="N76" s="51" t="s">
        <v>83</v>
      </c>
      <c r="O76" s="50" t="s">
        <v>104</v>
      </c>
      <c r="P76" s="50" t="s">
        <v>84</v>
      </c>
      <c r="Q76" s="50" t="s">
        <v>103</v>
      </c>
      <c r="R76" s="50" t="s">
        <v>104</v>
      </c>
      <c r="S76" s="50" t="s">
        <v>84</v>
      </c>
      <c r="T76" s="50" t="s">
        <v>103</v>
      </c>
      <c r="U76" s="50" t="s">
        <v>182</v>
      </c>
      <c r="V76" s="50" t="s">
        <v>153</v>
      </c>
      <c r="W76" s="52">
        <v>7</v>
      </c>
      <c r="X76" s="50" t="s">
        <v>90</v>
      </c>
      <c r="Y76" s="50" t="s">
        <v>91</v>
      </c>
      <c r="Z76" s="50" t="s">
        <v>92</v>
      </c>
      <c r="AA76" s="50" t="s">
        <v>93</v>
      </c>
      <c r="AB76" s="50" t="s">
        <v>94</v>
      </c>
      <c r="AC76" s="50" t="s">
        <v>109</v>
      </c>
      <c r="AD76" s="50" t="s">
        <v>110</v>
      </c>
      <c r="AE76" s="50" t="s">
        <v>350</v>
      </c>
      <c r="AF76" s="50" t="s">
        <v>95</v>
      </c>
      <c r="AG76" s="54">
        <v>42011</v>
      </c>
      <c r="AH76" s="50" t="s">
        <v>96</v>
      </c>
      <c r="AI76" s="50" t="s">
        <v>95</v>
      </c>
      <c r="AJ76" s="55" t="s">
        <v>95</v>
      </c>
      <c r="AK76" s="56" t="s">
        <v>150</v>
      </c>
      <c r="AL76" s="54" t="s">
        <v>95</v>
      </c>
      <c r="AM76" s="56" t="s">
        <v>227</v>
      </c>
      <c r="AN76" s="56" t="s">
        <v>95</v>
      </c>
      <c r="AO76" s="57">
        <v>0</v>
      </c>
      <c r="AP76" s="57">
        <v>32.768000000000001</v>
      </c>
      <c r="AQ76" s="58">
        <v>0.78</v>
      </c>
      <c r="AR76" s="58">
        <v>0.21999999999999997</v>
      </c>
      <c r="AS76" s="57">
        <v>0</v>
      </c>
      <c r="AT76" s="57">
        <v>82.129333333333335</v>
      </c>
      <c r="AU76" s="36">
        <v>0</v>
      </c>
      <c r="AV76" s="7">
        <v>530525000</v>
      </c>
      <c r="AW76" s="7">
        <v>0</v>
      </c>
      <c r="AX76" s="7">
        <v>524356000</v>
      </c>
      <c r="AY76" s="56" t="s">
        <v>184</v>
      </c>
      <c r="AZ76" s="88">
        <v>207059036.24999997</v>
      </c>
      <c r="BA76" s="88">
        <v>207059036.25</v>
      </c>
      <c r="BB76" s="88">
        <v>250075387.1410808</v>
      </c>
      <c r="BC76" s="88">
        <v>378208345.90208602</v>
      </c>
      <c r="BD76" s="88">
        <v>628283733.04316688</v>
      </c>
      <c r="BE76" s="91">
        <v>3.034321729792012</v>
      </c>
      <c r="BF76" s="90">
        <v>0.14311332106590272</v>
      </c>
      <c r="BG76" s="7" t="s">
        <v>95</v>
      </c>
      <c r="BH76" s="7">
        <v>1480210372.5245986</v>
      </c>
      <c r="BI76" s="7">
        <v>125000000</v>
      </c>
      <c r="BJ76" s="8">
        <v>104000000</v>
      </c>
      <c r="BK76" s="87" t="s">
        <v>95</v>
      </c>
      <c r="BL76" s="87">
        <v>4018000000</v>
      </c>
      <c r="BM76" s="7">
        <v>1906400000</v>
      </c>
      <c r="BN76" s="87">
        <f>4025000000+97000000</f>
        <v>4122000000</v>
      </c>
      <c r="BO76" s="7" t="s">
        <v>95</v>
      </c>
      <c r="BP76" s="7">
        <v>3062000000</v>
      </c>
      <c r="BQ76" s="12">
        <v>0</v>
      </c>
      <c r="BR76" s="12">
        <v>0</v>
      </c>
      <c r="BS76" s="19">
        <v>9.8000000000000004E-2</v>
      </c>
      <c r="BT76" s="19">
        <v>0.98</v>
      </c>
      <c r="BU76" s="25"/>
      <c r="BV76" s="83"/>
      <c r="BX76" s="32"/>
    </row>
    <row r="77" spans="2:76" ht="15" customHeight="1">
      <c r="B77" s="50" t="s">
        <v>333</v>
      </c>
      <c r="C77" s="50" t="s">
        <v>351</v>
      </c>
      <c r="D77" s="50" t="s">
        <v>75</v>
      </c>
      <c r="E77" s="51" t="s">
        <v>76</v>
      </c>
      <c r="F77" s="51" t="s">
        <v>233</v>
      </c>
      <c r="G77" s="51" t="s">
        <v>102</v>
      </c>
      <c r="H77" s="51" t="s">
        <v>79</v>
      </c>
      <c r="I77" s="50" t="s">
        <v>80</v>
      </c>
      <c r="J77" s="51" t="s">
        <v>81</v>
      </c>
      <c r="K77" s="51" t="s">
        <v>81</v>
      </c>
      <c r="L77" s="51" t="s">
        <v>82</v>
      </c>
      <c r="M77" s="51" t="s">
        <v>233</v>
      </c>
      <c r="N77" s="51" t="s">
        <v>83</v>
      </c>
      <c r="O77" s="50" t="s">
        <v>291</v>
      </c>
      <c r="P77" s="50" t="s">
        <v>246</v>
      </c>
      <c r="Q77" s="50"/>
      <c r="R77" s="50" t="s">
        <v>246</v>
      </c>
      <c r="S77" s="50" t="s">
        <v>291</v>
      </c>
      <c r="T77" s="50" t="s">
        <v>235</v>
      </c>
      <c r="U77" s="50" t="s">
        <v>352</v>
      </c>
      <c r="V77" s="50" t="s">
        <v>95</v>
      </c>
      <c r="W77" s="52" t="s">
        <v>95</v>
      </c>
      <c r="X77" s="50" t="s">
        <v>107</v>
      </c>
      <c r="Y77" s="50" t="s">
        <v>108</v>
      </c>
      <c r="Z77" s="50" t="s">
        <v>92</v>
      </c>
      <c r="AA77" s="50" t="s">
        <v>93</v>
      </c>
      <c r="AB77" s="50" t="s">
        <v>94</v>
      </c>
      <c r="AC77" s="50" t="s">
        <v>82</v>
      </c>
      <c r="AD77" s="50" t="s">
        <v>95</v>
      </c>
      <c r="AE77" s="50" t="s">
        <v>95</v>
      </c>
      <c r="AF77" s="50" t="s">
        <v>95</v>
      </c>
      <c r="AG77" s="54">
        <v>41548</v>
      </c>
      <c r="AH77" s="50" t="s">
        <v>96</v>
      </c>
      <c r="AI77" s="50" t="s">
        <v>95</v>
      </c>
      <c r="AJ77" s="55" t="s">
        <v>95</v>
      </c>
      <c r="AK77" s="56" t="s">
        <v>97</v>
      </c>
      <c r="AL77" s="54" t="s">
        <v>95</v>
      </c>
      <c r="AM77" s="56" t="s">
        <v>353</v>
      </c>
      <c r="AN77" s="56" t="s">
        <v>99</v>
      </c>
      <c r="AO77" s="57">
        <v>0</v>
      </c>
      <c r="AP77" s="57" t="s">
        <v>95</v>
      </c>
      <c r="AQ77" s="58" t="s">
        <v>95</v>
      </c>
      <c r="AR77" s="58" t="s">
        <v>95</v>
      </c>
      <c r="AS77" s="57">
        <v>0</v>
      </c>
      <c r="AT77" s="57" t="s">
        <v>95</v>
      </c>
      <c r="AU77" s="36" t="s">
        <v>95</v>
      </c>
      <c r="AV77" s="7" t="s">
        <v>95</v>
      </c>
      <c r="AW77" s="7" t="s">
        <v>95</v>
      </c>
      <c r="AX77" s="7" t="s">
        <v>95</v>
      </c>
      <c r="AY77" s="56" t="s">
        <v>95</v>
      </c>
      <c r="AZ77" s="88">
        <v>545820246.28670096</v>
      </c>
      <c r="BA77" s="88">
        <v>545820246.28670096</v>
      </c>
      <c r="BB77" s="88">
        <v>70078997.980000004</v>
      </c>
      <c r="BC77" s="88">
        <v>72463000</v>
      </c>
      <c r="BD77" s="88">
        <v>142541997.97999999</v>
      </c>
      <c r="BE77" s="91">
        <v>0.2611519066024669</v>
      </c>
      <c r="BF77" s="90">
        <v>-0.13889206136227586</v>
      </c>
      <c r="BG77" s="7">
        <v>3500000</v>
      </c>
      <c r="BH77" s="4">
        <v>545820246.28670096</v>
      </c>
      <c r="BI77" s="7">
        <v>0</v>
      </c>
      <c r="BJ77" s="8">
        <v>0</v>
      </c>
      <c r="BK77" s="87">
        <v>3500000</v>
      </c>
      <c r="BL77" s="87">
        <v>94601518.716435105</v>
      </c>
      <c r="BM77" s="7">
        <v>3500000</v>
      </c>
      <c r="BN77" s="7">
        <v>98950731.587229505</v>
      </c>
      <c r="BO77" s="7">
        <v>0</v>
      </c>
      <c r="BP77" s="7">
        <v>0</v>
      </c>
      <c r="BQ77" s="12">
        <v>0.01</v>
      </c>
      <c r="BR77" s="12">
        <v>0</v>
      </c>
      <c r="BS77" s="19">
        <v>0.99</v>
      </c>
      <c r="BT77" s="19">
        <v>9.8000000000000004E-2</v>
      </c>
      <c r="BV77" s="83"/>
      <c r="BX77" s="32"/>
    </row>
    <row r="78" spans="2:76" ht="15" customHeight="1">
      <c r="B78" s="50" t="s">
        <v>333</v>
      </c>
      <c r="C78" s="50" t="s">
        <v>354</v>
      </c>
      <c r="D78" s="50" t="s">
        <v>75</v>
      </c>
      <c r="E78" s="51" t="s">
        <v>76</v>
      </c>
      <c r="F78" s="51" t="s">
        <v>122</v>
      </c>
      <c r="G78" s="51" t="s">
        <v>123</v>
      </c>
      <c r="H78" s="51" t="s">
        <v>79</v>
      </c>
      <c r="I78" s="50" t="s">
        <v>80</v>
      </c>
      <c r="J78" s="51" t="s">
        <v>81</v>
      </c>
      <c r="K78" s="51" t="s">
        <v>81</v>
      </c>
      <c r="L78" s="51" t="s">
        <v>82</v>
      </c>
      <c r="M78" s="51" t="s">
        <v>83</v>
      </c>
      <c r="N78" s="51" t="s">
        <v>83</v>
      </c>
      <c r="O78" s="50" t="s">
        <v>104</v>
      </c>
      <c r="P78" s="50" t="s">
        <v>87</v>
      </c>
      <c r="Q78" s="50"/>
      <c r="R78" s="50" t="s">
        <v>104</v>
      </c>
      <c r="S78" s="50" t="s">
        <v>85</v>
      </c>
      <c r="T78" s="50" t="s">
        <v>87</v>
      </c>
      <c r="U78" s="50" t="s">
        <v>279</v>
      </c>
      <c r="V78" s="50" t="s">
        <v>95</v>
      </c>
      <c r="W78" s="52" t="s">
        <v>95</v>
      </c>
      <c r="X78" s="50" t="s">
        <v>107</v>
      </c>
      <c r="Y78" s="50" t="s">
        <v>108</v>
      </c>
      <c r="Z78" s="50" t="s">
        <v>92</v>
      </c>
      <c r="AA78" s="50" t="s">
        <v>93</v>
      </c>
      <c r="AB78" s="50" t="s">
        <v>94</v>
      </c>
      <c r="AC78" s="50" t="s">
        <v>82</v>
      </c>
      <c r="AD78" s="50" t="s">
        <v>95</v>
      </c>
      <c r="AE78" s="50" t="s">
        <v>95</v>
      </c>
      <c r="AF78" s="50" t="s">
        <v>95</v>
      </c>
      <c r="AG78" s="54">
        <v>41368</v>
      </c>
      <c r="AH78" s="50" t="s">
        <v>214</v>
      </c>
      <c r="AI78" s="50" t="s">
        <v>114</v>
      </c>
      <c r="AJ78" s="55">
        <v>42345</v>
      </c>
      <c r="AK78" s="56" t="s">
        <v>97</v>
      </c>
      <c r="AL78" s="54" t="s">
        <v>355</v>
      </c>
      <c r="AM78" s="56" t="s">
        <v>284</v>
      </c>
      <c r="AN78" s="56" t="s">
        <v>99</v>
      </c>
      <c r="AO78" s="57" t="s">
        <v>95</v>
      </c>
      <c r="AP78" s="57" t="s">
        <v>95</v>
      </c>
      <c r="AQ78" s="58" t="s">
        <v>95</v>
      </c>
      <c r="AR78" s="58" t="s">
        <v>95</v>
      </c>
      <c r="AS78" s="57" t="s">
        <v>95</v>
      </c>
      <c r="AT78" s="57" t="s">
        <v>95</v>
      </c>
      <c r="AU78" s="36" t="s">
        <v>95</v>
      </c>
      <c r="AV78" s="7" t="s">
        <v>95</v>
      </c>
      <c r="AW78" s="7" t="s">
        <v>95</v>
      </c>
      <c r="AX78" s="7" t="s">
        <v>95</v>
      </c>
      <c r="AY78" s="56" t="s">
        <v>95</v>
      </c>
      <c r="AZ78" s="88">
        <v>381878895.07999998</v>
      </c>
      <c r="BA78" s="88">
        <v>381878895.07999998</v>
      </c>
      <c r="BB78" s="88">
        <v>1976372247.3400004</v>
      </c>
      <c r="BC78" s="88">
        <v>0</v>
      </c>
      <c r="BD78" s="88">
        <v>1976372247.3400004</v>
      </c>
      <c r="BE78" s="91">
        <v>5.1753900851890995</v>
      </c>
      <c r="BF78" s="90">
        <v>0.99680634737014762</v>
      </c>
      <c r="BG78" s="7">
        <v>1526329.1783261257</v>
      </c>
      <c r="BH78" s="7">
        <v>388581933.43169677</v>
      </c>
      <c r="BI78" s="7">
        <v>0</v>
      </c>
      <c r="BJ78" s="8">
        <v>211378295.99000001</v>
      </c>
      <c r="BK78" s="87">
        <v>1526329.1783261257</v>
      </c>
      <c r="BL78" s="87">
        <v>1688621704.01</v>
      </c>
      <c r="BM78" s="7">
        <v>1500000</v>
      </c>
      <c r="BN78" s="7">
        <v>1900000000</v>
      </c>
      <c r="BO78" s="7">
        <v>0</v>
      </c>
      <c r="BP78" s="7">
        <v>0</v>
      </c>
      <c r="BQ78" s="12">
        <v>5.2500000000000003E-3</v>
      </c>
      <c r="BR78" s="12">
        <v>0.29730878123175214</v>
      </c>
      <c r="BS78" s="19">
        <v>0.98275000000000001</v>
      </c>
      <c r="BT78" s="19">
        <v>0.64068999999999998</v>
      </c>
      <c r="BV78" s="83"/>
      <c r="BX78" s="32"/>
    </row>
    <row r="79" spans="2:76" ht="15" customHeight="1">
      <c r="B79" s="50" t="s">
        <v>333</v>
      </c>
      <c r="C79" s="50" t="s">
        <v>356</v>
      </c>
      <c r="D79" s="50" t="s">
        <v>121</v>
      </c>
      <c r="E79" s="51" t="s">
        <v>76</v>
      </c>
      <c r="F79" s="51" t="s">
        <v>122</v>
      </c>
      <c r="G79" s="51" t="s">
        <v>123</v>
      </c>
      <c r="H79" s="51" t="s">
        <v>79</v>
      </c>
      <c r="I79" s="50" t="s">
        <v>80</v>
      </c>
      <c r="J79" s="51" t="s">
        <v>81</v>
      </c>
      <c r="K79" s="51" t="s">
        <v>81</v>
      </c>
      <c r="L79" s="51" t="s">
        <v>82</v>
      </c>
      <c r="M79" s="51" t="s">
        <v>83</v>
      </c>
      <c r="N79" s="51" t="s">
        <v>83</v>
      </c>
      <c r="O79" s="50" t="s">
        <v>84</v>
      </c>
      <c r="P79" s="50" t="s">
        <v>130</v>
      </c>
      <c r="Q79" s="50"/>
      <c r="R79" s="50" t="s">
        <v>84</v>
      </c>
      <c r="S79" s="50" t="s">
        <v>130</v>
      </c>
      <c r="T79" s="50" t="s">
        <v>86</v>
      </c>
      <c r="U79" s="50" t="s">
        <v>243</v>
      </c>
      <c r="V79" s="50" t="s">
        <v>95</v>
      </c>
      <c r="W79" s="52" t="s">
        <v>95</v>
      </c>
      <c r="X79" s="50" t="s">
        <v>107</v>
      </c>
      <c r="Y79" s="50" t="s">
        <v>108</v>
      </c>
      <c r="Z79" s="50" t="s">
        <v>92</v>
      </c>
      <c r="AA79" s="50" t="s">
        <v>93</v>
      </c>
      <c r="AB79" s="50" t="s">
        <v>94</v>
      </c>
      <c r="AC79" s="50" t="s">
        <v>82</v>
      </c>
      <c r="AD79" s="50" t="s">
        <v>95</v>
      </c>
      <c r="AE79" s="50" t="s">
        <v>95</v>
      </c>
      <c r="AF79" s="50" t="s">
        <v>95</v>
      </c>
      <c r="AG79" s="54">
        <v>41801</v>
      </c>
      <c r="AH79" s="50" t="s">
        <v>214</v>
      </c>
      <c r="AI79" s="50" t="s">
        <v>244</v>
      </c>
      <c r="AJ79" s="55">
        <v>43391</v>
      </c>
      <c r="AK79" s="56" t="s">
        <v>97</v>
      </c>
      <c r="AL79" s="54" t="s">
        <v>95</v>
      </c>
      <c r="AM79" s="56" t="s">
        <v>357</v>
      </c>
      <c r="AN79" s="56" t="s">
        <v>99</v>
      </c>
      <c r="AO79" s="57" t="s">
        <v>95</v>
      </c>
      <c r="AP79" s="57" t="s">
        <v>95</v>
      </c>
      <c r="AQ79" s="58" t="s">
        <v>95</v>
      </c>
      <c r="AR79" s="58" t="s">
        <v>95</v>
      </c>
      <c r="AS79" s="57" t="s">
        <v>95</v>
      </c>
      <c r="AT79" s="57" t="s">
        <v>95</v>
      </c>
      <c r="AU79" s="36" t="s">
        <v>95</v>
      </c>
      <c r="AV79" s="7" t="s">
        <v>95</v>
      </c>
      <c r="AW79" s="7" t="s">
        <v>95</v>
      </c>
      <c r="AX79" s="7" t="s">
        <v>95</v>
      </c>
      <c r="AY79" s="56" t="s">
        <v>95</v>
      </c>
      <c r="AZ79" s="88">
        <v>134790672</v>
      </c>
      <c r="BA79" s="88">
        <v>134790672</v>
      </c>
      <c r="BB79" s="88">
        <v>39928.67</v>
      </c>
      <c r="BC79" s="88">
        <v>0</v>
      </c>
      <c r="BD79" s="88">
        <v>39928.67</v>
      </c>
      <c r="BE79" s="91">
        <v>2.9622724931588736E-4</v>
      </c>
      <c r="BF79" s="90">
        <v>-0.79134527858695936</v>
      </c>
      <c r="BG79" s="7">
        <v>2900000</v>
      </c>
      <c r="BH79" s="7">
        <v>137541502.04081634</v>
      </c>
      <c r="BI79" s="7">
        <v>0</v>
      </c>
      <c r="BJ79" s="8">
        <v>43700000</v>
      </c>
      <c r="BK79" s="87">
        <v>2900000</v>
      </c>
      <c r="BL79" s="87">
        <v>8073398.5562774763</v>
      </c>
      <c r="BM79" s="7">
        <v>2900000</v>
      </c>
      <c r="BN79" s="7">
        <v>51773398.556277476</v>
      </c>
      <c r="BO79" s="7">
        <v>0</v>
      </c>
      <c r="BP79" s="7">
        <v>56393945.46627748</v>
      </c>
      <c r="BQ79" s="12">
        <v>0.02</v>
      </c>
      <c r="BR79" s="12">
        <v>0.02</v>
      </c>
      <c r="BS79" s="19">
        <v>0.98</v>
      </c>
      <c r="BT79" s="19">
        <v>0.98</v>
      </c>
      <c r="BV79" s="83"/>
      <c r="BX79" s="32"/>
    </row>
    <row r="80" spans="2:76" ht="15" customHeight="1">
      <c r="B80" s="50" t="s">
        <v>333</v>
      </c>
      <c r="C80" s="50" t="s">
        <v>358</v>
      </c>
      <c r="D80" s="50" t="s">
        <v>75</v>
      </c>
      <c r="E80" s="51" t="s">
        <v>76</v>
      </c>
      <c r="F80" s="51" t="s">
        <v>359</v>
      </c>
      <c r="G80" s="51" t="s">
        <v>95</v>
      </c>
      <c r="H80" s="51" t="s">
        <v>360</v>
      </c>
      <c r="I80" s="50" t="s">
        <v>80</v>
      </c>
      <c r="J80" s="51" t="s">
        <v>81</v>
      </c>
      <c r="K80" s="51" t="s">
        <v>81</v>
      </c>
      <c r="L80" s="51" t="s">
        <v>82</v>
      </c>
      <c r="M80" s="51" t="s">
        <v>233</v>
      </c>
      <c r="N80" s="51" t="s">
        <v>233</v>
      </c>
      <c r="O80" s="50" t="s">
        <v>247</v>
      </c>
      <c r="P80" s="50" t="s">
        <v>246</v>
      </c>
      <c r="Q80" s="50"/>
      <c r="R80" s="50" t="s">
        <v>246</v>
      </c>
      <c r="S80" s="50" t="s">
        <v>247</v>
      </c>
      <c r="T80" s="50" t="s">
        <v>86</v>
      </c>
      <c r="U80" s="50" t="s">
        <v>305</v>
      </c>
      <c r="V80" s="50" t="s">
        <v>95</v>
      </c>
      <c r="W80" s="52" t="s">
        <v>95</v>
      </c>
      <c r="X80" s="50" t="s">
        <v>107</v>
      </c>
      <c r="Y80" s="50" t="s">
        <v>108</v>
      </c>
      <c r="Z80" s="50" t="s">
        <v>92</v>
      </c>
      <c r="AA80" s="50" t="s">
        <v>208</v>
      </c>
      <c r="AB80" s="50" t="s">
        <v>94</v>
      </c>
      <c r="AC80" s="50" t="s">
        <v>82</v>
      </c>
      <c r="AD80" s="50" t="s">
        <v>95</v>
      </c>
      <c r="AE80" s="50" t="s">
        <v>95</v>
      </c>
      <c r="AF80" s="50" t="s">
        <v>361</v>
      </c>
      <c r="AG80" s="54">
        <v>41334</v>
      </c>
      <c r="AH80" s="50" t="s">
        <v>214</v>
      </c>
      <c r="AI80" s="50" t="s">
        <v>114</v>
      </c>
      <c r="AJ80" s="55">
        <v>44104</v>
      </c>
      <c r="AK80" s="56" t="s">
        <v>97</v>
      </c>
      <c r="AL80" s="54" t="s">
        <v>362</v>
      </c>
      <c r="AM80" s="56" t="s">
        <v>363</v>
      </c>
      <c r="AN80" s="56" t="s">
        <v>99</v>
      </c>
      <c r="AO80" s="57" t="s">
        <v>95</v>
      </c>
      <c r="AP80" s="57" t="s">
        <v>95</v>
      </c>
      <c r="AQ80" s="58" t="s">
        <v>95</v>
      </c>
      <c r="AR80" s="58" t="s">
        <v>95</v>
      </c>
      <c r="AS80" s="57" t="s">
        <v>95</v>
      </c>
      <c r="AT80" s="57" t="s">
        <v>95</v>
      </c>
      <c r="AU80" s="36" t="s">
        <v>95</v>
      </c>
      <c r="AV80" s="7" t="s">
        <v>95</v>
      </c>
      <c r="AW80" s="7" t="s">
        <v>95</v>
      </c>
      <c r="AX80" s="7" t="s">
        <v>95</v>
      </c>
      <c r="AY80" s="56" t="s">
        <v>95</v>
      </c>
      <c r="AZ80" s="88">
        <v>128895669.11000003</v>
      </c>
      <c r="BA80" s="88">
        <v>128895669.11000003</v>
      </c>
      <c r="BB80" s="88">
        <v>30502132.640000001</v>
      </c>
      <c r="BC80" s="88">
        <v>0</v>
      </c>
      <c r="BD80" s="88">
        <v>30502132.640000001</v>
      </c>
      <c r="BE80" s="91">
        <v>0.23664202878662563</v>
      </c>
      <c r="BF80" s="90">
        <v>-0.23180267554125752</v>
      </c>
      <c r="BG80" s="7">
        <v>2000000</v>
      </c>
      <c r="BH80" s="7">
        <v>329715121.30199999</v>
      </c>
      <c r="BI80" s="7">
        <v>0</v>
      </c>
      <c r="BJ80" s="8">
        <v>31000000</v>
      </c>
      <c r="BK80" s="87">
        <v>2000000</v>
      </c>
      <c r="BL80" s="87">
        <v>56312837.317056999</v>
      </c>
      <c r="BM80" s="7">
        <v>2000000</v>
      </c>
      <c r="BN80" s="7">
        <v>87312837.317056999</v>
      </c>
      <c r="BO80" s="7">
        <v>0</v>
      </c>
      <c r="BP80" s="7">
        <v>84785272.267636046</v>
      </c>
      <c r="BQ80" s="12">
        <v>1.6158457127964557E-2</v>
      </c>
      <c r="BR80" s="12">
        <v>0</v>
      </c>
      <c r="BS80" s="19">
        <v>0.39093041438623927</v>
      </c>
      <c r="BT80" s="19">
        <v>1</v>
      </c>
      <c r="BV80" s="83"/>
      <c r="BX80" s="32"/>
    </row>
    <row r="81" spans="2:76" ht="15" customHeight="1">
      <c r="B81" s="50" t="s">
        <v>333</v>
      </c>
      <c r="C81" s="50" t="s">
        <v>364</v>
      </c>
      <c r="D81" s="50" t="s">
        <v>140</v>
      </c>
      <c r="E81" s="51" t="s">
        <v>76</v>
      </c>
      <c r="F81" s="51" t="s">
        <v>365</v>
      </c>
      <c r="G81" s="51" t="s">
        <v>366</v>
      </c>
      <c r="H81" s="51" t="s">
        <v>79</v>
      </c>
      <c r="I81" s="50" t="s">
        <v>80</v>
      </c>
      <c r="J81" s="51" t="s">
        <v>81</v>
      </c>
      <c r="K81" s="51" t="s">
        <v>81</v>
      </c>
      <c r="L81" s="51" t="s">
        <v>109</v>
      </c>
      <c r="M81" s="51" t="s">
        <v>83</v>
      </c>
      <c r="N81" s="51" t="s">
        <v>83</v>
      </c>
      <c r="O81" s="50" t="s">
        <v>164</v>
      </c>
      <c r="P81" s="50" t="s">
        <v>104</v>
      </c>
      <c r="Q81" s="50"/>
      <c r="R81" s="50" t="s">
        <v>104</v>
      </c>
      <c r="S81" s="50" t="s">
        <v>164</v>
      </c>
      <c r="T81" s="50" t="s">
        <v>131</v>
      </c>
      <c r="U81" s="50" t="s">
        <v>367</v>
      </c>
      <c r="V81" s="50" t="s">
        <v>95</v>
      </c>
      <c r="W81" s="52" t="s">
        <v>95</v>
      </c>
      <c r="X81" s="50" t="s">
        <v>107</v>
      </c>
      <c r="Y81" s="50" t="s">
        <v>108</v>
      </c>
      <c r="Z81" s="50" t="s">
        <v>92</v>
      </c>
      <c r="AA81" s="50" t="s">
        <v>93</v>
      </c>
      <c r="AB81" s="50" t="s">
        <v>94</v>
      </c>
      <c r="AC81" s="50" t="s">
        <v>109</v>
      </c>
      <c r="AD81" s="50" t="s">
        <v>110</v>
      </c>
      <c r="AE81" s="50" t="s">
        <v>368</v>
      </c>
      <c r="AF81" s="50" t="s">
        <v>95</v>
      </c>
      <c r="AG81" s="54">
        <v>41438</v>
      </c>
      <c r="AH81" s="50" t="s">
        <v>96</v>
      </c>
      <c r="AI81" s="50" t="s">
        <v>95</v>
      </c>
      <c r="AJ81" s="55" t="s">
        <v>95</v>
      </c>
      <c r="AK81" s="56" t="s">
        <v>97</v>
      </c>
      <c r="AL81" s="54" t="s">
        <v>95</v>
      </c>
      <c r="AM81" s="56" t="s">
        <v>363</v>
      </c>
      <c r="AN81" s="56" t="s">
        <v>99</v>
      </c>
      <c r="AO81" s="57" t="s">
        <v>95</v>
      </c>
      <c r="AP81" s="57" t="s">
        <v>95</v>
      </c>
      <c r="AQ81" s="58" t="s">
        <v>95</v>
      </c>
      <c r="AR81" s="58" t="s">
        <v>95</v>
      </c>
      <c r="AS81" s="57" t="s">
        <v>95</v>
      </c>
      <c r="AT81" s="57" t="s">
        <v>95</v>
      </c>
      <c r="AU81" s="36" t="s">
        <v>95</v>
      </c>
      <c r="AV81" s="7" t="s">
        <v>95</v>
      </c>
      <c r="AW81" s="7" t="s">
        <v>95</v>
      </c>
      <c r="AX81" s="7" t="s">
        <v>95</v>
      </c>
      <c r="AY81" s="56" t="s">
        <v>95</v>
      </c>
      <c r="AZ81" s="88">
        <v>547243915.83999991</v>
      </c>
      <c r="BA81" s="88">
        <v>547243915.84000003</v>
      </c>
      <c r="BB81" s="88">
        <v>158706899.62</v>
      </c>
      <c r="BC81" s="88">
        <v>0</v>
      </c>
      <c r="BD81" s="88">
        <v>158706899.62</v>
      </c>
      <c r="BE81" s="91">
        <v>0.29001126376414899</v>
      </c>
      <c r="BF81" s="90">
        <v>-0.14367948714643713</v>
      </c>
      <c r="BG81" s="7">
        <v>450000</v>
      </c>
      <c r="BH81" s="7" t="s">
        <v>95</v>
      </c>
      <c r="BI81" s="7">
        <v>0</v>
      </c>
      <c r="BJ81" s="8" t="s">
        <v>95</v>
      </c>
      <c r="BK81" s="87">
        <v>450000</v>
      </c>
      <c r="BL81" s="87">
        <v>0</v>
      </c>
      <c r="BM81" s="7">
        <v>450000</v>
      </c>
      <c r="BN81" s="7" t="s">
        <v>95</v>
      </c>
      <c r="BO81" s="7">
        <v>0</v>
      </c>
      <c r="BP81" s="7" t="s">
        <v>95</v>
      </c>
      <c r="BQ81" s="12">
        <v>0</v>
      </c>
      <c r="BR81" s="12">
        <v>0</v>
      </c>
      <c r="BS81" s="19" t="s">
        <v>95</v>
      </c>
      <c r="BT81" s="19" t="s">
        <v>95</v>
      </c>
      <c r="BV81" s="83"/>
      <c r="BX81" s="32"/>
    </row>
    <row r="82" spans="2:76" ht="15" customHeight="1">
      <c r="B82" s="50" t="s">
        <v>333</v>
      </c>
      <c r="C82" s="50" t="s">
        <v>369</v>
      </c>
      <c r="D82" s="50" t="s">
        <v>150</v>
      </c>
      <c r="E82" s="51" t="s">
        <v>76</v>
      </c>
      <c r="F82" s="51" t="s">
        <v>229</v>
      </c>
      <c r="G82" s="51" t="s">
        <v>102</v>
      </c>
      <c r="H82" s="51" t="s">
        <v>79</v>
      </c>
      <c r="I82" s="50" t="s">
        <v>80</v>
      </c>
      <c r="J82" s="51" t="s">
        <v>81</v>
      </c>
      <c r="K82" s="51" t="s">
        <v>81</v>
      </c>
      <c r="L82" s="51" t="s">
        <v>82</v>
      </c>
      <c r="M82" s="51" t="s">
        <v>83</v>
      </c>
      <c r="N82" s="51" t="s">
        <v>83</v>
      </c>
      <c r="O82" s="50" t="s">
        <v>310</v>
      </c>
      <c r="P82" s="50" t="s">
        <v>85</v>
      </c>
      <c r="Q82" s="50"/>
      <c r="R82" s="50" t="s">
        <v>310</v>
      </c>
      <c r="S82" s="50" t="s">
        <v>85</v>
      </c>
      <c r="T82" s="50" t="s">
        <v>131</v>
      </c>
      <c r="U82" s="50" t="s">
        <v>370</v>
      </c>
      <c r="V82" s="50" t="s">
        <v>95</v>
      </c>
      <c r="W82" s="52" t="s">
        <v>95</v>
      </c>
      <c r="X82" s="50" t="s">
        <v>90</v>
      </c>
      <c r="Y82" s="50" t="s">
        <v>91</v>
      </c>
      <c r="Z82" s="50" t="s">
        <v>92</v>
      </c>
      <c r="AA82" s="50" t="s">
        <v>93</v>
      </c>
      <c r="AB82" s="50" t="s">
        <v>94</v>
      </c>
      <c r="AC82" s="50" t="s">
        <v>82</v>
      </c>
      <c r="AD82" s="50" t="s">
        <v>95</v>
      </c>
      <c r="AE82" s="50" t="s">
        <v>95</v>
      </c>
      <c r="AF82" s="50" t="s">
        <v>95</v>
      </c>
      <c r="AG82" s="54">
        <v>42011</v>
      </c>
      <c r="AH82" s="50" t="s">
        <v>214</v>
      </c>
      <c r="AI82" s="50" t="s">
        <v>95</v>
      </c>
      <c r="AJ82" s="55">
        <v>43342</v>
      </c>
      <c r="AK82" s="56" t="s">
        <v>150</v>
      </c>
      <c r="AL82" s="54" t="s">
        <v>371</v>
      </c>
      <c r="AM82" s="56" t="s">
        <v>346</v>
      </c>
      <c r="AN82" s="56" t="s">
        <v>95</v>
      </c>
      <c r="AO82" s="57" t="s">
        <v>95</v>
      </c>
      <c r="AP82" s="57" t="s">
        <v>95</v>
      </c>
      <c r="AQ82" s="58" t="s">
        <v>95</v>
      </c>
      <c r="AR82" s="58" t="s">
        <v>95</v>
      </c>
      <c r="AS82" s="57" t="s">
        <v>95</v>
      </c>
      <c r="AT82" s="57" t="s">
        <v>95</v>
      </c>
      <c r="AU82" s="36" t="s">
        <v>95</v>
      </c>
      <c r="AV82" s="7" t="s">
        <v>95</v>
      </c>
      <c r="AW82" s="7" t="s">
        <v>95</v>
      </c>
      <c r="AX82" s="7" t="s">
        <v>95</v>
      </c>
      <c r="AY82" s="56" t="s">
        <v>95</v>
      </c>
      <c r="AZ82" s="88">
        <v>258196800.00000006</v>
      </c>
      <c r="BA82" s="88">
        <v>258196800</v>
      </c>
      <c r="BB82" s="88">
        <v>519219392.85891938</v>
      </c>
      <c r="BC82" s="88">
        <v>0</v>
      </c>
      <c r="BD82" s="88">
        <v>519219392.85891938</v>
      </c>
      <c r="BE82" s="91">
        <v>2.0109443372610327</v>
      </c>
      <c r="BF82" s="90">
        <v>0.20663437247276309</v>
      </c>
      <c r="BG82" s="7">
        <v>3267835</v>
      </c>
      <c r="BH82" s="7">
        <v>268955000</v>
      </c>
      <c r="BI82" s="7">
        <v>0</v>
      </c>
      <c r="BJ82" s="8">
        <v>0</v>
      </c>
      <c r="BK82" s="87">
        <v>3267835</v>
      </c>
      <c r="BL82" s="87">
        <v>0</v>
      </c>
      <c r="BM82" s="7">
        <v>3403994.791666667</v>
      </c>
      <c r="BN82" s="7" t="s">
        <v>95</v>
      </c>
      <c r="BO82" s="7">
        <v>0</v>
      </c>
      <c r="BP82" s="7">
        <v>0</v>
      </c>
      <c r="BQ82" s="12">
        <v>0.04</v>
      </c>
      <c r="BR82" s="12">
        <v>0.243110115322342</v>
      </c>
      <c r="BS82" s="19">
        <v>0.96</v>
      </c>
      <c r="BT82" s="19">
        <v>0.93170933333333328</v>
      </c>
      <c r="BU82" s="25"/>
      <c r="BV82" s="83"/>
      <c r="BX82" s="32"/>
    </row>
    <row r="83" spans="2:76" ht="15" customHeight="1">
      <c r="B83" s="50" t="s">
        <v>333</v>
      </c>
      <c r="C83" s="50" t="s">
        <v>372</v>
      </c>
      <c r="D83" s="50" t="s">
        <v>75</v>
      </c>
      <c r="E83" s="51" t="s">
        <v>76</v>
      </c>
      <c r="F83" s="51" t="s">
        <v>83</v>
      </c>
      <c r="G83" s="51" t="s">
        <v>102</v>
      </c>
      <c r="H83" s="51" t="s">
        <v>79</v>
      </c>
      <c r="I83" s="50" t="s">
        <v>80</v>
      </c>
      <c r="J83" s="51" t="s">
        <v>81</v>
      </c>
      <c r="K83" s="51" t="s">
        <v>81</v>
      </c>
      <c r="L83" s="51" t="s">
        <v>82</v>
      </c>
      <c r="M83" s="51" t="s">
        <v>83</v>
      </c>
      <c r="N83" s="51" t="s">
        <v>83</v>
      </c>
      <c r="O83" s="50" t="s">
        <v>146</v>
      </c>
      <c r="P83" s="50" t="s">
        <v>104</v>
      </c>
      <c r="Q83" s="50" t="s">
        <v>103</v>
      </c>
      <c r="R83" s="50" t="s">
        <v>104</v>
      </c>
      <c r="S83" s="50" t="s">
        <v>103</v>
      </c>
      <c r="T83" s="50" t="s">
        <v>86</v>
      </c>
      <c r="U83" s="50" t="s">
        <v>373</v>
      </c>
      <c r="V83" s="50" t="s">
        <v>95</v>
      </c>
      <c r="W83" s="52" t="s">
        <v>95</v>
      </c>
      <c r="X83" s="50" t="s">
        <v>90</v>
      </c>
      <c r="Y83" s="50" t="s">
        <v>91</v>
      </c>
      <c r="Z83" s="50" t="s">
        <v>92</v>
      </c>
      <c r="AA83" s="50" t="s">
        <v>93</v>
      </c>
      <c r="AB83" s="50" t="s">
        <v>94</v>
      </c>
      <c r="AC83" s="50" t="s">
        <v>109</v>
      </c>
      <c r="AD83" s="50" t="s">
        <v>126</v>
      </c>
      <c r="AE83" s="50" t="s">
        <v>293</v>
      </c>
      <c r="AF83" s="50" t="s">
        <v>374</v>
      </c>
      <c r="AG83" s="54">
        <v>41288</v>
      </c>
      <c r="AH83" s="50" t="s">
        <v>214</v>
      </c>
      <c r="AI83" s="50" t="s">
        <v>114</v>
      </c>
      <c r="AJ83" s="55">
        <v>42247</v>
      </c>
      <c r="AK83" s="56" t="s">
        <v>97</v>
      </c>
      <c r="AL83" s="54" t="s">
        <v>375</v>
      </c>
      <c r="AM83" s="56" t="s">
        <v>363</v>
      </c>
      <c r="AN83" s="56" t="s">
        <v>99</v>
      </c>
      <c r="AO83" s="57" t="s">
        <v>95</v>
      </c>
      <c r="AP83" s="57" t="s">
        <v>95</v>
      </c>
      <c r="AQ83" s="58" t="s">
        <v>95</v>
      </c>
      <c r="AR83" s="58" t="s">
        <v>95</v>
      </c>
      <c r="AS83" s="57" t="s">
        <v>95</v>
      </c>
      <c r="AT83" s="57" t="s">
        <v>95</v>
      </c>
      <c r="AU83" s="36" t="s">
        <v>95</v>
      </c>
      <c r="AV83" s="7" t="s">
        <v>95</v>
      </c>
      <c r="AW83" s="7" t="s">
        <v>95</v>
      </c>
      <c r="AX83" s="7" t="s">
        <v>95</v>
      </c>
      <c r="AY83" s="56" t="s">
        <v>95</v>
      </c>
      <c r="AZ83" s="88">
        <v>51202524.93</v>
      </c>
      <c r="BA83" s="88">
        <v>51202524.93</v>
      </c>
      <c r="BB83" s="88">
        <v>107595792.05000001</v>
      </c>
      <c r="BC83" s="88">
        <v>0</v>
      </c>
      <c r="BD83" s="88">
        <v>107595792.05000001</v>
      </c>
      <c r="BE83" s="91">
        <v>2.1013766840033061</v>
      </c>
      <c r="BF83" s="90">
        <v>0.46214395165443423</v>
      </c>
      <c r="BG83" s="7">
        <v>566100</v>
      </c>
      <c r="BH83" s="7">
        <v>126976825.28999998</v>
      </c>
      <c r="BI83" s="7">
        <v>0</v>
      </c>
      <c r="BJ83" s="8">
        <v>0</v>
      </c>
      <c r="BK83" s="87">
        <v>566100</v>
      </c>
      <c r="BL83" s="87">
        <v>301900000</v>
      </c>
      <c r="BM83" s="7">
        <v>566100</v>
      </c>
      <c r="BN83" s="7">
        <v>301900000</v>
      </c>
      <c r="BO83" s="7">
        <v>0</v>
      </c>
      <c r="BP83" s="7">
        <v>0</v>
      </c>
      <c r="BQ83" s="12">
        <v>3.2258064516129031E-2</v>
      </c>
      <c r="BR83" s="12">
        <v>0.11003318510304975</v>
      </c>
      <c r="BS83" s="19">
        <v>0.40322599999999997</v>
      </c>
      <c r="BT83" s="19">
        <v>0.35028439586927601</v>
      </c>
      <c r="BV83" s="83"/>
      <c r="BX83" s="32"/>
    </row>
    <row r="84" spans="2:76" ht="15" customHeight="1">
      <c r="B84" s="50" t="s">
        <v>333</v>
      </c>
      <c r="C84" s="50" t="s">
        <v>376</v>
      </c>
      <c r="D84" s="50" t="s">
        <v>75</v>
      </c>
      <c r="E84" s="51" t="s">
        <v>76</v>
      </c>
      <c r="F84" s="51" t="s">
        <v>83</v>
      </c>
      <c r="G84" s="51" t="s">
        <v>102</v>
      </c>
      <c r="H84" s="51" t="s">
        <v>79</v>
      </c>
      <c r="I84" s="50" t="s">
        <v>80</v>
      </c>
      <c r="J84" s="51" t="s">
        <v>81</v>
      </c>
      <c r="K84" s="51" t="s">
        <v>81</v>
      </c>
      <c r="L84" s="51" t="s">
        <v>82</v>
      </c>
      <c r="M84" s="51" t="s">
        <v>83</v>
      </c>
      <c r="N84" s="51" t="s">
        <v>83</v>
      </c>
      <c r="O84" s="50" t="s">
        <v>146</v>
      </c>
      <c r="P84" s="50" t="s">
        <v>104</v>
      </c>
      <c r="Q84" s="50" t="s">
        <v>103</v>
      </c>
      <c r="R84" s="50" t="s">
        <v>104</v>
      </c>
      <c r="S84" s="50" t="s">
        <v>103</v>
      </c>
      <c r="T84" s="50" t="s">
        <v>131</v>
      </c>
      <c r="U84" s="50" t="s">
        <v>147</v>
      </c>
      <c r="V84" s="50" t="s">
        <v>377</v>
      </c>
      <c r="W84" s="52">
        <v>5</v>
      </c>
      <c r="X84" s="50" t="s">
        <v>90</v>
      </c>
      <c r="Y84" s="50" t="s">
        <v>91</v>
      </c>
      <c r="Z84" s="50" t="s">
        <v>92</v>
      </c>
      <c r="AA84" s="50" t="s">
        <v>93</v>
      </c>
      <c r="AB84" s="50" t="s">
        <v>94</v>
      </c>
      <c r="AC84" s="50" t="s">
        <v>82</v>
      </c>
      <c r="AD84" s="50" t="s">
        <v>95</v>
      </c>
      <c r="AE84" s="50" t="s">
        <v>95</v>
      </c>
      <c r="AF84" s="50" t="s">
        <v>378</v>
      </c>
      <c r="AG84" s="54">
        <v>41789</v>
      </c>
      <c r="AH84" s="50" t="s">
        <v>113</v>
      </c>
      <c r="AI84" s="50" t="s">
        <v>114</v>
      </c>
      <c r="AJ84" s="55">
        <v>45288</v>
      </c>
      <c r="AK84" s="56" t="s">
        <v>97</v>
      </c>
      <c r="AL84" s="54" t="s">
        <v>379</v>
      </c>
      <c r="AM84" s="56" t="s">
        <v>380</v>
      </c>
      <c r="AN84" s="56" t="s">
        <v>99</v>
      </c>
      <c r="AO84" s="57" t="s">
        <v>95</v>
      </c>
      <c r="AP84" s="57" t="s">
        <v>95</v>
      </c>
      <c r="AQ84" s="58" t="s">
        <v>95</v>
      </c>
      <c r="AR84" s="58" t="s">
        <v>95</v>
      </c>
      <c r="AS84" s="57" t="s">
        <v>95</v>
      </c>
      <c r="AT84" s="57" t="s">
        <v>95</v>
      </c>
      <c r="AU84" s="36" t="s">
        <v>95</v>
      </c>
      <c r="AV84" s="7" t="s">
        <v>95</v>
      </c>
      <c r="AW84" s="7" t="s">
        <v>95</v>
      </c>
      <c r="AX84" s="7" t="s">
        <v>95</v>
      </c>
      <c r="AY84" s="56" t="s">
        <v>95</v>
      </c>
      <c r="AZ84" s="88">
        <v>470618519.60329902</v>
      </c>
      <c r="BA84" s="88">
        <v>470618519.60329896</v>
      </c>
      <c r="BB84" s="88">
        <v>600339834.18999994</v>
      </c>
      <c r="BC84" s="88">
        <v>0</v>
      </c>
      <c r="BD84" s="88">
        <v>600339834.18999994</v>
      </c>
      <c r="BE84" s="91">
        <v>1.2756400549133673</v>
      </c>
      <c r="BF84" s="90">
        <v>4.060625135898592E-2</v>
      </c>
      <c r="BG84" s="97">
        <v>20000000</v>
      </c>
      <c r="BH84" s="97">
        <v>524972320.70999998</v>
      </c>
      <c r="BI84" s="97">
        <v>0</v>
      </c>
      <c r="BJ84" s="98">
        <v>150000000</v>
      </c>
      <c r="BK84" s="99">
        <v>20000000</v>
      </c>
      <c r="BL84" s="99">
        <v>655855207.28679049</v>
      </c>
      <c r="BM84" s="97">
        <v>20000000</v>
      </c>
      <c r="BN84" s="97">
        <v>805855207.28679049</v>
      </c>
      <c r="BO84" s="97">
        <v>0</v>
      </c>
      <c r="BP84" s="97">
        <v>825269149.18400002</v>
      </c>
      <c r="BQ84" s="90">
        <v>0.03</v>
      </c>
      <c r="BR84" s="90">
        <v>3.8597355897252418E-2</v>
      </c>
      <c r="BS84" s="100">
        <v>0.87</v>
      </c>
      <c r="BT84" s="100">
        <v>0.80278544198425639</v>
      </c>
      <c r="BU84" s="25"/>
      <c r="BV84" s="83"/>
      <c r="BX84" s="32"/>
    </row>
    <row r="85" spans="2:76" ht="15" customHeight="1">
      <c r="B85" s="50" t="s">
        <v>333</v>
      </c>
      <c r="C85" s="50" t="s">
        <v>381</v>
      </c>
      <c r="D85" s="50" t="s">
        <v>75</v>
      </c>
      <c r="E85" s="51" t="s">
        <v>76</v>
      </c>
      <c r="F85" s="51" t="s">
        <v>77</v>
      </c>
      <c r="G85" s="51" t="s">
        <v>78</v>
      </c>
      <c r="H85" s="51" t="s">
        <v>79</v>
      </c>
      <c r="I85" s="50" t="s">
        <v>80</v>
      </c>
      <c r="J85" s="51" t="s">
        <v>81</v>
      </c>
      <c r="K85" s="51" t="s">
        <v>81</v>
      </c>
      <c r="L85" s="51" t="s">
        <v>82</v>
      </c>
      <c r="M85" s="51" t="s">
        <v>83</v>
      </c>
      <c r="N85" s="51" t="s">
        <v>83</v>
      </c>
      <c r="O85" s="50" t="s">
        <v>84</v>
      </c>
      <c r="P85" s="50" t="s">
        <v>103</v>
      </c>
      <c r="Q85" s="50"/>
      <c r="R85" s="50" t="s">
        <v>84</v>
      </c>
      <c r="S85" s="50" t="s">
        <v>103</v>
      </c>
      <c r="T85" s="50" t="s">
        <v>86</v>
      </c>
      <c r="U85" s="50" t="s">
        <v>143</v>
      </c>
      <c r="V85" s="50" t="s">
        <v>95</v>
      </c>
      <c r="W85" s="52" t="s">
        <v>95</v>
      </c>
      <c r="X85" s="50" t="s">
        <v>107</v>
      </c>
      <c r="Y85" s="50" t="s">
        <v>108</v>
      </c>
      <c r="Z85" s="50" t="s">
        <v>92</v>
      </c>
      <c r="AA85" s="50" t="s">
        <v>93</v>
      </c>
      <c r="AB85" s="50" t="s">
        <v>94</v>
      </c>
      <c r="AC85" s="50" t="s">
        <v>109</v>
      </c>
      <c r="AD85" s="50" t="s">
        <v>126</v>
      </c>
      <c r="AE85" s="50" t="s">
        <v>293</v>
      </c>
      <c r="AF85" s="50" t="s">
        <v>95</v>
      </c>
      <c r="AG85" s="54">
        <v>41288</v>
      </c>
      <c r="AH85" s="50" t="s">
        <v>214</v>
      </c>
      <c r="AI85" s="50" t="s">
        <v>114</v>
      </c>
      <c r="AJ85" s="55">
        <v>42538</v>
      </c>
      <c r="AK85" s="56" t="s">
        <v>97</v>
      </c>
      <c r="AL85" s="54" t="s">
        <v>382</v>
      </c>
      <c r="AM85" s="56" t="s">
        <v>284</v>
      </c>
      <c r="AN85" s="56" t="s">
        <v>99</v>
      </c>
      <c r="AO85" s="57" t="s">
        <v>95</v>
      </c>
      <c r="AP85" s="57" t="s">
        <v>95</v>
      </c>
      <c r="AQ85" s="58" t="s">
        <v>95</v>
      </c>
      <c r="AR85" s="58" t="s">
        <v>95</v>
      </c>
      <c r="AS85" s="57" t="s">
        <v>95</v>
      </c>
      <c r="AT85" s="57" t="s">
        <v>95</v>
      </c>
      <c r="AU85" s="36" t="s">
        <v>95</v>
      </c>
      <c r="AV85" s="7" t="s">
        <v>95</v>
      </c>
      <c r="AW85" s="7" t="s">
        <v>95</v>
      </c>
      <c r="AX85" s="7" t="s">
        <v>95</v>
      </c>
      <c r="AY85" s="56" t="s">
        <v>95</v>
      </c>
      <c r="AZ85" s="88">
        <v>66832140.210000008</v>
      </c>
      <c r="BA85" s="88">
        <v>66832140.210000008</v>
      </c>
      <c r="BB85" s="88">
        <v>308954730.95999998</v>
      </c>
      <c r="BC85" s="88">
        <v>0</v>
      </c>
      <c r="BD85" s="88">
        <v>308954730.95999998</v>
      </c>
      <c r="BE85" s="91">
        <v>4.6228465823360168</v>
      </c>
      <c r="BF85" s="90">
        <v>0.86025913953781119</v>
      </c>
      <c r="BG85" s="7">
        <v>0</v>
      </c>
      <c r="BH85" s="7">
        <v>135014424.66666666</v>
      </c>
      <c r="BI85" s="7">
        <v>0</v>
      </c>
      <c r="BJ85" s="8">
        <v>80000000</v>
      </c>
      <c r="BK85" s="87">
        <v>0</v>
      </c>
      <c r="BL85" s="87">
        <v>807500000</v>
      </c>
      <c r="BM85" s="7">
        <v>1485000</v>
      </c>
      <c r="BN85" s="7">
        <v>887500000</v>
      </c>
      <c r="BO85" s="7">
        <v>0</v>
      </c>
      <c r="BP85" s="7">
        <v>169348200.0501208</v>
      </c>
      <c r="BQ85" s="12">
        <v>0.01</v>
      </c>
      <c r="BR85" s="12">
        <v>6.8745101687065671E-2</v>
      </c>
      <c r="BS85" s="19">
        <v>0.495</v>
      </c>
      <c r="BT85" s="19">
        <v>0.32500000000000001</v>
      </c>
      <c r="BV85" s="83"/>
      <c r="BX85" s="32"/>
    </row>
    <row r="86" spans="2:76" ht="15" customHeight="1">
      <c r="B86" s="50" t="s">
        <v>333</v>
      </c>
      <c r="C86" s="50" t="s">
        <v>383</v>
      </c>
      <c r="D86" s="50" t="s">
        <v>150</v>
      </c>
      <c r="E86" s="51" t="s">
        <v>76</v>
      </c>
      <c r="F86" s="51" t="s">
        <v>384</v>
      </c>
      <c r="G86" s="51" t="s">
        <v>385</v>
      </c>
      <c r="H86" s="51" t="s">
        <v>79</v>
      </c>
      <c r="I86" s="50" t="s">
        <v>80</v>
      </c>
      <c r="J86" s="51" t="s">
        <v>81</v>
      </c>
      <c r="K86" s="51" t="s">
        <v>81</v>
      </c>
      <c r="L86" s="51" t="s">
        <v>82</v>
      </c>
      <c r="M86" s="51" t="s">
        <v>83</v>
      </c>
      <c r="N86" s="51" t="s">
        <v>83</v>
      </c>
      <c r="O86" s="50" t="s">
        <v>310</v>
      </c>
      <c r="P86" s="50" t="s">
        <v>103</v>
      </c>
      <c r="Q86" s="50"/>
      <c r="R86" s="50" t="s">
        <v>310</v>
      </c>
      <c r="S86" s="50" t="s">
        <v>103</v>
      </c>
      <c r="T86" s="50" t="s">
        <v>87</v>
      </c>
      <c r="U86" s="50" t="s">
        <v>386</v>
      </c>
      <c r="V86" s="50" t="s">
        <v>95</v>
      </c>
      <c r="W86" s="52" t="s">
        <v>95</v>
      </c>
      <c r="X86" s="50" t="s">
        <v>90</v>
      </c>
      <c r="Y86" s="50" t="s">
        <v>91</v>
      </c>
      <c r="Z86" s="50" t="s">
        <v>387</v>
      </c>
      <c r="AA86" s="50" t="s">
        <v>93</v>
      </c>
      <c r="AB86" s="50" t="s">
        <v>94</v>
      </c>
      <c r="AC86" s="50" t="s">
        <v>82</v>
      </c>
      <c r="AD86" s="50" t="s">
        <v>95</v>
      </c>
      <c r="AE86" s="50" t="s">
        <v>95</v>
      </c>
      <c r="AF86" s="50" t="s">
        <v>95</v>
      </c>
      <c r="AG86" s="54">
        <v>42125</v>
      </c>
      <c r="AH86" s="50" t="s">
        <v>214</v>
      </c>
      <c r="AI86" s="50" t="s">
        <v>114</v>
      </c>
      <c r="AJ86" s="55">
        <v>44840</v>
      </c>
      <c r="AK86" s="56" t="s">
        <v>150</v>
      </c>
      <c r="AL86" s="54" t="s">
        <v>283</v>
      </c>
      <c r="AM86" s="56" t="s">
        <v>388</v>
      </c>
      <c r="AN86" s="56" t="s">
        <v>95</v>
      </c>
      <c r="AO86" s="57" t="s">
        <v>95</v>
      </c>
      <c r="AP86" s="57" t="s">
        <v>95</v>
      </c>
      <c r="AQ86" s="58" t="s">
        <v>95</v>
      </c>
      <c r="AR86" s="58" t="s">
        <v>95</v>
      </c>
      <c r="AS86" s="57" t="s">
        <v>95</v>
      </c>
      <c r="AT86" s="57" t="s">
        <v>95</v>
      </c>
      <c r="AU86" s="36" t="s">
        <v>95</v>
      </c>
      <c r="AV86" s="7" t="s">
        <v>95</v>
      </c>
      <c r="AW86" s="7" t="s">
        <v>95</v>
      </c>
      <c r="AX86" s="7" t="s">
        <v>95</v>
      </c>
      <c r="AY86" s="56" t="s">
        <v>95</v>
      </c>
      <c r="AZ86" s="88">
        <v>39630000</v>
      </c>
      <c r="BA86" s="88">
        <v>39630000</v>
      </c>
      <c r="BB86" s="88">
        <v>56150996.890000001</v>
      </c>
      <c r="BC86" s="88">
        <v>0</v>
      </c>
      <c r="BD86" s="88">
        <v>56150996.890000001</v>
      </c>
      <c r="BE86" s="91">
        <v>1.4168810721675498</v>
      </c>
      <c r="BF86" s="90">
        <v>7.3384216427803059E-2</v>
      </c>
      <c r="BG86" s="7">
        <v>8000000</v>
      </c>
      <c r="BH86" s="7">
        <v>40233502.538071066</v>
      </c>
      <c r="BI86" s="7">
        <v>0</v>
      </c>
      <c r="BJ86" s="8" t="s">
        <v>95</v>
      </c>
      <c r="BK86" s="87">
        <v>8000000</v>
      </c>
      <c r="BL86" s="87">
        <v>0</v>
      </c>
      <c r="BM86" s="7">
        <v>8000000</v>
      </c>
      <c r="BN86" s="7" t="s">
        <v>95</v>
      </c>
      <c r="BO86" s="7">
        <v>0</v>
      </c>
      <c r="BP86" s="7">
        <v>10915918.225225868</v>
      </c>
      <c r="BQ86" s="12">
        <v>1.4999999999999999E-2</v>
      </c>
      <c r="BR86" s="12">
        <v>0</v>
      </c>
      <c r="BS86" s="19">
        <v>0.98499999999999999</v>
      </c>
      <c r="BT86" s="19">
        <v>1</v>
      </c>
      <c r="BV86" s="83"/>
      <c r="BX86" s="32"/>
    </row>
    <row r="87" spans="2:76" ht="15" customHeight="1">
      <c r="B87" s="50" t="s">
        <v>333</v>
      </c>
      <c r="C87" s="50" t="s">
        <v>389</v>
      </c>
      <c r="D87" s="50" t="s">
        <v>140</v>
      </c>
      <c r="E87" s="51" t="s">
        <v>76</v>
      </c>
      <c r="F87" s="51" t="s">
        <v>229</v>
      </c>
      <c r="G87" s="51" t="s">
        <v>102</v>
      </c>
      <c r="H87" s="51" t="s">
        <v>79</v>
      </c>
      <c r="I87" s="50" t="s">
        <v>80</v>
      </c>
      <c r="J87" s="51" t="s">
        <v>81</v>
      </c>
      <c r="K87" s="51" t="s">
        <v>81</v>
      </c>
      <c r="L87" s="51" t="s">
        <v>82</v>
      </c>
      <c r="M87" s="51" t="s">
        <v>83</v>
      </c>
      <c r="N87" s="51" t="s">
        <v>83</v>
      </c>
      <c r="O87" s="50" t="s">
        <v>130</v>
      </c>
      <c r="P87" s="50" t="s">
        <v>146</v>
      </c>
      <c r="Q87" s="50"/>
      <c r="R87" s="50" t="s">
        <v>130</v>
      </c>
      <c r="S87" s="50" t="s">
        <v>85</v>
      </c>
      <c r="T87" s="50" t="s">
        <v>86</v>
      </c>
      <c r="U87" s="50" t="s">
        <v>230</v>
      </c>
      <c r="V87" s="50" t="s">
        <v>231</v>
      </c>
      <c r="W87" s="52">
        <v>5</v>
      </c>
      <c r="X87" s="50" t="s">
        <v>90</v>
      </c>
      <c r="Y87" s="50" t="s">
        <v>91</v>
      </c>
      <c r="Z87" s="50" t="s">
        <v>92</v>
      </c>
      <c r="AA87" s="50" t="s">
        <v>93</v>
      </c>
      <c r="AB87" s="50" t="s">
        <v>94</v>
      </c>
      <c r="AC87" s="50" t="s">
        <v>82</v>
      </c>
      <c r="AD87" s="50" t="s">
        <v>95</v>
      </c>
      <c r="AE87" s="50" t="s">
        <v>95</v>
      </c>
      <c r="AF87" s="50" t="s">
        <v>95</v>
      </c>
      <c r="AG87" s="54">
        <v>41793</v>
      </c>
      <c r="AH87" s="50" t="s">
        <v>113</v>
      </c>
      <c r="AI87" s="50" t="s">
        <v>114</v>
      </c>
      <c r="AJ87" s="55">
        <v>45019</v>
      </c>
      <c r="AK87" s="56" t="s">
        <v>150</v>
      </c>
      <c r="AL87" s="54" t="s">
        <v>179</v>
      </c>
      <c r="AM87" s="56" t="s">
        <v>98</v>
      </c>
      <c r="AN87" s="56" t="s">
        <v>95</v>
      </c>
      <c r="AO87" s="57" t="s">
        <v>95</v>
      </c>
      <c r="AP87" s="57" t="s">
        <v>95</v>
      </c>
      <c r="AQ87" s="58" t="s">
        <v>95</v>
      </c>
      <c r="AR87" s="58" t="s">
        <v>95</v>
      </c>
      <c r="AS87" s="57" t="s">
        <v>95</v>
      </c>
      <c r="AT87" s="57" t="s">
        <v>95</v>
      </c>
      <c r="AU87" s="36" t="s">
        <v>95</v>
      </c>
      <c r="AV87" s="7" t="s">
        <v>95</v>
      </c>
      <c r="AW87" s="7" t="s">
        <v>95</v>
      </c>
      <c r="AX87" s="7" t="s">
        <v>95</v>
      </c>
      <c r="AY87" s="56" t="s">
        <v>95</v>
      </c>
      <c r="AZ87" s="88">
        <v>302000000</v>
      </c>
      <c r="BA87" s="88">
        <v>302000000</v>
      </c>
      <c r="BB87" s="88">
        <v>983327758.75999999</v>
      </c>
      <c r="BC87" s="88">
        <v>207467605.02972206</v>
      </c>
      <c r="BD87" s="88">
        <v>1190795363.789722</v>
      </c>
      <c r="BE87" s="91">
        <v>3.9430310059262315</v>
      </c>
      <c r="BF87" s="90">
        <v>0.22061418890953063</v>
      </c>
      <c r="BG87" s="97">
        <v>17000000</v>
      </c>
      <c r="BH87" s="97">
        <v>314000000</v>
      </c>
      <c r="BI87" s="97">
        <v>0</v>
      </c>
      <c r="BJ87" s="98">
        <v>100000000</v>
      </c>
      <c r="BK87" s="99">
        <v>17000000</v>
      </c>
      <c r="BL87" s="99">
        <v>950693736.99767327</v>
      </c>
      <c r="BM87" s="97">
        <v>17000000</v>
      </c>
      <c r="BN87" s="97">
        <v>1050693736.9976733</v>
      </c>
      <c r="BO87" s="97">
        <v>0</v>
      </c>
      <c r="BP87" s="97">
        <v>585248008</v>
      </c>
      <c r="BQ87" s="90">
        <v>3.8216560509554139E-2</v>
      </c>
      <c r="BR87" s="90">
        <v>0.20461811244972525</v>
      </c>
      <c r="BS87" s="100">
        <v>0.96178343949044587</v>
      </c>
      <c r="BT87" s="100">
        <v>0.79538188755027472</v>
      </c>
      <c r="BV87" s="83"/>
      <c r="BX87" s="32"/>
    </row>
    <row r="88" spans="2:76" ht="15" customHeight="1">
      <c r="B88" s="50" t="s">
        <v>333</v>
      </c>
      <c r="C88" s="50" t="s">
        <v>390</v>
      </c>
      <c r="D88" s="50" t="s">
        <v>75</v>
      </c>
      <c r="E88" s="51" t="s">
        <v>76</v>
      </c>
      <c r="F88" s="51" t="s">
        <v>303</v>
      </c>
      <c r="G88" s="51" t="s">
        <v>78</v>
      </c>
      <c r="H88" s="51" t="s">
        <v>79</v>
      </c>
      <c r="I88" s="50" t="s">
        <v>80</v>
      </c>
      <c r="J88" s="51" t="s">
        <v>81</v>
      </c>
      <c r="K88" s="51" t="s">
        <v>81</v>
      </c>
      <c r="L88" s="51" t="s">
        <v>82</v>
      </c>
      <c r="M88" s="51" t="s">
        <v>233</v>
      </c>
      <c r="N88" s="51" t="s">
        <v>83</v>
      </c>
      <c r="O88" s="50" t="s">
        <v>289</v>
      </c>
      <c r="P88" s="50" t="s">
        <v>290</v>
      </c>
      <c r="Q88" s="50"/>
      <c r="R88" s="50" t="s">
        <v>84</v>
      </c>
      <c r="S88" s="50" t="s">
        <v>103</v>
      </c>
      <c r="T88" s="50" t="s">
        <v>141</v>
      </c>
      <c r="U88" s="50" t="s">
        <v>161</v>
      </c>
      <c r="V88" s="50" t="s">
        <v>259</v>
      </c>
      <c r="W88" s="52">
        <v>3</v>
      </c>
      <c r="X88" s="50" t="s">
        <v>90</v>
      </c>
      <c r="Y88" s="50" t="s">
        <v>91</v>
      </c>
      <c r="Z88" s="50" t="s">
        <v>92</v>
      </c>
      <c r="AA88" s="50" t="s">
        <v>93</v>
      </c>
      <c r="AB88" s="50" t="s">
        <v>94</v>
      </c>
      <c r="AC88" s="50" t="s">
        <v>82</v>
      </c>
      <c r="AD88" s="50" t="s">
        <v>95</v>
      </c>
      <c r="AE88" s="50" t="s">
        <v>95</v>
      </c>
      <c r="AF88" s="50" t="s">
        <v>95</v>
      </c>
      <c r="AG88" s="54">
        <v>41536</v>
      </c>
      <c r="AH88" s="50" t="s">
        <v>96</v>
      </c>
      <c r="AI88" s="50" t="s">
        <v>95</v>
      </c>
      <c r="AJ88" s="55" t="s">
        <v>95</v>
      </c>
      <c r="AK88" s="56" t="s">
        <v>97</v>
      </c>
      <c r="AL88" s="54" t="s">
        <v>95</v>
      </c>
      <c r="AM88" s="56" t="s">
        <v>363</v>
      </c>
      <c r="AN88" s="56" t="s">
        <v>99</v>
      </c>
      <c r="AO88" s="57">
        <v>0</v>
      </c>
      <c r="AP88" s="57">
        <v>13.7</v>
      </c>
      <c r="AQ88" s="58">
        <v>0.85699999999999998</v>
      </c>
      <c r="AR88" s="58">
        <f>1-AQ88</f>
        <v>0.14300000000000002</v>
      </c>
      <c r="AS88" s="57">
        <v>0</v>
      </c>
      <c r="AT88" s="57">
        <v>34</v>
      </c>
      <c r="AU88" s="36">
        <v>0</v>
      </c>
      <c r="AV88" s="7">
        <v>160000000</v>
      </c>
      <c r="AW88" s="7">
        <v>0</v>
      </c>
      <c r="AX88" s="7">
        <v>110000000</v>
      </c>
      <c r="AY88" s="56" t="s">
        <v>184</v>
      </c>
      <c r="AZ88" s="88">
        <v>516950548.4199999</v>
      </c>
      <c r="BA88" s="88">
        <v>516950548.42000002</v>
      </c>
      <c r="BB88" s="88">
        <v>340597618.42000002</v>
      </c>
      <c r="BC88" s="88">
        <v>329762349.73605508</v>
      </c>
      <c r="BD88" s="88">
        <v>670359968.15605509</v>
      </c>
      <c r="BE88" s="91">
        <v>1.2967584040773983</v>
      </c>
      <c r="BF88" s="90">
        <v>3.2008758187294012E-2</v>
      </c>
      <c r="BG88" s="7">
        <v>2500000</v>
      </c>
      <c r="BH88" s="7">
        <v>526473374.66148698</v>
      </c>
      <c r="BI88" s="7">
        <v>0</v>
      </c>
      <c r="BJ88" s="98">
        <v>88000000</v>
      </c>
      <c r="BK88" s="87">
        <v>2500000</v>
      </c>
      <c r="BL88" s="87">
        <v>345326302.056135</v>
      </c>
      <c r="BM88" s="7">
        <v>2500000</v>
      </c>
      <c r="BN88" s="7">
        <v>440326302.056135</v>
      </c>
      <c r="BO88" s="7">
        <v>0</v>
      </c>
      <c r="BP88" s="7">
        <v>440326302.056135</v>
      </c>
      <c r="BQ88" s="12">
        <v>1.8087954110898662E-2</v>
      </c>
      <c r="BR88" s="12">
        <v>9.1577017500000024E-2</v>
      </c>
      <c r="BS88" s="19">
        <v>0.9819120458891013</v>
      </c>
      <c r="BT88" s="19">
        <v>0.90842298249999998</v>
      </c>
      <c r="BV88" s="83"/>
      <c r="BX88" s="32"/>
    </row>
    <row r="89" spans="2:76" ht="15" customHeight="1">
      <c r="B89" s="50" t="s">
        <v>333</v>
      </c>
      <c r="C89" s="50" t="s">
        <v>391</v>
      </c>
      <c r="D89" s="50" t="s">
        <v>140</v>
      </c>
      <c r="E89" s="51" t="s">
        <v>76</v>
      </c>
      <c r="F89" s="51" t="s">
        <v>83</v>
      </c>
      <c r="G89" s="51" t="s">
        <v>102</v>
      </c>
      <c r="H89" s="51" t="s">
        <v>79</v>
      </c>
      <c r="I89" s="50" t="s">
        <v>80</v>
      </c>
      <c r="J89" s="51" t="s">
        <v>81</v>
      </c>
      <c r="K89" s="51" t="s">
        <v>81</v>
      </c>
      <c r="L89" s="51" t="s">
        <v>82</v>
      </c>
      <c r="M89" s="51" t="s">
        <v>83</v>
      </c>
      <c r="N89" s="51" t="s">
        <v>83</v>
      </c>
      <c r="O89" s="50" t="s">
        <v>85</v>
      </c>
      <c r="P89" s="50" t="s">
        <v>104</v>
      </c>
      <c r="Q89" s="50" t="s">
        <v>186</v>
      </c>
      <c r="R89" s="50" t="s">
        <v>104</v>
      </c>
      <c r="S89" s="50" t="s">
        <v>85</v>
      </c>
      <c r="T89" s="50" t="s">
        <v>86</v>
      </c>
      <c r="U89" s="50" t="s">
        <v>392</v>
      </c>
      <c r="V89" s="50" t="s">
        <v>95</v>
      </c>
      <c r="W89" s="52" t="s">
        <v>95</v>
      </c>
      <c r="X89" s="50" t="s">
        <v>107</v>
      </c>
      <c r="Y89" s="50" t="s">
        <v>108</v>
      </c>
      <c r="Z89" s="50" t="s">
        <v>92</v>
      </c>
      <c r="AA89" s="50" t="s">
        <v>93</v>
      </c>
      <c r="AB89" s="50" t="s">
        <v>94</v>
      </c>
      <c r="AC89" s="50" t="s">
        <v>82</v>
      </c>
      <c r="AD89" s="50" t="s">
        <v>95</v>
      </c>
      <c r="AE89" s="50" t="s">
        <v>95</v>
      </c>
      <c r="AF89" s="50" t="s">
        <v>95</v>
      </c>
      <c r="AG89" s="54">
        <v>41438</v>
      </c>
      <c r="AH89" s="50" t="s">
        <v>214</v>
      </c>
      <c r="AI89" s="50" t="s">
        <v>114</v>
      </c>
      <c r="AJ89" s="55">
        <v>42660</v>
      </c>
      <c r="AK89" s="56" t="s">
        <v>97</v>
      </c>
      <c r="AL89" s="54" t="s">
        <v>393</v>
      </c>
      <c r="AM89" s="56" t="s">
        <v>346</v>
      </c>
      <c r="AN89" s="56" t="s">
        <v>99</v>
      </c>
      <c r="AO89" s="57" t="s">
        <v>95</v>
      </c>
      <c r="AP89" s="57" t="s">
        <v>95</v>
      </c>
      <c r="AQ89" s="58" t="s">
        <v>95</v>
      </c>
      <c r="AR89" s="58" t="s">
        <v>95</v>
      </c>
      <c r="AS89" s="57" t="s">
        <v>95</v>
      </c>
      <c r="AT89" s="57" t="s">
        <v>95</v>
      </c>
      <c r="AU89" s="36" t="s">
        <v>95</v>
      </c>
      <c r="AV89" s="7" t="s">
        <v>95</v>
      </c>
      <c r="AW89" s="7" t="s">
        <v>95</v>
      </c>
      <c r="AX89" s="7" t="s">
        <v>95</v>
      </c>
      <c r="AY89" s="56" t="s">
        <v>95</v>
      </c>
      <c r="AZ89" s="88">
        <v>338487667</v>
      </c>
      <c r="BA89" s="88">
        <v>338487667</v>
      </c>
      <c r="BB89" s="88">
        <v>826660807.48000002</v>
      </c>
      <c r="BC89" s="88">
        <v>0</v>
      </c>
      <c r="BD89" s="88">
        <v>826660807.48000002</v>
      </c>
      <c r="BE89" s="91">
        <v>2.4422183969261133</v>
      </c>
      <c r="BF89" s="90">
        <v>1.0167908072471619</v>
      </c>
      <c r="BG89" s="7">
        <v>2500000</v>
      </c>
      <c r="BH89" s="7">
        <v>340616520.25157231</v>
      </c>
      <c r="BI89" s="7">
        <v>0</v>
      </c>
      <c r="BJ89" s="8">
        <v>0</v>
      </c>
      <c r="BK89" s="87">
        <v>2500000</v>
      </c>
      <c r="BL89" s="87">
        <v>1200000000</v>
      </c>
      <c r="BM89" s="7">
        <v>2500000</v>
      </c>
      <c r="BN89" s="7">
        <v>1200000000</v>
      </c>
      <c r="BO89" s="7">
        <v>0</v>
      </c>
      <c r="BP89" s="7">
        <v>68380000</v>
      </c>
      <c r="BQ89" s="12">
        <v>6.2500000000000003E-3</v>
      </c>
      <c r="BR89" s="12">
        <v>7.3816646552536197E-2</v>
      </c>
      <c r="BS89" s="19">
        <v>0.99375000000000002</v>
      </c>
      <c r="BT89" s="19">
        <v>0.70799999999999996</v>
      </c>
      <c r="BU89" s="25"/>
      <c r="BV89" s="83"/>
      <c r="BX89" s="32"/>
    </row>
    <row r="90" spans="2:76" ht="15" customHeight="1">
      <c r="B90" s="50" t="s">
        <v>333</v>
      </c>
      <c r="C90" s="50" t="s">
        <v>394</v>
      </c>
      <c r="D90" s="50" t="s">
        <v>140</v>
      </c>
      <c r="E90" s="51" t="s">
        <v>76</v>
      </c>
      <c r="F90" s="51" t="s">
        <v>83</v>
      </c>
      <c r="G90" s="51" t="s">
        <v>102</v>
      </c>
      <c r="H90" s="51" t="s">
        <v>79</v>
      </c>
      <c r="I90" s="50" t="s">
        <v>80</v>
      </c>
      <c r="J90" s="51" t="s">
        <v>81</v>
      </c>
      <c r="K90" s="51" t="s">
        <v>81</v>
      </c>
      <c r="L90" s="51" t="s">
        <v>82</v>
      </c>
      <c r="M90" s="51" t="s">
        <v>83</v>
      </c>
      <c r="N90" s="51" t="s">
        <v>83</v>
      </c>
      <c r="O90" s="50" t="s">
        <v>85</v>
      </c>
      <c r="P90" s="50" t="s">
        <v>104</v>
      </c>
      <c r="Q90" s="50" t="s">
        <v>186</v>
      </c>
      <c r="R90" s="50" t="s">
        <v>104</v>
      </c>
      <c r="S90" s="50" t="s">
        <v>85</v>
      </c>
      <c r="T90" s="50" t="s">
        <v>86</v>
      </c>
      <c r="U90" s="50" t="s">
        <v>392</v>
      </c>
      <c r="V90" s="50" t="s">
        <v>95</v>
      </c>
      <c r="W90" s="52" t="s">
        <v>95</v>
      </c>
      <c r="X90" s="50" t="s">
        <v>90</v>
      </c>
      <c r="Y90" s="50" t="s">
        <v>91</v>
      </c>
      <c r="Z90" s="50" t="s">
        <v>92</v>
      </c>
      <c r="AA90" s="50" t="s">
        <v>93</v>
      </c>
      <c r="AB90" s="50" t="s">
        <v>94</v>
      </c>
      <c r="AC90" s="50" t="s">
        <v>82</v>
      </c>
      <c r="AD90" s="50" t="s">
        <v>95</v>
      </c>
      <c r="AE90" s="50" t="s">
        <v>95</v>
      </c>
      <c r="AF90" s="50" t="s">
        <v>95</v>
      </c>
      <c r="AG90" s="54">
        <v>42828</v>
      </c>
      <c r="AH90" s="50" t="s">
        <v>214</v>
      </c>
      <c r="AI90" s="50" t="s">
        <v>244</v>
      </c>
      <c r="AJ90" s="55">
        <v>43501</v>
      </c>
      <c r="AK90" s="56" t="s">
        <v>97</v>
      </c>
      <c r="AL90" s="54" t="s">
        <v>95</v>
      </c>
      <c r="AM90" s="56" t="s">
        <v>346</v>
      </c>
      <c r="AN90" s="56" t="s">
        <v>99</v>
      </c>
      <c r="AO90" s="57" t="s">
        <v>95</v>
      </c>
      <c r="AP90" s="57" t="s">
        <v>95</v>
      </c>
      <c r="AQ90" s="58" t="s">
        <v>95</v>
      </c>
      <c r="AR90" s="58" t="s">
        <v>95</v>
      </c>
      <c r="AS90" s="57" t="s">
        <v>95</v>
      </c>
      <c r="AT90" s="57" t="s">
        <v>95</v>
      </c>
      <c r="AU90" s="36" t="s">
        <v>95</v>
      </c>
      <c r="AV90" s="7" t="s">
        <v>95</v>
      </c>
      <c r="AW90" s="7" t="s">
        <v>95</v>
      </c>
      <c r="AX90" s="7" t="s">
        <v>95</v>
      </c>
      <c r="AY90" s="56" t="s">
        <v>95</v>
      </c>
      <c r="AZ90" s="88">
        <v>12829982</v>
      </c>
      <c r="BA90" s="88">
        <v>12829982.000000002</v>
      </c>
      <c r="BB90" s="88">
        <v>220537.58</v>
      </c>
      <c r="BC90" s="88">
        <v>0</v>
      </c>
      <c r="BD90" s="88">
        <v>220537.58</v>
      </c>
      <c r="BE90" s="91">
        <v>1.7189235339535158E-2</v>
      </c>
      <c r="BF90" s="90">
        <v>-0.88923831545980625</v>
      </c>
      <c r="BG90" s="7">
        <v>3000000</v>
      </c>
      <c r="BH90" s="7">
        <v>13025362.436548224</v>
      </c>
      <c r="BI90" s="7">
        <v>0</v>
      </c>
      <c r="BJ90" s="8">
        <v>0</v>
      </c>
      <c r="BK90" s="87">
        <v>3000000</v>
      </c>
      <c r="BL90" s="87">
        <v>13025362.436548224</v>
      </c>
      <c r="BM90" s="7">
        <v>3000000</v>
      </c>
      <c r="BN90" s="7">
        <v>13025362.436548224</v>
      </c>
      <c r="BO90" s="7">
        <v>0</v>
      </c>
      <c r="BP90" s="7">
        <v>0</v>
      </c>
      <c r="BQ90" s="12">
        <v>1.4999999999999999E-2</v>
      </c>
      <c r="BR90" s="12">
        <v>1.4999999999999999E-2</v>
      </c>
      <c r="BS90" s="19">
        <v>0.98499999999999999</v>
      </c>
      <c r="BT90" s="19">
        <v>0.98499999999999999</v>
      </c>
      <c r="BV90" s="83"/>
      <c r="BX90" s="32"/>
    </row>
    <row r="91" spans="2:76" ht="15" customHeight="1">
      <c r="B91" s="50" t="s">
        <v>333</v>
      </c>
      <c r="C91" s="50" t="s">
        <v>395</v>
      </c>
      <c r="D91" s="50" t="s">
        <v>121</v>
      </c>
      <c r="E91" s="51" t="s">
        <v>76</v>
      </c>
      <c r="F91" s="51" t="s">
        <v>239</v>
      </c>
      <c r="G91" s="51" t="s">
        <v>102</v>
      </c>
      <c r="H91" s="51" t="s">
        <v>79</v>
      </c>
      <c r="I91" s="50" t="s">
        <v>80</v>
      </c>
      <c r="J91" s="51" t="s">
        <v>81</v>
      </c>
      <c r="K91" s="51" t="s">
        <v>81</v>
      </c>
      <c r="L91" s="51" t="s">
        <v>82</v>
      </c>
      <c r="M91" s="51" t="s">
        <v>83</v>
      </c>
      <c r="N91" s="51" t="s">
        <v>83</v>
      </c>
      <c r="O91" s="50" t="s">
        <v>104</v>
      </c>
      <c r="P91" s="50" t="s">
        <v>130</v>
      </c>
      <c r="Q91" s="50"/>
      <c r="R91" s="50" t="s">
        <v>104</v>
      </c>
      <c r="S91" s="50" t="s">
        <v>130</v>
      </c>
      <c r="T91" s="50" t="s">
        <v>85</v>
      </c>
      <c r="U91" s="50" t="s">
        <v>396</v>
      </c>
      <c r="V91" s="50" t="s">
        <v>95</v>
      </c>
      <c r="W91" s="52" t="s">
        <v>95</v>
      </c>
      <c r="X91" s="50" t="s">
        <v>90</v>
      </c>
      <c r="Y91" s="50" t="s">
        <v>108</v>
      </c>
      <c r="Z91" s="50" t="s">
        <v>92</v>
      </c>
      <c r="AA91" s="50" t="s">
        <v>93</v>
      </c>
      <c r="AB91" s="50" t="s">
        <v>94</v>
      </c>
      <c r="AC91" s="50" t="s">
        <v>82</v>
      </c>
      <c r="AD91" s="50" t="s">
        <v>95</v>
      </c>
      <c r="AE91" s="50" t="s">
        <v>95</v>
      </c>
      <c r="AF91" s="50" t="s">
        <v>397</v>
      </c>
      <c r="AG91" s="54">
        <v>41722</v>
      </c>
      <c r="AH91" s="50" t="s">
        <v>113</v>
      </c>
      <c r="AI91" s="50" t="s">
        <v>114</v>
      </c>
      <c r="AJ91" s="55">
        <v>44323</v>
      </c>
      <c r="AK91" s="56" t="s">
        <v>97</v>
      </c>
      <c r="AL91" s="54" t="s">
        <v>398</v>
      </c>
      <c r="AM91" s="56" t="s">
        <v>98</v>
      </c>
      <c r="AN91" s="56" t="s">
        <v>99</v>
      </c>
      <c r="AO91" s="57" t="s">
        <v>95</v>
      </c>
      <c r="AP91" s="57" t="s">
        <v>95</v>
      </c>
      <c r="AQ91" s="58" t="s">
        <v>95</v>
      </c>
      <c r="AR91" s="58" t="s">
        <v>95</v>
      </c>
      <c r="AS91" s="57" t="s">
        <v>95</v>
      </c>
      <c r="AT91" s="57" t="s">
        <v>95</v>
      </c>
      <c r="AU91" s="36" t="s">
        <v>95</v>
      </c>
      <c r="AV91" s="7" t="s">
        <v>95</v>
      </c>
      <c r="AW91" s="7" t="s">
        <v>95</v>
      </c>
      <c r="AX91" s="7" t="s">
        <v>95</v>
      </c>
      <c r="AY91" s="56" t="s">
        <v>95</v>
      </c>
      <c r="AZ91" s="88">
        <v>319592142.86000001</v>
      </c>
      <c r="BA91" s="88">
        <v>319592142.86000007</v>
      </c>
      <c r="BB91" s="88">
        <v>637994072.8900001</v>
      </c>
      <c r="BC91" s="88">
        <v>74954283.280000001</v>
      </c>
      <c r="BD91" s="88">
        <v>712948356.17000008</v>
      </c>
      <c r="BE91" s="91">
        <v>2.2308068959076786</v>
      </c>
      <c r="BF91" s="90">
        <v>0.1442501604557038</v>
      </c>
      <c r="BG91" s="7">
        <v>32500000</v>
      </c>
      <c r="BH91" s="7">
        <v>330500000</v>
      </c>
      <c r="BI91" s="7">
        <v>0</v>
      </c>
      <c r="BJ91" s="8">
        <v>147000000</v>
      </c>
      <c r="BK91" s="87">
        <v>32500000</v>
      </c>
      <c r="BL91" s="87">
        <v>568000000</v>
      </c>
      <c r="BM91" s="7">
        <v>32500000</v>
      </c>
      <c r="BN91" s="7">
        <v>715000000</v>
      </c>
      <c r="BO91" s="7">
        <v>0</v>
      </c>
      <c r="BP91" s="7">
        <v>152780115.43487242</v>
      </c>
      <c r="BQ91" s="12">
        <v>1.4285714285714285E-2</v>
      </c>
      <c r="BR91" s="12">
        <v>1.0689581608906448E-2</v>
      </c>
      <c r="BS91" s="19">
        <v>0.84285714285714286</v>
      </c>
      <c r="BT91" s="19">
        <v>0.98931041839109357</v>
      </c>
      <c r="BU91" s="25"/>
      <c r="BV91" s="83"/>
      <c r="BX91" s="32"/>
    </row>
    <row r="92" spans="2:76" ht="15" customHeight="1">
      <c r="B92" s="50" t="s">
        <v>333</v>
      </c>
      <c r="C92" s="50" t="s">
        <v>399</v>
      </c>
      <c r="D92" s="50" t="s">
        <v>140</v>
      </c>
      <c r="E92" s="51" t="s">
        <v>76</v>
      </c>
      <c r="F92" s="51" t="s">
        <v>400</v>
      </c>
      <c r="G92" s="51" t="s">
        <v>95</v>
      </c>
      <c r="H92" s="51" t="s">
        <v>401</v>
      </c>
      <c r="I92" s="50" t="s">
        <v>80</v>
      </c>
      <c r="J92" s="51" t="s">
        <v>81</v>
      </c>
      <c r="K92" s="51" t="s">
        <v>81</v>
      </c>
      <c r="L92" s="51" t="s">
        <v>82</v>
      </c>
      <c r="M92" s="51" t="s">
        <v>83</v>
      </c>
      <c r="N92" s="51" t="s">
        <v>83</v>
      </c>
      <c r="O92" s="50" t="s">
        <v>84</v>
      </c>
      <c r="P92" s="50" t="s">
        <v>164</v>
      </c>
      <c r="Q92" s="50"/>
      <c r="R92" s="50" t="s">
        <v>84</v>
      </c>
      <c r="S92" s="50" t="s">
        <v>164</v>
      </c>
      <c r="T92" s="50" t="s">
        <v>87</v>
      </c>
      <c r="U92" s="50" t="s">
        <v>402</v>
      </c>
      <c r="V92" s="50" t="s">
        <v>95</v>
      </c>
      <c r="W92" s="52" t="s">
        <v>95</v>
      </c>
      <c r="X92" s="50" t="s">
        <v>107</v>
      </c>
      <c r="Y92" s="50" t="s">
        <v>108</v>
      </c>
      <c r="Z92" s="50" t="s">
        <v>92</v>
      </c>
      <c r="AA92" s="50" t="s">
        <v>93</v>
      </c>
      <c r="AB92" s="50" t="s">
        <v>94</v>
      </c>
      <c r="AC92" s="50" t="s">
        <v>82</v>
      </c>
      <c r="AD92" s="50" t="s">
        <v>95</v>
      </c>
      <c r="AE92" s="50" t="s">
        <v>95</v>
      </c>
      <c r="AF92" s="50" t="s">
        <v>403</v>
      </c>
      <c r="AG92" s="54">
        <v>41905</v>
      </c>
      <c r="AH92" s="50" t="s">
        <v>214</v>
      </c>
      <c r="AI92" s="50" t="s">
        <v>114</v>
      </c>
      <c r="AJ92" s="55">
        <v>43501</v>
      </c>
      <c r="AK92" s="56" t="s">
        <v>97</v>
      </c>
      <c r="AL92" s="54" t="s">
        <v>404</v>
      </c>
      <c r="AM92" s="56" t="s">
        <v>401</v>
      </c>
      <c r="AN92" s="56" t="s">
        <v>99</v>
      </c>
      <c r="AO92" s="57" t="s">
        <v>95</v>
      </c>
      <c r="AP92" s="57" t="s">
        <v>95</v>
      </c>
      <c r="AQ92" s="58" t="s">
        <v>95</v>
      </c>
      <c r="AR92" s="58" t="s">
        <v>95</v>
      </c>
      <c r="AS92" s="57" t="s">
        <v>95</v>
      </c>
      <c r="AT92" s="57" t="s">
        <v>95</v>
      </c>
      <c r="AU92" s="36" t="s">
        <v>95</v>
      </c>
      <c r="AV92" s="7" t="s">
        <v>95</v>
      </c>
      <c r="AW92" s="7" t="s">
        <v>95</v>
      </c>
      <c r="AX92" s="7" t="s">
        <v>95</v>
      </c>
      <c r="AY92" s="56" t="s">
        <v>95</v>
      </c>
      <c r="AZ92" s="88">
        <v>110476779.53000002</v>
      </c>
      <c r="BA92" s="88">
        <v>110476779.97000001</v>
      </c>
      <c r="BB92" s="88">
        <v>242058267.70000005</v>
      </c>
      <c r="BC92" s="88">
        <v>0</v>
      </c>
      <c r="BD92" s="88">
        <v>242058267.70000005</v>
      </c>
      <c r="BE92" s="91">
        <v>2.1910329733155782</v>
      </c>
      <c r="BF92" s="90">
        <v>0.32973102927207953</v>
      </c>
      <c r="BG92" s="7">
        <v>6000000</v>
      </c>
      <c r="BH92" s="7">
        <v>259333193.30438197</v>
      </c>
      <c r="BI92" s="7">
        <v>0</v>
      </c>
      <c r="BJ92" s="8">
        <v>0</v>
      </c>
      <c r="BK92" s="87">
        <v>6000000</v>
      </c>
      <c r="BL92" s="87">
        <v>0</v>
      </c>
      <c r="BM92" s="7">
        <v>6000000</v>
      </c>
      <c r="BN92" s="7">
        <v>0</v>
      </c>
      <c r="BO92" s="7">
        <v>0</v>
      </c>
      <c r="BP92" s="7">
        <v>0</v>
      </c>
      <c r="BQ92" s="12">
        <v>5.9924455400000003E-3</v>
      </c>
      <c r="BR92" s="12">
        <v>6.3489720358531176E-2</v>
      </c>
      <c r="BS92" s="19">
        <v>0.42600323761999997</v>
      </c>
      <c r="BT92" s="19">
        <v>0.49386393627408437</v>
      </c>
      <c r="BV92" s="83"/>
      <c r="BX92" s="32"/>
    </row>
    <row r="93" spans="2:76" ht="15" customHeight="1">
      <c r="B93" s="50" t="s">
        <v>333</v>
      </c>
      <c r="C93" s="50" t="s">
        <v>405</v>
      </c>
      <c r="D93" s="50" t="s">
        <v>75</v>
      </c>
      <c r="E93" s="51" t="s">
        <v>76</v>
      </c>
      <c r="F93" s="51" t="s">
        <v>193</v>
      </c>
      <c r="G93" s="51" t="s">
        <v>102</v>
      </c>
      <c r="H93" s="51" t="s">
        <v>79</v>
      </c>
      <c r="I93" s="50" t="s">
        <v>80</v>
      </c>
      <c r="J93" s="51" t="s">
        <v>81</v>
      </c>
      <c r="K93" s="51" t="s">
        <v>81</v>
      </c>
      <c r="L93" s="51" t="s">
        <v>82</v>
      </c>
      <c r="M93" s="51" t="s">
        <v>233</v>
      </c>
      <c r="N93" s="51" t="s">
        <v>233</v>
      </c>
      <c r="O93" s="50" t="s">
        <v>246</v>
      </c>
      <c r="P93" s="50" t="s">
        <v>247</v>
      </c>
      <c r="Q93" s="50" t="s">
        <v>234</v>
      </c>
      <c r="R93" s="50" t="s">
        <v>247</v>
      </c>
      <c r="S93" s="50" t="s">
        <v>234</v>
      </c>
      <c r="T93" s="50" t="s">
        <v>86</v>
      </c>
      <c r="U93" s="50" t="s">
        <v>406</v>
      </c>
      <c r="V93" s="50" t="s">
        <v>95</v>
      </c>
      <c r="W93" s="52" t="s">
        <v>95</v>
      </c>
      <c r="X93" s="50" t="s">
        <v>107</v>
      </c>
      <c r="Y93" s="50" t="s">
        <v>108</v>
      </c>
      <c r="Z93" s="50" t="s">
        <v>92</v>
      </c>
      <c r="AA93" s="50" t="s">
        <v>93</v>
      </c>
      <c r="AB93" s="50" t="s">
        <v>94</v>
      </c>
      <c r="AC93" s="50" t="s">
        <v>82</v>
      </c>
      <c r="AD93" s="50" t="s">
        <v>95</v>
      </c>
      <c r="AE93" s="50" t="s">
        <v>95</v>
      </c>
      <c r="AF93" s="50" t="s">
        <v>95</v>
      </c>
      <c r="AG93" s="54">
        <v>41599</v>
      </c>
      <c r="AH93" s="50" t="s">
        <v>214</v>
      </c>
      <c r="AI93" s="50" t="s">
        <v>114</v>
      </c>
      <c r="AJ93" s="55">
        <v>42695</v>
      </c>
      <c r="AK93" s="56" t="s">
        <v>97</v>
      </c>
      <c r="AL93" s="54" t="s">
        <v>407</v>
      </c>
      <c r="AM93" s="56" t="s">
        <v>144</v>
      </c>
      <c r="AN93" s="56" t="s">
        <v>99</v>
      </c>
      <c r="AO93" s="57" t="s">
        <v>95</v>
      </c>
      <c r="AP93" s="57" t="s">
        <v>95</v>
      </c>
      <c r="AQ93" s="58" t="s">
        <v>95</v>
      </c>
      <c r="AR93" s="58" t="s">
        <v>95</v>
      </c>
      <c r="AS93" s="57" t="s">
        <v>95</v>
      </c>
      <c r="AT93" s="57" t="s">
        <v>95</v>
      </c>
      <c r="AU93" s="36" t="s">
        <v>95</v>
      </c>
      <c r="AV93" s="7" t="s">
        <v>95</v>
      </c>
      <c r="AW93" s="7" t="s">
        <v>95</v>
      </c>
      <c r="AX93" s="7" t="s">
        <v>95</v>
      </c>
      <c r="AY93" s="56" t="s">
        <v>95</v>
      </c>
      <c r="AZ93" s="88">
        <v>292224000.00000006</v>
      </c>
      <c r="BA93" s="88">
        <v>292224000</v>
      </c>
      <c r="BB93" s="88">
        <v>915897673.98999989</v>
      </c>
      <c r="BC93" s="88">
        <v>0</v>
      </c>
      <c r="BD93" s="88">
        <v>915897673.98999989</v>
      </c>
      <c r="BE93" s="91">
        <v>3.1342315278348116</v>
      </c>
      <c r="BF93" s="90">
        <v>0.99900494813919072</v>
      </c>
      <c r="BG93" s="7">
        <v>2000000</v>
      </c>
      <c r="BH93" s="7">
        <v>304400000</v>
      </c>
      <c r="BI93" s="7">
        <v>0</v>
      </c>
      <c r="BJ93" s="8">
        <v>26100000</v>
      </c>
      <c r="BK93" s="87">
        <v>2000000</v>
      </c>
      <c r="BL93" s="87">
        <v>829018811</v>
      </c>
      <c r="BM93" s="7">
        <v>2000000</v>
      </c>
      <c r="BN93" s="7">
        <v>855118811</v>
      </c>
      <c r="BO93" s="7">
        <v>0</v>
      </c>
      <c r="BP93" s="7">
        <v>66300749.999999985</v>
      </c>
      <c r="BQ93" s="12">
        <v>0.04</v>
      </c>
      <c r="BR93" s="12">
        <v>6.9355574905000619E-2</v>
      </c>
      <c r="BS93" s="19">
        <v>0.96</v>
      </c>
      <c r="BT93" s="19">
        <v>0.66300000000000003</v>
      </c>
      <c r="BU93" s="25"/>
      <c r="BV93" s="83"/>
      <c r="BX93" s="32"/>
    </row>
    <row r="94" spans="2:76" ht="15" customHeight="1">
      <c r="B94" s="50" t="s">
        <v>333</v>
      </c>
      <c r="C94" s="50" t="s">
        <v>331</v>
      </c>
      <c r="D94" s="50" t="s">
        <v>121</v>
      </c>
      <c r="E94" s="51" t="s">
        <v>76</v>
      </c>
      <c r="F94" s="51" t="s">
        <v>101</v>
      </c>
      <c r="G94" s="51" t="s">
        <v>102</v>
      </c>
      <c r="H94" s="51" t="s">
        <v>79</v>
      </c>
      <c r="I94" s="50" t="s">
        <v>80</v>
      </c>
      <c r="J94" s="51" t="s">
        <v>81</v>
      </c>
      <c r="K94" s="51" t="s">
        <v>81</v>
      </c>
      <c r="L94" s="51" t="s">
        <v>82</v>
      </c>
      <c r="M94" s="51" t="s">
        <v>233</v>
      </c>
      <c r="N94" s="51" t="s">
        <v>233</v>
      </c>
      <c r="O94" s="50" t="s">
        <v>246</v>
      </c>
      <c r="P94" s="50" t="s">
        <v>247</v>
      </c>
      <c r="Q94" s="50" t="s">
        <v>234</v>
      </c>
      <c r="R94" s="50" t="s">
        <v>246</v>
      </c>
      <c r="S94" s="50" t="s">
        <v>247</v>
      </c>
      <c r="T94" s="50" t="s">
        <v>234</v>
      </c>
      <c r="U94" s="50" t="s">
        <v>332</v>
      </c>
      <c r="V94" s="50" t="s">
        <v>95</v>
      </c>
      <c r="W94" s="52" t="s">
        <v>95</v>
      </c>
      <c r="X94" s="50" t="s">
        <v>107</v>
      </c>
      <c r="Y94" s="50" t="s">
        <v>108</v>
      </c>
      <c r="Z94" s="50" t="s">
        <v>92</v>
      </c>
      <c r="AA94" s="50" t="s">
        <v>93</v>
      </c>
      <c r="AB94" s="50" t="s">
        <v>94</v>
      </c>
      <c r="AC94" s="50" t="s">
        <v>109</v>
      </c>
      <c r="AD94" s="50" t="s">
        <v>126</v>
      </c>
      <c r="AE94" s="50" t="s">
        <v>189</v>
      </c>
      <c r="AF94" s="50" t="s">
        <v>334</v>
      </c>
      <c r="AG94" s="54">
        <v>42036</v>
      </c>
      <c r="AH94" s="50" t="s">
        <v>214</v>
      </c>
      <c r="AI94" s="50" t="s">
        <v>244</v>
      </c>
      <c r="AJ94" s="55">
        <v>43857</v>
      </c>
      <c r="AK94" s="56" t="s">
        <v>97</v>
      </c>
      <c r="AL94" s="54" t="s">
        <v>95</v>
      </c>
      <c r="AM94" s="56" t="s">
        <v>335</v>
      </c>
      <c r="AN94" s="56" t="s">
        <v>99</v>
      </c>
      <c r="AO94" s="57" t="s">
        <v>95</v>
      </c>
      <c r="AP94" s="57" t="s">
        <v>95</v>
      </c>
      <c r="AQ94" s="58" t="s">
        <v>95</v>
      </c>
      <c r="AR94" s="58" t="s">
        <v>95</v>
      </c>
      <c r="AS94" s="57" t="s">
        <v>95</v>
      </c>
      <c r="AT94" s="57" t="s">
        <v>95</v>
      </c>
      <c r="AU94" s="36" t="s">
        <v>95</v>
      </c>
      <c r="AV94" s="7" t="s">
        <v>95</v>
      </c>
      <c r="AW94" s="7" t="s">
        <v>95</v>
      </c>
      <c r="AX94" s="7" t="s">
        <v>95</v>
      </c>
      <c r="AY94" s="56" t="s">
        <v>95</v>
      </c>
      <c r="AZ94" s="88">
        <v>310178555.63999999</v>
      </c>
      <c r="BA94" s="88">
        <v>310178555.63999999</v>
      </c>
      <c r="BB94" s="88">
        <v>0</v>
      </c>
      <c r="BC94" s="88">
        <v>0</v>
      </c>
      <c r="BD94" s="88">
        <v>0</v>
      </c>
      <c r="BE94" s="91">
        <v>0</v>
      </c>
      <c r="BF94" s="90" t="s">
        <v>95</v>
      </c>
      <c r="BG94" s="7">
        <v>40000000</v>
      </c>
      <c r="BH94" s="7">
        <v>969000000</v>
      </c>
      <c r="BI94" s="7">
        <v>0</v>
      </c>
      <c r="BJ94" s="8" t="s">
        <v>95</v>
      </c>
      <c r="BK94" s="87">
        <v>40000000</v>
      </c>
      <c r="BL94" s="87">
        <v>0</v>
      </c>
      <c r="BM94" s="7">
        <v>40000000</v>
      </c>
      <c r="BN94" s="7" t="s">
        <v>95</v>
      </c>
      <c r="BO94" s="7">
        <v>0</v>
      </c>
      <c r="BP94" s="7">
        <v>0</v>
      </c>
      <c r="BQ94" s="12">
        <v>0.02</v>
      </c>
      <c r="BR94" s="12">
        <v>0.2</v>
      </c>
      <c r="BS94" s="19">
        <v>0.39200000000000002</v>
      </c>
      <c r="BT94" s="19">
        <v>0.32</v>
      </c>
      <c r="BV94" s="83"/>
      <c r="BX94" s="32"/>
    </row>
    <row r="95" spans="2:76">
      <c r="B95" s="50"/>
      <c r="C95" s="50"/>
      <c r="D95" s="50"/>
      <c r="E95" s="51"/>
      <c r="F95" s="51"/>
      <c r="G95" s="51"/>
      <c r="H95" s="51"/>
      <c r="I95" s="50"/>
      <c r="J95" s="51"/>
      <c r="K95" s="51"/>
      <c r="L95" s="51"/>
      <c r="M95" s="51"/>
      <c r="N95" s="51"/>
      <c r="O95" s="50"/>
      <c r="P95" s="50"/>
      <c r="Q95" s="50"/>
      <c r="R95" s="50"/>
      <c r="S95" s="50"/>
      <c r="T95" s="50"/>
      <c r="U95" s="50"/>
      <c r="V95" s="50"/>
      <c r="W95" s="52"/>
      <c r="X95" s="50"/>
      <c r="Y95" s="50"/>
      <c r="Z95" s="50"/>
      <c r="AA95" s="50"/>
      <c r="AB95" s="50"/>
      <c r="AC95" s="50"/>
      <c r="AD95" s="50"/>
      <c r="AE95" s="50"/>
      <c r="AF95" s="50"/>
      <c r="AG95" s="50"/>
      <c r="AH95" s="50"/>
      <c r="AI95" s="50"/>
      <c r="AJ95" s="55"/>
      <c r="AK95" s="53"/>
      <c r="AL95" s="50"/>
      <c r="AM95" s="53"/>
      <c r="AN95" s="53"/>
      <c r="AO95" s="67"/>
      <c r="AP95" s="67"/>
      <c r="AQ95" s="67"/>
      <c r="AR95" s="53"/>
      <c r="AS95" s="67"/>
      <c r="AT95" s="71"/>
      <c r="AU95" s="36"/>
      <c r="AV95" s="7"/>
      <c r="AW95" s="7"/>
      <c r="AX95" s="72"/>
      <c r="AY95" s="53"/>
      <c r="AZ95" s="4"/>
      <c r="BA95" s="4"/>
      <c r="BB95" s="4"/>
      <c r="BC95" s="4"/>
      <c r="BD95" s="10"/>
      <c r="BE95" s="5"/>
      <c r="BF95" s="13"/>
      <c r="BG95" s="7"/>
      <c r="BH95" s="7"/>
      <c r="BI95" s="7"/>
      <c r="BJ95" s="7"/>
      <c r="BK95" s="70"/>
      <c r="BL95" s="70"/>
      <c r="BM95" s="7"/>
      <c r="BN95" s="7"/>
      <c r="BO95" s="7"/>
      <c r="BP95" s="7"/>
      <c r="BQ95" s="7"/>
      <c r="BR95" s="7"/>
      <c r="BS95" s="19"/>
      <c r="BT95" s="19"/>
    </row>
    <row r="96" spans="2:76">
      <c r="B96" s="50" t="s">
        <v>293</v>
      </c>
      <c r="C96" s="50" t="s">
        <v>408</v>
      </c>
      <c r="D96" s="50" t="s">
        <v>75</v>
      </c>
      <c r="E96" s="51" t="s">
        <v>76</v>
      </c>
      <c r="F96" s="51" t="s">
        <v>409</v>
      </c>
      <c r="G96" s="51" t="s">
        <v>102</v>
      </c>
      <c r="H96" s="51" t="s">
        <v>79</v>
      </c>
      <c r="I96" s="50" t="s">
        <v>80</v>
      </c>
      <c r="J96" s="51" t="s">
        <v>81</v>
      </c>
      <c r="K96" s="51" t="s">
        <v>81</v>
      </c>
      <c r="L96" s="51" t="s">
        <v>82</v>
      </c>
      <c r="M96" s="51" t="s">
        <v>233</v>
      </c>
      <c r="N96" s="51" t="str">
        <f t="shared" ref="N96:N118" si="0">+M96</f>
        <v>Dallas</v>
      </c>
      <c r="O96" s="50" t="s">
        <v>291</v>
      </c>
      <c r="P96" s="50" t="s">
        <v>246</v>
      </c>
      <c r="Q96" s="50"/>
      <c r="R96" s="50" t="s">
        <v>291</v>
      </c>
      <c r="S96" s="50" t="s">
        <v>246</v>
      </c>
      <c r="T96" s="50" t="s">
        <v>86</v>
      </c>
      <c r="U96" s="50" t="s">
        <v>410</v>
      </c>
      <c r="V96" s="50" t="s">
        <v>95</v>
      </c>
      <c r="W96" s="52" t="s">
        <v>95</v>
      </c>
      <c r="X96" s="50" t="s">
        <v>107</v>
      </c>
      <c r="Y96" s="50" t="s">
        <v>108</v>
      </c>
      <c r="Z96" s="50" t="s">
        <v>92</v>
      </c>
      <c r="AA96" s="50" t="s">
        <v>93</v>
      </c>
      <c r="AB96" s="50" t="s">
        <v>94</v>
      </c>
      <c r="AC96" s="50" t="s">
        <v>82</v>
      </c>
      <c r="AD96" s="50" t="s">
        <v>95</v>
      </c>
      <c r="AE96" s="50" t="s">
        <v>95</v>
      </c>
      <c r="AF96" s="50" t="s">
        <v>95</v>
      </c>
      <c r="AG96" s="54">
        <v>40982</v>
      </c>
      <c r="AH96" s="50" t="s">
        <v>214</v>
      </c>
      <c r="AI96" s="50" t="s">
        <v>114</v>
      </c>
      <c r="AJ96" s="55">
        <v>42921</v>
      </c>
      <c r="AK96" s="56" t="s">
        <v>97</v>
      </c>
      <c r="AL96" s="54" t="s">
        <v>95</v>
      </c>
      <c r="AM96" s="56" t="s">
        <v>411</v>
      </c>
      <c r="AN96" s="56" t="s">
        <v>99</v>
      </c>
      <c r="AO96" s="57" t="s">
        <v>95</v>
      </c>
      <c r="AP96" s="73" t="s">
        <v>95</v>
      </c>
      <c r="AQ96" s="58" t="s">
        <v>95</v>
      </c>
      <c r="AR96" s="59" t="str">
        <f t="shared" ref="AR96:AR118" si="1">IFERROR(1-AQ96,"N/A")</f>
        <v>N/A</v>
      </c>
      <c r="AS96" s="57" t="s">
        <v>95</v>
      </c>
      <c r="AT96" s="57" t="s">
        <v>95</v>
      </c>
      <c r="AU96" s="37" t="s">
        <v>95</v>
      </c>
      <c r="AV96" s="8" t="s">
        <v>95</v>
      </c>
      <c r="AW96" s="8" t="s">
        <v>95</v>
      </c>
      <c r="AX96" s="8" t="s">
        <v>95</v>
      </c>
      <c r="AY96" s="56" t="s">
        <v>95</v>
      </c>
      <c r="AZ96" s="88">
        <v>246074701.19000003</v>
      </c>
      <c r="BA96" s="88">
        <v>246074701.19000003</v>
      </c>
      <c r="BB96" s="88">
        <v>4129084.0400000005</v>
      </c>
      <c r="BC96" s="88">
        <v>0</v>
      </c>
      <c r="BD96" s="88">
        <v>4129084.0400000005</v>
      </c>
      <c r="BE96" s="91">
        <v>1.677979906114704E-2</v>
      </c>
      <c r="BF96" s="90">
        <v>-0.8481363540090201</v>
      </c>
      <c r="BG96" s="7">
        <v>1000000</v>
      </c>
      <c r="BH96" s="7">
        <v>248461153.00391948</v>
      </c>
      <c r="BI96" s="7">
        <v>0</v>
      </c>
      <c r="BJ96" s="8">
        <v>64974999.999999993</v>
      </c>
      <c r="BK96" s="60">
        <v>1000000</v>
      </c>
      <c r="BL96" s="60">
        <v>13462582.554369412</v>
      </c>
      <c r="BM96" s="7">
        <v>1000000</v>
      </c>
      <c r="BN96" s="8">
        <v>78437582.554369405</v>
      </c>
      <c r="BO96" s="7">
        <v>0</v>
      </c>
      <c r="BP96" s="8">
        <v>81193159.55436939</v>
      </c>
      <c r="BQ96" s="12">
        <v>0.01</v>
      </c>
      <c r="BR96" s="12">
        <v>0.01</v>
      </c>
      <c r="BS96" s="20">
        <v>0.98833333333333329</v>
      </c>
      <c r="BT96" s="20">
        <v>0.99043137792397662</v>
      </c>
      <c r="BU96" s="25"/>
      <c r="BV96" s="83"/>
      <c r="BX96" s="32"/>
    </row>
    <row r="97" spans="2:76">
      <c r="B97" s="50" t="s">
        <v>293</v>
      </c>
      <c r="C97" s="50" t="s">
        <v>412</v>
      </c>
      <c r="D97" s="50" t="s">
        <v>75</v>
      </c>
      <c r="E97" s="51" t="s">
        <v>76</v>
      </c>
      <c r="F97" s="51" t="s">
        <v>233</v>
      </c>
      <c r="G97" s="51" t="s">
        <v>102</v>
      </c>
      <c r="H97" s="51" t="s">
        <v>79</v>
      </c>
      <c r="I97" s="50" t="s">
        <v>80</v>
      </c>
      <c r="J97" s="51" t="s">
        <v>81</v>
      </c>
      <c r="K97" s="51" t="s">
        <v>81</v>
      </c>
      <c r="L97" s="51" t="s">
        <v>82</v>
      </c>
      <c r="M97" s="51" t="s">
        <v>233</v>
      </c>
      <c r="N97" s="51" t="str">
        <f t="shared" si="0"/>
        <v>Dallas</v>
      </c>
      <c r="O97" s="50" t="s">
        <v>246</v>
      </c>
      <c r="P97" s="50" t="s">
        <v>234</v>
      </c>
      <c r="Q97" s="50" t="s">
        <v>291</v>
      </c>
      <c r="R97" s="50" t="s">
        <v>246</v>
      </c>
      <c r="S97" s="50" t="s">
        <v>291</v>
      </c>
      <c r="T97" s="50" t="s">
        <v>234</v>
      </c>
      <c r="U97" s="50" t="s">
        <v>413</v>
      </c>
      <c r="V97" s="50" t="s">
        <v>95</v>
      </c>
      <c r="W97" s="52" t="s">
        <v>95</v>
      </c>
      <c r="X97" s="50" t="s">
        <v>107</v>
      </c>
      <c r="Y97" s="50" t="s">
        <v>108</v>
      </c>
      <c r="Z97" s="50" t="s">
        <v>92</v>
      </c>
      <c r="AA97" s="50" t="s">
        <v>93</v>
      </c>
      <c r="AB97" s="50" t="s">
        <v>94</v>
      </c>
      <c r="AC97" s="50" t="s">
        <v>82</v>
      </c>
      <c r="AD97" s="50" t="s">
        <v>95</v>
      </c>
      <c r="AE97" s="50" t="s">
        <v>95</v>
      </c>
      <c r="AF97" s="50" t="s">
        <v>95</v>
      </c>
      <c r="AG97" s="54">
        <v>41096</v>
      </c>
      <c r="AH97" s="50" t="s">
        <v>214</v>
      </c>
      <c r="AI97" s="50" t="s">
        <v>114</v>
      </c>
      <c r="AJ97" s="55">
        <v>43137</v>
      </c>
      <c r="AK97" s="56" t="s">
        <v>97</v>
      </c>
      <c r="AL97" s="54" t="s">
        <v>95</v>
      </c>
      <c r="AM97" s="56" t="s">
        <v>414</v>
      </c>
      <c r="AN97" s="56" t="s">
        <v>99</v>
      </c>
      <c r="AO97" s="57" t="s">
        <v>95</v>
      </c>
      <c r="AP97" s="73" t="s">
        <v>95</v>
      </c>
      <c r="AQ97" s="58" t="s">
        <v>95</v>
      </c>
      <c r="AR97" s="59" t="str">
        <f t="shared" si="1"/>
        <v>N/A</v>
      </c>
      <c r="AS97" s="57" t="s">
        <v>95</v>
      </c>
      <c r="AT97" s="57" t="s">
        <v>95</v>
      </c>
      <c r="AU97" s="37" t="s">
        <v>95</v>
      </c>
      <c r="AV97" s="8" t="s">
        <v>95</v>
      </c>
      <c r="AW97" s="8" t="s">
        <v>95</v>
      </c>
      <c r="AX97" s="8" t="s">
        <v>95</v>
      </c>
      <c r="AY97" s="56" t="s">
        <v>95</v>
      </c>
      <c r="AZ97" s="88">
        <v>183260000</v>
      </c>
      <c r="BA97" s="88">
        <v>183260000.00000006</v>
      </c>
      <c r="BB97" s="88">
        <v>182204914.33000001</v>
      </c>
      <c r="BC97" s="88">
        <v>0</v>
      </c>
      <c r="BD97" s="88">
        <v>182204914.33000001</v>
      </c>
      <c r="BE97" s="91">
        <v>0.99424268432827656</v>
      </c>
      <c r="BF97" s="90">
        <v>-1.3362550176680087E-3</v>
      </c>
      <c r="BG97" s="7">
        <v>2000000</v>
      </c>
      <c r="BH97" s="7">
        <v>187000000</v>
      </c>
      <c r="BI97" s="7">
        <v>0</v>
      </c>
      <c r="BJ97" s="8">
        <v>186400000</v>
      </c>
      <c r="BK97" s="60">
        <v>2000000</v>
      </c>
      <c r="BL97" s="60">
        <v>201516133.59823799</v>
      </c>
      <c r="BM97" s="7">
        <v>2000000</v>
      </c>
      <c r="BN97" s="8">
        <v>387916133.59823799</v>
      </c>
      <c r="BO97" s="7">
        <v>0</v>
      </c>
      <c r="BP97" s="8">
        <v>363552499.4992395</v>
      </c>
      <c r="BQ97" s="12">
        <v>0.02</v>
      </c>
      <c r="BR97" s="12">
        <v>0.02</v>
      </c>
      <c r="BS97" s="20">
        <v>0.98</v>
      </c>
      <c r="BT97" s="20">
        <v>0.98000000000000009</v>
      </c>
      <c r="BV97" s="83"/>
      <c r="BX97" s="32"/>
    </row>
    <row r="98" spans="2:76">
      <c r="B98" s="50" t="s">
        <v>293</v>
      </c>
      <c r="C98" s="50" t="s">
        <v>415</v>
      </c>
      <c r="D98" s="50" t="s">
        <v>203</v>
      </c>
      <c r="E98" s="51" t="s">
        <v>76</v>
      </c>
      <c r="F98" s="51" t="s">
        <v>233</v>
      </c>
      <c r="G98" s="51" t="s">
        <v>102</v>
      </c>
      <c r="H98" s="51" t="s">
        <v>79</v>
      </c>
      <c r="I98" s="50" t="s">
        <v>80</v>
      </c>
      <c r="J98" s="51" t="s">
        <v>81</v>
      </c>
      <c r="K98" s="51" t="s">
        <v>81</v>
      </c>
      <c r="L98" s="51" t="s">
        <v>82</v>
      </c>
      <c r="M98" s="51" t="s">
        <v>83</v>
      </c>
      <c r="N98" s="51" t="str">
        <f t="shared" si="0"/>
        <v>Houston</v>
      </c>
      <c r="O98" s="50" t="s">
        <v>416</v>
      </c>
      <c r="P98" s="50" t="s">
        <v>417</v>
      </c>
      <c r="Q98" s="50" t="s">
        <v>204</v>
      </c>
      <c r="R98" s="50" t="s">
        <v>418</v>
      </c>
      <c r="S98" s="50" t="s">
        <v>86</v>
      </c>
      <c r="T98" s="50" t="s">
        <v>86</v>
      </c>
      <c r="U98" s="50" t="s">
        <v>418</v>
      </c>
      <c r="V98" s="50" t="s">
        <v>95</v>
      </c>
      <c r="W98" s="52" t="s">
        <v>95</v>
      </c>
      <c r="X98" s="50" t="s">
        <v>107</v>
      </c>
      <c r="Y98" s="50" t="s">
        <v>108</v>
      </c>
      <c r="Z98" s="50" t="s">
        <v>92</v>
      </c>
      <c r="AA98" s="50" t="s">
        <v>93</v>
      </c>
      <c r="AB98" s="50" t="s">
        <v>94</v>
      </c>
      <c r="AC98" s="50" t="s">
        <v>419</v>
      </c>
      <c r="AD98" s="50" t="s">
        <v>110</v>
      </c>
      <c r="AE98" s="50" t="s">
        <v>420</v>
      </c>
      <c r="AF98" s="50" t="s">
        <v>421</v>
      </c>
      <c r="AG98" s="54">
        <v>40512</v>
      </c>
      <c r="AH98" s="50" t="s">
        <v>214</v>
      </c>
      <c r="AI98" s="50" t="s">
        <v>114</v>
      </c>
      <c r="AJ98" s="55">
        <v>41000</v>
      </c>
      <c r="AK98" s="56" t="s">
        <v>203</v>
      </c>
      <c r="AL98" s="54" t="s">
        <v>422</v>
      </c>
      <c r="AM98" s="56" t="s">
        <v>363</v>
      </c>
      <c r="AN98" s="56" t="s">
        <v>95</v>
      </c>
      <c r="AO98" s="57" t="s">
        <v>95</v>
      </c>
      <c r="AP98" s="73" t="s">
        <v>95</v>
      </c>
      <c r="AQ98" s="58" t="s">
        <v>95</v>
      </c>
      <c r="AR98" s="59" t="str">
        <f t="shared" si="1"/>
        <v>N/A</v>
      </c>
      <c r="AS98" s="57" t="s">
        <v>95</v>
      </c>
      <c r="AT98" s="57" t="s">
        <v>95</v>
      </c>
      <c r="AU98" s="37" t="s">
        <v>95</v>
      </c>
      <c r="AV98" s="8" t="s">
        <v>95</v>
      </c>
      <c r="AW98" s="8" t="s">
        <v>95</v>
      </c>
      <c r="AX98" s="8" t="s">
        <v>95</v>
      </c>
      <c r="AY98" s="56" t="s">
        <v>95</v>
      </c>
      <c r="AZ98" s="88">
        <v>43554997.57</v>
      </c>
      <c r="BA98" s="88">
        <v>43554997.570000008</v>
      </c>
      <c r="BB98" s="88">
        <v>194219108.12</v>
      </c>
      <c r="BC98" s="88">
        <v>0</v>
      </c>
      <c r="BD98" s="88">
        <v>194219108.12</v>
      </c>
      <c r="BE98" s="91">
        <v>4.4591693021646517</v>
      </c>
      <c r="BF98" s="90">
        <v>1.7826369166374205</v>
      </c>
      <c r="BG98" s="7">
        <v>0</v>
      </c>
      <c r="BH98" s="7">
        <v>329200000</v>
      </c>
      <c r="BI98" s="7">
        <v>0</v>
      </c>
      <c r="BJ98" s="8">
        <v>86950896.74000001</v>
      </c>
      <c r="BK98" s="60">
        <v>0</v>
      </c>
      <c r="BL98" s="60">
        <v>2413049103.2600002</v>
      </c>
      <c r="BM98" s="7">
        <v>7209561.6100000003</v>
      </c>
      <c r="BN98" s="8">
        <v>2500000000</v>
      </c>
      <c r="BO98" s="7">
        <v>0</v>
      </c>
      <c r="BP98" s="8" t="s">
        <v>95</v>
      </c>
      <c r="BQ98" s="12">
        <v>0.03</v>
      </c>
      <c r="BR98" s="20">
        <v>0.16600000000000001</v>
      </c>
      <c r="BS98" s="20">
        <v>0</v>
      </c>
      <c r="BT98" s="20">
        <v>0.10106590185087179</v>
      </c>
      <c r="BV98" s="83"/>
      <c r="BX98" s="32"/>
    </row>
    <row r="99" spans="2:76">
      <c r="B99" s="50" t="s">
        <v>293</v>
      </c>
      <c r="C99" s="50" t="s">
        <v>423</v>
      </c>
      <c r="D99" s="50" t="s">
        <v>75</v>
      </c>
      <c r="E99" s="51" t="s">
        <v>76</v>
      </c>
      <c r="F99" s="51" t="s">
        <v>223</v>
      </c>
      <c r="G99" s="51" t="s">
        <v>102</v>
      </c>
      <c r="H99" s="51" t="s">
        <v>79</v>
      </c>
      <c r="I99" s="50" t="s">
        <v>80</v>
      </c>
      <c r="J99" s="51" t="s">
        <v>81</v>
      </c>
      <c r="K99" s="51" t="s">
        <v>81</v>
      </c>
      <c r="L99" s="51" t="s">
        <v>82</v>
      </c>
      <c r="M99" s="51" t="s">
        <v>83</v>
      </c>
      <c r="N99" s="51" t="str">
        <f t="shared" si="0"/>
        <v>Houston</v>
      </c>
      <c r="O99" s="50" t="s">
        <v>146</v>
      </c>
      <c r="P99" s="50" t="s">
        <v>130</v>
      </c>
      <c r="Q99" s="50"/>
      <c r="R99" s="50" t="s">
        <v>146</v>
      </c>
      <c r="S99" s="50" t="s">
        <v>130</v>
      </c>
      <c r="T99" s="50" t="s">
        <v>86</v>
      </c>
      <c r="U99" s="50" t="s">
        <v>348</v>
      </c>
      <c r="V99" s="50" t="s">
        <v>95</v>
      </c>
      <c r="W99" s="52" t="s">
        <v>95</v>
      </c>
      <c r="X99" s="50" t="s">
        <v>90</v>
      </c>
      <c r="Y99" s="50" t="s">
        <v>91</v>
      </c>
      <c r="Z99" s="50" t="s">
        <v>92</v>
      </c>
      <c r="AA99" s="50" t="s">
        <v>208</v>
      </c>
      <c r="AB99" s="50" t="s">
        <v>94</v>
      </c>
      <c r="AC99" s="50" t="s">
        <v>419</v>
      </c>
      <c r="AD99" s="50" t="s">
        <v>126</v>
      </c>
      <c r="AE99" s="50" t="s">
        <v>420</v>
      </c>
      <c r="AF99" s="50" t="s">
        <v>424</v>
      </c>
      <c r="AG99" s="54">
        <v>40512</v>
      </c>
      <c r="AH99" s="50" t="s">
        <v>214</v>
      </c>
      <c r="AI99" s="50" t="s">
        <v>114</v>
      </c>
      <c r="AJ99" s="55">
        <v>41061</v>
      </c>
      <c r="AK99" s="56" t="s">
        <v>97</v>
      </c>
      <c r="AL99" s="54" t="s">
        <v>425</v>
      </c>
      <c r="AM99" s="56" t="s">
        <v>346</v>
      </c>
      <c r="AN99" s="56" t="s">
        <v>99</v>
      </c>
      <c r="AO99" s="57" t="s">
        <v>95</v>
      </c>
      <c r="AP99" s="73" t="s">
        <v>95</v>
      </c>
      <c r="AQ99" s="58" t="s">
        <v>95</v>
      </c>
      <c r="AR99" s="59" t="str">
        <f t="shared" si="1"/>
        <v>N/A</v>
      </c>
      <c r="AS99" s="57" t="s">
        <v>95</v>
      </c>
      <c r="AT99" s="57" t="s">
        <v>95</v>
      </c>
      <c r="AU99" s="37" t="s">
        <v>95</v>
      </c>
      <c r="AV99" s="8" t="s">
        <v>95</v>
      </c>
      <c r="AW99" s="8" t="s">
        <v>95</v>
      </c>
      <c r="AX99" s="8" t="s">
        <v>95</v>
      </c>
      <c r="AY99" s="56" t="s">
        <v>95</v>
      </c>
      <c r="AZ99" s="88">
        <v>26907514.989999995</v>
      </c>
      <c r="BA99" s="88">
        <v>26907514.989999998</v>
      </c>
      <c r="BB99" s="88">
        <v>44814876.780000001</v>
      </c>
      <c r="BC99" s="88">
        <v>0</v>
      </c>
      <c r="BD99" s="88">
        <v>44814876.780000001</v>
      </c>
      <c r="BE99" s="91">
        <v>1.6655152583453043</v>
      </c>
      <c r="BF99" s="90">
        <v>0.53663012385368358</v>
      </c>
      <c r="BG99" s="7">
        <v>10507653.06879</v>
      </c>
      <c r="BH99" s="7">
        <v>110832054.24381</v>
      </c>
      <c r="BI99" s="7">
        <v>0</v>
      </c>
      <c r="BJ99" s="8">
        <v>2500000</v>
      </c>
      <c r="BK99" s="60">
        <v>10507653.06879</v>
      </c>
      <c r="BL99" s="60">
        <v>207407407.4074074</v>
      </c>
      <c r="BM99" s="7">
        <v>10507653.06879</v>
      </c>
      <c r="BN99" s="8">
        <v>209907407.4074074</v>
      </c>
      <c r="BO99" s="7">
        <v>0</v>
      </c>
      <c r="BP99" s="8">
        <v>0</v>
      </c>
      <c r="BQ99" s="12">
        <v>2.4390243902439025E-2</v>
      </c>
      <c r="BR99" s="12">
        <v>0.13396748878910242</v>
      </c>
      <c r="BS99" s="20">
        <v>0.24277737314882253</v>
      </c>
      <c r="BT99" s="20">
        <v>0.216</v>
      </c>
      <c r="BV99" s="83"/>
      <c r="BX99" s="32"/>
    </row>
    <row r="100" spans="2:76">
      <c r="B100" s="50" t="s">
        <v>293</v>
      </c>
      <c r="C100" s="50" t="s">
        <v>347</v>
      </c>
      <c r="D100" s="50" t="s">
        <v>75</v>
      </c>
      <c r="E100" s="51" t="s">
        <v>76</v>
      </c>
      <c r="F100" s="51" t="s">
        <v>223</v>
      </c>
      <c r="G100" s="51" t="s">
        <v>102</v>
      </c>
      <c r="H100" s="51" t="s">
        <v>79</v>
      </c>
      <c r="I100" s="50" t="s">
        <v>80</v>
      </c>
      <c r="J100" s="51" t="s">
        <v>81</v>
      </c>
      <c r="K100" s="51" t="s">
        <v>81</v>
      </c>
      <c r="L100" s="51" t="s">
        <v>82</v>
      </c>
      <c r="M100" s="51" t="s">
        <v>83</v>
      </c>
      <c r="N100" s="51" t="str">
        <f t="shared" si="0"/>
        <v>Houston</v>
      </c>
      <c r="O100" s="50" t="s">
        <v>146</v>
      </c>
      <c r="P100" s="50" t="s">
        <v>130</v>
      </c>
      <c r="Q100" s="50"/>
      <c r="R100" s="50" t="s">
        <v>146</v>
      </c>
      <c r="S100" s="50" t="s">
        <v>130</v>
      </c>
      <c r="T100" s="50" t="s">
        <v>86</v>
      </c>
      <c r="U100" s="50" t="s">
        <v>348</v>
      </c>
      <c r="V100" s="50" t="s">
        <v>95</v>
      </c>
      <c r="W100" s="52" t="s">
        <v>95</v>
      </c>
      <c r="X100" s="50" t="s">
        <v>90</v>
      </c>
      <c r="Y100" s="50" t="s">
        <v>91</v>
      </c>
      <c r="Z100" s="50" t="s">
        <v>173</v>
      </c>
      <c r="AA100" s="50" t="s">
        <v>208</v>
      </c>
      <c r="AB100" s="50" t="s">
        <v>94</v>
      </c>
      <c r="AC100" s="50" t="s">
        <v>419</v>
      </c>
      <c r="AD100" s="50" t="s">
        <v>126</v>
      </c>
      <c r="AE100" s="50" t="s">
        <v>333</v>
      </c>
      <c r="AF100" s="50" t="s">
        <v>95</v>
      </c>
      <c r="AG100" s="54">
        <v>41159</v>
      </c>
      <c r="AH100" s="50" t="s">
        <v>214</v>
      </c>
      <c r="AI100" s="50" t="s">
        <v>114</v>
      </c>
      <c r="AJ100" s="55">
        <v>42909</v>
      </c>
      <c r="AK100" s="56" t="s">
        <v>97</v>
      </c>
      <c r="AL100" s="54" t="s">
        <v>95</v>
      </c>
      <c r="AM100" s="56" t="s">
        <v>144</v>
      </c>
      <c r="AN100" s="56" t="s">
        <v>99</v>
      </c>
      <c r="AO100" s="57" t="s">
        <v>95</v>
      </c>
      <c r="AP100" s="73" t="s">
        <v>95</v>
      </c>
      <c r="AQ100" s="58" t="s">
        <v>95</v>
      </c>
      <c r="AR100" s="59" t="str">
        <f t="shared" si="1"/>
        <v>N/A</v>
      </c>
      <c r="AS100" s="57" t="s">
        <v>95</v>
      </c>
      <c r="AT100" s="57" t="s">
        <v>95</v>
      </c>
      <c r="AU100" s="37" t="s">
        <v>95</v>
      </c>
      <c r="AV100" s="8" t="s">
        <v>95</v>
      </c>
      <c r="AW100" s="8" t="s">
        <v>95</v>
      </c>
      <c r="AX100" s="8" t="s">
        <v>95</v>
      </c>
      <c r="AY100" s="56" t="s">
        <v>95</v>
      </c>
      <c r="AZ100" s="88">
        <v>60388346.235000014</v>
      </c>
      <c r="BA100" s="88">
        <v>60388346.234999999</v>
      </c>
      <c r="BB100" s="88">
        <v>11704770.75</v>
      </c>
      <c r="BC100" s="88">
        <v>0</v>
      </c>
      <c r="BD100" s="88">
        <v>11704770.75</v>
      </c>
      <c r="BE100" s="91">
        <v>0.19382499239921436</v>
      </c>
      <c r="BF100" s="90">
        <v>-0.41893883994780484</v>
      </c>
      <c r="BG100" s="7">
        <v>3045000</v>
      </c>
      <c r="BH100" s="7">
        <v>247018530.29472002</v>
      </c>
      <c r="BI100" s="7">
        <v>0</v>
      </c>
      <c r="BJ100" s="8">
        <v>450000</v>
      </c>
      <c r="BK100" s="60">
        <v>3045000</v>
      </c>
      <c r="BL100" s="60">
        <v>40875667.259999998</v>
      </c>
      <c r="BM100" s="7">
        <v>3045000</v>
      </c>
      <c r="BN100" s="8">
        <v>41325667.259999998</v>
      </c>
      <c r="BO100" s="7">
        <v>0</v>
      </c>
      <c r="BP100" s="8">
        <v>0</v>
      </c>
      <c r="BQ100" s="12">
        <v>2.2124434665688791E-2</v>
      </c>
      <c r="BR100" s="12">
        <v>3.1476997578692503E-2</v>
      </c>
      <c r="BS100" s="20">
        <v>0.2444688913335778</v>
      </c>
      <c r="BT100" s="20">
        <v>0.24213075060532688</v>
      </c>
      <c r="BV100" s="83"/>
      <c r="BX100" s="32"/>
    </row>
    <row r="101" spans="2:76">
      <c r="B101" s="50" t="s">
        <v>293</v>
      </c>
      <c r="C101" s="50" t="s">
        <v>426</v>
      </c>
      <c r="D101" s="50" t="s">
        <v>75</v>
      </c>
      <c r="E101" s="51" t="s">
        <v>76</v>
      </c>
      <c r="F101" s="51" t="s">
        <v>122</v>
      </c>
      <c r="G101" s="51" t="s">
        <v>123</v>
      </c>
      <c r="H101" s="51" t="s">
        <v>79</v>
      </c>
      <c r="I101" s="50" t="s">
        <v>80</v>
      </c>
      <c r="J101" s="51" t="s">
        <v>81</v>
      </c>
      <c r="K101" s="51" t="s">
        <v>81</v>
      </c>
      <c r="L101" s="51" t="s">
        <v>82</v>
      </c>
      <c r="M101" s="51" t="s">
        <v>233</v>
      </c>
      <c r="N101" s="51" t="str">
        <f t="shared" si="0"/>
        <v>Dallas</v>
      </c>
      <c r="O101" s="50" t="s">
        <v>246</v>
      </c>
      <c r="P101" s="50" t="s">
        <v>247</v>
      </c>
      <c r="Q101" s="50"/>
      <c r="R101" s="50" t="s">
        <v>246</v>
      </c>
      <c r="S101" s="50" t="s">
        <v>247</v>
      </c>
      <c r="T101" s="50" t="s">
        <v>234</v>
      </c>
      <c r="U101" s="50" t="s">
        <v>332</v>
      </c>
      <c r="V101" s="50" t="s">
        <v>95</v>
      </c>
      <c r="W101" s="52" t="s">
        <v>95</v>
      </c>
      <c r="X101" s="50" t="s">
        <v>107</v>
      </c>
      <c r="Y101" s="50" t="s">
        <v>108</v>
      </c>
      <c r="Z101" s="50" t="s">
        <v>92</v>
      </c>
      <c r="AA101" s="50" t="s">
        <v>93</v>
      </c>
      <c r="AB101" s="50" t="s">
        <v>94</v>
      </c>
      <c r="AC101" s="50" t="s">
        <v>82</v>
      </c>
      <c r="AD101" s="50" t="s">
        <v>95</v>
      </c>
      <c r="AE101" s="50" t="s">
        <v>95</v>
      </c>
      <c r="AF101" s="50" t="s">
        <v>95</v>
      </c>
      <c r="AG101" s="54">
        <v>40725</v>
      </c>
      <c r="AH101" s="50" t="s">
        <v>214</v>
      </c>
      <c r="AI101" s="50" t="s">
        <v>114</v>
      </c>
      <c r="AJ101" s="55">
        <v>42743</v>
      </c>
      <c r="AK101" s="56" t="s">
        <v>97</v>
      </c>
      <c r="AL101" s="54" t="s">
        <v>215</v>
      </c>
      <c r="AM101" s="56" t="s">
        <v>411</v>
      </c>
      <c r="AN101" s="56" t="s">
        <v>99</v>
      </c>
      <c r="AO101" s="57" t="s">
        <v>95</v>
      </c>
      <c r="AP101" s="73" t="s">
        <v>95</v>
      </c>
      <c r="AQ101" s="58" t="s">
        <v>95</v>
      </c>
      <c r="AR101" s="59" t="str">
        <f t="shared" si="1"/>
        <v>N/A</v>
      </c>
      <c r="AS101" s="57" t="s">
        <v>95</v>
      </c>
      <c r="AT101" s="57" t="s">
        <v>95</v>
      </c>
      <c r="AU101" s="37" t="s">
        <v>95</v>
      </c>
      <c r="AV101" s="8" t="s">
        <v>95</v>
      </c>
      <c r="AW101" s="8" t="s">
        <v>95</v>
      </c>
      <c r="AX101" s="8" t="s">
        <v>95</v>
      </c>
      <c r="AY101" s="56" t="s">
        <v>95</v>
      </c>
      <c r="AZ101" s="88">
        <v>133794296.5</v>
      </c>
      <c r="BA101" s="88">
        <v>133794296.50000003</v>
      </c>
      <c r="BB101" s="88">
        <v>122699532.14</v>
      </c>
      <c r="BC101" s="88">
        <v>0</v>
      </c>
      <c r="BD101" s="88">
        <v>122699532.14</v>
      </c>
      <c r="BE101" s="91">
        <v>0.91707595428030797</v>
      </c>
      <c r="BF101" s="90">
        <v>-2.4856309406459335E-2</v>
      </c>
      <c r="BG101" s="7">
        <v>1000000</v>
      </c>
      <c r="BH101" s="7">
        <v>136524792.85714287</v>
      </c>
      <c r="BI101" s="7">
        <v>0</v>
      </c>
      <c r="BJ101" s="8">
        <v>0</v>
      </c>
      <c r="BK101" s="60">
        <v>1000000</v>
      </c>
      <c r="BL101" s="60">
        <v>2762899.9999999995</v>
      </c>
      <c r="BM101" s="7">
        <v>1000000</v>
      </c>
      <c r="BN101" s="8">
        <v>2762899.9999999995</v>
      </c>
      <c r="BO101" s="7">
        <v>0</v>
      </c>
      <c r="BP101" s="8">
        <v>1879000</v>
      </c>
      <c r="BQ101" s="12">
        <v>0.02</v>
      </c>
      <c r="BR101" s="12">
        <v>1.999999999999999E-2</v>
      </c>
      <c r="BS101" s="20">
        <v>0.98</v>
      </c>
      <c r="BT101" s="20">
        <v>1</v>
      </c>
      <c r="BU101" s="25"/>
      <c r="BV101" s="83"/>
      <c r="BX101" s="32"/>
    </row>
    <row r="102" spans="2:76">
      <c r="B102" s="50" t="s">
        <v>293</v>
      </c>
      <c r="C102" s="50" t="s">
        <v>427</v>
      </c>
      <c r="D102" s="50" t="s">
        <v>75</v>
      </c>
      <c r="E102" s="51" t="s">
        <v>76</v>
      </c>
      <c r="F102" s="51" t="s">
        <v>122</v>
      </c>
      <c r="G102" s="51" t="s">
        <v>123</v>
      </c>
      <c r="H102" s="51" t="s">
        <v>79</v>
      </c>
      <c r="I102" s="50" t="s">
        <v>80</v>
      </c>
      <c r="J102" s="51" t="s">
        <v>81</v>
      </c>
      <c r="K102" s="51" t="s">
        <v>81</v>
      </c>
      <c r="L102" s="51" t="s">
        <v>82</v>
      </c>
      <c r="M102" s="51" t="s">
        <v>83</v>
      </c>
      <c r="N102" s="51" t="str">
        <f t="shared" si="0"/>
        <v>Houston</v>
      </c>
      <c r="O102" s="50" t="s">
        <v>186</v>
      </c>
      <c r="P102" s="50" t="s">
        <v>84</v>
      </c>
      <c r="Q102" s="50"/>
      <c r="R102" s="50" t="s">
        <v>84</v>
      </c>
      <c r="S102" s="50" t="s">
        <v>103</v>
      </c>
      <c r="T102" s="50" t="s">
        <v>86</v>
      </c>
      <c r="U102" s="50" t="s">
        <v>428</v>
      </c>
      <c r="V102" s="50" t="s">
        <v>95</v>
      </c>
      <c r="W102" s="52" t="s">
        <v>95</v>
      </c>
      <c r="X102" s="50" t="s">
        <v>90</v>
      </c>
      <c r="Y102" s="50" t="s">
        <v>91</v>
      </c>
      <c r="Z102" s="50" t="s">
        <v>92</v>
      </c>
      <c r="AA102" s="50" t="s">
        <v>208</v>
      </c>
      <c r="AB102" s="50" t="s">
        <v>94</v>
      </c>
      <c r="AC102" s="50" t="s">
        <v>419</v>
      </c>
      <c r="AD102" s="50" t="s">
        <v>126</v>
      </c>
      <c r="AE102" s="50" t="s">
        <v>420</v>
      </c>
      <c r="AF102" s="50" t="s">
        <v>429</v>
      </c>
      <c r="AG102" s="54">
        <v>40700</v>
      </c>
      <c r="AH102" s="50" t="s">
        <v>113</v>
      </c>
      <c r="AI102" s="50" t="s">
        <v>114</v>
      </c>
      <c r="AJ102" s="55">
        <v>41852</v>
      </c>
      <c r="AK102" s="56" t="s">
        <v>97</v>
      </c>
      <c r="AL102" s="54" t="s">
        <v>430</v>
      </c>
      <c r="AM102" s="56" t="s">
        <v>346</v>
      </c>
      <c r="AN102" s="56" t="s">
        <v>99</v>
      </c>
      <c r="AO102" s="57" t="s">
        <v>95</v>
      </c>
      <c r="AP102" s="73" t="s">
        <v>95</v>
      </c>
      <c r="AQ102" s="58" t="s">
        <v>95</v>
      </c>
      <c r="AR102" s="59" t="str">
        <f t="shared" si="1"/>
        <v>N/A</v>
      </c>
      <c r="AS102" s="57" t="s">
        <v>95</v>
      </c>
      <c r="AT102" s="57" t="s">
        <v>95</v>
      </c>
      <c r="AU102" s="37" t="s">
        <v>95</v>
      </c>
      <c r="AV102" s="8" t="s">
        <v>95</v>
      </c>
      <c r="AW102" s="8" t="s">
        <v>95</v>
      </c>
      <c r="AX102" s="8" t="s">
        <v>95</v>
      </c>
      <c r="AY102" s="56" t="s">
        <v>95</v>
      </c>
      <c r="AZ102" s="88">
        <v>170250000</v>
      </c>
      <c r="BA102" s="88">
        <v>170250000</v>
      </c>
      <c r="BB102" s="88">
        <v>496965182.88000005</v>
      </c>
      <c r="BC102" s="88">
        <v>0</v>
      </c>
      <c r="BD102" s="88">
        <v>496965182.88000005</v>
      </c>
      <c r="BE102" s="91">
        <v>2.9190319111894274</v>
      </c>
      <c r="BF102" s="90">
        <v>0.68223195672035242</v>
      </c>
      <c r="BG102" s="7">
        <v>25000000</v>
      </c>
      <c r="BH102" s="7">
        <v>826456310.67961168</v>
      </c>
      <c r="BI102" s="7">
        <v>0</v>
      </c>
      <c r="BJ102" s="8">
        <v>330000000</v>
      </c>
      <c r="BK102" s="60">
        <v>25000000</v>
      </c>
      <c r="BL102" s="60">
        <v>2170000000</v>
      </c>
      <c r="BM102" s="7">
        <v>25000000</v>
      </c>
      <c r="BN102" s="8">
        <v>2500000000</v>
      </c>
      <c r="BO102" s="7">
        <v>0</v>
      </c>
      <c r="BP102" s="8">
        <v>950000000</v>
      </c>
      <c r="BQ102" s="12">
        <v>5.5E-2</v>
      </c>
      <c r="BR102" s="12">
        <v>0.35</v>
      </c>
      <c r="BS102" s="20">
        <v>0.29997044513964222</v>
      </c>
      <c r="BT102" s="20">
        <v>0.20599999999999999</v>
      </c>
      <c r="BU102" s="25"/>
      <c r="BV102" s="83"/>
      <c r="BX102" s="32"/>
    </row>
    <row r="103" spans="2:76">
      <c r="B103" s="50" t="s">
        <v>293</v>
      </c>
      <c r="C103" s="50" t="s">
        <v>431</v>
      </c>
      <c r="D103" s="50" t="s">
        <v>75</v>
      </c>
      <c r="E103" s="51" t="s">
        <v>76</v>
      </c>
      <c r="F103" s="51" t="s">
        <v>229</v>
      </c>
      <c r="G103" s="51" t="s">
        <v>102</v>
      </c>
      <c r="H103" s="51" t="s">
        <v>79</v>
      </c>
      <c r="I103" s="50" t="s">
        <v>80</v>
      </c>
      <c r="J103" s="51" t="s">
        <v>81</v>
      </c>
      <c r="K103" s="51" t="s">
        <v>81</v>
      </c>
      <c r="L103" s="51" t="s">
        <v>82</v>
      </c>
      <c r="M103" s="51" t="s">
        <v>83</v>
      </c>
      <c r="N103" s="51" t="str">
        <f t="shared" si="0"/>
        <v>Houston</v>
      </c>
      <c r="O103" s="50" t="s">
        <v>84</v>
      </c>
      <c r="P103" s="50" t="s">
        <v>103</v>
      </c>
      <c r="Q103" s="50"/>
      <c r="R103" s="50" t="s">
        <v>84</v>
      </c>
      <c r="S103" s="50" t="s">
        <v>103</v>
      </c>
      <c r="T103" s="50" t="s">
        <v>86</v>
      </c>
      <c r="U103" s="50" t="s">
        <v>432</v>
      </c>
      <c r="V103" s="50" t="s">
        <v>95</v>
      </c>
      <c r="W103" s="52" t="s">
        <v>95</v>
      </c>
      <c r="X103" s="50" t="s">
        <v>107</v>
      </c>
      <c r="Y103" s="50" t="s">
        <v>108</v>
      </c>
      <c r="Z103" s="50" t="s">
        <v>92</v>
      </c>
      <c r="AA103" s="50" t="s">
        <v>93</v>
      </c>
      <c r="AB103" s="50" t="s">
        <v>94</v>
      </c>
      <c r="AC103" s="50" t="s">
        <v>419</v>
      </c>
      <c r="AD103" s="50" t="s">
        <v>110</v>
      </c>
      <c r="AE103" s="50" t="s">
        <v>433</v>
      </c>
      <c r="AF103" s="50" t="s">
        <v>95</v>
      </c>
      <c r="AG103" s="54">
        <v>40765</v>
      </c>
      <c r="AH103" s="50" t="s">
        <v>214</v>
      </c>
      <c r="AI103" s="50" t="s">
        <v>114</v>
      </c>
      <c r="AJ103" s="55">
        <v>42643</v>
      </c>
      <c r="AK103" s="56" t="s">
        <v>97</v>
      </c>
      <c r="AL103" s="54" t="s">
        <v>434</v>
      </c>
      <c r="AM103" s="56" t="s">
        <v>346</v>
      </c>
      <c r="AN103" s="56" t="s">
        <v>99</v>
      </c>
      <c r="AO103" s="57" t="s">
        <v>95</v>
      </c>
      <c r="AP103" s="73" t="s">
        <v>95</v>
      </c>
      <c r="AQ103" s="58" t="s">
        <v>95</v>
      </c>
      <c r="AR103" s="59" t="str">
        <f t="shared" si="1"/>
        <v>N/A</v>
      </c>
      <c r="AS103" s="57" t="s">
        <v>95</v>
      </c>
      <c r="AT103" s="57" t="s">
        <v>95</v>
      </c>
      <c r="AU103" s="37" t="s">
        <v>95</v>
      </c>
      <c r="AV103" s="8" t="s">
        <v>95</v>
      </c>
      <c r="AW103" s="8" t="s">
        <v>95</v>
      </c>
      <c r="AX103" s="8" t="s">
        <v>95</v>
      </c>
      <c r="AY103" s="56" t="s">
        <v>95</v>
      </c>
      <c r="AZ103" s="88">
        <v>224082000</v>
      </c>
      <c r="BA103" s="88">
        <v>224082000</v>
      </c>
      <c r="BB103" s="88">
        <v>217202018.62</v>
      </c>
      <c r="BC103" s="88">
        <v>0</v>
      </c>
      <c r="BD103" s="88">
        <v>217202018.62</v>
      </c>
      <c r="BE103" s="91">
        <v>0.96929703688828206</v>
      </c>
      <c r="BF103" s="90">
        <v>-5.3745876997709271E-3</v>
      </c>
      <c r="BG103" s="7">
        <v>49999999.996621594</v>
      </c>
      <c r="BH103" s="7">
        <v>311225000</v>
      </c>
      <c r="BI103" s="7">
        <v>0</v>
      </c>
      <c r="BJ103" s="8">
        <v>0</v>
      </c>
      <c r="BK103" s="60">
        <v>49999999.996621594</v>
      </c>
      <c r="BL103" s="60">
        <v>344377000</v>
      </c>
      <c r="BM103" s="7">
        <v>49999999.996621594</v>
      </c>
      <c r="BN103" s="8">
        <v>344377000</v>
      </c>
      <c r="BO103" s="7">
        <v>0</v>
      </c>
      <c r="BP103" s="8">
        <v>30500000</v>
      </c>
      <c r="BQ103" s="12">
        <v>1.3333333333333334E-2</v>
      </c>
      <c r="BR103" s="12">
        <v>1.3299999999999984E-2</v>
      </c>
      <c r="BS103" s="20">
        <v>0.72</v>
      </c>
      <c r="BT103" s="20">
        <v>0.72002432432432428</v>
      </c>
      <c r="BV103" s="83"/>
      <c r="BX103" s="32"/>
    </row>
    <row r="104" spans="2:76">
      <c r="B104" s="50" t="s">
        <v>293</v>
      </c>
      <c r="C104" s="50" t="s">
        <v>435</v>
      </c>
      <c r="D104" s="50" t="s">
        <v>75</v>
      </c>
      <c r="E104" s="51" t="s">
        <v>76</v>
      </c>
      <c r="F104" s="51" t="s">
        <v>193</v>
      </c>
      <c r="G104" s="51" t="s">
        <v>102</v>
      </c>
      <c r="H104" s="51" t="s">
        <v>79</v>
      </c>
      <c r="I104" s="50" t="s">
        <v>80</v>
      </c>
      <c r="J104" s="51" t="s">
        <v>81</v>
      </c>
      <c r="K104" s="51" t="s">
        <v>81</v>
      </c>
      <c r="L104" s="51" t="s">
        <v>82</v>
      </c>
      <c r="M104" s="51" t="s">
        <v>83</v>
      </c>
      <c r="N104" s="51" t="str">
        <f t="shared" si="0"/>
        <v>Houston</v>
      </c>
      <c r="O104" s="50" t="s">
        <v>104</v>
      </c>
      <c r="P104" s="50" t="s">
        <v>130</v>
      </c>
      <c r="Q104" s="50"/>
      <c r="R104" s="50" t="s">
        <v>104</v>
      </c>
      <c r="S104" s="50" t="s">
        <v>130</v>
      </c>
      <c r="T104" s="50" t="s">
        <v>86</v>
      </c>
      <c r="U104" s="50" t="s">
        <v>436</v>
      </c>
      <c r="V104" s="50" t="s">
        <v>95</v>
      </c>
      <c r="W104" s="52" t="s">
        <v>95</v>
      </c>
      <c r="X104" s="50" t="s">
        <v>107</v>
      </c>
      <c r="Y104" s="50" t="s">
        <v>108</v>
      </c>
      <c r="Z104" s="50" t="s">
        <v>92</v>
      </c>
      <c r="AA104" s="50" t="s">
        <v>93</v>
      </c>
      <c r="AB104" s="50" t="s">
        <v>94</v>
      </c>
      <c r="AC104" s="50" t="s">
        <v>419</v>
      </c>
      <c r="AD104" s="50" t="s">
        <v>110</v>
      </c>
      <c r="AE104" s="50" t="s">
        <v>433</v>
      </c>
      <c r="AF104" s="50" t="s">
        <v>95</v>
      </c>
      <c r="AG104" s="54">
        <v>40725</v>
      </c>
      <c r="AH104" s="50" t="s">
        <v>214</v>
      </c>
      <c r="AI104" s="50" t="s">
        <v>114</v>
      </c>
      <c r="AJ104" s="55">
        <v>43080</v>
      </c>
      <c r="AK104" s="56" t="s">
        <v>97</v>
      </c>
      <c r="AL104" s="54" t="s">
        <v>95</v>
      </c>
      <c r="AM104" s="56" t="s">
        <v>346</v>
      </c>
      <c r="AN104" s="56" t="s">
        <v>99</v>
      </c>
      <c r="AO104" s="57" t="s">
        <v>95</v>
      </c>
      <c r="AP104" s="73" t="s">
        <v>95</v>
      </c>
      <c r="AQ104" s="58" t="s">
        <v>95</v>
      </c>
      <c r="AR104" s="59" t="str">
        <f t="shared" si="1"/>
        <v>N/A</v>
      </c>
      <c r="AS104" s="57" t="s">
        <v>95</v>
      </c>
      <c r="AT104" s="57" t="s">
        <v>95</v>
      </c>
      <c r="AU104" s="37" t="s">
        <v>95</v>
      </c>
      <c r="AV104" s="8" t="s">
        <v>95</v>
      </c>
      <c r="AW104" s="8" t="s">
        <v>95</v>
      </c>
      <c r="AX104" s="8" t="s">
        <v>95</v>
      </c>
      <c r="AY104" s="56" t="s">
        <v>95</v>
      </c>
      <c r="AZ104" s="88">
        <v>279743078.81950384</v>
      </c>
      <c r="BA104" s="88">
        <v>279743078.81950372</v>
      </c>
      <c r="BB104" s="88">
        <v>266060115.89000008</v>
      </c>
      <c r="BC104" s="88">
        <v>0</v>
      </c>
      <c r="BD104" s="88">
        <v>266060115.89000008</v>
      </c>
      <c r="BE104" s="91">
        <v>0.95108739423600819</v>
      </c>
      <c r="BF104" s="90">
        <v>2.9802322387695314E-9</v>
      </c>
      <c r="BG104" s="7">
        <v>3100000.2183275898</v>
      </c>
      <c r="BH104" s="7">
        <v>524942356.07277083</v>
      </c>
      <c r="BI104" s="7">
        <v>0</v>
      </c>
      <c r="BJ104" s="8">
        <v>0</v>
      </c>
      <c r="BK104" s="60">
        <v>3100000.2183275898</v>
      </c>
      <c r="BL104" s="60">
        <v>725768079.72167063</v>
      </c>
      <c r="BM104" s="7">
        <v>3100000.2183275898</v>
      </c>
      <c r="BN104" s="8">
        <v>725768079.72167063</v>
      </c>
      <c r="BO104" s="7">
        <v>0</v>
      </c>
      <c r="BP104" s="8">
        <v>0</v>
      </c>
      <c r="BQ104" s="12">
        <v>1.2500000000000001E-2</v>
      </c>
      <c r="BR104" s="12">
        <v>1.2499999999999973E-2</v>
      </c>
      <c r="BS104" s="20">
        <v>0.53274999999999995</v>
      </c>
      <c r="BT104" s="20">
        <v>0.54</v>
      </c>
      <c r="BV104" s="83"/>
      <c r="BX104" s="32"/>
    </row>
    <row r="105" spans="2:76">
      <c r="B105" s="50" t="s">
        <v>293</v>
      </c>
      <c r="C105" s="50" t="s">
        <v>288</v>
      </c>
      <c r="D105" s="50" t="s">
        <v>75</v>
      </c>
      <c r="E105" s="51" t="s">
        <v>76</v>
      </c>
      <c r="F105" s="51" t="s">
        <v>83</v>
      </c>
      <c r="G105" s="51" t="s">
        <v>102</v>
      </c>
      <c r="H105" s="51" t="s">
        <v>79</v>
      </c>
      <c r="I105" s="50" t="s">
        <v>80</v>
      </c>
      <c r="J105" s="51" t="s">
        <v>81</v>
      </c>
      <c r="K105" s="51" t="s">
        <v>81</v>
      </c>
      <c r="L105" s="51" t="s">
        <v>82</v>
      </c>
      <c r="M105" s="51" t="s">
        <v>233</v>
      </c>
      <c r="N105" s="51" t="str">
        <f t="shared" si="0"/>
        <v>Dallas</v>
      </c>
      <c r="O105" s="50" t="s">
        <v>289</v>
      </c>
      <c r="P105" s="50" t="s">
        <v>290</v>
      </c>
      <c r="Q105" s="50"/>
      <c r="R105" s="50" t="s">
        <v>130</v>
      </c>
      <c r="S105" s="50" t="s">
        <v>85</v>
      </c>
      <c r="T105" s="50" t="s">
        <v>86</v>
      </c>
      <c r="U105" s="50" t="s">
        <v>292</v>
      </c>
      <c r="V105" s="50" t="s">
        <v>95</v>
      </c>
      <c r="W105" s="52" t="s">
        <v>95</v>
      </c>
      <c r="X105" s="50" t="s">
        <v>90</v>
      </c>
      <c r="Y105" s="50" t="s">
        <v>91</v>
      </c>
      <c r="Z105" s="50" t="s">
        <v>92</v>
      </c>
      <c r="AA105" s="50" t="s">
        <v>208</v>
      </c>
      <c r="AB105" s="50" t="s">
        <v>94</v>
      </c>
      <c r="AC105" s="50" t="s">
        <v>419</v>
      </c>
      <c r="AD105" s="50" t="s">
        <v>110</v>
      </c>
      <c r="AE105" s="50" t="s">
        <v>189</v>
      </c>
      <c r="AF105" s="50" t="s">
        <v>294</v>
      </c>
      <c r="AG105" s="54">
        <v>41122</v>
      </c>
      <c r="AH105" s="50" t="s">
        <v>214</v>
      </c>
      <c r="AI105" s="50" t="s">
        <v>114</v>
      </c>
      <c r="AJ105" s="55">
        <v>44227</v>
      </c>
      <c r="AK105" s="56" t="s">
        <v>97</v>
      </c>
      <c r="AL105" s="54" t="s">
        <v>95</v>
      </c>
      <c r="AM105" s="56" t="s">
        <v>437</v>
      </c>
      <c r="AN105" s="56" t="s">
        <v>99</v>
      </c>
      <c r="AO105" s="57" t="s">
        <v>95</v>
      </c>
      <c r="AP105" s="73" t="s">
        <v>95</v>
      </c>
      <c r="AQ105" s="58" t="s">
        <v>95</v>
      </c>
      <c r="AR105" s="59" t="str">
        <f t="shared" si="1"/>
        <v>N/A</v>
      </c>
      <c r="AS105" s="57" t="s">
        <v>95</v>
      </c>
      <c r="AT105" s="57" t="s">
        <v>95</v>
      </c>
      <c r="AU105" s="37" t="s">
        <v>95</v>
      </c>
      <c r="AV105" s="8" t="s">
        <v>95</v>
      </c>
      <c r="AW105" s="8" t="s">
        <v>95</v>
      </c>
      <c r="AX105" s="8" t="s">
        <v>95</v>
      </c>
      <c r="AY105" s="56" t="s">
        <v>95</v>
      </c>
      <c r="AZ105" s="88">
        <v>33302395.34999999</v>
      </c>
      <c r="BA105" s="88">
        <v>33302395.350000005</v>
      </c>
      <c r="BB105" s="88">
        <v>48535368</v>
      </c>
      <c r="BC105" s="88">
        <v>0</v>
      </c>
      <c r="BD105" s="88">
        <v>48535368</v>
      </c>
      <c r="BE105" s="91">
        <v>1.4574137232443849</v>
      </c>
      <c r="BF105" s="90">
        <v>7.9262807965278639E-2</v>
      </c>
      <c r="BG105" s="7">
        <v>2934132</v>
      </c>
      <c r="BH105" s="7">
        <v>56511785.168844379</v>
      </c>
      <c r="BI105" s="7">
        <v>0</v>
      </c>
      <c r="BJ105" s="8">
        <v>68000000</v>
      </c>
      <c r="BK105" s="60">
        <v>2934132</v>
      </c>
      <c r="BL105" s="60">
        <v>249619682.14404464</v>
      </c>
      <c r="BM105" s="7">
        <v>2934132</v>
      </c>
      <c r="BN105" s="8">
        <v>317619682.14404464</v>
      </c>
      <c r="BO105" s="7">
        <v>0</v>
      </c>
      <c r="BP105" s="8">
        <v>208565423.04935792</v>
      </c>
      <c r="BQ105" s="12">
        <v>1.7647058823529412E-2</v>
      </c>
      <c r="BR105" s="12">
        <v>1.7647058823529412E-2</v>
      </c>
      <c r="BS105" s="20">
        <v>0.58930000000000005</v>
      </c>
      <c r="BT105" s="20">
        <v>0.58784843240069951</v>
      </c>
      <c r="BV105" s="83"/>
      <c r="BX105" s="32"/>
    </row>
    <row r="106" spans="2:76">
      <c r="B106" s="50" t="s">
        <v>293</v>
      </c>
      <c r="C106" s="50" t="s">
        <v>438</v>
      </c>
      <c r="D106" s="50" t="s">
        <v>75</v>
      </c>
      <c r="E106" s="51" t="s">
        <v>76</v>
      </c>
      <c r="F106" s="51" t="s">
        <v>83</v>
      </c>
      <c r="G106" s="51" t="s">
        <v>102</v>
      </c>
      <c r="H106" s="51" t="s">
        <v>79</v>
      </c>
      <c r="I106" s="50" t="s">
        <v>80</v>
      </c>
      <c r="J106" s="51" t="s">
        <v>81</v>
      </c>
      <c r="K106" s="51" t="s">
        <v>81</v>
      </c>
      <c r="L106" s="51" t="s">
        <v>109</v>
      </c>
      <c r="M106" s="51" t="s">
        <v>233</v>
      </c>
      <c r="N106" s="51" t="str">
        <f t="shared" si="0"/>
        <v>Dallas</v>
      </c>
      <c r="O106" s="50" t="s">
        <v>289</v>
      </c>
      <c r="P106" s="50" t="s">
        <v>247</v>
      </c>
      <c r="Q106" s="50"/>
      <c r="R106" s="50" t="s">
        <v>246</v>
      </c>
      <c r="S106" s="50" t="s">
        <v>247</v>
      </c>
      <c r="T106" s="50" t="s">
        <v>86</v>
      </c>
      <c r="U106" s="50" t="s">
        <v>305</v>
      </c>
      <c r="V106" s="50" t="s">
        <v>95</v>
      </c>
      <c r="W106" s="52" t="s">
        <v>95</v>
      </c>
      <c r="X106" s="50" t="s">
        <v>90</v>
      </c>
      <c r="Y106" s="50" t="s">
        <v>91</v>
      </c>
      <c r="Z106" s="50" t="s">
        <v>92</v>
      </c>
      <c r="AA106" s="50" t="s">
        <v>207</v>
      </c>
      <c r="AB106" s="50" t="s">
        <v>439</v>
      </c>
      <c r="AC106" s="50" t="s">
        <v>82</v>
      </c>
      <c r="AD106" s="50" t="s">
        <v>95</v>
      </c>
      <c r="AE106" s="50" t="s">
        <v>95</v>
      </c>
      <c r="AF106" s="50" t="s">
        <v>440</v>
      </c>
      <c r="AG106" s="54">
        <v>40945</v>
      </c>
      <c r="AH106" s="50" t="s">
        <v>214</v>
      </c>
      <c r="AI106" s="50" t="s">
        <v>441</v>
      </c>
      <c r="AJ106" s="55">
        <v>41153</v>
      </c>
      <c r="AK106" s="56" t="s">
        <v>97</v>
      </c>
      <c r="AL106" s="54" t="s">
        <v>442</v>
      </c>
      <c r="AM106" s="56" t="s">
        <v>346</v>
      </c>
      <c r="AN106" s="56" t="s">
        <v>99</v>
      </c>
      <c r="AO106" s="57" t="s">
        <v>95</v>
      </c>
      <c r="AP106" s="73" t="s">
        <v>95</v>
      </c>
      <c r="AQ106" s="58" t="s">
        <v>95</v>
      </c>
      <c r="AR106" s="59" t="str">
        <f t="shared" si="1"/>
        <v>N/A</v>
      </c>
      <c r="AS106" s="57" t="s">
        <v>95</v>
      </c>
      <c r="AT106" s="57" t="s">
        <v>95</v>
      </c>
      <c r="AU106" s="37" t="s">
        <v>95</v>
      </c>
      <c r="AV106" s="8" t="s">
        <v>95</v>
      </c>
      <c r="AW106" s="8" t="s">
        <v>95</v>
      </c>
      <c r="AX106" s="8" t="s">
        <v>95</v>
      </c>
      <c r="AY106" s="56" t="s">
        <v>95</v>
      </c>
      <c r="AZ106" s="88">
        <v>330000000</v>
      </c>
      <c r="BA106" s="88">
        <v>330000000</v>
      </c>
      <c r="BB106" s="88">
        <v>347514260.49000013</v>
      </c>
      <c r="BC106" s="88">
        <v>0</v>
      </c>
      <c r="BD106" s="88">
        <v>347514260.49000013</v>
      </c>
      <c r="BE106" s="91">
        <v>1.0530735166363641</v>
      </c>
      <c r="BF106" s="90">
        <v>4.5038309693336498E-2</v>
      </c>
      <c r="BG106" s="7">
        <v>550000000</v>
      </c>
      <c r="BH106" s="7">
        <v>611111111.11111104</v>
      </c>
      <c r="BI106" s="7">
        <v>0</v>
      </c>
      <c r="BJ106" s="8">
        <v>3447000000</v>
      </c>
      <c r="BK106" s="60">
        <v>550000000</v>
      </c>
      <c r="BL106" s="60">
        <v>1508200000</v>
      </c>
      <c r="BM106" s="7">
        <v>550000000</v>
      </c>
      <c r="BN106" s="8">
        <v>4955200000</v>
      </c>
      <c r="BO106" s="7">
        <v>0</v>
      </c>
      <c r="BP106" s="8">
        <v>0</v>
      </c>
      <c r="BQ106" s="12">
        <v>0.1</v>
      </c>
      <c r="BR106" s="12">
        <v>0.1</v>
      </c>
      <c r="BS106" s="20">
        <v>0.6</v>
      </c>
      <c r="BT106" s="20">
        <v>0.6</v>
      </c>
      <c r="BV106" s="83"/>
      <c r="BX106" s="32"/>
    </row>
    <row r="107" spans="2:76">
      <c r="B107" s="50" t="s">
        <v>293</v>
      </c>
      <c r="C107" s="50" t="s">
        <v>443</v>
      </c>
      <c r="D107" s="50" t="s">
        <v>75</v>
      </c>
      <c r="E107" s="51" t="s">
        <v>76</v>
      </c>
      <c r="F107" s="51" t="s">
        <v>233</v>
      </c>
      <c r="G107" s="51" t="s">
        <v>102</v>
      </c>
      <c r="H107" s="51" t="s">
        <v>79</v>
      </c>
      <c r="I107" s="50" t="s">
        <v>80</v>
      </c>
      <c r="J107" s="51" t="s">
        <v>81</v>
      </c>
      <c r="K107" s="51" t="s">
        <v>81</v>
      </c>
      <c r="L107" s="51" t="s">
        <v>82</v>
      </c>
      <c r="M107" s="51" t="s">
        <v>233</v>
      </c>
      <c r="N107" s="51" t="str">
        <f t="shared" si="0"/>
        <v>Dallas</v>
      </c>
      <c r="O107" s="50" t="s">
        <v>246</v>
      </c>
      <c r="P107" s="50" t="s">
        <v>247</v>
      </c>
      <c r="Q107" s="50"/>
      <c r="R107" s="50" t="s">
        <v>246</v>
      </c>
      <c r="S107" s="50" t="s">
        <v>247</v>
      </c>
      <c r="T107" s="50" t="s">
        <v>291</v>
      </c>
      <c r="U107" s="50" t="s">
        <v>444</v>
      </c>
      <c r="V107" s="50" t="s">
        <v>95</v>
      </c>
      <c r="W107" s="52" t="s">
        <v>95</v>
      </c>
      <c r="X107" s="50" t="s">
        <v>90</v>
      </c>
      <c r="Y107" s="50" t="s">
        <v>91</v>
      </c>
      <c r="Z107" s="50" t="s">
        <v>92</v>
      </c>
      <c r="AA107" s="50" t="s">
        <v>93</v>
      </c>
      <c r="AB107" s="50" t="s">
        <v>94</v>
      </c>
      <c r="AC107" s="50" t="s">
        <v>419</v>
      </c>
      <c r="AD107" s="50" t="s">
        <v>126</v>
      </c>
      <c r="AE107" s="50" t="s">
        <v>420</v>
      </c>
      <c r="AF107" s="50" t="s">
        <v>95</v>
      </c>
      <c r="AG107" s="54">
        <v>40483</v>
      </c>
      <c r="AH107" s="50" t="s">
        <v>214</v>
      </c>
      <c r="AI107" s="50" t="s">
        <v>114</v>
      </c>
      <c r="AJ107" s="55">
        <v>43449</v>
      </c>
      <c r="AK107" s="56" t="s">
        <v>97</v>
      </c>
      <c r="AL107" s="54" t="s">
        <v>95</v>
      </c>
      <c r="AM107" s="56" t="s">
        <v>445</v>
      </c>
      <c r="AN107" s="56" t="s">
        <v>99</v>
      </c>
      <c r="AO107" s="57" t="s">
        <v>95</v>
      </c>
      <c r="AP107" s="73" t="s">
        <v>95</v>
      </c>
      <c r="AQ107" s="58" t="s">
        <v>95</v>
      </c>
      <c r="AR107" s="59" t="str">
        <f t="shared" si="1"/>
        <v>N/A</v>
      </c>
      <c r="AS107" s="57" t="s">
        <v>95</v>
      </c>
      <c r="AT107" s="57" t="s">
        <v>95</v>
      </c>
      <c r="AU107" s="37" t="s">
        <v>95</v>
      </c>
      <c r="AV107" s="8" t="s">
        <v>95</v>
      </c>
      <c r="AW107" s="8" t="s">
        <v>95</v>
      </c>
      <c r="AX107" s="8" t="s">
        <v>95</v>
      </c>
      <c r="AY107" s="56" t="s">
        <v>95</v>
      </c>
      <c r="AZ107" s="88">
        <v>14205479.279999999</v>
      </c>
      <c r="BA107" s="88">
        <v>14205479.280000003</v>
      </c>
      <c r="BB107" s="88">
        <v>855963.37999999989</v>
      </c>
      <c r="BC107" s="88">
        <v>0</v>
      </c>
      <c r="BD107" s="88">
        <v>855963.37999999989</v>
      </c>
      <c r="BE107" s="91">
        <v>6.0255860652664993E-2</v>
      </c>
      <c r="BF107" s="90">
        <v>-0.30378293879330165</v>
      </c>
      <c r="BG107" s="7">
        <v>4700000</v>
      </c>
      <c r="BH107" s="7">
        <v>30524708.301562298</v>
      </c>
      <c r="BI107" s="7">
        <v>0</v>
      </c>
      <c r="BJ107" s="8">
        <v>0</v>
      </c>
      <c r="BK107" s="60">
        <v>4700000</v>
      </c>
      <c r="BL107" s="60">
        <v>0</v>
      </c>
      <c r="BM107" s="7">
        <v>4700000</v>
      </c>
      <c r="BN107" s="8">
        <v>0</v>
      </c>
      <c r="BO107" s="7">
        <v>0</v>
      </c>
      <c r="BP107" s="8">
        <v>0</v>
      </c>
      <c r="BQ107" s="12">
        <v>7.0000000000000007E-2</v>
      </c>
      <c r="BR107" s="12">
        <v>7.0000000000000034E-2</v>
      </c>
      <c r="BS107" s="20">
        <v>0.46537640457232293</v>
      </c>
      <c r="BT107" s="20">
        <v>0.46537640457232288</v>
      </c>
      <c r="BV107" s="83"/>
      <c r="BX107" s="32"/>
    </row>
    <row r="108" spans="2:76">
      <c r="B108" s="50" t="s">
        <v>293</v>
      </c>
      <c r="C108" s="50" t="s">
        <v>446</v>
      </c>
      <c r="D108" s="50" t="s">
        <v>75</v>
      </c>
      <c r="E108" s="51" t="s">
        <v>76</v>
      </c>
      <c r="F108" s="51" t="s">
        <v>447</v>
      </c>
      <c r="G108" s="51" t="s">
        <v>385</v>
      </c>
      <c r="H108" s="51" t="s">
        <v>79</v>
      </c>
      <c r="I108" s="50" t="s">
        <v>80</v>
      </c>
      <c r="J108" s="51" t="s">
        <v>81</v>
      </c>
      <c r="K108" s="51" t="s">
        <v>81</v>
      </c>
      <c r="L108" s="51" t="s">
        <v>82</v>
      </c>
      <c r="M108" s="51" t="s">
        <v>83</v>
      </c>
      <c r="N108" s="51" t="str">
        <f t="shared" si="0"/>
        <v>Houston</v>
      </c>
      <c r="O108" s="50" t="s">
        <v>186</v>
      </c>
      <c r="P108" s="50" t="s">
        <v>130</v>
      </c>
      <c r="Q108" s="50"/>
      <c r="R108" s="50" t="s">
        <v>130</v>
      </c>
      <c r="S108" s="50" t="s">
        <v>87</v>
      </c>
      <c r="T108" s="50" t="s">
        <v>86</v>
      </c>
      <c r="U108" s="50" t="s">
        <v>448</v>
      </c>
      <c r="V108" s="50" t="s">
        <v>95</v>
      </c>
      <c r="W108" s="52" t="s">
        <v>95</v>
      </c>
      <c r="X108" s="50" t="s">
        <v>107</v>
      </c>
      <c r="Y108" s="50" t="s">
        <v>108</v>
      </c>
      <c r="Z108" s="50" t="s">
        <v>92</v>
      </c>
      <c r="AA108" s="50" t="s">
        <v>93</v>
      </c>
      <c r="AB108" s="50" t="s">
        <v>94</v>
      </c>
      <c r="AC108" s="50" t="s">
        <v>82</v>
      </c>
      <c r="AD108" s="50" t="s">
        <v>95</v>
      </c>
      <c r="AE108" s="50" t="s">
        <v>95</v>
      </c>
      <c r="AF108" s="50" t="s">
        <v>95</v>
      </c>
      <c r="AG108" s="54">
        <v>41153</v>
      </c>
      <c r="AH108" s="50" t="s">
        <v>214</v>
      </c>
      <c r="AI108" s="50" t="s">
        <v>114</v>
      </c>
      <c r="AJ108" s="55">
        <v>43196</v>
      </c>
      <c r="AK108" s="56" t="s">
        <v>97</v>
      </c>
      <c r="AL108" s="54" t="s">
        <v>95</v>
      </c>
      <c r="AM108" s="56" t="s">
        <v>449</v>
      </c>
      <c r="AN108" s="56" t="s">
        <v>99</v>
      </c>
      <c r="AO108" s="57" t="s">
        <v>95</v>
      </c>
      <c r="AP108" s="73" t="s">
        <v>95</v>
      </c>
      <c r="AQ108" s="58" t="s">
        <v>95</v>
      </c>
      <c r="AR108" s="59" t="str">
        <f t="shared" si="1"/>
        <v>N/A</v>
      </c>
      <c r="AS108" s="57" t="s">
        <v>95</v>
      </c>
      <c r="AT108" s="57" t="s">
        <v>95</v>
      </c>
      <c r="AU108" s="37" t="s">
        <v>95</v>
      </c>
      <c r="AV108" s="8" t="s">
        <v>95</v>
      </c>
      <c r="AW108" s="8" t="s">
        <v>95</v>
      </c>
      <c r="AX108" s="8" t="s">
        <v>95</v>
      </c>
      <c r="AY108" s="56" t="s">
        <v>95</v>
      </c>
      <c r="AZ108" s="88">
        <v>145875000</v>
      </c>
      <c r="BA108" s="88">
        <v>145875000</v>
      </c>
      <c r="BB108" s="88">
        <v>24400000</v>
      </c>
      <c r="BC108" s="88">
        <v>0</v>
      </c>
      <c r="BD108" s="88">
        <v>24400000</v>
      </c>
      <c r="BE108" s="91">
        <v>0.16726649528706083</v>
      </c>
      <c r="BF108" s="90">
        <v>-0.35390041489154117</v>
      </c>
      <c r="BG108" s="7">
        <v>25000000</v>
      </c>
      <c r="BH108" s="7">
        <v>149615384.61538461</v>
      </c>
      <c r="BI108" s="7">
        <v>0</v>
      </c>
      <c r="BJ108" s="8">
        <v>0</v>
      </c>
      <c r="BK108" s="60">
        <v>25000000</v>
      </c>
      <c r="BL108" s="60">
        <v>19840000</v>
      </c>
      <c r="BM108" s="7">
        <v>25000000</v>
      </c>
      <c r="BN108" s="8">
        <v>19840000</v>
      </c>
      <c r="BO108" s="7">
        <v>0</v>
      </c>
      <c r="BP108" s="8">
        <v>0</v>
      </c>
      <c r="BQ108" s="12">
        <v>2.5000000000000001E-2</v>
      </c>
      <c r="BR108" s="12">
        <v>2.5000000000000022E-2</v>
      </c>
      <c r="BS108" s="20">
        <v>0.97499999999999998</v>
      </c>
      <c r="BT108" s="20">
        <v>0.97499999999999998</v>
      </c>
      <c r="BV108" s="83"/>
      <c r="BX108" s="32"/>
    </row>
    <row r="109" spans="2:76" ht="15" customHeight="1">
      <c r="B109" s="50" t="s">
        <v>293</v>
      </c>
      <c r="C109" s="50" t="s">
        <v>364</v>
      </c>
      <c r="D109" s="50" t="s">
        <v>140</v>
      </c>
      <c r="E109" s="51" t="s">
        <v>76</v>
      </c>
      <c r="F109" s="51" t="s">
        <v>365</v>
      </c>
      <c r="G109" s="51" t="s">
        <v>366</v>
      </c>
      <c r="H109" s="51" t="s">
        <v>79</v>
      </c>
      <c r="I109" s="50" t="s">
        <v>80</v>
      </c>
      <c r="J109" s="51" t="s">
        <v>81</v>
      </c>
      <c r="K109" s="51" t="s">
        <v>81</v>
      </c>
      <c r="L109" s="51" t="s">
        <v>109</v>
      </c>
      <c r="M109" s="51" t="s">
        <v>83</v>
      </c>
      <c r="N109" s="51" t="str">
        <f>+M109</f>
        <v>Houston</v>
      </c>
      <c r="O109" s="50" t="s">
        <v>164</v>
      </c>
      <c r="P109" s="50" t="s">
        <v>104</v>
      </c>
      <c r="Q109" s="50"/>
      <c r="R109" s="50" t="s">
        <v>104</v>
      </c>
      <c r="S109" s="50" t="s">
        <v>164</v>
      </c>
      <c r="T109" s="50" t="s">
        <v>131</v>
      </c>
      <c r="U109" s="50" t="s">
        <v>367</v>
      </c>
      <c r="V109" s="50" t="s">
        <v>95</v>
      </c>
      <c r="W109" s="52" t="s">
        <v>95</v>
      </c>
      <c r="X109" s="50" t="s">
        <v>107</v>
      </c>
      <c r="Y109" s="50" t="s">
        <v>108</v>
      </c>
      <c r="Z109" s="50" t="s">
        <v>92</v>
      </c>
      <c r="AA109" s="50" t="s">
        <v>93</v>
      </c>
      <c r="AB109" s="50" t="s">
        <v>94</v>
      </c>
      <c r="AC109" s="50" t="s">
        <v>109</v>
      </c>
      <c r="AD109" s="50" t="s">
        <v>110</v>
      </c>
      <c r="AE109" s="50" t="s">
        <v>450</v>
      </c>
      <c r="AF109" s="50" t="s">
        <v>95</v>
      </c>
      <c r="AG109" s="54">
        <v>40575</v>
      </c>
      <c r="AH109" s="50" t="s">
        <v>96</v>
      </c>
      <c r="AI109" s="50" t="s">
        <v>95</v>
      </c>
      <c r="AJ109" s="55" t="s">
        <v>95</v>
      </c>
      <c r="AK109" s="56" t="s">
        <v>97</v>
      </c>
      <c r="AL109" s="54" t="s">
        <v>95</v>
      </c>
      <c r="AM109" s="56" t="s">
        <v>363</v>
      </c>
      <c r="AN109" s="56" t="s">
        <v>99</v>
      </c>
      <c r="AO109" s="57" t="s">
        <v>95</v>
      </c>
      <c r="AP109" s="73" t="s">
        <v>95</v>
      </c>
      <c r="AQ109" s="58" t="s">
        <v>95</v>
      </c>
      <c r="AR109" s="59" t="str">
        <f>IFERROR(1-AQ109,"N/A")</f>
        <v>N/A</v>
      </c>
      <c r="AS109" s="57">
        <v>0</v>
      </c>
      <c r="AT109" s="57" t="s">
        <v>95</v>
      </c>
      <c r="AU109" s="36" t="s">
        <v>95</v>
      </c>
      <c r="AV109" s="7" t="s">
        <v>95</v>
      </c>
      <c r="AW109" s="7" t="s">
        <v>95</v>
      </c>
      <c r="AX109" s="7" t="s">
        <v>95</v>
      </c>
      <c r="AY109" s="56" t="s">
        <v>95</v>
      </c>
      <c r="AZ109" s="88">
        <v>358239856.01000005</v>
      </c>
      <c r="BA109" s="88">
        <v>358239856.00999999</v>
      </c>
      <c r="BB109" s="88">
        <v>166489088.20999998</v>
      </c>
      <c r="BC109" s="88">
        <v>0</v>
      </c>
      <c r="BD109" s="88">
        <v>166489088.20999998</v>
      </c>
      <c r="BE109" s="91">
        <v>0.46474194709745686</v>
      </c>
      <c r="BF109" s="90">
        <v>-0.10185339649542584</v>
      </c>
      <c r="BG109" s="7">
        <v>450000</v>
      </c>
      <c r="BH109" s="7" t="s">
        <v>95</v>
      </c>
      <c r="BI109" s="7">
        <v>0</v>
      </c>
      <c r="BJ109" s="7" t="s">
        <v>95</v>
      </c>
      <c r="BK109" s="60">
        <v>450000</v>
      </c>
      <c r="BL109" s="60">
        <v>0</v>
      </c>
      <c r="BM109" s="7">
        <v>450000</v>
      </c>
      <c r="BN109" s="7" t="s">
        <v>95</v>
      </c>
      <c r="BO109" s="7">
        <v>0</v>
      </c>
      <c r="BP109" s="7" t="s">
        <v>95</v>
      </c>
      <c r="BQ109" s="12">
        <v>3.3333333333333333E-2</v>
      </c>
      <c r="BR109" s="7" t="s">
        <v>95</v>
      </c>
      <c r="BS109" s="20">
        <v>0.96666666666666667</v>
      </c>
      <c r="BT109" s="7" t="s">
        <v>95</v>
      </c>
      <c r="BU109" s="25"/>
      <c r="BV109" s="83"/>
      <c r="BX109" s="32"/>
    </row>
    <row r="110" spans="2:76">
      <c r="B110" s="50" t="s">
        <v>293</v>
      </c>
      <c r="C110" s="50" t="s">
        <v>372</v>
      </c>
      <c r="D110" s="50" t="s">
        <v>75</v>
      </c>
      <c r="E110" s="51" t="s">
        <v>76</v>
      </c>
      <c r="F110" s="51" t="s">
        <v>83</v>
      </c>
      <c r="G110" s="51" t="s">
        <v>102</v>
      </c>
      <c r="H110" s="51" t="s">
        <v>79</v>
      </c>
      <c r="I110" s="50" t="s">
        <v>80</v>
      </c>
      <c r="J110" s="51" t="s">
        <v>81</v>
      </c>
      <c r="K110" s="51" t="s">
        <v>81</v>
      </c>
      <c r="L110" s="51" t="s">
        <v>82</v>
      </c>
      <c r="M110" s="51" t="s">
        <v>83</v>
      </c>
      <c r="N110" s="51" t="str">
        <f t="shared" si="0"/>
        <v>Houston</v>
      </c>
      <c r="O110" s="50" t="s">
        <v>146</v>
      </c>
      <c r="P110" s="50" t="s">
        <v>104</v>
      </c>
      <c r="Q110" s="50" t="s">
        <v>103</v>
      </c>
      <c r="R110" s="50" t="s">
        <v>104</v>
      </c>
      <c r="S110" s="50" t="s">
        <v>103</v>
      </c>
      <c r="T110" s="50" t="s">
        <v>86</v>
      </c>
      <c r="U110" s="50" t="s">
        <v>373</v>
      </c>
      <c r="V110" s="50" t="s">
        <v>95</v>
      </c>
      <c r="W110" s="52" t="s">
        <v>95</v>
      </c>
      <c r="X110" s="50" t="s">
        <v>90</v>
      </c>
      <c r="Y110" s="50" t="s">
        <v>91</v>
      </c>
      <c r="Z110" s="50" t="s">
        <v>92</v>
      </c>
      <c r="AA110" s="50" t="s">
        <v>93</v>
      </c>
      <c r="AB110" s="50" t="s">
        <v>94</v>
      </c>
      <c r="AC110" s="50" t="s">
        <v>419</v>
      </c>
      <c r="AD110" s="50" t="s">
        <v>126</v>
      </c>
      <c r="AE110" s="50" t="s">
        <v>333</v>
      </c>
      <c r="AF110" s="50" t="s">
        <v>374</v>
      </c>
      <c r="AG110" s="54">
        <v>41212</v>
      </c>
      <c r="AH110" s="50" t="s">
        <v>214</v>
      </c>
      <c r="AI110" s="50" t="s">
        <v>114</v>
      </c>
      <c r="AJ110" s="55">
        <v>42247</v>
      </c>
      <c r="AK110" s="56" t="s">
        <v>97</v>
      </c>
      <c r="AL110" s="54" t="s">
        <v>375</v>
      </c>
      <c r="AM110" s="56" t="s">
        <v>363</v>
      </c>
      <c r="AN110" s="56" t="s">
        <v>99</v>
      </c>
      <c r="AO110" s="57" t="s">
        <v>95</v>
      </c>
      <c r="AP110" s="73" t="s">
        <v>95</v>
      </c>
      <c r="AQ110" s="58" t="s">
        <v>95</v>
      </c>
      <c r="AR110" s="59" t="str">
        <f t="shared" si="1"/>
        <v>N/A</v>
      </c>
      <c r="AS110" s="57" t="s">
        <v>95</v>
      </c>
      <c r="AT110" s="57" t="s">
        <v>95</v>
      </c>
      <c r="AU110" s="37" t="s">
        <v>95</v>
      </c>
      <c r="AV110" s="8" t="s">
        <v>95</v>
      </c>
      <c r="AW110" s="8" t="s">
        <v>95</v>
      </c>
      <c r="AX110" s="8" t="s">
        <v>95</v>
      </c>
      <c r="AY110" s="56" t="s">
        <v>95</v>
      </c>
      <c r="AZ110" s="88">
        <v>51200980.219999999</v>
      </c>
      <c r="BA110" s="88">
        <v>51200980.219999999</v>
      </c>
      <c r="BB110" s="88">
        <v>107595792.05000001</v>
      </c>
      <c r="BC110" s="88">
        <v>0</v>
      </c>
      <c r="BD110" s="88">
        <v>107595792.05000001</v>
      </c>
      <c r="BE110" s="91">
        <v>2.101440081570376</v>
      </c>
      <c r="BF110" s="90">
        <v>0.46130011677742</v>
      </c>
      <c r="BG110" s="7">
        <v>566099.99999999988</v>
      </c>
      <c r="BH110" s="7">
        <v>126976825.28999998</v>
      </c>
      <c r="BI110" s="7">
        <v>0</v>
      </c>
      <c r="BJ110" s="8">
        <v>0</v>
      </c>
      <c r="BK110" s="60">
        <v>566099.99999999988</v>
      </c>
      <c r="BL110" s="60">
        <v>301900000</v>
      </c>
      <c r="BM110" s="7">
        <v>566100</v>
      </c>
      <c r="BN110" s="8">
        <v>301900000</v>
      </c>
      <c r="BO110" s="7">
        <v>0</v>
      </c>
      <c r="BP110" s="8">
        <v>0</v>
      </c>
      <c r="BQ110" s="12">
        <v>3.2258064516129031E-2</v>
      </c>
      <c r="BR110" s="12">
        <v>0.11003318510304975</v>
      </c>
      <c r="BS110" s="19">
        <v>0.40322599999999997</v>
      </c>
      <c r="BT110" s="20">
        <v>0.35028439586927601</v>
      </c>
      <c r="BV110" s="83"/>
      <c r="BX110" s="32"/>
    </row>
    <row r="111" spans="2:76">
      <c r="B111" s="50" t="s">
        <v>293</v>
      </c>
      <c r="C111" s="50" t="s">
        <v>381</v>
      </c>
      <c r="D111" s="50" t="s">
        <v>75</v>
      </c>
      <c r="E111" s="51" t="s">
        <v>76</v>
      </c>
      <c r="F111" s="51" t="s">
        <v>77</v>
      </c>
      <c r="G111" s="51" t="s">
        <v>78</v>
      </c>
      <c r="H111" s="51" t="s">
        <v>79</v>
      </c>
      <c r="I111" s="50" t="s">
        <v>80</v>
      </c>
      <c r="J111" s="51" t="s">
        <v>81</v>
      </c>
      <c r="K111" s="51" t="s">
        <v>81</v>
      </c>
      <c r="L111" s="51" t="s">
        <v>82</v>
      </c>
      <c r="M111" s="51" t="s">
        <v>83</v>
      </c>
      <c r="N111" s="51" t="str">
        <f t="shared" si="0"/>
        <v>Houston</v>
      </c>
      <c r="O111" s="50" t="s">
        <v>84</v>
      </c>
      <c r="P111" s="50" t="s">
        <v>103</v>
      </c>
      <c r="Q111" s="50"/>
      <c r="R111" s="50" t="s">
        <v>84</v>
      </c>
      <c r="S111" s="50" t="s">
        <v>103</v>
      </c>
      <c r="T111" s="50" t="s">
        <v>86</v>
      </c>
      <c r="U111" s="50" t="s">
        <v>143</v>
      </c>
      <c r="V111" s="50" t="s">
        <v>95</v>
      </c>
      <c r="W111" s="52" t="s">
        <v>95</v>
      </c>
      <c r="X111" s="50" t="s">
        <v>107</v>
      </c>
      <c r="Y111" s="50" t="s">
        <v>108</v>
      </c>
      <c r="Z111" s="50" t="s">
        <v>92</v>
      </c>
      <c r="AA111" s="50" t="s">
        <v>93</v>
      </c>
      <c r="AB111" s="50" t="s">
        <v>94</v>
      </c>
      <c r="AC111" s="50" t="s">
        <v>419</v>
      </c>
      <c r="AD111" s="50" t="s">
        <v>126</v>
      </c>
      <c r="AE111" s="50" t="s">
        <v>333</v>
      </c>
      <c r="AF111" s="50" t="s">
        <v>95</v>
      </c>
      <c r="AG111" s="54">
        <v>41234</v>
      </c>
      <c r="AH111" s="50" t="s">
        <v>214</v>
      </c>
      <c r="AI111" s="50" t="s">
        <v>114</v>
      </c>
      <c r="AJ111" s="55">
        <v>42538</v>
      </c>
      <c r="AK111" s="56" t="s">
        <v>97</v>
      </c>
      <c r="AL111" s="54" t="s">
        <v>382</v>
      </c>
      <c r="AM111" s="56" t="s">
        <v>284</v>
      </c>
      <c r="AN111" s="56" t="s">
        <v>99</v>
      </c>
      <c r="AO111" s="57" t="s">
        <v>95</v>
      </c>
      <c r="AP111" s="73" t="s">
        <v>95</v>
      </c>
      <c r="AQ111" s="58" t="s">
        <v>95</v>
      </c>
      <c r="AR111" s="59" t="str">
        <f t="shared" si="1"/>
        <v>N/A</v>
      </c>
      <c r="AS111" s="57" t="s">
        <v>95</v>
      </c>
      <c r="AT111" s="57" t="s">
        <v>95</v>
      </c>
      <c r="AU111" s="37" t="s">
        <v>95</v>
      </c>
      <c r="AV111" s="8" t="s">
        <v>95</v>
      </c>
      <c r="AW111" s="8" t="s">
        <v>95</v>
      </c>
      <c r="AX111" s="8" t="s">
        <v>95</v>
      </c>
      <c r="AY111" s="56" t="s">
        <v>95</v>
      </c>
      <c r="AZ111" s="88">
        <v>66825000</v>
      </c>
      <c r="BA111" s="88">
        <v>66825000</v>
      </c>
      <c r="BB111" s="88">
        <v>308954730.94000006</v>
      </c>
      <c r="BC111" s="88">
        <v>0</v>
      </c>
      <c r="BD111" s="88">
        <v>308954730.94000006</v>
      </c>
      <c r="BE111" s="91">
        <v>4.6233405303404416</v>
      </c>
      <c r="BF111" s="90">
        <v>0.8547093033790587</v>
      </c>
      <c r="BG111" s="7">
        <v>1485000</v>
      </c>
      <c r="BH111" s="7">
        <v>135000000</v>
      </c>
      <c r="BI111" s="7">
        <v>0</v>
      </c>
      <c r="BJ111" s="8">
        <v>80000000</v>
      </c>
      <c r="BK111" s="60">
        <v>1485000</v>
      </c>
      <c r="BL111" s="60">
        <v>807500000</v>
      </c>
      <c r="BM111" s="7">
        <v>1485000</v>
      </c>
      <c r="BN111" s="8">
        <v>887500000</v>
      </c>
      <c r="BO111" s="7">
        <v>0</v>
      </c>
      <c r="BP111" s="8">
        <v>169348200.0501208</v>
      </c>
      <c r="BQ111" s="12">
        <v>0.01</v>
      </c>
      <c r="BR111" s="12">
        <v>4.1092952443070936E-2</v>
      </c>
      <c r="BS111" s="20">
        <v>0.495</v>
      </c>
      <c r="BT111" s="20">
        <v>0.32500000000000001</v>
      </c>
      <c r="BV111" s="83"/>
      <c r="BX111" s="32"/>
    </row>
    <row r="112" spans="2:76">
      <c r="B112" s="50" t="s">
        <v>293</v>
      </c>
      <c r="C112" s="50" t="s">
        <v>451</v>
      </c>
      <c r="D112" s="50" t="s">
        <v>75</v>
      </c>
      <c r="E112" s="51" t="s">
        <v>76</v>
      </c>
      <c r="F112" s="51" t="s">
        <v>452</v>
      </c>
      <c r="G112" s="51" t="s">
        <v>366</v>
      </c>
      <c r="H112" s="51" t="s">
        <v>79</v>
      </c>
      <c r="I112" s="50" t="s">
        <v>80</v>
      </c>
      <c r="J112" s="51" t="s">
        <v>81</v>
      </c>
      <c r="K112" s="51" t="s">
        <v>81</v>
      </c>
      <c r="L112" s="51" t="s">
        <v>82</v>
      </c>
      <c r="M112" s="51" t="s">
        <v>83</v>
      </c>
      <c r="N112" s="51" t="str">
        <f t="shared" si="0"/>
        <v>Houston</v>
      </c>
      <c r="O112" s="50" t="s">
        <v>186</v>
      </c>
      <c r="P112" s="50" t="s">
        <v>84</v>
      </c>
      <c r="Q112" s="50" t="s">
        <v>164</v>
      </c>
      <c r="R112" s="50" t="s">
        <v>84</v>
      </c>
      <c r="S112" s="50" t="s">
        <v>164</v>
      </c>
      <c r="T112" s="50" t="s">
        <v>141</v>
      </c>
      <c r="U112" s="50" t="s">
        <v>453</v>
      </c>
      <c r="V112" s="50" t="s">
        <v>454</v>
      </c>
      <c r="W112" s="52">
        <v>7</v>
      </c>
      <c r="X112" s="50" t="s">
        <v>107</v>
      </c>
      <c r="Y112" s="50" t="s">
        <v>108</v>
      </c>
      <c r="Z112" s="50" t="s">
        <v>92</v>
      </c>
      <c r="AA112" s="50" t="s">
        <v>93</v>
      </c>
      <c r="AB112" s="50" t="s">
        <v>94</v>
      </c>
      <c r="AC112" s="50" t="s">
        <v>419</v>
      </c>
      <c r="AD112" s="50" t="s">
        <v>110</v>
      </c>
      <c r="AE112" s="50" t="s">
        <v>433</v>
      </c>
      <c r="AF112" s="50" t="s">
        <v>184</v>
      </c>
      <c r="AG112" s="54">
        <v>40787</v>
      </c>
      <c r="AH112" s="50" t="s">
        <v>96</v>
      </c>
      <c r="AI112" s="50" t="s">
        <v>95</v>
      </c>
      <c r="AJ112" s="55" t="s">
        <v>95</v>
      </c>
      <c r="AK112" s="56" t="s">
        <v>97</v>
      </c>
      <c r="AL112" s="54" t="s">
        <v>95</v>
      </c>
      <c r="AM112" s="56" t="s">
        <v>363</v>
      </c>
      <c r="AN112" s="56" t="s">
        <v>99</v>
      </c>
      <c r="AO112" s="57">
        <v>0</v>
      </c>
      <c r="AP112" s="57">
        <v>98.333333333333329</v>
      </c>
      <c r="AQ112" s="58">
        <v>0.26844517381656358</v>
      </c>
      <c r="AR112" s="59">
        <f t="shared" si="1"/>
        <v>0.73155482618343637</v>
      </c>
      <c r="AS112" s="57">
        <v>0</v>
      </c>
      <c r="AT112" s="57">
        <f>19.5+988.3+8126.1/6</f>
        <v>2362.15</v>
      </c>
      <c r="AU112" s="36">
        <v>0</v>
      </c>
      <c r="AV112" s="8">
        <v>279112000</v>
      </c>
      <c r="AW112" s="8">
        <v>0</v>
      </c>
      <c r="AX112" s="8">
        <v>85921000</v>
      </c>
      <c r="AY112" s="56" t="s">
        <v>184</v>
      </c>
      <c r="AZ112" s="88">
        <v>583952517.61000001</v>
      </c>
      <c r="BA112" s="88">
        <v>583952517.61000013</v>
      </c>
      <c r="BB112" s="88">
        <v>401659778.63000023</v>
      </c>
      <c r="BC112" s="88">
        <v>1207866768.9124334</v>
      </c>
      <c r="BD112" s="88">
        <v>1609526547.5424335</v>
      </c>
      <c r="BE112" s="91">
        <v>2.7562627080193116</v>
      </c>
      <c r="BF112" s="90">
        <v>0.12648608088493349</v>
      </c>
      <c r="BG112" s="7">
        <v>5000000.0033557108</v>
      </c>
      <c r="BH112" s="7">
        <v>799616743.25106263</v>
      </c>
      <c r="BI112" s="7">
        <v>0</v>
      </c>
      <c r="BJ112" s="8">
        <v>217000000</v>
      </c>
      <c r="BK112" s="60">
        <v>5000000.0033557108</v>
      </c>
      <c r="BL112" s="60">
        <v>1875900000</v>
      </c>
      <c r="BM112" s="7">
        <v>5000000.0033557108</v>
      </c>
      <c r="BN112" s="8">
        <v>2096000000</v>
      </c>
      <c r="BO112" s="7">
        <v>0</v>
      </c>
      <c r="BP112" s="8">
        <v>2096000000</v>
      </c>
      <c r="BQ112" s="12">
        <v>6.6666599999999354E-3</v>
      </c>
      <c r="BR112" s="12">
        <v>0.108</v>
      </c>
      <c r="BS112" s="20">
        <v>0.99333334000000006</v>
      </c>
      <c r="BT112" s="20">
        <v>0.65549999999999997</v>
      </c>
      <c r="BV112" s="83"/>
      <c r="BX112" s="32"/>
    </row>
    <row r="113" spans="2:76">
      <c r="B113" s="50" t="s">
        <v>293</v>
      </c>
      <c r="C113" s="50" t="s">
        <v>455</v>
      </c>
      <c r="D113" s="50" t="s">
        <v>121</v>
      </c>
      <c r="E113" s="51" t="s">
        <v>76</v>
      </c>
      <c r="F113" s="51" t="s">
        <v>83</v>
      </c>
      <c r="G113" s="51" t="s">
        <v>102</v>
      </c>
      <c r="H113" s="51" t="s">
        <v>79</v>
      </c>
      <c r="I113" s="50" t="s">
        <v>80</v>
      </c>
      <c r="J113" s="51" t="s">
        <v>81</v>
      </c>
      <c r="K113" s="51" t="s">
        <v>81</v>
      </c>
      <c r="L113" s="51" t="s">
        <v>82</v>
      </c>
      <c r="M113" s="51" t="s">
        <v>83</v>
      </c>
      <c r="N113" s="51" t="str">
        <f>+M113</f>
        <v>Houston</v>
      </c>
      <c r="O113" s="50" t="s">
        <v>186</v>
      </c>
      <c r="P113" s="50" t="s">
        <v>84</v>
      </c>
      <c r="Q113" s="50"/>
      <c r="R113" s="50" t="s">
        <v>84</v>
      </c>
      <c r="S113" s="50" t="s">
        <v>130</v>
      </c>
      <c r="T113" s="50" t="s">
        <v>86</v>
      </c>
      <c r="U113" s="50" t="s">
        <v>456</v>
      </c>
      <c r="V113" s="50" t="s">
        <v>95</v>
      </c>
      <c r="W113" s="52" t="s">
        <v>95</v>
      </c>
      <c r="X113" s="50" t="s">
        <v>90</v>
      </c>
      <c r="Y113" s="50" t="s">
        <v>91</v>
      </c>
      <c r="Z113" s="50" t="s">
        <v>92</v>
      </c>
      <c r="AA113" s="50" t="s">
        <v>93</v>
      </c>
      <c r="AB113" s="50" t="s">
        <v>94</v>
      </c>
      <c r="AC113" s="50" t="s">
        <v>82</v>
      </c>
      <c r="AD113" s="50" t="s">
        <v>95</v>
      </c>
      <c r="AE113" s="50" t="s">
        <v>95</v>
      </c>
      <c r="AF113" s="50" t="s">
        <v>457</v>
      </c>
      <c r="AG113" s="54">
        <v>40899</v>
      </c>
      <c r="AH113" s="50" t="s">
        <v>214</v>
      </c>
      <c r="AI113" s="50" t="s">
        <v>114</v>
      </c>
      <c r="AJ113" s="55">
        <v>43144</v>
      </c>
      <c r="AK113" s="56" t="s">
        <v>97</v>
      </c>
      <c r="AL113" s="54" t="s">
        <v>95</v>
      </c>
      <c r="AM113" s="56" t="s">
        <v>346</v>
      </c>
      <c r="AN113" s="56" t="s">
        <v>99</v>
      </c>
      <c r="AO113" s="57" t="s">
        <v>95</v>
      </c>
      <c r="AP113" s="73" t="s">
        <v>95</v>
      </c>
      <c r="AQ113" s="58" t="s">
        <v>95</v>
      </c>
      <c r="AR113" s="59" t="str">
        <f>IFERROR(1-AQ113,"N/A")</f>
        <v>N/A</v>
      </c>
      <c r="AS113" s="57" t="s">
        <v>95</v>
      </c>
      <c r="AT113" s="57" t="s">
        <v>95</v>
      </c>
      <c r="AU113" s="37" t="s">
        <v>95</v>
      </c>
      <c r="AV113" s="8" t="s">
        <v>95</v>
      </c>
      <c r="AW113" s="8" t="s">
        <v>95</v>
      </c>
      <c r="AX113" s="8" t="s">
        <v>95</v>
      </c>
      <c r="AY113" s="56" t="s">
        <v>95</v>
      </c>
      <c r="AZ113" s="88">
        <v>207000000</v>
      </c>
      <c r="BA113" s="88">
        <v>207000000</v>
      </c>
      <c r="BB113" s="88">
        <v>21552960.459999997</v>
      </c>
      <c r="BC113" s="88">
        <v>0</v>
      </c>
      <c r="BD113" s="88">
        <v>21552960.459999997</v>
      </c>
      <c r="BE113" s="91">
        <v>0.10412058193236715</v>
      </c>
      <c r="BF113" s="90">
        <v>-0.4979426608129871</v>
      </c>
      <c r="BG113" s="7">
        <v>11250000</v>
      </c>
      <c r="BH113" s="7">
        <v>276000000</v>
      </c>
      <c r="BI113" s="7">
        <v>0</v>
      </c>
      <c r="BJ113" s="8">
        <v>90500000</v>
      </c>
      <c r="BK113" s="60">
        <v>11250000</v>
      </c>
      <c r="BL113" s="60">
        <v>111926530.16438201</v>
      </c>
      <c r="BM113" s="7">
        <v>11250000</v>
      </c>
      <c r="BN113" s="8">
        <v>202426530.16438201</v>
      </c>
      <c r="BO113" s="7">
        <v>0</v>
      </c>
      <c r="BP113" s="8">
        <v>88998231.33267875</v>
      </c>
      <c r="BQ113" s="12">
        <v>2.6666666666666668E-2</v>
      </c>
      <c r="BR113" s="12">
        <v>2.6699999999999953E-2</v>
      </c>
      <c r="BS113" s="20">
        <v>0.75</v>
      </c>
      <c r="BT113" s="20">
        <v>0.74997431506849321</v>
      </c>
      <c r="BV113" s="83"/>
      <c r="BX113" s="32"/>
    </row>
    <row r="114" spans="2:76">
      <c r="B114" s="50" t="s">
        <v>293</v>
      </c>
      <c r="C114" s="50" t="s">
        <v>458</v>
      </c>
      <c r="D114" s="50" t="s">
        <v>150</v>
      </c>
      <c r="E114" s="51" t="s">
        <v>76</v>
      </c>
      <c r="F114" s="51" t="s">
        <v>384</v>
      </c>
      <c r="G114" s="51" t="s">
        <v>385</v>
      </c>
      <c r="H114" s="51" t="s">
        <v>79</v>
      </c>
      <c r="I114" s="50" t="s">
        <v>80</v>
      </c>
      <c r="J114" s="51" t="s">
        <v>81</v>
      </c>
      <c r="K114" s="51" t="s">
        <v>81</v>
      </c>
      <c r="L114" s="51" t="s">
        <v>82</v>
      </c>
      <c r="M114" s="51" t="s">
        <v>83</v>
      </c>
      <c r="N114" s="51" t="str">
        <f t="shared" si="0"/>
        <v>Houston</v>
      </c>
      <c r="O114" s="50" t="s">
        <v>310</v>
      </c>
      <c r="P114" s="50" t="s">
        <v>103</v>
      </c>
      <c r="Q114" s="50"/>
      <c r="R114" s="50" t="s">
        <v>310</v>
      </c>
      <c r="S114" s="50" t="s">
        <v>103</v>
      </c>
      <c r="T114" s="50" t="s">
        <v>87</v>
      </c>
      <c r="U114" s="50" t="s">
        <v>386</v>
      </c>
      <c r="V114" s="50" t="s">
        <v>95</v>
      </c>
      <c r="W114" s="52" t="s">
        <v>95</v>
      </c>
      <c r="X114" s="50" t="s">
        <v>90</v>
      </c>
      <c r="Y114" s="50" t="s">
        <v>91</v>
      </c>
      <c r="Z114" s="50" t="s">
        <v>387</v>
      </c>
      <c r="AA114" s="50" t="s">
        <v>93</v>
      </c>
      <c r="AB114" s="50" t="s">
        <v>94</v>
      </c>
      <c r="AC114" s="50" t="s">
        <v>82</v>
      </c>
      <c r="AD114" s="50" t="s">
        <v>95</v>
      </c>
      <c r="AE114" s="50" t="s">
        <v>95</v>
      </c>
      <c r="AF114" s="50" t="s">
        <v>95</v>
      </c>
      <c r="AG114" s="54">
        <v>41122</v>
      </c>
      <c r="AH114" s="50" t="s">
        <v>113</v>
      </c>
      <c r="AI114" s="50" t="s">
        <v>114</v>
      </c>
      <c r="AJ114" s="55">
        <v>43502</v>
      </c>
      <c r="AK114" s="56" t="s">
        <v>150</v>
      </c>
      <c r="AL114" s="54" t="s">
        <v>459</v>
      </c>
      <c r="AM114" s="56" t="s">
        <v>460</v>
      </c>
      <c r="AN114" s="56" t="s">
        <v>95</v>
      </c>
      <c r="AO114" s="57" t="s">
        <v>95</v>
      </c>
      <c r="AP114" s="73" t="s">
        <v>95</v>
      </c>
      <c r="AQ114" s="58" t="s">
        <v>95</v>
      </c>
      <c r="AR114" s="59" t="str">
        <f t="shared" si="1"/>
        <v>N/A</v>
      </c>
      <c r="AS114" s="57" t="s">
        <v>95</v>
      </c>
      <c r="AT114" s="57" t="s">
        <v>95</v>
      </c>
      <c r="AU114" s="37" t="s">
        <v>95</v>
      </c>
      <c r="AV114" s="8" t="s">
        <v>95</v>
      </c>
      <c r="AW114" s="8" t="s">
        <v>95</v>
      </c>
      <c r="AX114" s="8" t="s">
        <v>95</v>
      </c>
      <c r="AY114" s="56" t="s">
        <v>95</v>
      </c>
      <c r="AZ114" s="88">
        <v>92590000</v>
      </c>
      <c r="BA114" s="88">
        <v>92590000</v>
      </c>
      <c r="BB114" s="88">
        <v>72209129.060000002</v>
      </c>
      <c r="BC114" s="88">
        <v>63405119.440000005</v>
      </c>
      <c r="BD114" s="88">
        <v>135614248.5</v>
      </c>
      <c r="BE114" s="91">
        <v>1.4646748946970516</v>
      </c>
      <c r="BF114" s="90">
        <v>3.895281851291657E-2</v>
      </c>
      <c r="BG114" s="7">
        <v>4925000</v>
      </c>
      <c r="BH114" s="7">
        <v>94000000</v>
      </c>
      <c r="BI114" s="7">
        <v>0</v>
      </c>
      <c r="BJ114" s="8">
        <v>0</v>
      </c>
      <c r="BK114" s="60">
        <v>4925000</v>
      </c>
      <c r="BL114" s="60">
        <v>31610656.510296017</v>
      </c>
      <c r="BM114" s="7">
        <v>4925000</v>
      </c>
      <c r="BN114" s="8">
        <v>31610656.510296017</v>
      </c>
      <c r="BO114" s="7">
        <v>0</v>
      </c>
      <c r="BP114" s="8">
        <v>31610656.510296017</v>
      </c>
      <c r="BQ114" s="12">
        <v>6.25E-2</v>
      </c>
      <c r="BR114" s="12">
        <v>6.2499999999999993E-2</v>
      </c>
      <c r="BS114" s="20">
        <v>0.98499999999999999</v>
      </c>
      <c r="BT114" s="20">
        <v>1</v>
      </c>
      <c r="BV114" s="83"/>
      <c r="BX114" s="32"/>
    </row>
    <row r="115" spans="2:76">
      <c r="B115" s="50" t="s">
        <v>293</v>
      </c>
      <c r="C115" s="50" t="s">
        <v>461</v>
      </c>
      <c r="D115" s="50" t="s">
        <v>75</v>
      </c>
      <c r="E115" s="51" t="s">
        <v>76</v>
      </c>
      <c r="F115" s="51" t="s">
        <v>101</v>
      </c>
      <c r="G115" s="51" t="s">
        <v>102</v>
      </c>
      <c r="H115" s="51" t="s">
        <v>79</v>
      </c>
      <c r="I115" s="50" t="s">
        <v>80</v>
      </c>
      <c r="J115" s="51" t="s">
        <v>81</v>
      </c>
      <c r="K115" s="51" t="s">
        <v>81</v>
      </c>
      <c r="L115" s="51" t="s">
        <v>82</v>
      </c>
      <c r="M115" s="51" t="s">
        <v>233</v>
      </c>
      <c r="N115" s="51" t="str">
        <f t="shared" si="0"/>
        <v>Dallas</v>
      </c>
      <c r="O115" s="50" t="s">
        <v>246</v>
      </c>
      <c r="P115" s="50"/>
      <c r="Q115" s="50"/>
      <c r="R115" s="50" t="s">
        <v>246</v>
      </c>
      <c r="S115" s="50" t="s">
        <v>234</v>
      </c>
      <c r="T115" s="50" t="s">
        <v>247</v>
      </c>
      <c r="U115" s="50" t="s">
        <v>462</v>
      </c>
      <c r="V115" s="50" t="s">
        <v>95</v>
      </c>
      <c r="W115" s="52" t="s">
        <v>95</v>
      </c>
      <c r="X115" s="50" t="s">
        <v>107</v>
      </c>
      <c r="Y115" s="50" t="s">
        <v>108</v>
      </c>
      <c r="Z115" s="50" t="s">
        <v>92</v>
      </c>
      <c r="AA115" s="50" t="s">
        <v>93</v>
      </c>
      <c r="AB115" s="50" t="s">
        <v>94</v>
      </c>
      <c r="AC115" s="50" t="s">
        <v>82</v>
      </c>
      <c r="AD115" s="50" t="s">
        <v>95</v>
      </c>
      <c r="AE115" s="50" t="s">
        <v>95</v>
      </c>
      <c r="AF115" s="50" t="s">
        <v>463</v>
      </c>
      <c r="AG115" s="54">
        <v>40674</v>
      </c>
      <c r="AH115" s="50" t="s">
        <v>214</v>
      </c>
      <c r="AI115" s="50" t="s">
        <v>114</v>
      </c>
      <c r="AJ115" s="55">
        <v>42460</v>
      </c>
      <c r="AK115" s="56" t="s">
        <v>97</v>
      </c>
      <c r="AL115" s="54" t="s">
        <v>464</v>
      </c>
      <c r="AM115" s="56" t="s">
        <v>465</v>
      </c>
      <c r="AN115" s="56" t="s">
        <v>99</v>
      </c>
      <c r="AO115" s="57" t="s">
        <v>95</v>
      </c>
      <c r="AP115" s="73" t="s">
        <v>95</v>
      </c>
      <c r="AQ115" s="58" t="s">
        <v>95</v>
      </c>
      <c r="AR115" s="59" t="str">
        <f t="shared" si="1"/>
        <v>N/A</v>
      </c>
      <c r="AS115" s="57" t="s">
        <v>95</v>
      </c>
      <c r="AT115" s="57" t="s">
        <v>95</v>
      </c>
      <c r="AU115" s="37" t="s">
        <v>95</v>
      </c>
      <c r="AV115" s="8" t="s">
        <v>95</v>
      </c>
      <c r="AW115" s="8" t="s">
        <v>95</v>
      </c>
      <c r="AX115" s="8" t="s">
        <v>95</v>
      </c>
      <c r="AY115" s="56" t="s">
        <v>95</v>
      </c>
      <c r="AZ115" s="88">
        <v>73659200</v>
      </c>
      <c r="BA115" s="88">
        <v>73659200</v>
      </c>
      <c r="BB115" s="88">
        <v>22048357.210000001</v>
      </c>
      <c r="BC115" s="88">
        <v>0</v>
      </c>
      <c r="BD115" s="88">
        <v>22048357.210000001</v>
      </c>
      <c r="BE115" s="91">
        <v>0.29932930591154944</v>
      </c>
      <c r="BF115" s="90">
        <v>-0.28306696619838478</v>
      </c>
      <c r="BG115" s="7">
        <v>6900000</v>
      </c>
      <c r="BH115" s="7">
        <v>81707376.594564617</v>
      </c>
      <c r="BI115" s="7">
        <v>0</v>
      </c>
      <c r="BJ115" s="8">
        <v>17000000</v>
      </c>
      <c r="BK115" s="60">
        <v>6900000</v>
      </c>
      <c r="BL115" s="60">
        <v>7625623.9600665569</v>
      </c>
      <c r="BM115" s="7">
        <v>6900000</v>
      </c>
      <c r="BN115" s="8">
        <v>24625623.960066557</v>
      </c>
      <c r="BO115" s="7">
        <v>0</v>
      </c>
      <c r="BP115" s="8">
        <v>20295809.716283418</v>
      </c>
      <c r="BQ115" s="12">
        <v>1.8499999999999999E-2</v>
      </c>
      <c r="BR115" s="12">
        <v>1.8499999999999951E-2</v>
      </c>
      <c r="BS115" s="20">
        <v>0.90149999999999997</v>
      </c>
      <c r="BT115" s="20">
        <v>0.90149999999999997</v>
      </c>
      <c r="BV115" s="83"/>
      <c r="BX115" s="32"/>
    </row>
    <row r="116" spans="2:76">
      <c r="B116" s="50" t="s">
        <v>293</v>
      </c>
      <c r="C116" s="50" t="s">
        <v>466</v>
      </c>
      <c r="D116" s="50" t="s">
        <v>140</v>
      </c>
      <c r="E116" s="51" t="s">
        <v>76</v>
      </c>
      <c r="F116" s="51" t="s">
        <v>233</v>
      </c>
      <c r="G116" s="51" t="s">
        <v>102</v>
      </c>
      <c r="H116" s="51" t="s">
        <v>79</v>
      </c>
      <c r="I116" s="50" t="s">
        <v>80</v>
      </c>
      <c r="J116" s="51" t="s">
        <v>81</v>
      </c>
      <c r="K116" s="51" t="s">
        <v>81</v>
      </c>
      <c r="L116" s="51" t="s">
        <v>82</v>
      </c>
      <c r="M116" s="51" t="s">
        <v>233</v>
      </c>
      <c r="N116" s="51" t="str">
        <f t="shared" si="0"/>
        <v>Dallas</v>
      </c>
      <c r="O116" s="50" t="s">
        <v>246</v>
      </c>
      <c r="P116" s="50" t="s">
        <v>247</v>
      </c>
      <c r="Q116" s="50"/>
      <c r="R116" s="50" t="s">
        <v>246</v>
      </c>
      <c r="S116" s="50" t="s">
        <v>291</v>
      </c>
      <c r="T116" s="50" t="s">
        <v>86</v>
      </c>
      <c r="U116" s="50" t="s">
        <v>314</v>
      </c>
      <c r="V116" s="50" t="s">
        <v>95</v>
      </c>
      <c r="W116" s="52" t="s">
        <v>95</v>
      </c>
      <c r="X116" s="50" t="s">
        <v>90</v>
      </c>
      <c r="Y116" s="50" t="s">
        <v>91</v>
      </c>
      <c r="Z116" s="50" t="s">
        <v>92</v>
      </c>
      <c r="AA116" s="50" t="s">
        <v>93</v>
      </c>
      <c r="AB116" s="50" t="s">
        <v>94</v>
      </c>
      <c r="AC116" s="50" t="s">
        <v>419</v>
      </c>
      <c r="AD116" s="74" t="s">
        <v>110</v>
      </c>
      <c r="AE116" s="50" t="s">
        <v>433</v>
      </c>
      <c r="AF116" s="50" t="s">
        <v>467</v>
      </c>
      <c r="AG116" s="54">
        <v>40553</v>
      </c>
      <c r="AH116" s="50" t="s">
        <v>214</v>
      </c>
      <c r="AI116" s="50" t="s">
        <v>114</v>
      </c>
      <c r="AJ116" s="55">
        <v>42891</v>
      </c>
      <c r="AK116" s="56" t="s">
        <v>97</v>
      </c>
      <c r="AL116" s="54" t="s">
        <v>95</v>
      </c>
      <c r="AM116" s="56" t="s">
        <v>346</v>
      </c>
      <c r="AN116" s="56" t="s">
        <v>99</v>
      </c>
      <c r="AO116" s="57" t="s">
        <v>95</v>
      </c>
      <c r="AP116" s="73" t="s">
        <v>95</v>
      </c>
      <c r="AQ116" s="58" t="s">
        <v>95</v>
      </c>
      <c r="AR116" s="59" t="str">
        <f t="shared" si="1"/>
        <v>N/A</v>
      </c>
      <c r="AS116" s="57" t="s">
        <v>95</v>
      </c>
      <c r="AT116" s="57" t="s">
        <v>95</v>
      </c>
      <c r="AU116" s="37" t="s">
        <v>95</v>
      </c>
      <c r="AV116" s="8" t="s">
        <v>95</v>
      </c>
      <c r="AW116" s="8" t="s">
        <v>95</v>
      </c>
      <c r="AX116" s="8" t="s">
        <v>95</v>
      </c>
      <c r="AY116" s="56" t="s">
        <v>95</v>
      </c>
      <c r="AZ116" s="88">
        <v>131623250.11999999</v>
      </c>
      <c r="BA116" s="88">
        <v>131623250.11999999</v>
      </c>
      <c r="BB116" s="88">
        <v>0</v>
      </c>
      <c r="BC116" s="88">
        <v>0</v>
      </c>
      <c r="BD116" s="88">
        <v>0</v>
      </c>
      <c r="BE116" s="91">
        <v>0</v>
      </c>
      <c r="BF116" s="90" t="s">
        <v>95</v>
      </c>
      <c r="BG116" s="7">
        <v>200000</v>
      </c>
      <c r="BH116" s="7">
        <v>199429166.84848484</v>
      </c>
      <c r="BI116" s="7">
        <v>0</v>
      </c>
      <c r="BJ116" s="8">
        <v>19000000</v>
      </c>
      <c r="BK116" s="60">
        <v>200000</v>
      </c>
      <c r="BL116" s="60">
        <v>16129127.055730604</v>
      </c>
      <c r="BM116" s="7">
        <v>200000</v>
      </c>
      <c r="BN116" s="8">
        <v>35129127.055730604</v>
      </c>
      <c r="BO116" s="7">
        <v>0</v>
      </c>
      <c r="BP116" s="8">
        <v>30746250.505730651</v>
      </c>
      <c r="BQ116" s="12">
        <v>0.04</v>
      </c>
      <c r="BR116" s="12">
        <v>6.0000000000000053E-2</v>
      </c>
      <c r="BS116" s="20">
        <v>0.66</v>
      </c>
      <c r="BT116" s="20">
        <v>0.64624999999999999</v>
      </c>
      <c r="BV116" s="83"/>
      <c r="BX116" s="32"/>
    </row>
    <row r="117" spans="2:76">
      <c r="B117" s="50" t="s">
        <v>293</v>
      </c>
      <c r="C117" s="50" t="s">
        <v>468</v>
      </c>
      <c r="D117" s="50" t="s">
        <v>75</v>
      </c>
      <c r="E117" s="51" t="s">
        <v>76</v>
      </c>
      <c r="F117" s="51" t="s">
        <v>122</v>
      </c>
      <c r="G117" s="51" t="s">
        <v>123</v>
      </c>
      <c r="H117" s="51" t="s">
        <v>79</v>
      </c>
      <c r="I117" s="50" t="s">
        <v>80</v>
      </c>
      <c r="J117" s="51" t="s">
        <v>81</v>
      </c>
      <c r="K117" s="51" t="s">
        <v>81</v>
      </c>
      <c r="L117" s="51" t="s">
        <v>82</v>
      </c>
      <c r="M117" s="51" t="s">
        <v>83</v>
      </c>
      <c r="N117" s="51" t="str">
        <f t="shared" si="0"/>
        <v>Houston</v>
      </c>
      <c r="O117" s="50" t="s">
        <v>186</v>
      </c>
      <c r="P117" s="50" t="s">
        <v>84</v>
      </c>
      <c r="Q117" s="50"/>
      <c r="R117" s="50" t="s">
        <v>84</v>
      </c>
      <c r="S117" s="50" t="s">
        <v>85</v>
      </c>
      <c r="T117" s="50" t="s">
        <v>86</v>
      </c>
      <c r="U117" s="50" t="s">
        <v>469</v>
      </c>
      <c r="V117" s="50" t="s">
        <v>95</v>
      </c>
      <c r="W117" s="52" t="s">
        <v>95</v>
      </c>
      <c r="X117" s="50" t="s">
        <v>90</v>
      </c>
      <c r="Y117" s="50" t="s">
        <v>91</v>
      </c>
      <c r="Z117" s="50" t="s">
        <v>92</v>
      </c>
      <c r="AA117" s="50" t="s">
        <v>208</v>
      </c>
      <c r="AB117" s="50" t="s">
        <v>94</v>
      </c>
      <c r="AC117" s="50" t="s">
        <v>82</v>
      </c>
      <c r="AD117" s="50" t="s">
        <v>95</v>
      </c>
      <c r="AE117" s="50" t="s">
        <v>95</v>
      </c>
      <c r="AF117" s="50" t="s">
        <v>470</v>
      </c>
      <c r="AG117" s="54">
        <v>40634</v>
      </c>
      <c r="AH117" s="50" t="s">
        <v>113</v>
      </c>
      <c r="AI117" s="50" t="s">
        <v>114</v>
      </c>
      <c r="AJ117" s="55">
        <v>44286</v>
      </c>
      <c r="AK117" s="56" t="s">
        <v>97</v>
      </c>
      <c r="AL117" s="54" t="s">
        <v>95</v>
      </c>
      <c r="AM117" s="56" t="s">
        <v>471</v>
      </c>
      <c r="AN117" s="56" t="s">
        <v>99</v>
      </c>
      <c r="AO117" s="57" t="s">
        <v>95</v>
      </c>
      <c r="AP117" s="73" t="s">
        <v>95</v>
      </c>
      <c r="AQ117" s="58" t="s">
        <v>95</v>
      </c>
      <c r="AR117" s="59" t="str">
        <f t="shared" si="1"/>
        <v>N/A</v>
      </c>
      <c r="AS117" s="57" t="s">
        <v>95</v>
      </c>
      <c r="AT117" s="57" t="s">
        <v>95</v>
      </c>
      <c r="AU117" s="37" t="s">
        <v>95</v>
      </c>
      <c r="AV117" s="8" t="s">
        <v>95</v>
      </c>
      <c r="AW117" s="8" t="s">
        <v>95</v>
      </c>
      <c r="AX117" s="8" t="s">
        <v>95</v>
      </c>
      <c r="AY117" s="56" t="s">
        <v>95</v>
      </c>
      <c r="AZ117" s="88">
        <v>189140000</v>
      </c>
      <c r="BA117" s="88">
        <v>189140000.00000003</v>
      </c>
      <c r="BB117" s="88">
        <v>22304019.240000002</v>
      </c>
      <c r="BC117" s="88">
        <v>30530047.200000003</v>
      </c>
      <c r="BD117" s="88">
        <v>52834066.439999998</v>
      </c>
      <c r="BE117" s="91">
        <v>0.27933840774029811</v>
      </c>
      <c r="BF117" s="90">
        <v>-0.11322355174925178</v>
      </c>
      <c r="BG117" s="7">
        <v>45000000</v>
      </c>
      <c r="BH117" s="7">
        <v>386000000</v>
      </c>
      <c r="BI117" s="7">
        <v>0</v>
      </c>
      <c r="BJ117" s="8">
        <v>25362500</v>
      </c>
      <c r="BK117" s="60">
        <v>45000000</v>
      </c>
      <c r="BL117" s="60">
        <v>32037650.278794207</v>
      </c>
      <c r="BM117" s="7">
        <v>45000000</v>
      </c>
      <c r="BN117" s="8">
        <v>57400150.278794207</v>
      </c>
      <c r="BO117" s="7">
        <v>0</v>
      </c>
      <c r="BP117" s="8">
        <v>57904656.991999999</v>
      </c>
      <c r="BQ117" s="12">
        <v>0.02</v>
      </c>
      <c r="BR117" s="12">
        <v>2.0000000000000021E-2</v>
      </c>
      <c r="BS117" s="20">
        <v>0</v>
      </c>
      <c r="BT117" s="20">
        <v>0.49</v>
      </c>
      <c r="BV117" s="83"/>
      <c r="BX117" s="32"/>
    </row>
    <row r="118" spans="2:76">
      <c r="B118" s="50" t="s">
        <v>293</v>
      </c>
      <c r="C118" s="50" t="s">
        <v>472</v>
      </c>
      <c r="D118" s="50" t="s">
        <v>75</v>
      </c>
      <c r="E118" s="51" t="s">
        <v>76</v>
      </c>
      <c r="F118" s="51" t="s">
        <v>270</v>
      </c>
      <c r="G118" s="51" t="s">
        <v>102</v>
      </c>
      <c r="H118" s="51" t="s">
        <v>79</v>
      </c>
      <c r="I118" s="50" t="s">
        <v>80</v>
      </c>
      <c r="J118" s="51" t="s">
        <v>81</v>
      </c>
      <c r="K118" s="51" t="s">
        <v>81</v>
      </c>
      <c r="L118" s="51" t="s">
        <v>82</v>
      </c>
      <c r="M118" s="51" t="s">
        <v>233</v>
      </c>
      <c r="N118" s="51" t="str">
        <f t="shared" si="0"/>
        <v>Dallas</v>
      </c>
      <c r="O118" s="50" t="s">
        <v>247</v>
      </c>
      <c r="P118" s="50" t="s">
        <v>246</v>
      </c>
      <c r="Q118" s="50"/>
      <c r="R118" s="50" t="s">
        <v>247</v>
      </c>
      <c r="S118" s="50" t="s">
        <v>246</v>
      </c>
      <c r="T118" s="50" t="s">
        <v>316</v>
      </c>
      <c r="U118" s="50" t="s">
        <v>473</v>
      </c>
      <c r="V118" s="50" t="s">
        <v>95</v>
      </c>
      <c r="W118" s="52" t="s">
        <v>95</v>
      </c>
      <c r="X118" s="50" t="s">
        <v>107</v>
      </c>
      <c r="Y118" s="50" t="s">
        <v>108</v>
      </c>
      <c r="Z118" s="50" t="s">
        <v>92</v>
      </c>
      <c r="AA118" s="50" t="s">
        <v>93</v>
      </c>
      <c r="AB118" s="50" t="s">
        <v>94</v>
      </c>
      <c r="AC118" s="50" t="s">
        <v>82</v>
      </c>
      <c r="AD118" s="50" t="s">
        <v>95</v>
      </c>
      <c r="AE118" s="50" t="s">
        <v>95</v>
      </c>
      <c r="AF118" s="50" t="s">
        <v>474</v>
      </c>
      <c r="AG118" s="54">
        <v>40583</v>
      </c>
      <c r="AH118" s="50" t="s">
        <v>214</v>
      </c>
      <c r="AI118" s="50" t="s">
        <v>114</v>
      </c>
      <c r="AJ118" s="55">
        <v>42891</v>
      </c>
      <c r="AK118" s="56" t="s">
        <v>97</v>
      </c>
      <c r="AL118" s="54" t="s">
        <v>95</v>
      </c>
      <c r="AM118" s="56" t="s">
        <v>475</v>
      </c>
      <c r="AN118" s="56" t="s">
        <v>99</v>
      </c>
      <c r="AO118" s="57" t="s">
        <v>95</v>
      </c>
      <c r="AP118" s="73" t="s">
        <v>95</v>
      </c>
      <c r="AQ118" s="58" t="s">
        <v>95</v>
      </c>
      <c r="AR118" s="59" t="str">
        <f t="shared" si="1"/>
        <v>N/A</v>
      </c>
      <c r="AS118" s="57" t="s">
        <v>95</v>
      </c>
      <c r="AT118" s="57" t="s">
        <v>95</v>
      </c>
      <c r="AU118" s="37" t="s">
        <v>95</v>
      </c>
      <c r="AV118" s="8" t="s">
        <v>95</v>
      </c>
      <c r="AW118" s="8" t="s">
        <v>95</v>
      </c>
      <c r="AX118" s="8" t="s">
        <v>95</v>
      </c>
      <c r="AY118" s="56" t="s">
        <v>95</v>
      </c>
      <c r="AZ118" s="88">
        <v>115857425.09999999</v>
      </c>
      <c r="BA118" s="88">
        <v>115857425.09999998</v>
      </c>
      <c r="BB118" s="88">
        <v>0</v>
      </c>
      <c r="BC118" s="88">
        <v>0</v>
      </c>
      <c r="BD118" s="88">
        <v>0</v>
      </c>
      <c r="BE118" s="91">
        <v>0</v>
      </c>
      <c r="BF118" s="90" t="s">
        <v>95</v>
      </c>
      <c r="BG118" s="7">
        <v>1000000</v>
      </c>
      <c r="BH118" s="7">
        <v>194671999.99999997</v>
      </c>
      <c r="BI118" s="7">
        <v>0</v>
      </c>
      <c r="BJ118" s="8">
        <v>44937071</v>
      </c>
      <c r="BK118" s="60">
        <v>1000000</v>
      </c>
      <c r="BL118" s="60">
        <v>23572368.270131305</v>
      </c>
      <c r="BM118" s="7">
        <v>1000000</v>
      </c>
      <c r="BN118" s="8">
        <v>68509439.270131305</v>
      </c>
      <c r="BO118" s="7">
        <v>0</v>
      </c>
      <c r="BP118" s="8">
        <v>55050140.070131294</v>
      </c>
      <c r="BQ118" s="12">
        <v>1.1999999999999999E-2</v>
      </c>
      <c r="BR118" s="12">
        <v>1.2537313432835822E-2</v>
      </c>
      <c r="BS118" s="20">
        <v>0.59514170039861924</v>
      </c>
      <c r="BT118" s="20">
        <v>0.59499999999999997</v>
      </c>
      <c r="BV118" s="83"/>
      <c r="BX118" s="32"/>
    </row>
    <row r="119" spans="2:76">
      <c r="B119" s="50"/>
      <c r="C119" s="50"/>
      <c r="D119" s="50"/>
      <c r="E119" s="51"/>
      <c r="F119" s="51"/>
      <c r="G119" s="51"/>
      <c r="H119" s="51"/>
      <c r="I119" s="50"/>
      <c r="J119" s="51"/>
      <c r="K119" s="51"/>
      <c r="L119" s="51"/>
      <c r="M119" s="51"/>
      <c r="N119" s="51"/>
      <c r="O119" s="50"/>
      <c r="P119" s="50"/>
      <c r="Q119" s="50"/>
      <c r="R119" s="50"/>
      <c r="S119" s="50"/>
      <c r="T119" s="50"/>
      <c r="U119" s="50"/>
      <c r="V119" s="50"/>
      <c r="W119" s="52"/>
      <c r="X119" s="50"/>
      <c r="Y119" s="50"/>
      <c r="Z119" s="50"/>
      <c r="AA119" s="50"/>
      <c r="AB119" s="50"/>
      <c r="AC119" s="50"/>
      <c r="AD119" s="50"/>
      <c r="AE119" s="50"/>
      <c r="AF119" s="50"/>
      <c r="AG119" s="50"/>
      <c r="AH119" s="50"/>
      <c r="AI119" s="50"/>
      <c r="AJ119" s="55"/>
      <c r="AK119" s="53"/>
      <c r="AL119" s="50"/>
      <c r="AM119" s="53"/>
      <c r="AN119" s="53"/>
      <c r="AO119" s="67"/>
      <c r="AP119" s="67"/>
      <c r="AQ119" s="67"/>
      <c r="AR119" s="53"/>
      <c r="AS119" s="67"/>
      <c r="AT119" s="71"/>
      <c r="AU119" s="36"/>
      <c r="AV119" s="7"/>
      <c r="AW119" s="7"/>
      <c r="AX119" s="72"/>
      <c r="AY119" s="53"/>
      <c r="AZ119" s="4"/>
      <c r="BA119" s="4"/>
      <c r="BB119" s="4"/>
      <c r="BC119" s="4"/>
      <c r="BD119" s="10"/>
      <c r="BE119" s="5"/>
      <c r="BF119" s="6"/>
      <c r="BG119" s="7"/>
      <c r="BH119" s="7"/>
      <c r="BI119" s="7"/>
      <c r="BJ119" s="7"/>
      <c r="BK119" s="70"/>
      <c r="BL119" s="70"/>
      <c r="BM119" s="7"/>
      <c r="BN119" s="7"/>
      <c r="BO119" s="7"/>
      <c r="BP119" s="7"/>
      <c r="BQ119" s="7"/>
      <c r="BR119" s="7"/>
      <c r="BS119" s="19"/>
      <c r="BT119" s="19"/>
    </row>
    <row r="120" spans="2:76">
      <c r="B120" s="50" t="s">
        <v>420</v>
      </c>
      <c r="C120" s="50" t="s">
        <v>476</v>
      </c>
      <c r="D120" s="50" t="s">
        <v>140</v>
      </c>
      <c r="E120" s="51" t="s">
        <v>76</v>
      </c>
      <c r="F120" s="51" t="s">
        <v>229</v>
      </c>
      <c r="G120" s="51" t="s">
        <v>102</v>
      </c>
      <c r="H120" s="51" t="s">
        <v>79</v>
      </c>
      <c r="I120" s="50" t="s">
        <v>80</v>
      </c>
      <c r="J120" s="51" t="s">
        <v>81</v>
      </c>
      <c r="K120" s="51" t="s">
        <v>81</v>
      </c>
      <c r="L120" s="51" t="s">
        <v>82</v>
      </c>
      <c r="M120" s="51" t="s">
        <v>83</v>
      </c>
      <c r="N120" s="51" t="str">
        <f>+M120</f>
        <v>Houston</v>
      </c>
      <c r="O120" s="50" t="s">
        <v>344</v>
      </c>
      <c r="P120" s="50"/>
      <c r="Q120" s="50"/>
      <c r="R120" s="50" t="s">
        <v>344</v>
      </c>
      <c r="S120" s="50" t="s">
        <v>164</v>
      </c>
      <c r="T120" s="50" t="s">
        <v>86</v>
      </c>
      <c r="U120" s="50" t="s">
        <v>477</v>
      </c>
      <c r="V120" s="50" t="s">
        <v>95</v>
      </c>
      <c r="W120" s="52" t="s">
        <v>95</v>
      </c>
      <c r="X120" s="50" t="s">
        <v>90</v>
      </c>
      <c r="Y120" s="50" t="s">
        <v>91</v>
      </c>
      <c r="Z120" s="50" t="s">
        <v>92</v>
      </c>
      <c r="AA120" s="50" t="s">
        <v>93</v>
      </c>
      <c r="AB120" s="50" t="s">
        <v>94</v>
      </c>
      <c r="AC120" s="50" t="s">
        <v>82</v>
      </c>
      <c r="AD120" s="50" t="s">
        <v>95</v>
      </c>
      <c r="AE120" s="50" t="s">
        <v>95</v>
      </c>
      <c r="AF120" s="50" t="s">
        <v>95</v>
      </c>
      <c r="AG120" s="54">
        <v>39569</v>
      </c>
      <c r="AH120" s="50" t="s">
        <v>214</v>
      </c>
      <c r="AI120" s="50" t="s">
        <v>114</v>
      </c>
      <c r="AJ120" s="55">
        <v>41214</v>
      </c>
      <c r="AK120" s="56" t="s">
        <v>97</v>
      </c>
      <c r="AL120" s="54" t="s">
        <v>478</v>
      </c>
      <c r="AM120" s="56" t="s">
        <v>479</v>
      </c>
      <c r="AN120" s="56" t="s">
        <v>99</v>
      </c>
      <c r="AO120" s="57" t="s">
        <v>95</v>
      </c>
      <c r="AP120" s="73" t="s">
        <v>95</v>
      </c>
      <c r="AQ120" s="58" t="s">
        <v>95</v>
      </c>
      <c r="AR120" s="59" t="s">
        <v>95</v>
      </c>
      <c r="AS120" s="57" t="s">
        <v>95</v>
      </c>
      <c r="AT120" s="57" t="s">
        <v>95</v>
      </c>
      <c r="AU120" s="37" t="s">
        <v>95</v>
      </c>
      <c r="AV120" s="7" t="s">
        <v>95</v>
      </c>
      <c r="AW120" s="8" t="s">
        <v>95</v>
      </c>
      <c r="AX120" s="8" t="s">
        <v>95</v>
      </c>
      <c r="AY120" s="56" t="s">
        <v>95</v>
      </c>
      <c r="AZ120" s="4">
        <v>47500000</v>
      </c>
      <c r="BA120" s="4">
        <v>47500000</v>
      </c>
      <c r="BB120" s="4">
        <v>54259924</v>
      </c>
      <c r="BC120" s="4">
        <v>0</v>
      </c>
      <c r="BD120" s="10">
        <f t="shared" ref="BD120:BD152" si="2">+BB120+BC120</f>
        <v>54259924</v>
      </c>
      <c r="BE120" s="11">
        <f t="shared" ref="BE120:BE152" si="3">+BD120/BA120</f>
        <v>1.1423141894736841</v>
      </c>
      <c r="BF120" s="12">
        <v>5.7981565594673157E-2</v>
      </c>
      <c r="BG120" s="7">
        <v>5617978</v>
      </c>
      <c r="BH120" s="7">
        <v>53001562.151305631</v>
      </c>
      <c r="BI120" s="7">
        <v>0</v>
      </c>
      <c r="BJ120" s="8">
        <v>0</v>
      </c>
      <c r="BK120" s="60">
        <f t="shared" ref="BK120:BK152" si="4">+BG120</f>
        <v>5617978</v>
      </c>
      <c r="BL120" s="60">
        <f t="shared" ref="BL120:BL152" si="5">+IFERROR((BN120-BJ120),"N/A")</f>
        <v>6517258.8385666218</v>
      </c>
      <c r="BM120" s="7">
        <v>5617978</v>
      </c>
      <c r="BN120" s="7">
        <v>6517258.8385666218</v>
      </c>
      <c r="BO120" s="7">
        <v>0</v>
      </c>
      <c r="BP120" s="7">
        <v>844554</v>
      </c>
      <c r="BQ120" s="7" t="s">
        <v>95</v>
      </c>
      <c r="BR120" s="7" t="s">
        <v>95</v>
      </c>
      <c r="BS120" s="19">
        <v>0.89</v>
      </c>
      <c r="BT120" s="19">
        <v>0.89</v>
      </c>
      <c r="BV120" s="83"/>
    </row>
    <row r="121" spans="2:76">
      <c r="B121" s="50" t="s">
        <v>420</v>
      </c>
      <c r="C121" s="50" t="s">
        <v>415</v>
      </c>
      <c r="D121" s="50" t="s">
        <v>203</v>
      </c>
      <c r="E121" s="51" t="s">
        <v>76</v>
      </c>
      <c r="F121" s="51" t="s">
        <v>233</v>
      </c>
      <c r="G121" s="51" t="s">
        <v>102</v>
      </c>
      <c r="H121" s="51" t="s">
        <v>79</v>
      </c>
      <c r="I121" s="50" t="s">
        <v>80</v>
      </c>
      <c r="J121" s="51" t="s">
        <v>81</v>
      </c>
      <c r="K121" s="51" t="s">
        <v>81</v>
      </c>
      <c r="L121" s="51" t="s">
        <v>82</v>
      </c>
      <c r="M121" s="51" t="s">
        <v>83</v>
      </c>
      <c r="N121" s="51" t="str">
        <f t="shared" ref="N121:N152" si="6">+M121</f>
        <v>Houston</v>
      </c>
      <c r="O121" s="50" t="s">
        <v>416</v>
      </c>
      <c r="P121" s="50" t="s">
        <v>417</v>
      </c>
      <c r="Q121" s="50" t="s">
        <v>204</v>
      </c>
      <c r="R121" s="50" t="s">
        <v>480</v>
      </c>
      <c r="S121" s="50" t="s">
        <v>481</v>
      </c>
      <c r="T121" s="50" t="s">
        <v>86</v>
      </c>
      <c r="U121" s="50" t="s">
        <v>418</v>
      </c>
      <c r="V121" s="50" t="s">
        <v>95</v>
      </c>
      <c r="W121" s="52" t="s">
        <v>95</v>
      </c>
      <c r="X121" s="50" t="s">
        <v>107</v>
      </c>
      <c r="Y121" s="50" t="s">
        <v>108</v>
      </c>
      <c r="Z121" s="50" t="s">
        <v>92</v>
      </c>
      <c r="AA121" s="50" t="s">
        <v>93</v>
      </c>
      <c r="AB121" s="50" t="s">
        <v>94</v>
      </c>
      <c r="AC121" s="50" t="s">
        <v>109</v>
      </c>
      <c r="AD121" s="50" t="s">
        <v>110</v>
      </c>
      <c r="AE121" s="50" t="s">
        <v>482</v>
      </c>
      <c r="AF121" s="50" t="s">
        <v>421</v>
      </c>
      <c r="AG121" s="54">
        <v>40375</v>
      </c>
      <c r="AH121" s="50" t="s">
        <v>214</v>
      </c>
      <c r="AI121" s="50" t="s">
        <v>114</v>
      </c>
      <c r="AJ121" s="55">
        <v>41000</v>
      </c>
      <c r="AK121" s="56" t="s">
        <v>203</v>
      </c>
      <c r="AL121" s="54" t="s">
        <v>422</v>
      </c>
      <c r="AM121" s="56" t="s">
        <v>363</v>
      </c>
      <c r="AN121" s="56" t="s">
        <v>95</v>
      </c>
      <c r="AO121" s="57" t="s">
        <v>95</v>
      </c>
      <c r="AP121" s="73" t="s">
        <v>95</v>
      </c>
      <c r="AQ121" s="58" t="s">
        <v>95</v>
      </c>
      <c r="AR121" s="59" t="s">
        <v>95</v>
      </c>
      <c r="AS121" s="57" t="s">
        <v>95</v>
      </c>
      <c r="AT121" s="57" t="s">
        <v>95</v>
      </c>
      <c r="AU121" s="37" t="s">
        <v>95</v>
      </c>
      <c r="AV121" s="7" t="s">
        <v>95</v>
      </c>
      <c r="AW121" s="8" t="s">
        <v>95</v>
      </c>
      <c r="AX121" s="8" t="s">
        <v>95</v>
      </c>
      <c r="AY121" s="56" t="s">
        <v>95</v>
      </c>
      <c r="AZ121" s="4">
        <v>44280015</v>
      </c>
      <c r="BA121" s="4">
        <v>44280015</v>
      </c>
      <c r="BB121" s="4">
        <v>195104760</v>
      </c>
      <c r="BC121" s="4">
        <v>0</v>
      </c>
      <c r="BD121" s="10">
        <f t="shared" si="2"/>
        <v>195104760</v>
      </c>
      <c r="BE121" s="11">
        <f t="shared" si="3"/>
        <v>4.4061583989978326</v>
      </c>
      <c r="BF121" s="12">
        <v>1.4064089894294738</v>
      </c>
      <c r="BG121" s="7">
        <v>0</v>
      </c>
      <c r="BH121" s="7">
        <v>329200000</v>
      </c>
      <c r="BI121" s="7">
        <v>0</v>
      </c>
      <c r="BJ121" s="8">
        <v>86950896.74000001</v>
      </c>
      <c r="BK121" s="60">
        <f t="shared" si="4"/>
        <v>0</v>
      </c>
      <c r="BL121" s="60">
        <f t="shared" si="5"/>
        <v>2413049103.2600002</v>
      </c>
      <c r="BM121" s="7">
        <v>7209561.6100000003</v>
      </c>
      <c r="BN121" s="7">
        <v>2500000000</v>
      </c>
      <c r="BO121" s="7">
        <v>0</v>
      </c>
      <c r="BP121" s="7">
        <v>0</v>
      </c>
      <c r="BQ121" s="7" t="s">
        <v>95</v>
      </c>
      <c r="BR121" s="7" t="s">
        <v>95</v>
      </c>
      <c r="BS121" s="19">
        <v>0</v>
      </c>
      <c r="BT121" s="19">
        <v>0.10106590185087179</v>
      </c>
      <c r="BV121" s="83"/>
    </row>
    <row r="122" spans="2:76">
      <c r="B122" s="50" t="s">
        <v>420</v>
      </c>
      <c r="C122" s="50" t="s">
        <v>483</v>
      </c>
      <c r="D122" s="50" t="s">
        <v>203</v>
      </c>
      <c r="E122" s="51" t="s">
        <v>76</v>
      </c>
      <c r="F122" s="51" t="s">
        <v>233</v>
      </c>
      <c r="G122" s="51" t="s">
        <v>102</v>
      </c>
      <c r="H122" s="51" t="s">
        <v>79</v>
      </c>
      <c r="I122" s="50" t="s">
        <v>80</v>
      </c>
      <c r="J122" s="51" t="s">
        <v>81</v>
      </c>
      <c r="K122" s="51" t="s">
        <v>81</v>
      </c>
      <c r="L122" s="51" t="s">
        <v>82</v>
      </c>
      <c r="M122" s="51" t="s">
        <v>233</v>
      </c>
      <c r="N122" s="51" t="str">
        <f t="shared" si="6"/>
        <v>Dallas</v>
      </c>
      <c r="O122" s="50" t="s">
        <v>290</v>
      </c>
      <c r="P122" s="50"/>
      <c r="Q122" s="50"/>
      <c r="R122" s="50" t="s">
        <v>484</v>
      </c>
      <c r="S122" s="50" t="s">
        <v>290</v>
      </c>
      <c r="T122" s="50" t="s">
        <v>86</v>
      </c>
      <c r="U122" s="50" t="s">
        <v>485</v>
      </c>
      <c r="V122" s="50" t="s">
        <v>95</v>
      </c>
      <c r="W122" s="52" t="s">
        <v>95</v>
      </c>
      <c r="X122" s="50" t="s">
        <v>107</v>
      </c>
      <c r="Y122" s="50" t="s">
        <v>108</v>
      </c>
      <c r="Z122" s="50" t="s">
        <v>92</v>
      </c>
      <c r="AA122" s="50" t="s">
        <v>93</v>
      </c>
      <c r="AB122" s="50" t="s">
        <v>94</v>
      </c>
      <c r="AC122" s="50" t="s">
        <v>109</v>
      </c>
      <c r="AD122" s="50" t="s">
        <v>126</v>
      </c>
      <c r="AE122" s="50" t="s">
        <v>486</v>
      </c>
      <c r="AF122" s="50" t="s">
        <v>95</v>
      </c>
      <c r="AG122" s="54">
        <v>39696</v>
      </c>
      <c r="AH122" s="50" t="s">
        <v>214</v>
      </c>
      <c r="AI122" s="50" t="s">
        <v>114</v>
      </c>
      <c r="AJ122" s="55">
        <v>41244</v>
      </c>
      <c r="AK122" s="56" t="s">
        <v>203</v>
      </c>
      <c r="AL122" s="54" t="s">
        <v>487</v>
      </c>
      <c r="AM122" s="56" t="s">
        <v>488</v>
      </c>
      <c r="AN122" s="56" t="s">
        <v>95</v>
      </c>
      <c r="AO122" s="57" t="s">
        <v>95</v>
      </c>
      <c r="AP122" s="73" t="s">
        <v>95</v>
      </c>
      <c r="AQ122" s="58" t="s">
        <v>95</v>
      </c>
      <c r="AR122" s="59" t="s">
        <v>95</v>
      </c>
      <c r="AS122" s="57" t="s">
        <v>95</v>
      </c>
      <c r="AT122" s="57" t="s">
        <v>95</v>
      </c>
      <c r="AU122" s="37" t="s">
        <v>95</v>
      </c>
      <c r="AV122" s="7" t="s">
        <v>95</v>
      </c>
      <c r="AW122" s="8" t="s">
        <v>95</v>
      </c>
      <c r="AX122" s="8" t="s">
        <v>95</v>
      </c>
      <c r="AY122" s="56" t="s">
        <v>95</v>
      </c>
      <c r="AZ122" s="4">
        <v>149866474</v>
      </c>
      <c r="BA122" s="4">
        <v>149866474</v>
      </c>
      <c r="BB122" s="4">
        <v>280145082</v>
      </c>
      <c r="BC122" s="4">
        <v>0</v>
      </c>
      <c r="BD122" s="10">
        <f t="shared" si="2"/>
        <v>280145082</v>
      </c>
      <c r="BE122" s="11">
        <f t="shared" si="3"/>
        <v>1.8692978791240529</v>
      </c>
      <c r="BF122" s="12">
        <v>0.34606032967567446</v>
      </c>
      <c r="BG122" s="7">
        <v>2600000</v>
      </c>
      <c r="BH122" s="7">
        <v>267399999.99999997</v>
      </c>
      <c r="BI122" s="7">
        <v>0</v>
      </c>
      <c r="BJ122" s="8">
        <v>75300000</v>
      </c>
      <c r="BK122" s="60">
        <f t="shared" si="4"/>
        <v>2600000</v>
      </c>
      <c r="BL122" s="60">
        <f t="shared" si="5"/>
        <v>517100000</v>
      </c>
      <c r="BM122" s="7">
        <v>2600000</v>
      </c>
      <c r="BN122" s="7">
        <v>592400000</v>
      </c>
      <c r="BO122" s="7">
        <v>0</v>
      </c>
      <c r="BP122" s="7">
        <v>0</v>
      </c>
      <c r="BQ122" s="7" t="s">
        <v>95</v>
      </c>
      <c r="BR122" s="7" t="s">
        <v>95</v>
      </c>
      <c r="BS122" s="19">
        <v>0.32300000000000001</v>
      </c>
      <c r="BT122" s="19">
        <v>0.5417044101838554</v>
      </c>
      <c r="BV122" s="83"/>
    </row>
    <row r="123" spans="2:76">
      <c r="B123" s="50" t="s">
        <v>420</v>
      </c>
      <c r="C123" s="50" t="s">
        <v>489</v>
      </c>
      <c r="D123" s="50" t="s">
        <v>75</v>
      </c>
      <c r="E123" s="51" t="s">
        <v>76</v>
      </c>
      <c r="F123" s="51" t="s">
        <v>233</v>
      </c>
      <c r="G123" s="51" t="s">
        <v>102</v>
      </c>
      <c r="H123" s="51" t="s">
        <v>79</v>
      </c>
      <c r="I123" s="50" t="s">
        <v>80</v>
      </c>
      <c r="J123" s="51" t="s">
        <v>81</v>
      </c>
      <c r="K123" s="51" t="s">
        <v>81</v>
      </c>
      <c r="L123" s="51" t="s">
        <v>82</v>
      </c>
      <c r="M123" s="51" t="s">
        <v>233</v>
      </c>
      <c r="N123" s="51" t="str">
        <f t="shared" si="6"/>
        <v>Dallas</v>
      </c>
      <c r="O123" s="50" t="s">
        <v>290</v>
      </c>
      <c r="P123" s="50" t="s">
        <v>247</v>
      </c>
      <c r="Q123" s="50"/>
      <c r="R123" s="50" t="s">
        <v>247</v>
      </c>
      <c r="S123" s="50" t="s">
        <v>316</v>
      </c>
      <c r="T123" s="50" t="s">
        <v>86</v>
      </c>
      <c r="U123" s="50" t="s">
        <v>490</v>
      </c>
      <c r="V123" s="50" t="s">
        <v>95</v>
      </c>
      <c r="W123" s="52" t="s">
        <v>95</v>
      </c>
      <c r="X123" s="50" t="s">
        <v>107</v>
      </c>
      <c r="Y123" s="50" t="s">
        <v>108</v>
      </c>
      <c r="Z123" s="50" t="s">
        <v>92</v>
      </c>
      <c r="AA123" s="50" t="s">
        <v>93</v>
      </c>
      <c r="AB123" s="50" t="s">
        <v>94</v>
      </c>
      <c r="AC123" s="50" t="s">
        <v>82</v>
      </c>
      <c r="AD123" s="50" t="s">
        <v>95</v>
      </c>
      <c r="AE123" s="50" t="s">
        <v>95</v>
      </c>
      <c r="AF123" s="50" t="s">
        <v>95</v>
      </c>
      <c r="AG123" s="54">
        <v>39326</v>
      </c>
      <c r="AH123" s="50" t="s">
        <v>214</v>
      </c>
      <c r="AI123" s="50" t="s">
        <v>114</v>
      </c>
      <c r="AJ123" s="55">
        <v>43383</v>
      </c>
      <c r="AK123" s="56" t="s">
        <v>97</v>
      </c>
      <c r="AL123" s="54" t="s">
        <v>487</v>
      </c>
      <c r="AM123" s="56" t="s">
        <v>491</v>
      </c>
      <c r="AN123" s="56" t="s">
        <v>99</v>
      </c>
      <c r="AO123" s="57" t="s">
        <v>95</v>
      </c>
      <c r="AP123" s="73" t="s">
        <v>95</v>
      </c>
      <c r="AQ123" s="58" t="s">
        <v>95</v>
      </c>
      <c r="AR123" s="59" t="s">
        <v>95</v>
      </c>
      <c r="AS123" s="57" t="s">
        <v>95</v>
      </c>
      <c r="AT123" s="57" t="s">
        <v>95</v>
      </c>
      <c r="AU123" s="37" t="s">
        <v>95</v>
      </c>
      <c r="AV123" s="7" t="s">
        <v>95</v>
      </c>
      <c r="AW123" s="8" t="s">
        <v>95</v>
      </c>
      <c r="AX123" s="8" t="s">
        <v>95</v>
      </c>
      <c r="AY123" s="56" t="s">
        <v>95</v>
      </c>
      <c r="AZ123" s="4">
        <v>61525000</v>
      </c>
      <c r="BA123" s="4">
        <v>61525000</v>
      </c>
      <c r="BB123" s="4">
        <v>10375131</v>
      </c>
      <c r="BC123" s="4">
        <v>0</v>
      </c>
      <c r="BD123" s="10">
        <f t="shared" si="2"/>
        <v>10375131</v>
      </c>
      <c r="BE123" s="11">
        <f t="shared" si="3"/>
        <v>0.16863276716781797</v>
      </c>
      <c r="BF123" s="12" t="s">
        <v>95</v>
      </c>
      <c r="BG123" s="7">
        <v>4200000</v>
      </c>
      <c r="BH123" s="7">
        <v>64736842.105263159</v>
      </c>
      <c r="BI123" s="7">
        <v>0</v>
      </c>
      <c r="BJ123" s="8">
        <v>0</v>
      </c>
      <c r="BK123" s="60">
        <f t="shared" si="4"/>
        <v>4200000</v>
      </c>
      <c r="BL123" s="60">
        <f t="shared" si="5"/>
        <v>28853539.292199377</v>
      </c>
      <c r="BM123" s="7">
        <v>4200000</v>
      </c>
      <c r="BN123" s="7">
        <v>28853539.292199377</v>
      </c>
      <c r="BO123" s="7">
        <v>0</v>
      </c>
      <c r="BP123" s="7">
        <v>26189327.409035899</v>
      </c>
      <c r="BQ123" s="7" t="s">
        <v>95</v>
      </c>
      <c r="BR123" s="7" t="s">
        <v>95</v>
      </c>
      <c r="BS123" s="19">
        <v>0.95</v>
      </c>
      <c r="BT123" s="19">
        <v>0.22528999999999999</v>
      </c>
      <c r="BV123" s="83"/>
    </row>
    <row r="124" spans="2:76">
      <c r="B124" s="50" t="s">
        <v>420</v>
      </c>
      <c r="C124" s="50" t="s">
        <v>423</v>
      </c>
      <c r="D124" s="50" t="s">
        <v>75</v>
      </c>
      <c r="E124" s="51" t="s">
        <v>76</v>
      </c>
      <c r="F124" s="51" t="s">
        <v>223</v>
      </c>
      <c r="G124" s="51" t="s">
        <v>102</v>
      </c>
      <c r="H124" s="51" t="s">
        <v>79</v>
      </c>
      <c r="I124" s="50" t="s">
        <v>80</v>
      </c>
      <c r="J124" s="51" t="s">
        <v>81</v>
      </c>
      <c r="K124" s="51" t="s">
        <v>81</v>
      </c>
      <c r="L124" s="51" t="s">
        <v>82</v>
      </c>
      <c r="M124" s="51" t="s">
        <v>83</v>
      </c>
      <c r="N124" s="51" t="str">
        <f t="shared" si="6"/>
        <v>Houston</v>
      </c>
      <c r="O124" s="50" t="s">
        <v>146</v>
      </c>
      <c r="P124" s="50" t="s">
        <v>130</v>
      </c>
      <c r="Q124" s="50"/>
      <c r="R124" s="50" t="s">
        <v>146</v>
      </c>
      <c r="S124" s="50" t="s">
        <v>130</v>
      </c>
      <c r="T124" s="50" t="s">
        <v>86</v>
      </c>
      <c r="U124" s="50" t="s">
        <v>348</v>
      </c>
      <c r="V124" s="50" t="s">
        <v>95</v>
      </c>
      <c r="W124" s="52" t="s">
        <v>95</v>
      </c>
      <c r="X124" s="50" t="s">
        <v>90</v>
      </c>
      <c r="Y124" s="50" t="s">
        <v>91</v>
      </c>
      <c r="Z124" s="50" t="s">
        <v>92</v>
      </c>
      <c r="AA124" s="50" t="s">
        <v>208</v>
      </c>
      <c r="AB124" s="50" t="s">
        <v>94</v>
      </c>
      <c r="AC124" s="50" t="s">
        <v>109</v>
      </c>
      <c r="AD124" s="50" t="s">
        <v>126</v>
      </c>
      <c r="AE124" s="50" t="s">
        <v>293</v>
      </c>
      <c r="AF124" s="50" t="s">
        <v>424</v>
      </c>
      <c r="AG124" s="54">
        <v>40316</v>
      </c>
      <c r="AH124" s="50" t="s">
        <v>214</v>
      </c>
      <c r="AI124" s="50" t="s">
        <v>114</v>
      </c>
      <c r="AJ124" s="55">
        <v>41061</v>
      </c>
      <c r="AK124" s="56" t="s">
        <v>97</v>
      </c>
      <c r="AL124" s="54" t="s">
        <v>425</v>
      </c>
      <c r="AM124" s="56" t="s">
        <v>346</v>
      </c>
      <c r="AN124" s="56" t="s">
        <v>99</v>
      </c>
      <c r="AO124" s="57" t="s">
        <v>95</v>
      </c>
      <c r="AP124" s="73" t="s">
        <v>95</v>
      </c>
      <c r="AQ124" s="58" t="s">
        <v>95</v>
      </c>
      <c r="AR124" s="59" t="s">
        <v>95</v>
      </c>
      <c r="AS124" s="57" t="s">
        <v>95</v>
      </c>
      <c r="AT124" s="57" t="s">
        <v>95</v>
      </c>
      <c r="AU124" s="37" t="s">
        <v>95</v>
      </c>
      <c r="AV124" s="7" t="s">
        <v>95</v>
      </c>
      <c r="AW124" s="8" t="s">
        <v>95</v>
      </c>
      <c r="AX124" s="8" t="s">
        <v>95</v>
      </c>
      <c r="AY124" s="56" t="s">
        <v>95</v>
      </c>
      <c r="AZ124" s="4">
        <v>27425879</v>
      </c>
      <c r="BA124" s="4">
        <v>27425879</v>
      </c>
      <c r="BB124" s="4">
        <v>45363394</v>
      </c>
      <c r="BC124" s="4">
        <v>0</v>
      </c>
      <c r="BD124" s="10">
        <f t="shared" si="2"/>
        <v>45363394</v>
      </c>
      <c r="BE124" s="11">
        <f t="shared" si="3"/>
        <v>1.6540361021792593</v>
      </c>
      <c r="BF124" s="12">
        <v>0.49612399935722351</v>
      </c>
      <c r="BG124" s="7">
        <v>10507653.06879</v>
      </c>
      <c r="BH124" s="7">
        <v>110000000</v>
      </c>
      <c r="BI124" s="7">
        <v>0</v>
      </c>
      <c r="BJ124" s="8">
        <v>2500000</v>
      </c>
      <c r="BK124" s="60">
        <f t="shared" si="4"/>
        <v>10507653.06879</v>
      </c>
      <c r="BL124" s="60">
        <f t="shared" si="5"/>
        <v>210500000</v>
      </c>
      <c r="BM124" s="7">
        <v>10507653.06879</v>
      </c>
      <c r="BN124" s="7">
        <v>213000000</v>
      </c>
      <c r="BO124" s="7">
        <v>0</v>
      </c>
      <c r="BP124" s="7">
        <v>0</v>
      </c>
      <c r="BQ124" s="7" t="s">
        <v>95</v>
      </c>
      <c r="BR124" s="7" t="s">
        <v>95</v>
      </c>
      <c r="BS124" s="19">
        <v>0.24277737314882253</v>
      </c>
      <c r="BT124" s="19">
        <v>0.216</v>
      </c>
      <c r="BV124" s="83"/>
    </row>
    <row r="125" spans="2:76">
      <c r="B125" s="50" t="s">
        <v>420</v>
      </c>
      <c r="C125" s="50" t="s">
        <v>492</v>
      </c>
      <c r="D125" s="50" t="s">
        <v>75</v>
      </c>
      <c r="E125" s="51" t="s">
        <v>76</v>
      </c>
      <c r="F125" s="51" t="s">
        <v>83</v>
      </c>
      <c r="G125" s="51" t="s">
        <v>102</v>
      </c>
      <c r="H125" s="51" t="s">
        <v>79</v>
      </c>
      <c r="I125" s="50" t="s">
        <v>80</v>
      </c>
      <c r="J125" s="51" t="s">
        <v>81</v>
      </c>
      <c r="K125" s="51" t="s">
        <v>81</v>
      </c>
      <c r="L125" s="51" t="s">
        <v>82</v>
      </c>
      <c r="M125" s="51" t="s">
        <v>83</v>
      </c>
      <c r="N125" s="51" t="str">
        <f t="shared" si="6"/>
        <v>Houston</v>
      </c>
      <c r="O125" s="50" t="s">
        <v>146</v>
      </c>
      <c r="P125" s="50" t="s">
        <v>493</v>
      </c>
      <c r="Q125" s="50"/>
      <c r="R125" s="50" t="s">
        <v>130</v>
      </c>
      <c r="S125" s="50" t="s">
        <v>103</v>
      </c>
      <c r="T125" s="50" t="s">
        <v>86</v>
      </c>
      <c r="U125" s="50" t="s">
        <v>494</v>
      </c>
      <c r="V125" s="50" t="s">
        <v>95</v>
      </c>
      <c r="W125" s="52" t="s">
        <v>95</v>
      </c>
      <c r="X125" s="50" t="s">
        <v>107</v>
      </c>
      <c r="Y125" s="50" t="s">
        <v>108</v>
      </c>
      <c r="Z125" s="50" t="s">
        <v>92</v>
      </c>
      <c r="AA125" s="50" t="s">
        <v>208</v>
      </c>
      <c r="AB125" s="50" t="s">
        <v>94</v>
      </c>
      <c r="AC125" s="50" t="s">
        <v>109</v>
      </c>
      <c r="AD125" s="50" t="s">
        <v>126</v>
      </c>
      <c r="AE125" s="50" t="s">
        <v>495</v>
      </c>
      <c r="AF125" s="50" t="s">
        <v>496</v>
      </c>
      <c r="AG125" s="54">
        <v>39342</v>
      </c>
      <c r="AH125" s="50" t="s">
        <v>214</v>
      </c>
      <c r="AI125" s="50" t="s">
        <v>114</v>
      </c>
      <c r="AJ125" s="55">
        <v>40299</v>
      </c>
      <c r="AK125" s="56" t="s">
        <v>97</v>
      </c>
      <c r="AL125" s="54" t="s">
        <v>497</v>
      </c>
      <c r="AM125" s="56" t="s">
        <v>498</v>
      </c>
      <c r="AN125" s="56" t="s">
        <v>99</v>
      </c>
      <c r="AO125" s="57" t="s">
        <v>95</v>
      </c>
      <c r="AP125" s="73" t="s">
        <v>95</v>
      </c>
      <c r="AQ125" s="58" t="s">
        <v>95</v>
      </c>
      <c r="AR125" s="59" t="s">
        <v>95</v>
      </c>
      <c r="AS125" s="57" t="s">
        <v>95</v>
      </c>
      <c r="AT125" s="57" t="s">
        <v>95</v>
      </c>
      <c r="AU125" s="37" t="s">
        <v>95</v>
      </c>
      <c r="AV125" s="7" t="s">
        <v>95</v>
      </c>
      <c r="AW125" s="8" t="s">
        <v>95</v>
      </c>
      <c r="AX125" s="8" t="s">
        <v>95</v>
      </c>
      <c r="AY125" s="56" t="s">
        <v>95</v>
      </c>
      <c r="AZ125" s="4">
        <v>31946063</v>
      </c>
      <c r="BA125" s="4">
        <v>31946064</v>
      </c>
      <c r="BB125" s="4">
        <v>95418848</v>
      </c>
      <c r="BC125" s="4">
        <v>0</v>
      </c>
      <c r="BD125" s="10">
        <f t="shared" si="2"/>
        <v>95418848</v>
      </c>
      <c r="BE125" s="11">
        <f t="shared" si="3"/>
        <v>2.9868733750736869</v>
      </c>
      <c r="BF125" s="12">
        <v>1.1944230437278744</v>
      </c>
      <c r="BG125" s="7">
        <v>5000000</v>
      </c>
      <c r="BH125" s="7">
        <v>210323469.12</v>
      </c>
      <c r="BI125" s="7">
        <v>0</v>
      </c>
      <c r="BJ125" s="8">
        <v>0</v>
      </c>
      <c r="BK125" s="60">
        <f t="shared" si="4"/>
        <v>5000000</v>
      </c>
      <c r="BL125" s="60">
        <f t="shared" si="5"/>
        <v>805000000</v>
      </c>
      <c r="BM125" s="7">
        <v>5000000</v>
      </c>
      <c r="BN125" s="7">
        <v>805000000</v>
      </c>
      <c r="BO125" s="7">
        <v>0</v>
      </c>
      <c r="BP125" s="7">
        <v>73900000</v>
      </c>
      <c r="BQ125" s="7" t="s">
        <v>95</v>
      </c>
      <c r="BR125" s="7" t="s">
        <v>95</v>
      </c>
      <c r="BS125" s="19">
        <v>0.24555555555555558</v>
      </c>
      <c r="BT125" s="19">
        <v>0.20398937550783011</v>
      </c>
      <c r="BV125" s="83"/>
    </row>
    <row r="126" spans="2:76">
      <c r="B126" s="50" t="s">
        <v>420</v>
      </c>
      <c r="C126" s="50" t="s">
        <v>499</v>
      </c>
      <c r="D126" s="50" t="s">
        <v>75</v>
      </c>
      <c r="E126" s="51" t="s">
        <v>76</v>
      </c>
      <c r="F126" s="51" t="s">
        <v>122</v>
      </c>
      <c r="G126" s="51" t="s">
        <v>123</v>
      </c>
      <c r="H126" s="51" t="s">
        <v>79</v>
      </c>
      <c r="I126" s="50" t="s">
        <v>80</v>
      </c>
      <c r="J126" s="51" t="s">
        <v>81</v>
      </c>
      <c r="K126" s="51" t="s">
        <v>81</v>
      </c>
      <c r="L126" s="51" t="s">
        <v>82</v>
      </c>
      <c r="M126" s="51" t="s">
        <v>233</v>
      </c>
      <c r="N126" s="51" t="str">
        <f t="shared" si="6"/>
        <v>Dallas</v>
      </c>
      <c r="O126" s="50" t="s">
        <v>289</v>
      </c>
      <c r="P126" s="50" t="s">
        <v>290</v>
      </c>
      <c r="Q126" s="50"/>
      <c r="R126" s="50" t="s">
        <v>290</v>
      </c>
      <c r="S126" s="50" t="s">
        <v>246</v>
      </c>
      <c r="T126" s="50" t="s">
        <v>291</v>
      </c>
      <c r="U126" s="50" t="s">
        <v>500</v>
      </c>
      <c r="V126" s="50" t="s">
        <v>95</v>
      </c>
      <c r="W126" s="52" t="s">
        <v>95</v>
      </c>
      <c r="X126" s="50" t="s">
        <v>90</v>
      </c>
      <c r="Y126" s="50" t="s">
        <v>91</v>
      </c>
      <c r="Z126" s="50" t="s">
        <v>92</v>
      </c>
      <c r="AA126" s="50" t="s">
        <v>93</v>
      </c>
      <c r="AB126" s="50" t="s">
        <v>94</v>
      </c>
      <c r="AC126" s="50" t="s">
        <v>109</v>
      </c>
      <c r="AD126" s="50" t="s">
        <v>126</v>
      </c>
      <c r="AE126" s="50" t="s">
        <v>495</v>
      </c>
      <c r="AF126" s="50" t="s">
        <v>501</v>
      </c>
      <c r="AG126" s="54">
        <v>39342</v>
      </c>
      <c r="AH126" s="50" t="s">
        <v>214</v>
      </c>
      <c r="AI126" s="50" t="s">
        <v>114</v>
      </c>
      <c r="AJ126" s="55">
        <v>41000</v>
      </c>
      <c r="AK126" s="56" t="s">
        <v>97</v>
      </c>
      <c r="AL126" s="54" t="s">
        <v>425</v>
      </c>
      <c r="AM126" s="56" t="s">
        <v>502</v>
      </c>
      <c r="AN126" s="56" t="s">
        <v>99</v>
      </c>
      <c r="AO126" s="57" t="s">
        <v>95</v>
      </c>
      <c r="AP126" s="73" t="s">
        <v>95</v>
      </c>
      <c r="AQ126" s="58" t="s">
        <v>95</v>
      </c>
      <c r="AR126" s="59" t="s">
        <v>95</v>
      </c>
      <c r="AS126" s="57" t="s">
        <v>95</v>
      </c>
      <c r="AT126" s="57" t="s">
        <v>95</v>
      </c>
      <c r="AU126" s="37" t="s">
        <v>95</v>
      </c>
      <c r="AV126" s="7" t="s">
        <v>95</v>
      </c>
      <c r="AW126" s="8" t="s">
        <v>95</v>
      </c>
      <c r="AX126" s="8" t="s">
        <v>95</v>
      </c>
      <c r="AY126" s="56" t="s">
        <v>95</v>
      </c>
      <c r="AZ126" s="4">
        <v>72853312</v>
      </c>
      <c r="BA126" s="4">
        <v>72853312</v>
      </c>
      <c r="BB126" s="4">
        <v>244743986</v>
      </c>
      <c r="BC126" s="4">
        <v>0</v>
      </c>
      <c r="BD126" s="10">
        <f t="shared" si="2"/>
        <v>244743986</v>
      </c>
      <c r="BE126" s="11">
        <f t="shared" si="3"/>
        <v>3.3594078193727142</v>
      </c>
      <c r="BF126" s="12">
        <v>0.48624940514564507</v>
      </c>
      <c r="BG126" s="7">
        <v>12600000</v>
      </c>
      <c r="BH126" s="7">
        <v>551300000</v>
      </c>
      <c r="BI126" s="7">
        <v>0</v>
      </c>
      <c r="BJ126" s="8">
        <v>500000000</v>
      </c>
      <c r="BK126" s="60">
        <f t="shared" si="4"/>
        <v>12600000</v>
      </c>
      <c r="BL126" s="60">
        <f t="shared" si="5"/>
        <v>2319000000</v>
      </c>
      <c r="BM126" s="7">
        <v>12600000</v>
      </c>
      <c r="BN126" s="7">
        <v>2819000000</v>
      </c>
      <c r="BO126" s="7">
        <v>0</v>
      </c>
      <c r="BP126" s="7">
        <v>0</v>
      </c>
      <c r="BQ126" s="7" t="s">
        <v>95</v>
      </c>
      <c r="BR126" s="7" t="s">
        <v>95</v>
      </c>
      <c r="BS126" s="19">
        <v>0.3</v>
      </c>
      <c r="BT126" s="19">
        <v>0.30456852791878175</v>
      </c>
      <c r="BV126" s="83"/>
    </row>
    <row r="127" spans="2:76">
      <c r="B127" s="50" t="s">
        <v>420</v>
      </c>
      <c r="C127" s="50" t="s">
        <v>503</v>
      </c>
      <c r="D127" s="50" t="s">
        <v>75</v>
      </c>
      <c r="E127" s="51" t="s">
        <v>76</v>
      </c>
      <c r="F127" s="51" t="s">
        <v>122</v>
      </c>
      <c r="G127" s="51" t="s">
        <v>123</v>
      </c>
      <c r="H127" s="51" t="s">
        <v>79</v>
      </c>
      <c r="I127" s="50" t="s">
        <v>80</v>
      </c>
      <c r="J127" s="51" t="s">
        <v>81</v>
      </c>
      <c r="K127" s="51" t="s">
        <v>81</v>
      </c>
      <c r="L127" s="51" t="s">
        <v>82</v>
      </c>
      <c r="M127" s="51" t="s">
        <v>233</v>
      </c>
      <c r="N127" s="51" t="str">
        <f t="shared" si="6"/>
        <v>Dallas</v>
      </c>
      <c r="O127" s="50" t="s">
        <v>289</v>
      </c>
      <c r="P127" s="50" t="s">
        <v>246</v>
      </c>
      <c r="Q127" s="50"/>
      <c r="R127" s="50" t="s">
        <v>246</v>
      </c>
      <c r="S127" s="50" t="s">
        <v>247</v>
      </c>
      <c r="T127" s="50" t="s">
        <v>235</v>
      </c>
      <c r="U127" s="50" t="s">
        <v>504</v>
      </c>
      <c r="V127" s="50" t="s">
        <v>95</v>
      </c>
      <c r="W127" s="52" t="s">
        <v>95</v>
      </c>
      <c r="X127" s="50" t="s">
        <v>107</v>
      </c>
      <c r="Y127" s="50" t="s">
        <v>108</v>
      </c>
      <c r="Z127" s="50" t="s">
        <v>92</v>
      </c>
      <c r="AA127" s="50" t="s">
        <v>93</v>
      </c>
      <c r="AB127" s="50" t="s">
        <v>94</v>
      </c>
      <c r="AC127" s="50" t="s">
        <v>109</v>
      </c>
      <c r="AD127" s="50" t="s">
        <v>110</v>
      </c>
      <c r="AE127" s="50" t="s">
        <v>505</v>
      </c>
      <c r="AF127" s="50" t="s">
        <v>95</v>
      </c>
      <c r="AG127" s="54">
        <v>39904</v>
      </c>
      <c r="AH127" s="50" t="s">
        <v>214</v>
      </c>
      <c r="AI127" s="50" t="s">
        <v>244</v>
      </c>
      <c r="AJ127" s="55">
        <v>42613</v>
      </c>
      <c r="AK127" s="56" t="s">
        <v>97</v>
      </c>
      <c r="AL127" s="54" t="s">
        <v>95</v>
      </c>
      <c r="AM127" s="56" t="s">
        <v>137</v>
      </c>
      <c r="AN127" s="56" t="s">
        <v>99</v>
      </c>
      <c r="AO127" s="57" t="s">
        <v>95</v>
      </c>
      <c r="AP127" s="73" t="s">
        <v>95</v>
      </c>
      <c r="AQ127" s="58" t="s">
        <v>95</v>
      </c>
      <c r="AR127" s="59" t="s">
        <v>95</v>
      </c>
      <c r="AS127" s="57" t="s">
        <v>95</v>
      </c>
      <c r="AT127" s="57" t="s">
        <v>95</v>
      </c>
      <c r="AU127" s="37" t="s">
        <v>95</v>
      </c>
      <c r="AV127" s="7" t="s">
        <v>95</v>
      </c>
      <c r="AW127" s="8" t="s">
        <v>95</v>
      </c>
      <c r="AX127" s="8" t="s">
        <v>95</v>
      </c>
      <c r="AY127" s="56" t="s">
        <v>95</v>
      </c>
      <c r="AZ127" s="4">
        <v>95201704</v>
      </c>
      <c r="BA127" s="4">
        <v>95201704</v>
      </c>
      <c r="BB127" s="4">
        <v>11542461</v>
      </c>
      <c r="BC127" s="4">
        <v>0</v>
      </c>
      <c r="BD127" s="10">
        <f t="shared" si="2"/>
        <v>11542461</v>
      </c>
      <c r="BE127" s="11">
        <f t="shared" si="3"/>
        <v>0.12124216810236926</v>
      </c>
      <c r="BF127" s="12" t="s">
        <v>95</v>
      </c>
      <c r="BG127" s="7">
        <v>725000</v>
      </c>
      <c r="BH127" s="7">
        <v>162353076.82767883</v>
      </c>
      <c r="BI127" s="7">
        <v>0</v>
      </c>
      <c r="BJ127" s="8">
        <v>31000000</v>
      </c>
      <c r="BK127" s="60">
        <f t="shared" si="4"/>
        <v>725000</v>
      </c>
      <c r="BL127" s="60">
        <f t="shared" si="5"/>
        <v>-13019376.792275317</v>
      </c>
      <c r="BM127" s="7">
        <v>725000</v>
      </c>
      <c r="BN127" s="7">
        <v>17980623.207724683</v>
      </c>
      <c r="BO127" s="7">
        <v>0</v>
      </c>
      <c r="BP127" s="7">
        <v>15693677.207724685</v>
      </c>
      <c r="BQ127" s="7" t="s">
        <v>95</v>
      </c>
      <c r="BR127" s="7" t="s">
        <v>95</v>
      </c>
      <c r="BS127" s="19">
        <v>0.60130849392285535</v>
      </c>
      <c r="BT127" s="19">
        <v>0.60130849285841204</v>
      </c>
      <c r="BV127" s="83"/>
    </row>
    <row r="128" spans="2:76">
      <c r="B128" s="50" t="s">
        <v>420</v>
      </c>
      <c r="C128" s="50" t="s">
        <v>506</v>
      </c>
      <c r="D128" s="50" t="s">
        <v>121</v>
      </c>
      <c r="E128" s="51" t="s">
        <v>76</v>
      </c>
      <c r="F128" s="51" t="s">
        <v>223</v>
      </c>
      <c r="G128" s="51" t="s">
        <v>102</v>
      </c>
      <c r="H128" s="51" t="s">
        <v>79</v>
      </c>
      <c r="I128" s="50" t="s">
        <v>80</v>
      </c>
      <c r="J128" s="51" t="s">
        <v>81</v>
      </c>
      <c r="K128" s="51" t="s">
        <v>81</v>
      </c>
      <c r="L128" s="51" t="s">
        <v>109</v>
      </c>
      <c r="M128" s="51" t="s">
        <v>83</v>
      </c>
      <c r="N128" s="51" t="str">
        <f t="shared" si="6"/>
        <v>Houston</v>
      </c>
      <c r="O128" s="50" t="s">
        <v>130</v>
      </c>
      <c r="P128" s="50" t="s">
        <v>104</v>
      </c>
      <c r="Q128" s="50" t="s">
        <v>86</v>
      </c>
      <c r="R128" s="50" t="s">
        <v>104</v>
      </c>
      <c r="S128" s="50" t="s">
        <v>130</v>
      </c>
      <c r="T128" s="50" t="s">
        <v>86</v>
      </c>
      <c r="U128" s="50" t="s">
        <v>507</v>
      </c>
      <c r="V128" s="50" t="s">
        <v>95</v>
      </c>
      <c r="W128" s="52" t="s">
        <v>95</v>
      </c>
      <c r="X128" s="50" t="s">
        <v>90</v>
      </c>
      <c r="Y128" s="50" t="s">
        <v>91</v>
      </c>
      <c r="Z128" s="50" t="s">
        <v>92</v>
      </c>
      <c r="AA128" s="50" t="s">
        <v>93</v>
      </c>
      <c r="AB128" s="50" t="s">
        <v>94</v>
      </c>
      <c r="AC128" s="50" t="s">
        <v>109</v>
      </c>
      <c r="AD128" s="50" t="s">
        <v>126</v>
      </c>
      <c r="AE128" s="50" t="s">
        <v>508</v>
      </c>
      <c r="AF128" s="50" t="s">
        <v>95</v>
      </c>
      <c r="AG128" s="54">
        <v>39417</v>
      </c>
      <c r="AH128" s="50" t="s">
        <v>214</v>
      </c>
      <c r="AI128" s="50" t="s">
        <v>442</v>
      </c>
      <c r="AJ128" s="55">
        <v>44665</v>
      </c>
      <c r="AK128" s="56" t="s">
        <v>97</v>
      </c>
      <c r="AL128" s="54" t="s">
        <v>509</v>
      </c>
      <c r="AM128" s="56" t="s">
        <v>346</v>
      </c>
      <c r="AN128" s="56" t="s">
        <v>99</v>
      </c>
      <c r="AO128" s="57" t="s">
        <v>95</v>
      </c>
      <c r="AP128" s="73" t="s">
        <v>95</v>
      </c>
      <c r="AQ128" s="58" t="s">
        <v>95</v>
      </c>
      <c r="AR128" s="59" t="s">
        <v>95</v>
      </c>
      <c r="AS128" s="57" t="s">
        <v>95</v>
      </c>
      <c r="AT128" s="57" t="s">
        <v>95</v>
      </c>
      <c r="AU128" s="37" t="s">
        <v>95</v>
      </c>
      <c r="AV128" s="7" t="s">
        <v>95</v>
      </c>
      <c r="AW128" s="8" t="s">
        <v>95</v>
      </c>
      <c r="AX128" s="8" t="s">
        <v>95</v>
      </c>
      <c r="AY128" s="56" t="s">
        <v>95</v>
      </c>
      <c r="AZ128" s="4">
        <v>256941640</v>
      </c>
      <c r="BA128" s="4">
        <v>256951440</v>
      </c>
      <c r="BB128" s="4">
        <v>55769898</v>
      </c>
      <c r="BC128" s="4">
        <v>0</v>
      </c>
      <c r="BD128" s="10">
        <f t="shared" si="2"/>
        <v>55769898</v>
      </c>
      <c r="BE128" s="11">
        <f t="shared" si="3"/>
        <v>0.21704450459588784</v>
      </c>
      <c r="BF128" s="12" t="s">
        <v>95</v>
      </c>
      <c r="BG128" s="7">
        <v>88200000</v>
      </c>
      <c r="BH128" s="7" t="s">
        <v>95</v>
      </c>
      <c r="BI128" s="7">
        <v>0</v>
      </c>
      <c r="BJ128" s="8">
        <v>15059000</v>
      </c>
      <c r="BK128" s="60">
        <f t="shared" si="4"/>
        <v>88200000</v>
      </c>
      <c r="BL128" s="60">
        <f t="shared" si="5"/>
        <v>219000000</v>
      </c>
      <c r="BM128" s="7">
        <v>88200000</v>
      </c>
      <c r="BN128" s="7">
        <v>234059000</v>
      </c>
      <c r="BO128" s="7" t="s">
        <v>95</v>
      </c>
      <c r="BP128" s="7" t="s">
        <v>95</v>
      </c>
      <c r="BQ128" s="7" t="s">
        <v>95</v>
      </c>
      <c r="BR128" s="7" t="s">
        <v>95</v>
      </c>
      <c r="BS128" s="19">
        <v>0.503</v>
      </c>
      <c r="BT128" s="19">
        <v>4.2999999999999997E-2</v>
      </c>
      <c r="BU128" s="7"/>
      <c r="BV128" s="83"/>
    </row>
    <row r="129" spans="2:74">
      <c r="B129" s="50" t="s">
        <v>420</v>
      </c>
      <c r="C129" s="50" t="s">
        <v>510</v>
      </c>
      <c r="D129" s="50" t="s">
        <v>75</v>
      </c>
      <c r="E129" s="51" t="s">
        <v>76</v>
      </c>
      <c r="F129" s="51" t="s">
        <v>83</v>
      </c>
      <c r="G129" s="51" t="s">
        <v>102</v>
      </c>
      <c r="H129" s="51" t="s">
        <v>79</v>
      </c>
      <c r="I129" s="50" t="s">
        <v>80</v>
      </c>
      <c r="J129" s="51" t="s">
        <v>81</v>
      </c>
      <c r="K129" s="51" t="s">
        <v>81</v>
      </c>
      <c r="L129" s="51" t="s">
        <v>82</v>
      </c>
      <c r="M129" s="51" t="s">
        <v>83</v>
      </c>
      <c r="N129" s="51" t="str">
        <f t="shared" si="6"/>
        <v>Houston</v>
      </c>
      <c r="O129" s="50" t="s">
        <v>146</v>
      </c>
      <c r="P129" s="50" t="s">
        <v>310</v>
      </c>
      <c r="Q129" s="50" t="s">
        <v>104</v>
      </c>
      <c r="R129" s="50" t="s">
        <v>310</v>
      </c>
      <c r="S129" s="50" t="s">
        <v>104</v>
      </c>
      <c r="T129" s="50" t="s">
        <v>85</v>
      </c>
      <c r="U129" s="50" t="s">
        <v>511</v>
      </c>
      <c r="V129" s="50" t="s">
        <v>95</v>
      </c>
      <c r="W129" s="52" t="s">
        <v>95</v>
      </c>
      <c r="X129" s="50" t="s">
        <v>90</v>
      </c>
      <c r="Y129" s="50" t="s">
        <v>91</v>
      </c>
      <c r="Z129" s="50" t="s">
        <v>92</v>
      </c>
      <c r="AA129" s="50" t="s">
        <v>93</v>
      </c>
      <c r="AB129" s="50" t="s">
        <v>94</v>
      </c>
      <c r="AC129" s="50" t="s">
        <v>512</v>
      </c>
      <c r="AD129" s="50" t="s">
        <v>95</v>
      </c>
      <c r="AE129" s="50" t="s">
        <v>95</v>
      </c>
      <c r="AF129" s="50" t="s">
        <v>95</v>
      </c>
      <c r="AG129" s="54">
        <v>40007</v>
      </c>
      <c r="AH129" s="50" t="s">
        <v>214</v>
      </c>
      <c r="AI129" s="50" t="s">
        <v>114</v>
      </c>
      <c r="AJ129" s="55">
        <v>40330</v>
      </c>
      <c r="AK129" s="56" t="s">
        <v>97</v>
      </c>
      <c r="AL129" s="54" t="s">
        <v>513</v>
      </c>
      <c r="AM129" s="56" t="s">
        <v>498</v>
      </c>
      <c r="AN129" s="56" t="s">
        <v>99</v>
      </c>
      <c r="AO129" s="57" t="s">
        <v>95</v>
      </c>
      <c r="AP129" s="73" t="s">
        <v>95</v>
      </c>
      <c r="AQ129" s="58" t="s">
        <v>95</v>
      </c>
      <c r="AR129" s="59" t="s">
        <v>95</v>
      </c>
      <c r="AS129" s="57" t="s">
        <v>95</v>
      </c>
      <c r="AT129" s="57" t="s">
        <v>95</v>
      </c>
      <c r="AU129" s="37" t="s">
        <v>95</v>
      </c>
      <c r="AV129" s="7" t="s">
        <v>95</v>
      </c>
      <c r="AW129" s="8" t="s">
        <v>95</v>
      </c>
      <c r="AX129" s="8" t="s">
        <v>95</v>
      </c>
      <c r="AY129" s="56" t="s">
        <v>95</v>
      </c>
      <c r="AZ129" s="4">
        <v>81009641</v>
      </c>
      <c r="BA129" s="4">
        <v>81009641</v>
      </c>
      <c r="BB129" s="4">
        <v>90114139</v>
      </c>
      <c r="BC129" s="4">
        <v>0</v>
      </c>
      <c r="BD129" s="10">
        <f t="shared" si="2"/>
        <v>90114139</v>
      </c>
      <c r="BE129" s="11">
        <f t="shared" si="3"/>
        <v>1.1123878329494139</v>
      </c>
      <c r="BF129" s="12">
        <v>4.4431776523590081</v>
      </c>
      <c r="BG129" s="7">
        <v>4000000</v>
      </c>
      <c r="BH129" s="7">
        <v>87567567.567567557</v>
      </c>
      <c r="BI129" s="7">
        <v>0</v>
      </c>
      <c r="BJ129" s="8">
        <v>0</v>
      </c>
      <c r="BK129" s="60">
        <f t="shared" si="4"/>
        <v>4000000</v>
      </c>
      <c r="BL129" s="60">
        <f t="shared" si="5"/>
        <v>124900000</v>
      </c>
      <c r="BM129" s="7">
        <v>4000000</v>
      </c>
      <c r="BN129" s="7">
        <v>124900000</v>
      </c>
      <c r="BO129" s="7">
        <v>0</v>
      </c>
      <c r="BP129" s="7">
        <v>0</v>
      </c>
      <c r="BQ129" s="7" t="s">
        <v>95</v>
      </c>
      <c r="BR129" s="7" t="s">
        <v>95</v>
      </c>
      <c r="BS129" s="19">
        <v>0.92500000000000004</v>
      </c>
      <c r="BT129" s="19">
        <v>0.70599999999999996</v>
      </c>
      <c r="BV129" s="83"/>
    </row>
    <row r="130" spans="2:74">
      <c r="B130" s="50" t="s">
        <v>420</v>
      </c>
      <c r="C130" s="50" t="s">
        <v>427</v>
      </c>
      <c r="D130" s="50" t="s">
        <v>75</v>
      </c>
      <c r="E130" s="51" t="s">
        <v>76</v>
      </c>
      <c r="F130" s="51" t="s">
        <v>122</v>
      </c>
      <c r="G130" s="51" t="s">
        <v>123</v>
      </c>
      <c r="H130" s="51" t="s">
        <v>79</v>
      </c>
      <c r="I130" s="50" t="s">
        <v>80</v>
      </c>
      <c r="J130" s="51" t="s">
        <v>81</v>
      </c>
      <c r="K130" s="51" t="s">
        <v>81</v>
      </c>
      <c r="L130" s="51" t="s">
        <v>82</v>
      </c>
      <c r="M130" s="51" t="s">
        <v>83</v>
      </c>
      <c r="N130" s="51" t="str">
        <f t="shared" si="6"/>
        <v>Houston</v>
      </c>
      <c r="O130" s="50" t="s">
        <v>186</v>
      </c>
      <c r="P130" s="50" t="s">
        <v>84</v>
      </c>
      <c r="Q130" s="50"/>
      <c r="R130" s="50" t="s">
        <v>84</v>
      </c>
      <c r="S130" s="50" t="s">
        <v>103</v>
      </c>
      <c r="T130" s="50" t="s">
        <v>86</v>
      </c>
      <c r="U130" s="50" t="s">
        <v>428</v>
      </c>
      <c r="V130" s="50" t="s">
        <v>95</v>
      </c>
      <c r="W130" s="52" t="s">
        <v>95</v>
      </c>
      <c r="X130" s="50" t="s">
        <v>90</v>
      </c>
      <c r="Y130" s="50" t="s">
        <v>91</v>
      </c>
      <c r="Z130" s="50" t="s">
        <v>92</v>
      </c>
      <c r="AA130" s="50" t="s">
        <v>208</v>
      </c>
      <c r="AB130" s="50" t="s">
        <v>94</v>
      </c>
      <c r="AC130" s="50" t="s">
        <v>109</v>
      </c>
      <c r="AD130" s="50" t="s">
        <v>126</v>
      </c>
      <c r="AE130" s="50" t="s">
        <v>293</v>
      </c>
      <c r="AF130" s="50" t="s">
        <v>429</v>
      </c>
      <c r="AG130" s="54">
        <v>40700</v>
      </c>
      <c r="AH130" s="50" t="s">
        <v>214</v>
      </c>
      <c r="AI130" s="50" t="s">
        <v>114</v>
      </c>
      <c r="AJ130" s="55">
        <v>41852</v>
      </c>
      <c r="AK130" s="56" t="s">
        <v>97</v>
      </c>
      <c r="AL130" s="54" t="s">
        <v>430</v>
      </c>
      <c r="AM130" s="56" t="s">
        <v>346</v>
      </c>
      <c r="AN130" s="56" t="s">
        <v>99</v>
      </c>
      <c r="AO130" s="57" t="s">
        <v>95</v>
      </c>
      <c r="AP130" s="73" t="s">
        <v>95</v>
      </c>
      <c r="AQ130" s="58" t="s">
        <v>95</v>
      </c>
      <c r="AR130" s="59" t="s">
        <v>95</v>
      </c>
      <c r="AS130" s="57" t="s">
        <v>95</v>
      </c>
      <c r="AT130" s="57" t="s">
        <v>95</v>
      </c>
      <c r="AU130" s="37" t="s">
        <v>95</v>
      </c>
      <c r="AV130" s="7" t="s">
        <v>95</v>
      </c>
      <c r="AW130" s="8" t="s">
        <v>95</v>
      </c>
      <c r="AX130" s="8" t="s">
        <v>95</v>
      </c>
      <c r="AY130" s="56" t="s">
        <v>95</v>
      </c>
      <c r="AZ130" s="4">
        <v>106164965</v>
      </c>
      <c r="BA130" s="4">
        <v>106164965</v>
      </c>
      <c r="BB130" s="4">
        <v>304821441</v>
      </c>
      <c r="BC130" s="4">
        <v>0</v>
      </c>
      <c r="BD130" s="10">
        <f t="shared" si="2"/>
        <v>304821441</v>
      </c>
      <c r="BE130" s="11">
        <f t="shared" si="3"/>
        <v>2.8712055902811251</v>
      </c>
      <c r="BF130" s="12">
        <v>0.68217566609382663</v>
      </c>
      <c r="BG130" s="7">
        <v>25000000</v>
      </c>
      <c r="BH130" s="7">
        <v>826456310.67961168</v>
      </c>
      <c r="BI130" s="7">
        <v>0</v>
      </c>
      <c r="BJ130" s="8">
        <v>330000000</v>
      </c>
      <c r="BK130" s="60">
        <f t="shared" si="4"/>
        <v>25000000</v>
      </c>
      <c r="BL130" s="60">
        <f t="shared" si="5"/>
        <v>2170000000</v>
      </c>
      <c r="BM130" s="7">
        <v>25000000</v>
      </c>
      <c r="BN130" s="7">
        <v>2500000000</v>
      </c>
      <c r="BO130" s="7">
        <v>0</v>
      </c>
      <c r="BP130" s="7">
        <v>950000000</v>
      </c>
      <c r="BQ130" s="12">
        <v>5.5E-2</v>
      </c>
      <c r="BR130" s="12">
        <v>0.35</v>
      </c>
      <c r="BS130" s="19">
        <v>0.183</v>
      </c>
      <c r="BT130" s="19">
        <v>0.126</v>
      </c>
      <c r="BU130" s="7"/>
      <c r="BV130" s="83"/>
    </row>
    <row r="131" spans="2:74">
      <c r="B131" s="50" t="s">
        <v>420</v>
      </c>
      <c r="C131" s="50" t="s">
        <v>514</v>
      </c>
      <c r="D131" s="50" t="s">
        <v>75</v>
      </c>
      <c r="E131" s="51" t="s">
        <v>76</v>
      </c>
      <c r="F131" s="51" t="s">
        <v>122</v>
      </c>
      <c r="G131" s="51" t="s">
        <v>123</v>
      </c>
      <c r="H131" s="51" t="s">
        <v>79</v>
      </c>
      <c r="I131" s="50" t="s">
        <v>80</v>
      </c>
      <c r="J131" s="51" t="s">
        <v>81</v>
      </c>
      <c r="K131" s="51" t="s">
        <v>81</v>
      </c>
      <c r="L131" s="51" t="s">
        <v>82</v>
      </c>
      <c r="M131" s="51" t="s">
        <v>83</v>
      </c>
      <c r="N131" s="51" t="str">
        <f t="shared" si="6"/>
        <v>Houston</v>
      </c>
      <c r="O131" s="50" t="s">
        <v>186</v>
      </c>
      <c r="P131" s="50" t="s">
        <v>84</v>
      </c>
      <c r="Q131" s="50"/>
      <c r="R131" s="50" t="s">
        <v>84</v>
      </c>
      <c r="S131" s="50" t="s">
        <v>103</v>
      </c>
      <c r="T131" s="50" t="s">
        <v>86</v>
      </c>
      <c r="U131" s="50" t="s">
        <v>515</v>
      </c>
      <c r="V131" s="50" t="s">
        <v>95</v>
      </c>
      <c r="W131" s="52" t="s">
        <v>95</v>
      </c>
      <c r="X131" s="50" t="s">
        <v>90</v>
      </c>
      <c r="Y131" s="50" t="s">
        <v>91</v>
      </c>
      <c r="Z131" s="50" t="s">
        <v>92</v>
      </c>
      <c r="AA131" s="50" t="s">
        <v>208</v>
      </c>
      <c r="AB131" s="50" t="s">
        <v>94</v>
      </c>
      <c r="AC131" s="50" t="s">
        <v>109</v>
      </c>
      <c r="AD131" s="50" t="s">
        <v>110</v>
      </c>
      <c r="AE131" s="50" t="s">
        <v>505</v>
      </c>
      <c r="AF131" s="50" t="s">
        <v>429</v>
      </c>
      <c r="AG131" s="54">
        <v>40246</v>
      </c>
      <c r="AH131" s="50" t="s">
        <v>214</v>
      </c>
      <c r="AI131" s="50" t="s">
        <v>114</v>
      </c>
      <c r="AJ131" s="55">
        <v>40513</v>
      </c>
      <c r="AK131" s="56" t="s">
        <v>97</v>
      </c>
      <c r="AL131" s="54" t="s">
        <v>516</v>
      </c>
      <c r="AM131" s="56" t="s">
        <v>517</v>
      </c>
      <c r="AN131" s="56" t="s">
        <v>99</v>
      </c>
      <c r="AO131" s="57" t="s">
        <v>95</v>
      </c>
      <c r="AP131" s="73" t="s">
        <v>95</v>
      </c>
      <c r="AQ131" s="58" t="s">
        <v>95</v>
      </c>
      <c r="AR131" s="59" t="s">
        <v>95</v>
      </c>
      <c r="AS131" s="57" t="s">
        <v>95</v>
      </c>
      <c r="AT131" s="57" t="s">
        <v>95</v>
      </c>
      <c r="AU131" s="37" t="s">
        <v>95</v>
      </c>
      <c r="AV131" s="7" t="s">
        <v>95</v>
      </c>
      <c r="AW131" s="8" t="s">
        <v>95</v>
      </c>
      <c r="AX131" s="8" t="s">
        <v>95</v>
      </c>
      <c r="AY131" s="56" t="s">
        <v>95</v>
      </c>
      <c r="AZ131" s="4">
        <v>41698824</v>
      </c>
      <c r="BA131" s="4">
        <v>41698824</v>
      </c>
      <c r="BB131" s="4">
        <v>96741011</v>
      </c>
      <c r="BC131" s="4">
        <v>0</v>
      </c>
      <c r="BD131" s="10">
        <f t="shared" si="2"/>
        <v>96741011</v>
      </c>
      <c r="BE131" s="11">
        <f t="shared" si="3"/>
        <v>2.3199937485047539</v>
      </c>
      <c r="BF131" s="12">
        <v>3.3343865156173713</v>
      </c>
      <c r="BG131" s="7">
        <v>20833332.209201388</v>
      </c>
      <c r="BH131" s="7">
        <v>555769550</v>
      </c>
      <c r="BI131" s="7">
        <v>0</v>
      </c>
      <c r="BJ131" s="8">
        <v>5000000</v>
      </c>
      <c r="BK131" s="60">
        <f t="shared" si="4"/>
        <v>20833332.209201388</v>
      </c>
      <c r="BL131" s="60">
        <f t="shared" si="5"/>
        <v>1320000000</v>
      </c>
      <c r="BM131" s="7">
        <v>20833332.209201388</v>
      </c>
      <c r="BN131" s="7">
        <v>1325000000</v>
      </c>
      <c r="BO131" s="7">
        <v>0</v>
      </c>
      <c r="BP131" s="7">
        <v>875000000</v>
      </c>
      <c r="BQ131" s="7" t="s">
        <v>95</v>
      </c>
      <c r="BR131" s="7" t="s">
        <v>95</v>
      </c>
      <c r="BS131" s="19">
        <v>0.36299999999999999</v>
      </c>
      <c r="BT131" s="19">
        <v>0.21417599999999998</v>
      </c>
      <c r="BV131" s="83"/>
    </row>
    <row r="132" spans="2:74">
      <c r="B132" s="50" t="s">
        <v>420</v>
      </c>
      <c r="C132" s="50" t="s">
        <v>518</v>
      </c>
      <c r="D132" s="50" t="s">
        <v>75</v>
      </c>
      <c r="E132" s="51" t="s">
        <v>76</v>
      </c>
      <c r="F132" s="51" t="s">
        <v>83</v>
      </c>
      <c r="G132" s="51" t="s">
        <v>102</v>
      </c>
      <c r="H132" s="51" t="s">
        <v>79</v>
      </c>
      <c r="I132" s="50" t="s">
        <v>80</v>
      </c>
      <c r="J132" s="51" t="s">
        <v>81</v>
      </c>
      <c r="K132" s="51" t="s">
        <v>81</v>
      </c>
      <c r="L132" s="51" t="s">
        <v>82</v>
      </c>
      <c r="M132" s="51" t="s">
        <v>83</v>
      </c>
      <c r="N132" s="51" t="str">
        <f t="shared" si="6"/>
        <v>Houston</v>
      </c>
      <c r="O132" s="50" t="s">
        <v>186</v>
      </c>
      <c r="P132" s="50" t="s">
        <v>146</v>
      </c>
      <c r="Q132" s="50" t="s">
        <v>104</v>
      </c>
      <c r="R132" s="50" t="s">
        <v>104</v>
      </c>
      <c r="S132" s="50" t="s">
        <v>103</v>
      </c>
      <c r="T132" s="50" t="s">
        <v>86</v>
      </c>
      <c r="U132" s="50" t="s">
        <v>519</v>
      </c>
      <c r="V132" s="50" t="s">
        <v>95</v>
      </c>
      <c r="W132" s="52" t="s">
        <v>95</v>
      </c>
      <c r="X132" s="50" t="s">
        <v>90</v>
      </c>
      <c r="Y132" s="50" t="s">
        <v>91</v>
      </c>
      <c r="Z132" s="50" t="s">
        <v>92</v>
      </c>
      <c r="AA132" s="50" t="s">
        <v>93</v>
      </c>
      <c r="AB132" s="50" t="s">
        <v>94</v>
      </c>
      <c r="AC132" s="50" t="s">
        <v>109</v>
      </c>
      <c r="AD132" s="50" t="s">
        <v>110</v>
      </c>
      <c r="AE132" s="50" t="s">
        <v>505</v>
      </c>
      <c r="AF132" s="50" t="s">
        <v>520</v>
      </c>
      <c r="AG132" s="54">
        <v>39417</v>
      </c>
      <c r="AH132" s="50" t="s">
        <v>214</v>
      </c>
      <c r="AI132" s="50" t="s">
        <v>244</v>
      </c>
      <c r="AJ132" s="55">
        <v>42613</v>
      </c>
      <c r="AK132" s="56" t="s">
        <v>97</v>
      </c>
      <c r="AL132" s="54" t="s">
        <v>95</v>
      </c>
      <c r="AM132" s="56" t="s">
        <v>521</v>
      </c>
      <c r="AN132" s="56" t="s">
        <v>99</v>
      </c>
      <c r="AO132" s="57" t="s">
        <v>95</v>
      </c>
      <c r="AP132" s="73" t="s">
        <v>95</v>
      </c>
      <c r="AQ132" s="58" t="s">
        <v>95</v>
      </c>
      <c r="AR132" s="59" t="s">
        <v>95</v>
      </c>
      <c r="AS132" s="57" t="s">
        <v>95</v>
      </c>
      <c r="AT132" s="57" t="s">
        <v>95</v>
      </c>
      <c r="AU132" s="37" t="s">
        <v>95</v>
      </c>
      <c r="AV132" s="7" t="s">
        <v>95</v>
      </c>
      <c r="AW132" s="8" t="s">
        <v>95</v>
      </c>
      <c r="AX132" s="8" t="s">
        <v>95</v>
      </c>
      <c r="AY132" s="56" t="s">
        <v>95</v>
      </c>
      <c r="AZ132" s="4">
        <v>317326530</v>
      </c>
      <c r="BA132" s="4">
        <v>317326530</v>
      </c>
      <c r="BB132" s="4">
        <v>6796531</v>
      </c>
      <c r="BC132" s="4">
        <v>0</v>
      </c>
      <c r="BD132" s="10">
        <f t="shared" si="2"/>
        <v>6796531</v>
      </c>
      <c r="BE132" s="11">
        <f t="shared" si="3"/>
        <v>2.1418098890124315E-2</v>
      </c>
      <c r="BF132" s="12" t="s">
        <v>95</v>
      </c>
      <c r="BG132" s="7">
        <v>16823345</v>
      </c>
      <c r="BH132" s="7">
        <v>394122044.86788291</v>
      </c>
      <c r="BI132" s="7">
        <v>0</v>
      </c>
      <c r="BJ132" s="8">
        <v>282175928</v>
      </c>
      <c r="BK132" s="60">
        <f t="shared" si="4"/>
        <v>16823345</v>
      </c>
      <c r="BL132" s="60">
        <f t="shared" si="5"/>
        <v>-101210900.82108971</v>
      </c>
      <c r="BM132" s="7">
        <v>16823345</v>
      </c>
      <c r="BN132" s="7">
        <v>180965027.17891029</v>
      </c>
      <c r="BO132" s="7">
        <v>0</v>
      </c>
      <c r="BP132" s="7">
        <v>121934809.81520531</v>
      </c>
      <c r="BQ132" s="7" t="s">
        <v>95</v>
      </c>
      <c r="BR132" s="7" t="s">
        <v>95</v>
      </c>
      <c r="BS132" s="19">
        <v>0.78079699999999996</v>
      </c>
      <c r="BT132" s="19">
        <v>0.83338956109505324</v>
      </c>
      <c r="BV132" s="83"/>
    </row>
    <row r="133" spans="2:74">
      <c r="B133" s="50" t="s">
        <v>420</v>
      </c>
      <c r="C133" s="50" t="s">
        <v>522</v>
      </c>
      <c r="D133" s="50" t="s">
        <v>121</v>
      </c>
      <c r="E133" s="51" t="s">
        <v>76</v>
      </c>
      <c r="F133" s="51" t="s">
        <v>229</v>
      </c>
      <c r="G133" s="51" t="s">
        <v>102</v>
      </c>
      <c r="H133" s="51" t="s">
        <v>79</v>
      </c>
      <c r="I133" s="50" t="s">
        <v>80</v>
      </c>
      <c r="J133" s="51" t="s">
        <v>81</v>
      </c>
      <c r="K133" s="51" t="s">
        <v>81</v>
      </c>
      <c r="L133" s="51" t="s">
        <v>82</v>
      </c>
      <c r="M133" s="51" t="s">
        <v>83</v>
      </c>
      <c r="N133" s="51" t="str">
        <f t="shared" si="6"/>
        <v>Houston</v>
      </c>
      <c r="O133" s="50" t="s">
        <v>310</v>
      </c>
      <c r="P133" s="50"/>
      <c r="Q133" s="50"/>
      <c r="R133" s="50" t="s">
        <v>310</v>
      </c>
      <c r="S133" s="50" t="s">
        <v>164</v>
      </c>
      <c r="T133" s="50" t="s">
        <v>86</v>
      </c>
      <c r="U133" s="50" t="s">
        <v>523</v>
      </c>
      <c r="V133" s="50" t="s">
        <v>95</v>
      </c>
      <c r="W133" s="52" t="s">
        <v>95</v>
      </c>
      <c r="X133" s="50" t="s">
        <v>107</v>
      </c>
      <c r="Y133" s="50" t="s">
        <v>108</v>
      </c>
      <c r="Z133" s="50" t="s">
        <v>92</v>
      </c>
      <c r="AA133" s="50" t="s">
        <v>93</v>
      </c>
      <c r="AB133" s="50" t="s">
        <v>94</v>
      </c>
      <c r="AC133" s="50" t="s">
        <v>82</v>
      </c>
      <c r="AD133" s="50" t="s">
        <v>95</v>
      </c>
      <c r="AE133" s="50" t="s">
        <v>95</v>
      </c>
      <c r="AF133" s="50" t="s">
        <v>95</v>
      </c>
      <c r="AG133" s="54">
        <v>39777</v>
      </c>
      <c r="AH133" s="50" t="s">
        <v>214</v>
      </c>
      <c r="AI133" s="50" t="s">
        <v>114</v>
      </c>
      <c r="AJ133" s="55">
        <v>41153</v>
      </c>
      <c r="AK133" s="56" t="s">
        <v>97</v>
      </c>
      <c r="AL133" s="54" t="s">
        <v>95</v>
      </c>
      <c r="AM133" s="56" t="s">
        <v>479</v>
      </c>
      <c r="AN133" s="56" t="s">
        <v>524</v>
      </c>
      <c r="AO133" s="57" t="s">
        <v>95</v>
      </c>
      <c r="AP133" s="73" t="s">
        <v>95</v>
      </c>
      <c r="AQ133" s="58" t="s">
        <v>95</v>
      </c>
      <c r="AR133" s="59" t="s">
        <v>95</v>
      </c>
      <c r="AS133" s="57" t="s">
        <v>95</v>
      </c>
      <c r="AT133" s="57" t="s">
        <v>95</v>
      </c>
      <c r="AU133" s="37" t="s">
        <v>95</v>
      </c>
      <c r="AV133" s="7" t="s">
        <v>95</v>
      </c>
      <c r="AW133" s="8" t="s">
        <v>95</v>
      </c>
      <c r="AX133" s="8" t="s">
        <v>95</v>
      </c>
      <c r="AY133" s="56" t="s">
        <v>95</v>
      </c>
      <c r="AZ133" s="4">
        <v>31160567</v>
      </c>
      <c r="BA133" s="4">
        <v>31160567</v>
      </c>
      <c r="BB133" s="4">
        <v>8159198</v>
      </c>
      <c r="BC133" s="4">
        <v>0</v>
      </c>
      <c r="BD133" s="10">
        <f t="shared" si="2"/>
        <v>8159198</v>
      </c>
      <c r="BE133" s="11">
        <f t="shared" si="3"/>
        <v>0.26184369494945325</v>
      </c>
      <c r="BF133" s="12" t="s">
        <v>95</v>
      </c>
      <c r="BG133" s="7">
        <v>11300000</v>
      </c>
      <c r="BH133" s="7">
        <v>34700000</v>
      </c>
      <c r="BI133" s="7">
        <v>0</v>
      </c>
      <c r="BJ133" s="8">
        <v>0</v>
      </c>
      <c r="BK133" s="60">
        <f t="shared" si="4"/>
        <v>11300000</v>
      </c>
      <c r="BL133" s="60">
        <f t="shared" si="5"/>
        <v>18000000</v>
      </c>
      <c r="BM133" s="7">
        <v>11300000</v>
      </c>
      <c r="BN133" s="7">
        <v>18000000</v>
      </c>
      <c r="BO133" s="7">
        <v>0</v>
      </c>
      <c r="BP133" s="7">
        <v>0</v>
      </c>
      <c r="BQ133" s="7" t="s">
        <v>95</v>
      </c>
      <c r="BR133" s="7" t="s">
        <v>95</v>
      </c>
      <c r="BS133" s="19">
        <v>0.40699999999999997</v>
      </c>
      <c r="BT133" s="19">
        <v>0.82149987486373</v>
      </c>
      <c r="BV133" s="83"/>
    </row>
    <row r="134" spans="2:74">
      <c r="B134" s="50" t="s">
        <v>420</v>
      </c>
      <c r="C134" s="50" t="s">
        <v>525</v>
      </c>
      <c r="D134" s="50" t="s">
        <v>121</v>
      </c>
      <c r="E134" s="51" t="s">
        <v>76</v>
      </c>
      <c r="F134" s="51" t="s">
        <v>83</v>
      </c>
      <c r="G134" s="51" t="s">
        <v>102</v>
      </c>
      <c r="H134" s="51" t="s">
        <v>79</v>
      </c>
      <c r="I134" s="50" t="s">
        <v>80</v>
      </c>
      <c r="J134" s="51" t="s">
        <v>81</v>
      </c>
      <c r="K134" s="51" t="s">
        <v>81</v>
      </c>
      <c r="L134" s="51" t="s">
        <v>82</v>
      </c>
      <c r="M134" s="51" t="s">
        <v>83</v>
      </c>
      <c r="N134" s="51" t="str">
        <f t="shared" si="6"/>
        <v>Houston</v>
      </c>
      <c r="O134" s="50" t="s">
        <v>84</v>
      </c>
      <c r="P134" s="50"/>
      <c r="Q134" s="50"/>
      <c r="R134" s="50" t="s">
        <v>84</v>
      </c>
      <c r="S134" s="50" t="s">
        <v>103</v>
      </c>
      <c r="T134" s="50" t="s">
        <v>86</v>
      </c>
      <c r="U134" s="50" t="s">
        <v>271</v>
      </c>
      <c r="V134" s="50" t="s">
        <v>95</v>
      </c>
      <c r="W134" s="52" t="s">
        <v>95</v>
      </c>
      <c r="X134" s="50" t="s">
        <v>107</v>
      </c>
      <c r="Y134" s="50" t="s">
        <v>108</v>
      </c>
      <c r="Z134" s="50" t="s">
        <v>92</v>
      </c>
      <c r="AA134" s="50" t="s">
        <v>93</v>
      </c>
      <c r="AB134" s="50" t="s">
        <v>94</v>
      </c>
      <c r="AC134" s="50" t="s">
        <v>109</v>
      </c>
      <c r="AD134" s="50" t="s">
        <v>126</v>
      </c>
      <c r="AE134" s="50" t="s">
        <v>495</v>
      </c>
      <c r="AF134" s="50" t="s">
        <v>526</v>
      </c>
      <c r="AG134" s="54">
        <v>39342</v>
      </c>
      <c r="AH134" s="50" t="s">
        <v>214</v>
      </c>
      <c r="AI134" s="50" t="s">
        <v>114</v>
      </c>
      <c r="AJ134" s="55">
        <v>41395</v>
      </c>
      <c r="AK134" s="56" t="s">
        <v>97</v>
      </c>
      <c r="AL134" s="54" t="s">
        <v>527</v>
      </c>
      <c r="AM134" s="56" t="s">
        <v>528</v>
      </c>
      <c r="AN134" s="56" t="s">
        <v>524</v>
      </c>
      <c r="AO134" s="57" t="s">
        <v>95</v>
      </c>
      <c r="AP134" s="73" t="s">
        <v>95</v>
      </c>
      <c r="AQ134" s="58" t="s">
        <v>95</v>
      </c>
      <c r="AR134" s="59" t="s">
        <v>95</v>
      </c>
      <c r="AS134" s="57" t="s">
        <v>95</v>
      </c>
      <c r="AT134" s="57" t="s">
        <v>95</v>
      </c>
      <c r="AU134" s="37" t="s">
        <v>95</v>
      </c>
      <c r="AV134" s="7" t="s">
        <v>95</v>
      </c>
      <c r="AW134" s="8" t="s">
        <v>95</v>
      </c>
      <c r="AX134" s="8" t="s">
        <v>95</v>
      </c>
      <c r="AY134" s="56" t="s">
        <v>95</v>
      </c>
      <c r="AZ134" s="4">
        <v>60375000</v>
      </c>
      <c r="BA134" s="4">
        <v>60375000</v>
      </c>
      <c r="BB134" s="4">
        <v>55331992</v>
      </c>
      <c r="BC134" s="4">
        <v>0</v>
      </c>
      <c r="BD134" s="10">
        <f t="shared" si="2"/>
        <v>55331992</v>
      </c>
      <c r="BE134" s="11">
        <f t="shared" si="3"/>
        <v>0.91647191718426502</v>
      </c>
      <c r="BF134" s="12" t="s">
        <v>95</v>
      </c>
      <c r="BG134" s="7">
        <v>2030456</v>
      </c>
      <c r="BH134" s="7">
        <v>164285955.94737107</v>
      </c>
      <c r="BI134" s="7">
        <v>0</v>
      </c>
      <c r="BJ134" s="8">
        <v>122300000</v>
      </c>
      <c r="BK134" s="60">
        <f t="shared" si="4"/>
        <v>2030456</v>
      </c>
      <c r="BL134" s="60">
        <f t="shared" si="5"/>
        <v>162700000</v>
      </c>
      <c r="BM134" s="7">
        <v>2030456</v>
      </c>
      <c r="BN134" s="7">
        <v>285000000</v>
      </c>
      <c r="BO134" s="7">
        <v>0</v>
      </c>
      <c r="BP134" s="7">
        <v>263398000</v>
      </c>
      <c r="BQ134" s="7" t="s">
        <v>95</v>
      </c>
      <c r="BR134" s="7" t="s">
        <v>95</v>
      </c>
      <c r="BS134" s="19">
        <v>0.39250000000000002</v>
      </c>
      <c r="BT134" s="19">
        <v>0.39250054058581785</v>
      </c>
      <c r="BV134" s="83"/>
    </row>
    <row r="135" spans="2:74">
      <c r="B135" s="50" t="s">
        <v>420</v>
      </c>
      <c r="C135" s="50" t="s">
        <v>529</v>
      </c>
      <c r="D135" s="50" t="s">
        <v>75</v>
      </c>
      <c r="E135" s="51" t="s">
        <v>76</v>
      </c>
      <c r="F135" s="51" t="s">
        <v>229</v>
      </c>
      <c r="G135" s="51" t="s">
        <v>102</v>
      </c>
      <c r="H135" s="51" t="s">
        <v>79</v>
      </c>
      <c r="I135" s="50" t="s">
        <v>80</v>
      </c>
      <c r="J135" s="51" t="s">
        <v>81</v>
      </c>
      <c r="K135" s="51" t="s">
        <v>81</v>
      </c>
      <c r="L135" s="51" t="s">
        <v>82</v>
      </c>
      <c r="M135" s="51" t="s">
        <v>83</v>
      </c>
      <c r="N135" s="51" t="str">
        <f t="shared" si="6"/>
        <v>Houston</v>
      </c>
      <c r="O135" s="50" t="s">
        <v>84</v>
      </c>
      <c r="P135" s="50" t="s">
        <v>130</v>
      </c>
      <c r="Q135" s="50"/>
      <c r="R135" s="50" t="s">
        <v>84</v>
      </c>
      <c r="S135" s="50" t="s">
        <v>130</v>
      </c>
      <c r="T135" s="50" t="s">
        <v>103</v>
      </c>
      <c r="U135" s="50" t="s">
        <v>530</v>
      </c>
      <c r="V135" s="50" t="s">
        <v>95</v>
      </c>
      <c r="W135" s="52" t="s">
        <v>95</v>
      </c>
      <c r="X135" s="50" t="s">
        <v>107</v>
      </c>
      <c r="Y135" s="50" t="s">
        <v>108</v>
      </c>
      <c r="Z135" s="50" t="s">
        <v>92</v>
      </c>
      <c r="AA135" s="50" t="s">
        <v>93</v>
      </c>
      <c r="AB135" s="50" t="s">
        <v>94</v>
      </c>
      <c r="AC135" s="50" t="s">
        <v>82</v>
      </c>
      <c r="AD135" s="50" t="s">
        <v>95</v>
      </c>
      <c r="AE135" s="50" t="s">
        <v>95</v>
      </c>
      <c r="AF135" s="50" t="s">
        <v>95</v>
      </c>
      <c r="AG135" s="54">
        <v>39553</v>
      </c>
      <c r="AH135" s="50" t="s">
        <v>214</v>
      </c>
      <c r="AI135" s="50" t="s">
        <v>114</v>
      </c>
      <c r="AJ135" s="55">
        <v>40422</v>
      </c>
      <c r="AK135" s="56" t="s">
        <v>97</v>
      </c>
      <c r="AL135" s="54" t="s">
        <v>531</v>
      </c>
      <c r="AM135" s="56" t="s">
        <v>346</v>
      </c>
      <c r="AN135" s="56" t="s">
        <v>99</v>
      </c>
      <c r="AO135" s="57" t="s">
        <v>95</v>
      </c>
      <c r="AP135" s="73" t="s">
        <v>95</v>
      </c>
      <c r="AQ135" s="58" t="s">
        <v>95</v>
      </c>
      <c r="AR135" s="59" t="s">
        <v>95</v>
      </c>
      <c r="AS135" s="57" t="s">
        <v>95</v>
      </c>
      <c r="AT135" s="57" t="s">
        <v>95</v>
      </c>
      <c r="AU135" s="37" t="s">
        <v>95</v>
      </c>
      <c r="AV135" s="7" t="s">
        <v>95</v>
      </c>
      <c r="AW135" s="8" t="s">
        <v>95</v>
      </c>
      <c r="AX135" s="8" t="s">
        <v>95</v>
      </c>
      <c r="AY135" s="56" t="s">
        <v>95</v>
      </c>
      <c r="AZ135" s="4">
        <v>36078062</v>
      </c>
      <c r="BA135" s="4">
        <v>36078062</v>
      </c>
      <c r="BB135" s="4">
        <v>132750136</v>
      </c>
      <c r="BC135" s="4">
        <v>0</v>
      </c>
      <c r="BD135" s="10">
        <f t="shared" si="2"/>
        <v>132750136</v>
      </c>
      <c r="BE135" s="11">
        <f t="shared" si="3"/>
        <v>3.6795251363557169</v>
      </c>
      <c r="BF135" s="12">
        <v>1.0134081721305843</v>
      </c>
      <c r="BG135" s="7">
        <v>11800000</v>
      </c>
      <c r="BH135" s="7">
        <v>36450000</v>
      </c>
      <c r="BI135" s="7">
        <v>0</v>
      </c>
      <c r="BJ135" s="8">
        <v>0</v>
      </c>
      <c r="BK135" s="60">
        <f t="shared" si="4"/>
        <v>11800000</v>
      </c>
      <c r="BL135" s="60">
        <f t="shared" si="5"/>
        <v>185000000</v>
      </c>
      <c r="BM135" s="7">
        <v>11800000</v>
      </c>
      <c r="BN135" s="7">
        <v>185000000</v>
      </c>
      <c r="BO135" s="7">
        <v>0</v>
      </c>
      <c r="BP135" s="7">
        <v>57266156.720309705</v>
      </c>
      <c r="BQ135" s="7" t="s">
        <v>95</v>
      </c>
      <c r="BR135" s="7" t="s">
        <v>95</v>
      </c>
      <c r="BS135" s="19">
        <v>0.97</v>
      </c>
      <c r="BT135" s="19">
        <v>0.69956408321502461</v>
      </c>
      <c r="BV135" s="83"/>
    </row>
    <row r="136" spans="2:74">
      <c r="B136" s="50" t="s">
        <v>420</v>
      </c>
      <c r="C136" s="50" t="s">
        <v>532</v>
      </c>
      <c r="D136" s="50" t="s">
        <v>75</v>
      </c>
      <c r="E136" s="51" t="s">
        <v>76</v>
      </c>
      <c r="F136" s="51" t="s">
        <v>229</v>
      </c>
      <c r="G136" s="51" t="s">
        <v>102</v>
      </c>
      <c r="H136" s="51" t="s">
        <v>79</v>
      </c>
      <c r="I136" s="50" t="s">
        <v>80</v>
      </c>
      <c r="J136" s="51" t="s">
        <v>81</v>
      </c>
      <c r="K136" s="51" t="s">
        <v>81</v>
      </c>
      <c r="L136" s="51" t="s">
        <v>82</v>
      </c>
      <c r="M136" s="51" t="s">
        <v>83</v>
      </c>
      <c r="N136" s="51" t="str">
        <f t="shared" si="6"/>
        <v>Houston</v>
      </c>
      <c r="O136" s="50" t="s">
        <v>84</v>
      </c>
      <c r="P136" s="50" t="s">
        <v>130</v>
      </c>
      <c r="Q136" s="50"/>
      <c r="R136" s="50" t="s">
        <v>84</v>
      </c>
      <c r="S136" s="50" t="s">
        <v>130</v>
      </c>
      <c r="T136" s="50" t="s">
        <v>86</v>
      </c>
      <c r="U136" s="50" t="s">
        <v>533</v>
      </c>
      <c r="V136" s="50" t="s">
        <v>95</v>
      </c>
      <c r="W136" s="52" t="s">
        <v>95</v>
      </c>
      <c r="X136" s="50" t="s">
        <v>90</v>
      </c>
      <c r="Y136" s="50" t="s">
        <v>91</v>
      </c>
      <c r="Z136" s="50" t="s">
        <v>92</v>
      </c>
      <c r="AA136" s="50" t="s">
        <v>93</v>
      </c>
      <c r="AB136" s="50" t="s">
        <v>94</v>
      </c>
      <c r="AC136" s="50" t="s">
        <v>82</v>
      </c>
      <c r="AD136" s="50" t="s">
        <v>95</v>
      </c>
      <c r="AE136" s="50" t="s">
        <v>95</v>
      </c>
      <c r="AF136" s="50" t="s">
        <v>95</v>
      </c>
      <c r="AG136" s="54">
        <v>40452</v>
      </c>
      <c r="AH136" s="50" t="s">
        <v>214</v>
      </c>
      <c r="AI136" s="50" t="s">
        <v>114</v>
      </c>
      <c r="AJ136" s="55">
        <v>44369</v>
      </c>
      <c r="AK136" s="56" t="s">
        <v>97</v>
      </c>
      <c r="AL136" s="54" t="s">
        <v>534</v>
      </c>
      <c r="AM136" s="56" t="s">
        <v>535</v>
      </c>
      <c r="AN136" s="56" t="s">
        <v>99</v>
      </c>
      <c r="AO136" s="57" t="s">
        <v>95</v>
      </c>
      <c r="AP136" s="73" t="s">
        <v>95</v>
      </c>
      <c r="AQ136" s="58" t="s">
        <v>95</v>
      </c>
      <c r="AR136" s="59" t="s">
        <v>95</v>
      </c>
      <c r="AS136" s="57" t="s">
        <v>95</v>
      </c>
      <c r="AT136" s="57" t="s">
        <v>95</v>
      </c>
      <c r="AU136" s="37" t="s">
        <v>95</v>
      </c>
      <c r="AV136" s="7" t="s">
        <v>95</v>
      </c>
      <c r="AW136" s="8" t="s">
        <v>95</v>
      </c>
      <c r="AX136" s="8" t="s">
        <v>95</v>
      </c>
      <c r="AY136" s="56" t="s">
        <v>95</v>
      </c>
      <c r="AZ136" s="4">
        <v>184030612</v>
      </c>
      <c r="BA136" s="4">
        <v>184030612</v>
      </c>
      <c r="BB136" s="4">
        <v>58654923</v>
      </c>
      <c r="BC136" s="4">
        <v>0</v>
      </c>
      <c r="BD136" s="10">
        <f t="shared" si="2"/>
        <v>58654923</v>
      </c>
      <c r="BE136" s="11">
        <f t="shared" si="3"/>
        <v>0.31872372950648015</v>
      </c>
      <c r="BF136" s="12" t="s">
        <v>95</v>
      </c>
      <c r="BG136" s="7">
        <v>510204.08247422689</v>
      </c>
      <c r="BH136" s="7">
        <v>189722280.41237113</v>
      </c>
      <c r="BI136" s="7">
        <v>0</v>
      </c>
      <c r="BJ136" s="8">
        <v>0</v>
      </c>
      <c r="BK136" s="60">
        <f t="shared" si="4"/>
        <v>510204.08247422689</v>
      </c>
      <c r="BL136" s="60">
        <f t="shared" si="5"/>
        <v>38165000</v>
      </c>
      <c r="BM136" s="7">
        <v>510204.08247422689</v>
      </c>
      <c r="BN136" s="7">
        <v>38165000</v>
      </c>
      <c r="BO136" s="7">
        <v>0</v>
      </c>
      <c r="BP136" s="7">
        <v>19359055.579374</v>
      </c>
      <c r="BQ136" s="7" t="s">
        <v>95</v>
      </c>
      <c r="BR136" s="7" t="s">
        <v>95</v>
      </c>
      <c r="BS136" s="19">
        <v>0.97</v>
      </c>
      <c r="BT136" s="19">
        <v>0.98263440860215101</v>
      </c>
      <c r="BV136" s="83"/>
    </row>
    <row r="137" spans="2:74">
      <c r="B137" s="50" t="s">
        <v>420</v>
      </c>
      <c r="C137" s="50" t="s">
        <v>443</v>
      </c>
      <c r="D137" s="50" t="s">
        <v>75</v>
      </c>
      <c r="E137" s="51" t="s">
        <v>76</v>
      </c>
      <c r="F137" s="51" t="s">
        <v>233</v>
      </c>
      <c r="G137" s="51" t="s">
        <v>102</v>
      </c>
      <c r="H137" s="51" t="s">
        <v>79</v>
      </c>
      <c r="I137" s="50" t="s">
        <v>80</v>
      </c>
      <c r="J137" s="51" t="s">
        <v>81</v>
      </c>
      <c r="K137" s="51" t="s">
        <v>81</v>
      </c>
      <c r="L137" s="51" t="s">
        <v>82</v>
      </c>
      <c r="M137" s="51" t="s">
        <v>233</v>
      </c>
      <c r="N137" s="51" t="str">
        <f t="shared" si="6"/>
        <v>Dallas</v>
      </c>
      <c r="O137" s="50" t="s">
        <v>246</v>
      </c>
      <c r="P137" s="50" t="s">
        <v>247</v>
      </c>
      <c r="Q137" s="50"/>
      <c r="R137" s="50" t="s">
        <v>246</v>
      </c>
      <c r="S137" s="50" t="s">
        <v>247</v>
      </c>
      <c r="T137" s="50" t="s">
        <v>291</v>
      </c>
      <c r="U137" s="50" t="s">
        <v>444</v>
      </c>
      <c r="V137" s="50" t="s">
        <v>95</v>
      </c>
      <c r="W137" s="52" t="s">
        <v>95</v>
      </c>
      <c r="X137" s="50" t="s">
        <v>90</v>
      </c>
      <c r="Y137" s="50" t="s">
        <v>91</v>
      </c>
      <c r="Z137" s="50" t="s">
        <v>92</v>
      </c>
      <c r="AA137" s="50" t="s">
        <v>93</v>
      </c>
      <c r="AB137" s="50" t="s">
        <v>94</v>
      </c>
      <c r="AC137" s="50" t="s">
        <v>109</v>
      </c>
      <c r="AD137" s="50" t="s">
        <v>126</v>
      </c>
      <c r="AE137" s="50" t="s">
        <v>293</v>
      </c>
      <c r="AF137" s="50" t="s">
        <v>95</v>
      </c>
      <c r="AG137" s="54">
        <v>40391</v>
      </c>
      <c r="AH137" s="50" t="s">
        <v>214</v>
      </c>
      <c r="AI137" s="50" t="s">
        <v>114</v>
      </c>
      <c r="AJ137" s="55">
        <v>43449</v>
      </c>
      <c r="AK137" s="56" t="s">
        <v>97</v>
      </c>
      <c r="AL137" s="54" t="s">
        <v>95</v>
      </c>
      <c r="AM137" s="56" t="s">
        <v>445</v>
      </c>
      <c r="AN137" s="56" t="s">
        <v>99</v>
      </c>
      <c r="AO137" s="57" t="s">
        <v>95</v>
      </c>
      <c r="AP137" s="73" t="s">
        <v>95</v>
      </c>
      <c r="AQ137" s="58" t="s">
        <v>95</v>
      </c>
      <c r="AR137" s="59" t="s">
        <v>95</v>
      </c>
      <c r="AS137" s="57" t="s">
        <v>95</v>
      </c>
      <c r="AT137" s="57" t="s">
        <v>95</v>
      </c>
      <c r="AU137" s="37" t="s">
        <v>95</v>
      </c>
      <c r="AV137" s="7" t="s">
        <v>95</v>
      </c>
      <c r="AW137" s="8" t="s">
        <v>95</v>
      </c>
      <c r="AX137" s="8" t="s">
        <v>95</v>
      </c>
      <c r="AY137" s="56" t="s">
        <v>95</v>
      </c>
      <c r="AZ137" s="4">
        <v>14182500</v>
      </c>
      <c r="BA137" s="4">
        <v>14182500</v>
      </c>
      <c r="BB137" s="4">
        <v>1139613</v>
      </c>
      <c r="BC137" s="4">
        <v>0</v>
      </c>
      <c r="BD137" s="10">
        <f t="shared" si="2"/>
        <v>1139613</v>
      </c>
      <c r="BE137" s="11">
        <f t="shared" si="3"/>
        <v>8.035346377578001E-2</v>
      </c>
      <c r="BF137" s="12" t="s">
        <v>95</v>
      </c>
      <c r="BG137" s="7">
        <v>4700000</v>
      </c>
      <c r="BH137" s="7">
        <v>30512935.035994545</v>
      </c>
      <c r="BI137" s="7">
        <v>0</v>
      </c>
      <c r="BJ137" s="8">
        <v>0</v>
      </c>
      <c r="BK137" s="60">
        <f t="shared" si="4"/>
        <v>4700000</v>
      </c>
      <c r="BL137" s="60">
        <f t="shared" si="5"/>
        <v>0</v>
      </c>
      <c r="BM137" s="7">
        <v>4700000</v>
      </c>
      <c r="BN137" s="7">
        <v>0</v>
      </c>
      <c r="BO137" s="7">
        <v>0</v>
      </c>
      <c r="BP137" s="7">
        <v>7132227.3419693001</v>
      </c>
      <c r="BQ137" s="7" t="s">
        <v>95</v>
      </c>
      <c r="BR137" s="7" t="s">
        <v>95</v>
      </c>
      <c r="BS137" s="19">
        <v>0.46537640457232282</v>
      </c>
      <c r="BT137" s="19">
        <v>0.46462359542767706</v>
      </c>
      <c r="BV137" s="83"/>
    </row>
    <row r="138" spans="2:74">
      <c r="B138" s="50" t="s">
        <v>420</v>
      </c>
      <c r="C138" s="50" t="s">
        <v>536</v>
      </c>
      <c r="D138" s="50" t="s">
        <v>75</v>
      </c>
      <c r="E138" s="51" t="s">
        <v>76</v>
      </c>
      <c r="F138" s="51" t="s">
        <v>83</v>
      </c>
      <c r="G138" s="51" t="s">
        <v>102</v>
      </c>
      <c r="H138" s="51" t="s">
        <v>79</v>
      </c>
      <c r="I138" s="50" t="s">
        <v>80</v>
      </c>
      <c r="J138" s="51" t="s">
        <v>81</v>
      </c>
      <c r="K138" s="51" t="s">
        <v>81</v>
      </c>
      <c r="L138" s="51" t="s">
        <v>82</v>
      </c>
      <c r="M138" s="51" t="s">
        <v>83</v>
      </c>
      <c r="N138" s="51" t="str">
        <f t="shared" si="6"/>
        <v>Houston</v>
      </c>
      <c r="O138" s="50" t="s">
        <v>84</v>
      </c>
      <c r="P138" s="50" t="s">
        <v>85</v>
      </c>
      <c r="Q138" s="50"/>
      <c r="R138" s="50" t="s">
        <v>84</v>
      </c>
      <c r="S138" s="50" t="s">
        <v>85</v>
      </c>
      <c r="T138" s="50" t="s">
        <v>86</v>
      </c>
      <c r="U138" s="50" t="s">
        <v>537</v>
      </c>
      <c r="V138" s="50" t="s">
        <v>95</v>
      </c>
      <c r="W138" s="52" t="s">
        <v>95</v>
      </c>
      <c r="X138" s="50" t="s">
        <v>90</v>
      </c>
      <c r="Y138" s="50" t="s">
        <v>91</v>
      </c>
      <c r="Z138" s="50" t="s">
        <v>92</v>
      </c>
      <c r="AA138" s="50" t="s">
        <v>93</v>
      </c>
      <c r="AB138" s="50" t="s">
        <v>94</v>
      </c>
      <c r="AC138" s="50" t="s">
        <v>109</v>
      </c>
      <c r="AD138" s="50" t="s">
        <v>110</v>
      </c>
      <c r="AE138" s="50" t="s">
        <v>495</v>
      </c>
      <c r="AF138" s="50" t="s">
        <v>95</v>
      </c>
      <c r="AG138" s="54">
        <v>39798</v>
      </c>
      <c r="AH138" s="50" t="s">
        <v>214</v>
      </c>
      <c r="AI138" s="50" t="s">
        <v>114</v>
      </c>
      <c r="AJ138" s="55">
        <v>40330</v>
      </c>
      <c r="AK138" s="56" t="s">
        <v>97</v>
      </c>
      <c r="AL138" s="54" t="s">
        <v>538</v>
      </c>
      <c r="AM138" s="56" t="s">
        <v>539</v>
      </c>
      <c r="AN138" s="56" t="s">
        <v>99</v>
      </c>
      <c r="AO138" s="57" t="s">
        <v>95</v>
      </c>
      <c r="AP138" s="73" t="s">
        <v>95</v>
      </c>
      <c r="AQ138" s="58" t="s">
        <v>95</v>
      </c>
      <c r="AR138" s="59" t="s">
        <v>95</v>
      </c>
      <c r="AS138" s="57" t="s">
        <v>95</v>
      </c>
      <c r="AT138" s="57" t="s">
        <v>95</v>
      </c>
      <c r="AU138" s="37" t="s">
        <v>95</v>
      </c>
      <c r="AV138" s="7" t="s">
        <v>95</v>
      </c>
      <c r="AW138" s="8" t="s">
        <v>95</v>
      </c>
      <c r="AX138" s="8" t="s">
        <v>95</v>
      </c>
      <c r="AY138" s="56" t="s">
        <v>95</v>
      </c>
      <c r="AZ138" s="4">
        <v>41632653</v>
      </c>
      <c r="BA138" s="4">
        <v>41632653</v>
      </c>
      <c r="BB138" s="4">
        <v>223138690</v>
      </c>
      <c r="BC138" s="4">
        <v>0</v>
      </c>
      <c r="BD138" s="10">
        <f t="shared" si="2"/>
        <v>223138690</v>
      </c>
      <c r="BE138" s="11">
        <f t="shared" si="3"/>
        <v>5.3597038363132903</v>
      </c>
      <c r="BF138" s="12">
        <v>1.4503047347068789</v>
      </c>
      <c r="BG138" s="7">
        <v>5100000</v>
      </c>
      <c r="BH138" s="7">
        <v>91632653</v>
      </c>
      <c r="BI138" s="7">
        <v>0</v>
      </c>
      <c r="BJ138" s="8">
        <v>0</v>
      </c>
      <c r="BK138" s="60">
        <f t="shared" si="4"/>
        <v>5100000</v>
      </c>
      <c r="BL138" s="60">
        <f t="shared" si="5"/>
        <v>690636000</v>
      </c>
      <c r="BM138" s="7">
        <v>5100000</v>
      </c>
      <c r="BN138" s="7">
        <v>690636000</v>
      </c>
      <c r="BO138" s="7">
        <v>0</v>
      </c>
      <c r="BP138" s="7">
        <v>3500000</v>
      </c>
      <c r="BQ138" s="7" t="s">
        <v>95</v>
      </c>
      <c r="BR138" s="7" t="s">
        <v>95</v>
      </c>
      <c r="BS138" s="19">
        <v>0</v>
      </c>
      <c r="BT138" s="19">
        <v>0.38893794808011434</v>
      </c>
      <c r="BV138" s="83"/>
    </row>
    <row r="139" spans="2:74">
      <c r="B139" s="50" t="s">
        <v>420</v>
      </c>
      <c r="C139" s="50" t="s">
        <v>540</v>
      </c>
      <c r="D139" s="50" t="s">
        <v>75</v>
      </c>
      <c r="E139" s="51" t="s">
        <v>76</v>
      </c>
      <c r="F139" s="51" t="s">
        <v>83</v>
      </c>
      <c r="G139" s="51" t="s">
        <v>102</v>
      </c>
      <c r="H139" s="51" t="s">
        <v>79</v>
      </c>
      <c r="I139" s="50" t="s">
        <v>80</v>
      </c>
      <c r="J139" s="51" t="s">
        <v>81</v>
      </c>
      <c r="K139" s="51" t="s">
        <v>81</v>
      </c>
      <c r="L139" s="51" t="s">
        <v>109</v>
      </c>
      <c r="M139" s="51" t="s">
        <v>83</v>
      </c>
      <c r="N139" s="51" t="str">
        <f t="shared" si="6"/>
        <v>Houston</v>
      </c>
      <c r="O139" s="50" t="s">
        <v>104</v>
      </c>
      <c r="P139" s="50" t="s">
        <v>146</v>
      </c>
      <c r="Q139" s="50"/>
      <c r="R139" s="50" t="s">
        <v>104</v>
      </c>
      <c r="S139" s="50" t="s">
        <v>130</v>
      </c>
      <c r="T139" s="50" t="s">
        <v>103</v>
      </c>
      <c r="U139" s="50" t="s">
        <v>541</v>
      </c>
      <c r="V139" s="50" t="s">
        <v>95</v>
      </c>
      <c r="W139" s="52" t="s">
        <v>95</v>
      </c>
      <c r="X139" s="50" t="s">
        <v>90</v>
      </c>
      <c r="Y139" s="50" t="s">
        <v>91</v>
      </c>
      <c r="Z139" s="50" t="s">
        <v>92</v>
      </c>
      <c r="AA139" s="50" t="s">
        <v>93</v>
      </c>
      <c r="AB139" s="50" t="s">
        <v>94</v>
      </c>
      <c r="AC139" s="50" t="s">
        <v>109</v>
      </c>
      <c r="AD139" s="50" t="s">
        <v>126</v>
      </c>
      <c r="AE139" s="50" t="s">
        <v>420</v>
      </c>
      <c r="AF139" s="50" t="s">
        <v>542</v>
      </c>
      <c r="AG139" s="54">
        <v>39372</v>
      </c>
      <c r="AH139" s="50" t="s">
        <v>214</v>
      </c>
      <c r="AI139" s="50" t="s">
        <v>441</v>
      </c>
      <c r="AJ139" s="55">
        <v>40330</v>
      </c>
      <c r="AK139" s="56" t="s">
        <v>97</v>
      </c>
      <c r="AL139" s="54" t="s">
        <v>442</v>
      </c>
      <c r="AM139" s="56" t="s">
        <v>137</v>
      </c>
      <c r="AN139" s="56" t="s">
        <v>99</v>
      </c>
      <c r="AO139" s="57" t="s">
        <v>95</v>
      </c>
      <c r="AP139" s="73" t="s">
        <v>95</v>
      </c>
      <c r="AQ139" s="58" t="s">
        <v>95</v>
      </c>
      <c r="AR139" s="59" t="s">
        <v>95</v>
      </c>
      <c r="AS139" s="57" t="s">
        <v>95</v>
      </c>
      <c r="AT139" s="57" t="s">
        <v>95</v>
      </c>
      <c r="AU139" s="37" t="s">
        <v>95</v>
      </c>
      <c r="AV139" s="7" t="s">
        <v>95</v>
      </c>
      <c r="AW139" s="8" t="s">
        <v>95</v>
      </c>
      <c r="AX139" s="8" t="s">
        <v>95</v>
      </c>
      <c r="AY139" s="56" t="s">
        <v>95</v>
      </c>
      <c r="AZ139" s="4">
        <v>61495748</v>
      </c>
      <c r="BA139" s="4">
        <v>61495748</v>
      </c>
      <c r="BB139" s="4">
        <v>298662228</v>
      </c>
      <c r="BC139" s="4">
        <v>0</v>
      </c>
      <c r="BD139" s="10">
        <f t="shared" si="2"/>
        <v>298662228</v>
      </c>
      <c r="BE139" s="11">
        <f t="shared" si="3"/>
        <v>4.8566321691054153</v>
      </c>
      <c r="BF139" s="12">
        <v>0.72620216608047494</v>
      </c>
      <c r="BG139" s="7">
        <v>1400000</v>
      </c>
      <c r="BH139" s="7">
        <v>129101413</v>
      </c>
      <c r="BI139" s="7">
        <v>0</v>
      </c>
      <c r="BJ139" s="8">
        <v>75000000</v>
      </c>
      <c r="BK139" s="60">
        <f t="shared" si="4"/>
        <v>1400000</v>
      </c>
      <c r="BL139" s="60">
        <f t="shared" si="5"/>
        <v>2994300189</v>
      </c>
      <c r="BM139" s="7">
        <v>1400000</v>
      </c>
      <c r="BN139" s="7">
        <v>3069300189</v>
      </c>
      <c r="BO139" s="7">
        <v>0</v>
      </c>
      <c r="BP139" s="7">
        <v>133500000</v>
      </c>
      <c r="BQ139" s="7" t="s">
        <v>95</v>
      </c>
      <c r="BR139" s="7" t="s">
        <v>95</v>
      </c>
      <c r="BS139" s="19">
        <v>0.48375000000000001</v>
      </c>
      <c r="BT139" s="19">
        <v>0.39651450757975426</v>
      </c>
      <c r="BV139" s="83"/>
    </row>
    <row r="140" spans="2:74">
      <c r="B140" s="50" t="s">
        <v>420</v>
      </c>
      <c r="C140" s="50" t="s">
        <v>543</v>
      </c>
      <c r="D140" s="50" t="s">
        <v>75</v>
      </c>
      <c r="E140" s="51" t="s">
        <v>76</v>
      </c>
      <c r="F140" s="51" t="s">
        <v>229</v>
      </c>
      <c r="G140" s="51" t="s">
        <v>102</v>
      </c>
      <c r="H140" s="51" t="s">
        <v>79</v>
      </c>
      <c r="I140" s="50" t="s">
        <v>80</v>
      </c>
      <c r="J140" s="51" t="s">
        <v>81</v>
      </c>
      <c r="K140" s="51" t="s">
        <v>81</v>
      </c>
      <c r="L140" s="51" t="s">
        <v>82</v>
      </c>
      <c r="M140" s="51" t="s">
        <v>83</v>
      </c>
      <c r="N140" s="51" t="str">
        <f t="shared" si="6"/>
        <v>Houston</v>
      </c>
      <c r="O140" s="50" t="s">
        <v>310</v>
      </c>
      <c r="P140" s="50" t="s">
        <v>85</v>
      </c>
      <c r="Q140" s="50"/>
      <c r="R140" s="50" t="s">
        <v>310</v>
      </c>
      <c r="S140" s="50" t="s">
        <v>85</v>
      </c>
      <c r="T140" s="50" t="s">
        <v>86</v>
      </c>
      <c r="U140" s="50" t="s">
        <v>544</v>
      </c>
      <c r="V140" s="50" t="s">
        <v>95</v>
      </c>
      <c r="W140" s="52" t="s">
        <v>95</v>
      </c>
      <c r="X140" s="50" t="s">
        <v>90</v>
      </c>
      <c r="Y140" s="50" t="s">
        <v>91</v>
      </c>
      <c r="Z140" s="50" t="s">
        <v>92</v>
      </c>
      <c r="AA140" s="50" t="s">
        <v>93</v>
      </c>
      <c r="AB140" s="50" t="s">
        <v>94</v>
      </c>
      <c r="AC140" s="50" t="s">
        <v>82</v>
      </c>
      <c r="AD140" s="50" t="s">
        <v>95</v>
      </c>
      <c r="AE140" s="50" t="s">
        <v>95</v>
      </c>
      <c r="AF140" s="50" t="s">
        <v>95</v>
      </c>
      <c r="AG140" s="54">
        <v>39569</v>
      </c>
      <c r="AH140" s="50" t="s">
        <v>214</v>
      </c>
      <c r="AI140" s="50" t="s">
        <v>114</v>
      </c>
      <c r="AJ140" s="55">
        <v>40848</v>
      </c>
      <c r="AK140" s="56" t="s">
        <v>97</v>
      </c>
      <c r="AL140" s="54" t="s">
        <v>545</v>
      </c>
      <c r="AM140" s="56" t="s">
        <v>346</v>
      </c>
      <c r="AN140" s="56" t="s">
        <v>99</v>
      </c>
      <c r="AO140" s="57" t="s">
        <v>95</v>
      </c>
      <c r="AP140" s="73" t="s">
        <v>95</v>
      </c>
      <c r="AQ140" s="58" t="s">
        <v>95</v>
      </c>
      <c r="AR140" s="59" t="s">
        <v>95</v>
      </c>
      <c r="AS140" s="57" t="s">
        <v>95</v>
      </c>
      <c r="AT140" s="57" t="s">
        <v>95</v>
      </c>
      <c r="AU140" s="37" t="s">
        <v>95</v>
      </c>
      <c r="AV140" s="7" t="s">
        <v>95</v>
      </c>
      <c r="AW140" s="8" t="s">
        <v>95</v>
      </c>
      <c r="AX140" s="8" t="s">
        <v>95</v>
      </c>
      <c r="AY140" s="56" t="s">
        <v>95</v>
      </c>
      <c r="AZ140" s="4">
        <v>101020408</v>
      </c>
      <c r="BA140" s="4">
        <v>101020408</v>
      </c>
      <c r="BB140" s="4">
        <v>437735873</v>
      </c>
      <c r="BC140" s="4">
        <v>0</v>
      </c>
      <c r="BD140" s="10">
        <f t="shared" si="2"/>
        <v>437735873</v>
      </c>
      <c r="BE140" s="11">
        <f t="shared" si="3"/>
        <v>4.3331429922555849</v>
      </c>
      <c r="BF140" s="12">
        <v>0.37445791363716119</v>
      </c>
      <c r="BG140" s="7">
        <v>4000000</v>
      </c>
      <c r="BH140" s="7">
        <v>112224489.79666677</v>
      </c>
      <c r="BI140" s="7">
        <v>0</v>
      </c>
      <c r="BJ140" s="8">
        <v>0</v>
      </c>
      <c r="BK140" s="60">
        <f t="shared" si="4"/>
        <v>4000000</v>
      </c>
      <c r="BL140" s="60">
        <f t="shared" si="5"/>
        <v>35338721.820000008</v>
      </c>
      <c r="BM140" s="7">
        <v>4000000</v>
      </c>
      <c r="BN140" s="7">
        <v>35338721.820000008</v>
      </c>
      <c r="BO140" s="7">
        <v>0</v>
      </c>
      <c r="BP140" s="7">
        <v>33311401.25</v>
      </c>
      <c r="BQ140" s="7" t="s">
        <v>95</v>
      </c>
      <c r="BR140" s="7" t="s">
        <v>95</v>
      </c>
      <c r="BS140" s="19">
        <v>0.9</v>
      </c>
      <c r="BT140" s="19">
        <v>0.59999999999999987</v>
      </c>
      <c r="BV140" s="83"/>
    </row>
    <row r="141" spans="2:74">
      <c r="B141" s="50" t="s">
        <v>420</v>
      </c>
      <c r="C141" s="50" t="s">
        <v>546</v>
      </c>
      <c r="D141" s="50" t="s">
        <v>75</v>
      </c>
      <c r="E141" s="51" t="s">
        <v>76</v>
      </c>
      <c r="F141" s="51" t="s">
        <v>83</v>
      </c>
      <c r="G141" s="51" t="s">
        <v>102</v>
      </c>
      <c r="H141" s="51" t="s">
        <v>79</v>
      </c>
      <c r="I141" s="50" t="s">
        <v>80</v>
      </c>
      <c r="J141" s="51" t="s">
        <v>81</v>
      </c>
      <c r="K141" s="51" t="s">
        <v>81</v>
      </c>
      <c r="L141" s="51" t="s">
        <v>82</v>
      </c>
      <c r="M141" s="51" t="s">
        <v>83</v>
      </c>
      <c r="N141" s="51" t="str">
        <f t="shared" si="6"/>
        <v>Houston</v>
      </c>
      <c r="O141" s="50" t="s">
        <v>146</v>
      </c>
      <c r="P141" s="50" t="s">
        <v>104</v>
      </c>
      <c r="Q141" s="50"/>
      <c r="R141" s="50" t="s">
        <v>104</v>
      </c>
      <c r="S141" s="50" t="s">
        <v>103</v>
      </c>
      <c r="T141" s="50" t="s">
        <v>86</v>
      </c>
      <c r="U141" s="50" t="s">
        <v>547</v>
      </c>
      <c r="V141" s="50" t="s">
        <v>95</v>
      </c>
      <c r="W141" s="52" t="s">
        <v>95</v>
      </c>
      <c r="X141" s="50" t="s">
        <v>90</v>
      </c>
      <c r="Y141" s="50" t="s">
        <v>91</v>
      </c>
      <c r="Z141" s="50" t="s">
        <v>92</v>
      </c>
      <c r="AA141" s="50" t="s">
        <v>93</v>
      </c>
      <c r="AB141" s="50" t="s">
        <v>94</v>
      </c>
      <c r="AC141" s="50" t="s">
        <v>82</v>
      </c>
      <c r="AD141" s="50" t="s">
        <v>95</v>
      </c>
      <c r="AE141" s="50" t="s">
        <v>95</v>
      </c>
      <c r="AF141" s="50" t="s">
        <v>548</v>
      </c>
      <c r="AG141" s="54">
        <v>40133</v>
      </c>
      <c r="AH141" s="50" t="s">
        <v>214</v>
      </c>
      <c r="AI141" s="50" t="s">
        <v>114</v>
      </c>
      <c r="AJ141" s="55">
        <v>41122</v>
      </c>
      <c r="AK141" s="56" t="s">
        <v>97</v>
      </c>
      <c r="AL141" s="54" t="s">
        <v>549</v>
      </c>
      <c r="AM141" s="56" t="s">
        <v>498</v>
      </c>
      <c r="AN141" s="56" t="s">
        <v>99</v>
      </c>
      <c r="AO141" s="57" t="s">
        <v>95</v>
      </c>
      <c r="AP141" s="73" t="s">
        <v>95</v>
      </c>
      <c r="AQ141" s="58" t="s">
        <v>95</v>
      </c>
      <c r="AR141" s="59" t="s">
        <v>95</v>
      </c>
      <c r="AS141" s="57" t="s">
        <v>95</v>
      </c>
      <c r="AT141" s="57" t="s">
        <v>95</v>
      </c>
      <c r="AU141" s="37" t="s">
        <v>95</v>
      </c>
      <c r="AV141" s="7" t="s">
        <v>95</v>
      </c>
      <c r="AW141" s="8" t="s">
        <v>95</v>
      </c>
      <c r="AX141" s="8" t="s">
        <v>95</v>
      </c>
      <c r="AY141" s="56" t="s">
        <v>95</v>
      </c>
      <c r="AZ141" s="4">
        <v>123988167</v>
      </c>
      <c r="BA141" s="4">
        <v>123988167</v>
      </c>
      <c r="BB141" s="4">
        <v>423694767</v>
      </c>
      <c r="BC141" s="4">
        <v>0</v>
      </c>
      <c r="BD141" s="10">
        <f t="shared" si="2"/>
        <v>423694767</v>
      </c>
      <c r="BE141" s="11">
        <f t="shared" si="3"/>
        <v>3.4172193786847416</v>
      </c>
      <c r="BF141" s="12">
        <v>0.81307839155197126</v>
      </c>
      <c r="BG141" s="7">
        <v>5900000</v>
      </c>
      <c r="BH141" s="7">
        <v>147971360.38186157</v>
      </c>
      <c r="BI141" s="7">
        <v>0</v>
      </c>
      <c r="BJ141" s="8">
        <v>121800000</v>
      </c>
      <c r="BK141" s="60">
        <f t="shared" si="4"/>
        <v>5900000</v>
      </c>
      <c r="BL141" s="60">
        <f t="shared" si="5"/>
        <v>628200000</v>
      </c>
      <c r="BM141" s="7">
        <v>5900000</v>
      </c>
      <c r="BN141" s="7">
        <v>750000000</v>
      </c>
      <c r="BO141" s="7">
        <v>0</v>
      </c>
      <c r="BP141" s="7">
        <v>378222000</v>
      </c>
      <c r="BQ141" s="7" t="s">
        <v>95</v>
      </c>
      <c r="BR141" s="7" t="s">
        <v>95</v>
      </c>
      <c r="BS141" s="19">
        <v>0.84099999999999997</v>
      </c>
      <c r="BT141" s="19">
        <v>0.66100000000000003</v>
      </c>
      <c r="BV141" s="83"/>
    </row>
    <row r="142" spans="2:74">
      <c r="B142" s="50" t="s">
        <v>420</v>
      </c>
      <c r="C142" s="50" t="s">
        <v>550</v>
      </c>
      <c r="D142" s="50" t="s">
        <v>150</v>
      </c>
      <c r="E142" s="51" t="s">
        <v>76</v>
      </c>
      <c r="F142" s="51" t="s">
        <v>384</v>
      </c>
      <c r="G142" s="51" t="s">
        <v>385</v>
      </c>
      <c r="H142" s="51" t="s">
        <v>79</v>
      </c>
      <c r="I142" s="50" t="s">
        <v>80</v>
      </c>
      <c r="J142" s="51" t="s">
        <v>81</v>
      </c>
      <c r="K142" s="51" t="s">
        <v>81</v>
      </c>
      <c r="L142" s="51" t="s">
        <v>82</v>
      </c>
      <c r="M142" s="51" t="s">
        <v>83</v>
      </c>
      <c r="N142" s="51" t="str">
        <f t="shared" si="6"/>
        <v>Houston</v>
      </c>
      <c r="O142" s="50" t="s">
        <v>146</v>
      </c>
      <c r="P142" s="50" t="s">
        <v>310</v>
      </c>
      <c r="Q142" s="50"/>
      <c r="R142" s="50" t="s">
        <v>310</v>
      </c>
      <c r="S142" s="50" t="s">
        <v>103</v>
      </c>
      <c r="T142" s="50" t="s">
        <v>87</v>
      </c>
      <c r="U142" s="50" t="s">
        <v>386</v>
      </c>
      <c r="V142" s="50" t="s">
        <v>95</v>
      </c>
      <c r="W142" s="52" t="s">
        <v>95</v>
      </c>
      <c r="X142" s="50" t="s">
        <v>90</v>
      </c>
      <c r="Y142" s="50" t="s">
        <v>91</v>
      </c>
      <c r="Z142" s="50" t="s">
        <v>387</v>
      </c>
      <c r="AA142" s="50" t="s">
        <v>93</v>
      </c>
      <c r="AB142" s="50" t="s">
        <v>94</v>
      </c>
      <c r="AC142" s="50" t="s">
        <v>82</v>
      </c>
      <c r="AD142" s="50" t="s">
        <v>95</v>
      </c>
      <c r="AE142" s="50" t="s">
        <v>95</v>
      </c>
      <c r="AF142" s="50" t="s">
        <v>95</v>
      </c>
      <c r="AG142" s="54">
        <v>40238</v>
      </c>
      <c r="AH142" s="50" t="s">
        <v>214</v>
      </c>
      <c r="AI142" s="50" t="s">
        <v>114</v>
      </c>
      <c r="AJ142" s="55">
        <v>43502</v>
      </c>
      <c r="AK142" s="56" t="s">
        <v>150</v>
      </c>
      <c r="AL142" s="54" t="s">
        <v>459</v>
      </c>
      <c r="AM142" s="56" t="s">
        <v>460</v>
      </c>
      <c r="AN142" s="56" t="s">
        <v>95</v>
      </c>
      <c r="AO142" s="57" t="s">
        <v>95</v>
      </c>
      <c r="AP142" s="73" t="s">
        <v>95</v>
      </c>
      <c r="AQ142" s="58" t="s">
        <v>95</v>
      </c>
      <c r="AR142" s="59" t="s">
        <v>95</v>
      </c>
      <c r="AS142" s="57" t="s">
        <v>95</v>
      </c>
      <c r="AT142" s="57" t="s">
        <v>95</v>
      </c>
      <c r="AU142" s="37" t="s">
        <v>95</v>
      </c>
      <c r="AV142" s="7" t="s">
        <v>95</v>
      </c>
      <c r="AW142" s="8" t="s">
        <v>95</v>
      </c>
      <c r="AX142" s="8" t="s">
        <v>95</v>
      </c>
      <c r="AY142" s="56" t="s">
        <v>95</v>
      </c>
      <c r="AZ142" s="4">
        <v>51020408</v>
      </c>
      <c r="BA142" s="4">
        <v>51020408</v>
      </c>
      <c r="BB142" s="4">
        <v>92600192</v>
      </c>
      <c r="BC142" s="4">
        <v>0</v>
      </c>
      <c r="BD142" s="10">
        <f t="shared" si="2"/>
        <v>92600192</v>
      </c>
      <c r="BE142" s="11">
        <f t="shared" si="3"/>
        <v>1.8149637690078841</v>
      </c>
      <c r="BF142" s="12">
        <v>7.220229208469392E-2</v>
      </c>
      <c r="BG142" s="7">
        <v>5100000</v>
      </c>
      <c r="BH142" s="7">
        <v>56102035.205755763</v>
      </c>
      <c r="BI142" s="7">
        <v>0</v>
      </c>
      <c r="BJ142" s="8">
        <v>0</v>
      </c>
      <c r="BK142" s="60">
        <f t="shared" si="4"/>
        <v>5100000</v>
      </c>
      <c r="BL142" s="60">
        <f t="shared" si="5"/>
        <v>27337162.996404495</v>
      </c>
      <c r="BM142" s="7">
        <v>5100000</v>
      </c>
      <c r="BN142" s="7">
        <v>27337162.996404495</v>
      </c>
      <c r="BO142" s="7">
        <v>0</v>
      </c>
      <c r="BP142" s="7">
        <v>16931000</v>
      </c>
      <c r="BQ142" s="7" t="s">
        <v>95</v>
      </c>
      <c r="BR142" s="7" t="s">
        <v>95</v>
      </c>
      <c r="BS142" s="19">
        <v>0.90909090909090906</v>
      </c>
      <c r="BT142" s="19">
        <v>0.90910000000000002</v>
      </c>
      <c r="BV142" s="83"/>
    </row>
    <row r="143" spans="2:74">
      <c r="B143" s="50" t="s">
        <v>420</v>
      </c>
      <c r="C143" s="50" t="s">
        <v>551</v>
      </c>
      <c r="D143" s="50" t="s">
        <v>75</v>
      </c>
      <c r="E143" s="51" t="s">
        <v>76</v>
      </c>
      <c r="F143" s="51" t="s">
        <v>83</v>
      </c>
      <c r="G143" s="51" t="s">
        <v>102</v>
      </c>
      <c r="H143" s="51" t="s">
        <v>79</v>
      </c>
      <c r="I143" s="50" t="s">
        <v>80</v>
      </c>
      <c r="J143" s="51" t="s">
        <v>81</v>
      </c>
      <c r="K143" s="51" t="s">
        <v>81</v>
      </c>
      <c r="L143" s="51" t="s">
        <v>82</v>
      </c>
      <c r="M143" s="51" t="s">
        <v>233</v>
      </c>
      <c r="N143" s="51" t="str">
        <f t="shared" si="6"/>
        <v>Dallas</v>
      </c>
      <c r="O143" s="50" t="s">
        <v>290</v>
      </c>
      <c r="P143" s="50" t="s">
        <v>291</v>
      </c>
      <c r="Q143" s="50"/>
      <c r="R143" s="50" t="s">
        <v>290</v>
      </c>
      <c r="S143" s="50" t="s">
        <v>291</v>
      </c>
      <c r="T143" s="50" t="s">
        <v>86</v>
      </c>
      <c r="U143" s="50" t="s">
        <v>552</v>
      </c>
      <c r="V143" s="50" t="s">
        <v>95</v>
      </c>
      <c r="W143" s="52" t="s">
        <v>95</v>
      </c>
      <c r="X143" s="50" t="s">
        <v>90</v>
      </c>
      <c r="Y143" s="50" t="s">
        <v>91</v>
      </c>
      <c r="Z143" s="50" t="s">
        <v>92</v>
      </c>
      <c r="AA143" s="50" t="s">
        <v>93</v>
      </c>
      <c r="AB143" s="50" t="s">
        <v>94</v>
      </c>
      <c r="AC143" s="50" t="s">
        <v>82</v>
      </c>
      <c r="AD143" s="50" t="s">
        <v>95</v>
      </c>
      <c r="AE143" s="50" t="s">
        <v>95</v>
      </c>
      <c r="AF143" s="50" t="s">
        <v>95</v>
      </c>
      <c r="AG143" s="54">
        <v>39646</v>
      </c>
      <c r="AH143" s="50" t="s">
        <v>214</v>
      </c>
      <c r="AI143" s="50" t="s">
        <v>114</v>
      </c>
      <c r="AJ143" s="55">
        <v>41244</v>
      </c>
      <c r="AK143" s="56" t="s">
        <v>97</v>
      </c>
      <c r="AL143" s="54" t="s">
        <v>553</v>
      </c>
      <c r="AM143" s="56" t="s">
        <v>363</v>
      </c>
      <c r="AN143" s="56" t="s">
        <v>99</v>
      </c>
      <c r="AO143" s="57" t="s">
        <v>95</v>
      </c>
      <c r="AP143" s="73" t="s">
        <v>95</v>
      </c>
      <c r="AQ143" s="58" t="s">
        <v>95</v>
      </c>
      <c r="AR143" s="59" t="s">
        <v>95</v>
      </c>
      <c r="AS143" s="57" t="s">
        <v>95</v>
      </c>
      <c r="AT143" s="57" t="s">
        <v>95</v>
      </c>
      <c r="AU143" s="37" t="s">
        <v>95</v>
      </c>
      <c r="AV143" s="7" t="s">
        <v>95</v>
      </c>
      <c r="AW143" s="8" t="s">
        <v>95</v>
      </c>
      <c r="AX143" s="8" t="s">
        <v>95</v>
      </c>
      <c r="AY143" s="56" t="s">
        <v>95</v>
      </c>
      <c r="AZ143" s="4">
        <v>87493440</v>
      </c>
      <c r="BA143" s="4">
        <v>87493440</v>
      </c>
      <c r="BB143" s="4">
        <v>119292075</v>
      </c>
      <c r="BC143" s="4">
        <v>0</v>
      </c>
      <c r="BD143" s="10">
        <f t="shared" si="2"/>
        <v>119292075</v>
      </c>
      <c r="BE143" s="11">
        <f t="shared" si="3"/>
        <v>1.3634402190609947</v>
      </c>
      <c r="BF143" s="12">
        <v>0.16058476567268379</v>
      </c>
      <c r="BG143" s="7">
        <v>2600000</v>
      </c>
      <c r="BH143" s="7">
        <v>89300000</v>
      </c>
      <c r="BI143" s="7">
        <v>0</v>
      </c>
      <c r="BJ143" s="8">
        <v>0</v>
      </c>
      <c r="BK143" s="60">
        <f t="shared" si="4"/>
        <v>2600000</v>
      </c>
      <c r="BL143" s="60">
        <f t="shared" si="5"/>
        <v>121700000</v>
      </c>
      <c r="BM143" s="7">
        <v>2600000</v>
      </c>
      <c r="BN143" s="7">
        <v>121700000</v>
      </c>
      <c r="BO143" s="7">
        <v>0</v>
      </c>
      <c r="BP143" s="7">
        <v>51000000</v>
      </c>
      <c r="BQ143" s="7" t="s">
        <v>95</v>
      </c>
      <c r="BR143" s="7" t="s">
        <v>95</v>
      </c>
      <c r="BS143" s="19">
        <v>0.98</v>
      </c>
      <c r="BT143" s="19">
        <v>0.98</v>
      </c>
      <c r="BV143" s="83"/>
    </row>
    <row r="144" spans="2:74">
      <c r="B144" s="50" t="s">
        <v>420</v>
      </c>
      <c r="C144" s="50" t="s">
        <v>554</v>
      </c>
      <c r="D144" s="50" t="s">
        <v>75</v>
      </c>
      <c r="E144" s="51" t="s">
        <v>76</v>
      </c>
      <c r="F144" s="51" t="s">
        <v>229</v>
      </c>
      <c r="G144" s="51" t="s">
        <v>102</v>
      </c>
      <c r="H144" s="51" t="s">
        <v>79</v>
      </c>
      <c r="I144" s="50" t="s">
        <v>80</v>
      </c>
      <c r="J144" s="51" t="s">
        <v>81</v>
      </c>
      <c r="K144" s="51" t="s">
        <v>81</v>
      </c>
      <c r="L144" s="51" t="s">
        <v>82</v>
      </c>
      <c r="M144" s="51" t="s">
        <v>83</v>
      </c>
      <c r="N144" s="51" t="str">
        <f t="shared" si="6"/>
        <v>Houston</v>
      </c>
      <c r="O144" s="50" t="s">
        <v>146</v>
      </c>
      <c r="P144" s="50" t="s">
        <v>493</v>
      </c>
      <c r="Q144" s="50" t="s">
        <v>130</v>
      </c>
      <c r="R144" s="50" t="s">
        <v>130</v>
      </c>
      <c r="S144" s="50" t="s">
        <v>85</v>
      </c>
      <c r="T144" s="50" t="s">
        <v>86</v>
      </c>
      <c r="U144" s="50" t="s">
        <v>555</v>
      </c>
      <c r="V144" s="50" t="s">
        <v>95</v>
      </c>
      <c r="W144" s="52" t="s">
        <v>95</v>
      </c>
      <c r="X144" s="50" t="s">
        <v>107</v>
      </c>
      <c r="Y144" s="50" t="s">
        <v>108</v>
      </c>
      <c r="Z144" s="50" t="s">
        <v>92</v>
      </c>
      <c r="AA144" s="50" t="s">
        <v>93</v>
      </c>
      <c r="AB144" s="50" t="s">
        <v>94</v>
      </c>
      <c r="AC144" s="50" t="s">
        <v>82</v>
      </c>
      <c r="AD144" s="50" t="s">
        <v>95</v>
      </c>
      <c r="AE144" s="50" t="s">
        <v>95</v>
      </c>
      <c r="AF144" s="50" t="s">
        <v>95</v>
      </c>
      <c r="AG144" s="54">
        <v>39414</v>
      </c>
      <c r="AH144" s="50" t="s">
        <v>214</v>
      </c>
      <c r="AI144" s="50" t="s">
        <v>114</v>
      </c>
      <c r="AJ144" s="55">
        <v>40664</v>
      </c>
      <c r="AK144" s="56" t="s">
        <v>97</v>
      </c>
      <c r="AL144" s="54" t="s">
        <v>556</v>
      </c>
      <c r="AM144" s="56" t="s">
        <v>346</v>
      </c>
      <c r="AN144" s="56" t="s">
        <v>524</v>
      </c>
      <c r="AO144" s="57" t="s">
        <v>95</v>
      </c>
      <c r="AP144" s="73" t="s">
        <v>95</v>
      </c>
      <c r="AQ144" s="58" t="s">
        <v>95</v>
      </c>
      <c r="AR144" s="59" t="s">
        <v>95</v>
      </c>
      <c r="AS144" s="57" t="s">
        <v>95</v>
      </c>
      <c r="AT144" s="57" t="s">
        <v>95</v>
      </c>
      <c r="AU144" s="37" t="s">
        <v>95</v>
      </c>
      <c r="AV144" s="7" t="s">
        <v>95</v>
      </c>
      <c r="AW144" s="8" t="s">
        <v>95</v>
      </c>
      <c r="AX144" s="8" t="s">
        <v>95</v>
      </c>
      <c r="AY144" s="56" t="s">
        <v>95</v>
      </c>
      <c r="AZ144" s="4">
        <v>45100000</v>
      </c>
      <c r="BA144" s="4">
        <v>45100000</v>
      </c>
      <c r="BB144" s="4">
        <v>109739657</v>
      </c>
      <c r="BC144" s="4">
        <v>0</v>
      </c>
      <c r="BD144" s="10">
        <f t="shared" si="2"/>
        <v>109739657</v>
      </c>
      <c r="BE144" s="11">
        <f t="shared" si="3"/>
        <v>2.4332518181818181</v>
      </c>
      <c r="BF144" s="12">
        <v>0.46563666462898257</v>
      </c>
      <c r="BG144" s="7">
        <v>2600000</v>
      </c>
      <c r="BH144" s="7">
        <v>46002000</v>
      </c>
      <c r="BI144" s="7">
        <v>0</v>
      </c>
      <c r="BJ144" s="8">
        <v>0</v>
      </c>
      <c r="BK144" s="60">
        <f t="shared" si="4"/>
        <v>2600000</v>
      </c>
      <c r="BL144" s="60">
        <f t="shared" si="5"/>
        <v>123000000</v>
      </c>
      <c r="BM144" s="7">
        <v>2600000</v>
      </c>
      <c r="BN144" s="7">
        <v>123000000</v>
      </c>
      <c r="BO144" s="7">
        <v>0</v>
      </c>
      <c r="BP144" s="7">
        <v>0</v>
      </c>
      <c r="BQ144" s="7" t="s">
        <v>95</v>
      </c>
      <c r="BR144" s="7" t="s">
        <v>95</v>
      </c>
      <c r="BS144" s="19">
        <v>0.98</v>
      </c>
      <c r="BT144" s="19">
        <v>0.87389115670656869</v>
      </c>
      <c r="BV144" s="83"/>
    </row>
    <row r="145" spans="2:74">
      <c r="B145" s="50" t="s">
        <v>420</v>
      </c>
      <c r="C145" s="50" t="s">
        <v>557</v>
      </c>
      <c r="D145" s="50" t="s">
        <v>75</v>
      </c>
      <c r="E145" s="51" t="s">
        <v>76</v>
      </c>
      <c r="F145" s="51" t="s">
        <v>229</v>
      </c>
      <c r="G145" s="51" t="s">
        <v>102</v>
      </c>
      <c r="H145" s="51" t="s">
        <v>79</v>
      </c>
      <c r="I145" s="50" t="s">
        <v>80</v>
      </c>
      <c r="J145" s="51" t="s">
        <v>81</v>
      </c>
      <c r="K145" s="51" t="s">
        <v>81</v>
      </c>
      <c r="L145" s="51" t="s">
        <v>82</v>
      </c>
      <c r="M145" s="51" t="s">
        <v>83</v>
      </c>
      <c r="N145" s="51" t="str">
        <f t="shared" si="6"/>
        <v>Houston</v>
      </c>
      <c r="O145" s="50" t="s">
        <v>130</v>
      </c>
      <c r="P145" s="50" t="s">
        <v>146</v>
      </c>
      <c r="Q145" s="50"/>
      <c r="R145" s="50" t="s">
        <v>130</v>
      </c>
      <c r="S145" s="50" t="s">
        <v>85</v>
      </c>
      <c r="T145" s="50" t="s">
        <v>86</v>
      </c>
      <c r="U145" s="50" t="s">
        <v>292</v>
      </c>
      <c r="V145" s="50" t="s">
        <v>95</v>
      </c>
      <c r="W145" s="52" t="s">
        <v>95</v>
      </c>
      <c r="X145" s="50" t="s">
        <v>90</v>
      </c>
      <c r="Y145" s="50" t="s">
        <v>91</v>
      </c>
      <c r="Z145" s="50" t="s">
        <v>92</v>
      </c>
      <c r="AA145" s="50" t="s">
        <v>93</v>
      </c>
      <c r="AB145" s="50" t="s">
        <v>94</v>
      </c>
      <c r="AC145" s="50" t="s">
        <v>82</v>
      </c>
      <c r="AD145" s="50" t="s">
        <v>95</v>
      </c>
      <c r="AE145" s="50" t="s">
        <v>95</v>
      </c>
      <c r="AF145" s="50" t="s">
        <v>95</v>
      </c>
      <c r="AG145" s="54">
        <v>40725</v>
      </c>
      <c r="AH145" s="50" t="s">
        <v>214</v>
      </c>
      <c r="AI145" s="50" t="s">
        <v>114</v>
      </c>
      <c r="AJ145" s="55">
        <v>41791</v>
      </c>
      <c r="AK145" s="56" t="s">
        <v>97</v>
      </c>
      <c r="AL145" s="54" t="s">
        <v>558</v>
      </c>
      <c r="AM145" s="56" t="s">
        <v>346</v>
      </c>
      <c r="AN145" s="56" t="s">
        <v>524</v>
      </c>
      <c r="AO145" s="57" t="s">
        <v>95</v>
      </c>
      <c r="AP145" s="73" t="s">
        <v>95</v>
      </c>
      <c r="AQ145" s="58" t="s">
        <v>95</v>
      </c>
      <c r="AR145" s="59" t="s">
        <v>95</v>
      </c>
      <c r="AS145" s="57" t="s">
        <v>95</v>
      </c>
      <c r="AT145" s="57" t="s">
        <v>95</v>
      </c>
      <c r="AU145" s="37" t="s">
        <v>95</v>
      </c>
      <c r="AV145" s="7" t="s">
        <v>95</v>
      </c>
      <c r="AW145" s="8" t="s">
        <v>95</v>
      </c>
      <c r="AX145" s="8" t="s">
        <v>95</v>
      </c>
      <c r="AY145" s="56" t="s">
        <v>95</v>
      </c>
      <c r="AZ145" s="4">
        <v>43163265</v>
      </c>
      <c r="BA145" s="4">
        <v>43163265</v>
      </c>
      <c r="BB145" s="4">
        <v>138966189</v>
      </c>
      <c r="BC145" s="4">
        <v>0</v>
      </c>
      <c r="BD145" s="10">
        <f t="shared" si="2"/>
        <v>138966189</v>
      </c>
      <c r="BE145" s="11">
        <f t="shared" si="3"/>
        <v>3.2195476639684233</v>
      </c>
      <c r="BF145" s="12">
        <v>0.48310952782630912</v>
      </c>
      <c r="BG145" s="7">
        <v>0</v>
      </c>
      <c r="BH145" s="7">
        <v>45955102.040425599</v>
      </c>
      <c r="BI145" s="7">
        <v>0</v>
      </c>
      <c r="BJ145" s="8">
        <v>0</v>
      </c>
      <c r="BK145" s="60">
        <f t="shared" si="4"/>
        <v>0</v>
      </c>
      <c r="BL145" s="60">
        <f t="shared" si="5"/>
        <v>140515401.00505</v>
      </c>
      <c r="BM145" s="7">
        <v>20142857.140000001</v>
      </c>
      <c r="BN145" s="7">
        <v>140515401.00505</v>
      </c>
      <c r="BO145" s="7">
        <v>0</v>
      </c>
      <c r="BP145" s="7">
        <v>7242819</v>
      </c>
      <c r="BQ145" s="7" t="s">
        <v>95</v>
      </c>
      <c r="BR145" s="7" t="s">
        <v>95</v>
      </c>
      <c r="BS145" s="19">
        <v>0.94</v>
      </c>
      <c r="BT145" s="19">
        <v>0.66</v>
      </c>
      <c r="BV145" s="83"/>
    </row>
    <row r="146" spans="2:74">
      <c r="B146" s="50" t="s">
        <v>420</v>
      </c>
      <c r="C146" s="50" t="s">
        <v>559</v>
      </c>
      <c r="D146" s="50" t="s">
        <v>75</v>
      </c>
      <c r="E146" s="51" t="s">
        <v>76</v>
      </c>
      <c r="F146" s="51" t="s">
        <v>83</v>
      </c>
      <c r="G146" s="51" t="s">
        <v>102</v>
      </c>
      <c r="H146" s="51" t="s">
        <v>79</v>
      </c>
      <c r="I146" s="50" t="s">
        <v>80</v>
      </c>
      <c r="J146" s="51" t="s">
        <v>81</v>
      </c>
      <c r="K146" s="51" t="s">
        <v>81</v>
      </c>
      <c r="L146" s="51" t="s">
        <v>82</v>
      </c>
      <c r="M146" s="51" t="s">
        <v>83</v>
      </c>
      <c r="N146" s="51" t="str">
        <f t="shared" si="6"/>
        <v>Houston</v>
      </c>
      <c r="O146" s="50" t="s">
        <v>186</v>
      </c>
      <c r="P146" s="50" t="s">
        <v>84</v>
      </c>
      <c r="Q146" s="50"/>
      <c r="R146" s="50" t="s">
        <v>84</v>
      </c>
      <c r="S146" s="50" t="s">
        <v>130</v>
      </c>
      <c r="T146" s="50" t="s">
        <v>86</v>
      </c>
      <c r="U146" s="50" t="s">
        <v>456</v>
      </c>
      <c r="V146" s="50" t="s">
        <v>95</v>
      </c>
      <c r="W146" s="52" t="s">
        <v>95</v>
      </c>
      <c r="X146" s="50" t="s">
        <v>90</v>
      </c>
      <c r="Y146" s="50" t="s">
        <v>91</v>
      </c>
      <c r="Z146" s="50" t="s">
        <v>92</v>
      </c>
      <c r="AA146" s="50" t="s">
        <v>93</v>
      </c>
      <c r="AB146" s="50" t="s">
        <v>94</v>
      </c>
      <c r="AC146" s="50" t="s">
        <v>109</v>
      </c>
      <c r="AD146" s="50" t="s">
        <v>126</v>
      </c>
      <c r="AE146" s="50" t="s">
        <v>495</v>
      </c>
      <c r="AF146" s="50" t="s">
        <v>457</v>
      </c>
      <c r="AG146" s="54">
        <v>39342</v>
      </c>
      <c r="AH146" s="50" t="s">
        <v>214</v>
      </c>
      <c r="AI146" s="50" t="s">
        <v>114</v>
      </c>
      <c r="AJ146" s="55">
        <v>40848</v>
      </c>
      <c r="AK146" s="56" t="s">
        <v>97</v>
      </c>
      <c r="AL146" s="54" t="s">
        <v>560</v>
      </c>
      <c r="AM146" s="56" t="s">
        <v>561</v>
      </c>
      <c r="AN146" s="56" t="s">
        <v>524</v>
      </c>
      <c r="AO146" s="57" t="s">
        <v>95</v>
      </c>
      <c r="AP146" s="73" t="s">
        <v>95</v>
      </c>
      <c r="AQ146" s="58" t="s">
        <v>95</v>
      </c>
      <c r="AR146" s="59" t="s">
        <v>95</v>
      </c>
      <c r="AS146" s="57" t="s">
        <v>95</v>
      </c>
      <c r="AT146" s="57" t="s">
        <v>95</v>
      </c>
      <c r="AU146" s="37" t="s">
        <v>95</v>
      </c>
      <c r="AV146" s="7" t="s">
        <v>95</v>
      </c>
      <c r="AW146" s="8" t="s">
        <v>95</v>
      </c>
      <c r="AX146" s="8" t="s">
        <v>95</v>
      </c>
      <c r="AY146" s="56" t="s">
        <v>95</v>
      </c>
      <c r="AZ146" s="4">
        <v>36000000</v>
      </c>
      <c r="BA146" s="4">
        <v>36000000</v>
      </c>
      <c r="BB146" s="4">
        <v>88562357</v>
      </c>
      <c r="BC146" s="4">
        <v>0</v>
      </c>
      <c r="BD146" s="10">
        <f t="shared" si="2"/>
        <v>88562357</v>
      </c>
      <c r="BE146" s="11">
        <f t="shared" si="3"/>
        <v>2.4600654722222224</v>
      </c>
      <c r="BF146" s="12">
        <v>0.32696595788002014</v>
      </c>
      <c r="BG146" s="7">
        <v>5000000</v>
      </c>
      <c r="BH146" s="7">
        <v>96000000.000001997</v>
      </c>
      <c r="BI146" s="7">
        <v>0</v>
      </c>
      <c r="BJ146" s="8">
        <v>46000000</v>
      </c>
      <c r="BK146" s="60">
        <f t="shared" si="4"/>
        <v>5000000</v>
      </c>
      <c r="BL146" s="60">
        <f t="shared" si="5"/>
        <v>280300000</v>
      </c>
      <c r="BM146" s="7">
        <v>5000000</v>
      </c>
      <c r="BN146" s="7">
        <v>326300000</v>
      </c>
      <c r="BO146" s="7">
        <v>0</v>
      </c>
      <c r="BP146" s="7">
        <v>0</v>
      </c>
      <c r="BQ146" s="7" t="s">
        <v>95</v>
      </c>
      <c r="BR146" s="7" t="s">
        <v>95</v>
      </c>
      <c r="BS146" s="19">
        <v>0.375</v>
      </c>
      <c r="BT146" s="19">
        <v>0.32537633253006076</v>
      </c>
      <c r="BV146" s="83"/>
    </row>
    <row r="147" spans="2:74">
      <c r="B147" s="50" t="s">
        <v>420</v>
      </c>
      <c r="C147" s="50" t="s">
        <v>562</v>
      </c>
      <c r="D147" s="50" t="s">
        <v>75</v>
      </c>
      <c r="E147" s="51" t="s">
        <v>76</v>
      </c>
      <c r="F147" s="51" t="s">
        <v>303</v>
      </c>
      <c r="G147" s="51" t="s">
        <v>78</v>
      </c>
      <c r="H147" s="51" t="s">
        <v>79</v>
      </c>
      <c r="I147" s="50" t="s">
        <v>80</v>
      </c>
      <c r="J147" s="51" t="s">
        <v>81</v>
      </c>
      <c r="K147" s="51" t="s">
        <v>81</v>
      </c>
      <c r="L147" s="51" t="s">
        <v>82</v>
      </c>
      <c r="M147" s="51" t="s">
        <v>233</v>
      </c>
      <c r="N147" s="51" t="str">
        <f t="shared" si="6"/>
        <v>Dallas</v>
      </c>
      <c r="O147" s="50" t="s">
        <v>289</v>
      </c>
      <c r="P147" s="50" t="s">
        <v>290</v>
      </c>
      <c r="Q147" s="50"/>
      <c r="R147" s="50" t="s">
        <v>290</v>
      </c>
      <c r="S147" s="50" t="s">
        <v>291</v>
      </c>
      <c r="T147" s="50" t="s">
        <v>86</v>
      </c>
      <c r="U147" s="50" t="s">
        <v>552</v>
      </c>
      <c r="V147" s="50" t="s">
        <v>95</v>
      </c>
      <c r="W147" s="52" t="s">
        <v>95</v>
      </c>
      <c r="X147" s="50" t="s">
        <v>90</v>
      </c>
      <c r="Y147" s="50" t="s">
        <v>91</v>
      </c>
      <c r="Z147" s="50" t="s">
        <v>92</v>
      </c>
      <c r="AA147" s="50" t="s">
        <v>93</v>
      </c>
      <c r="AB147" s="50" t="s">
        <v>94</v>
      </c>
      <c r="AC147" s="50" t="s">
        <v>82</v>
      </c>
      <c r="AD147" s="50" t="s">
        <v>95</v>
      </c>
      <c r="AE147" s="50" t="s">
        <v>95</v>
      </c>
      <c r="AF147" s="50" t="s">
        <v>95</v>
      </c>
      <c r="AG147" s="54">
        <v>39686</v>
      </c>
      <c r="AH147" s="50" t="s">
        <v>214</v>
      </c>
      <c r="AI147" s="50" t="s">
        <v>114</v>
      </c>
      <c r="AJ147" s="55">
        <v>41244</v>
      </c>
      <c r="AK147" s="56" t="s">
        <v>97</v>
      </c>
      <c r="AL147" s="54" t="s">
        <v>553</v>
      </c>
      <c r="AM147" s="56" t="s">
        <v>363</v>
      </c>
      <c r="AN147" s="56" t="s">
        <v>99</v>
      </c>
      <c r="AO147" s="57" t="s">
        <v>95</v>
      </c>
      <c r="AP147" s="73" t="s">
        <v>95</v>
      </c>
      <c r="AQ147" s="58" t="s">
        <v>95</v>
      </c>
      <c r="AR147" s="59" t="s">
        <v>95</v>
      </c>
      <c r="AS147" s="57" t="s">
        <v>95</v>
      </c>
      <c r="AT147" s="57" t="s">
        <v>95</v>
      </c>
      <c r="AU147" s="37" t="s">
        <v>95</v>
      </c>
      <c r="AV147" s="7" t="s">
        <v>95</v>
      </c>
      <c r="AW147" s="8" t="s">
        <v>95</v>
      </c>
      <c r="AX147" s="8" t="s">
        <v>95</v>
      </c>
      <c r="AY147" s="56" t="s">
        <v>95</v>
      </c>
      <c r="AZ147" s="4">
        <v>87095330</v>
      </c>
      <c r="BA147" s="4">
        <v>87095330</v>
      </c>
      <c r="BB147" s="4">
        <v>203035207</v>
      </c>
      <c r="BC147" s="4">
        <v>0</v>
      </c>
      <c r="BD147" s="10">
        <f t="shared" si="2"/>
        <v>203035207</v>
      </c>
      <c r="BE147" s="11">
        <f t="shared" si="3"/>
        <v>2.331183623737346</v>
      </c>
      <c r="BF147" s="12">
        <v>0.4421629011631012</v>
      </c>
      <c r="BG147" s="7">
        <v>15200000</v>
      </c>
      <c r="BH147" s="7">
        <v>89800000</v>
      </c>
      <c r="BI147" s="7">
        <v>0</v>
      </c>
      <c r="BJ147" s="8">
        <v>0</v>
      </c>
      <c r="BK147" s="60">
        <f t="shared" si="4"/>
        <v>15200000</v>
      </c>
      <c r="BL147" s="60">
        <f t="shared" si="5"/>
        <v>207900000</v>
      </c>
      <c r="BM147" s="7">
        <v>15200000</v>
      </c>
      <c r="BN147" s="7">
        <v>207900000</v>
      </c>
      <c r="BO147" s="7">
        <v>0</v>
      </c>
      <c r="BP147" s="7">
        <v>0</v>
      </c>
      <c r="BQ147" s="7" t="s">
        <v>95</v>
      </c>
      <c r="BR147" s="7" t="s">
        <v>95</v>
      </c>
      <c r="BS147" s="19">
        <v>0.97</v>
      </c>
      <c r="BT147" s="19">
        <v>0.97</v>
      </c>
      <c r="BV147" s="83"/>
    </row>
    <row r="148" spans="2:74">
      <c r="B148" s="50" t="s">
        <v>420</v>
      </c>
      <c r="C148" s="50" t="s">
        <v>563</v>
      </c>
      <c r="D148" s="50" t="s">
        <v>75</v>
      </c>
      <c r="E148" s="51" t="s">
        <v>76</v>
      </c>
      <c r="F148" s="51" t="s">
        <v>83</v>
      </c>
      <c r="G148" s="51" t="s">
        <v>102</v>
      </c>
      <c r="H148" s="51" t="s">
        <v>79</v>
      </c>
      <c r="I148" s="50" t="s">
        <v>80</v>
      </c>
      <c r="J148" s="51" t="s">
        <v>81</v>
      </c>
      <c r="K148" s="51" t="s">
        <v>81</v>
      </c>
      <c r="L148" s="51" t="s">
        <v>82</v>
      </c>
      <c r="M148" s="51" t="s">
        <v>83</v>
      </c>
      <c r="N148" s="51" t="str">
        <f t="shared" si="6"/>
        <v>Houston</v>
      </c>
      <c r="O148" s="50" t="s">
        <v>186</v>
      </c>
      <c r="P148" s="50" t="s">
        <v>104</v>
      </c>
      <c r="Q148" s="50"/>
      <c r="R148" s="50" t="s">
        <v>104</v>
      </c>
      <c r="S148" s="50" t="s">
        <v>164</v>
      </c>
      <c r="T148" s="50" t="s">
        <v>86</v>
      </c>
      <c r="U148" s="50" t="s">
        <v>564</v>
      </c>
      <c r="V148" s="50" t="s">
        <v>95</v>
      </c>
      <c r="W148" s="52" t="s">
        <v>95</v>
      </c>
      <c r="X148" s="50" t="s">
        <v>107</v>
      </c>
      <c r="Y148" s="50" t="s">
        <v>108</v>
      </c>
      <c r="Z148" s="50" t="s">
        <v>92</v>
      </c>
      <c r="AA148" s="50" t="s">
        <v>93</v>
      </c>
      <c r="AB148" s="50" t="s">
        <v>94</v>
      </c>
      <c r="AC148" s="50" t="s">
        <v>109</v>
      </c>
      <c r="AD148" s="50" t="s">
        <v>126</v>
      </c>
      <c r="AE148" s="50" t="s">
        <v>495</v>
      </c>
      <c r="AF148" s="50" t="s">
        <v>565</v>
      </c>
      <c r="AG148" s="54">
        <v>39342</v>
      </c>
      <c r="AH148" s="50" t="s">
        <v>214</v>
      </c>
      <c r="AI148" s="50" t="s">
        <v>114</v>
      </c>
      <c r="AJ148" s="55">
        <v>40513</v>
      </c>
      <c r="AK148" s="56" t="s">
        <v>97</v>
      </c>
      <c r="AL148" s="54" t="s">
        <v>566</v>
      </c>
      <c r="AM148" s="56" t="s">
        <v>137</v>
      </c>
      <c r="AN148" s="56" t="s">
        <v>99</v>
      </c>
      <c r="AO148" s="57" t="s">
        <v>95</v>
      </c>
      <c r="AP148" s="73" t="s">
        <v>95</v>
      </c>
      <c r="AQ148" s="58" t="s">
        <v>95</v>
      </c>
      <c r="AR148" s="59" t="s">
        <v>95</v>
      </c>
      <c r="AS148" s="57" t="s">
        <v>95</v>
      </c>
      <c r="AT148" s="57" t="s">
        <v>95</v>
      </c>
      <c r="AU148" s="37" t="s">
        <v>95</v>
      </c>
      <c r="AV148" s="7" t="s">
        <v>95</v>
      </c>
      <c r="AW148" s="8" t="s">
        <v>95</v>
      </c>
      <c r="AX148" s="8" t="s">
        <v>95</v>
      </c>
      <c r="AY148" s="56" t="s">
        <v>95</v>
      </c>
      <c r="AZ148" s="4">
        <v>26346030</v>
      </c>
      <c r="BA148" s="4">
        <v>26346030</v>
      </c>
      <c r="BB148" s="4">
        <v>71587318</v>
      </c>
      <c r="BC148" s="4">
        <v>0</v>
      </c>
      <c r="BD148" s="10">
        <f t="shared" si="2"/>
        <v>71587318</v>
      </c>
      <c r="BE148" s="11">
        <f t="shared" si="3"/>
        <v>2.7171956457955906</v>
      </c>
      <c r="BF148" s="12">
        <v>0.54310455918312073</v>
      </c>
      <c r="BG148" s="7">
        <v>18592650</v>
      </c>
      <c r="BH148" s="7">
        <v>75386000</v>
      </c>
      <c r="BI148" s="7">
        <v>0</v>
      </c>
      <c r="BJ148" s="8">
        <v>0</v>
      </c>
      <c r="BK148" s="60">
        <f t="shared" si="4"/>
        <v>18592650</v>
      </c>
      <c r="BL148" s="60">
        <f t="shared" si="5"/>
        <v>184600000</v>
      </c>
      <c r="BM148" s="7">
        <v>18592650</v>
      </c>
      <c r="BN148" s="7">
        <v>184600000</v>
      </c>
      <c r="BO148" s="7">
        <v>0</v>
      </c>
      <c r="BP148" s="7">
        <v>0</v>
      </c>
      <c r="BQ148" s="7" t="s">
        <v>95</v>
      </c>
      <c r="BR148" s="7" t="s">
        <v>95</v>
      </c>
      <c r="BS148" s="19">
        <v>0.17</v>
      </c>
      <c r="BT148" s="19">
        <v>0.37174822821699122</v>
      </c>
      <c r="BV148" s="83"/>
    </row>
    <row r="149" spans="2:74">
      <c r="B149" s="50" t="s">
        <v>420</v>
      </c>
      <c r="C149" s="50" t="s">
        <v>567</v>
      </c>
      <c r="D149" s="50" t="s">
        <v>121</v>
      </c>
      <c r="E149" s="51" t="s">
        <v>76</v>
      </c>
      <c r="F149" s="51" t="s">
        <v>83</v>
      </c>
      <c r="G149" s="51" t="s">
        <v>102</v>
      </c>
      <c r="H149" s="51" t="s">
        <v>79</v>
      </c>
      <c r="I149" s="50" t="s">
        <v>80</v>
      </c>
      <c r="J149" s="51" t="s">
        <v>81</v>
      </c>
      <c r="K149" s="51" t="s">
        <v>81</v>
      </c>
      <c r="L149" s="51" t="s">
        <v>82</v>
      </c>
      <c r="M149" s="51" t="s">
        <v>83</v>
      </c>
      <c r="N149" s="51" t="str">
        <f t="shared" si="6"/>
        <v>Houston</v>
      </c>
      <c r="O149" s="50" t="s">
        <v>104</v>
      </c>
      <c r="P149" s="50"/>
      <c r="Q149" s="50"/>
      <c r="R149" s="50" t="s">
        <v>104</v>
      </c>
      <c r="S149" s="50" t="s">
        <v>103</v>
      </c>
      <c r="T149" s="50" t="s">
        <v>86</v>
      </c>
      <c r="U149" s="50" t="s">
        <v>547</v>
      </c>
      <c r="V149" s="50" t="s">
        <v>95</v>
      </c>
      <c r="W149" s="52" t="s">
        <v>95</v>
      </c>
      <c r="X149" s="50" t="s">
        <v>90</v>
      </c>
      <c r="Y149" s="50" t="s">
        <v>91</v>
      </c>
      <c r="Z149" s="50" t="s">
        <v>92</v>
      </c>
      <c r="AA149" s="50" t="s">
        <v>93</v>
      </c>
      <c r="AB149" s="50" t="s">
        <v>94</v>
      </c>
      <c r="AC149" s="50" t="s">
        <v>109</v>
      </c>
      <c r="AD149" s="50" t="s">
        <v>110</v>
      </c>
      <c r="AE149" s="50" t="s">
        <v>505</v>
      </c>
      <c r="AF149" s="50" t="s">
        <v>95</v>
      </c>
      <c r="AG149" s="54">
        <v>39573</v>
      </c>
      <c r="AH149" s="50" t="s">
        <v>214</v>
      </c>
      <c r="AI149" s="50" t="s">
        <v>114</v>
      </c>
      <c r="AJ149" s="55">
        <v>39661</v>
      </c>
      <c r="AK149" s="56" t="s">
        <v>97</v>
      </c>
      <c r="AL149" s="54" t="s">
        <v>568</v>
      </c>
      <c r="AM149" s="56" t="s">
        <v>569</v>
      </c>
      <c r="AN149" s="56" t="s">
        <v>99</v>
      </c>
      <c r="AO149" s="57" t="s">
        <v>95</v>
      </c>
      <c r="AP149" s="73" t="s">
        <v>95</v>
      </c>
      <c r="AQ149" s="58" t="s">
        <v>95</v>
      </c>
      <c r="AR149" s="59" t="s">
        <v>95</v>
      </c>
      <c r="AS149" s="57" t="s">
        <v>95</v>
      </c>
      <c r="AT149" s="57" t="s">
        <v>95</v>
      </c>
      <c r="AU149" s="37" t="s">
        <v>95</v>
      </c>
      <c r="AV149" s="7" t="s">
        <v>95</v>
      </c>
      <c r="AW149" s="8" t="s">
        <v>95</v>
      </c>
      <c r="AX149" s="8" t="s">
        <v>95</v>
      </c>
      <c r="AY149" s="56" t="s">
        <v>95</v>
      </c>
      <c r="AZ149" s="4">
        <v>17362191</v>
      </c>
      <c r="BA149" s="4">
        <v>17362191</v>
      </c>
      <c r="BB149" s="4">
        <v>31275100</v>
      </c>
      <c r="BC149" s="4">
        <v>0</v>
      </c>
      <c r="BD149" s="10">
        <f t="shared" si="2"/>
        <v>31275100</v>
      </c>
      <c r="BE149" s="11">
        <f t="shared" si="3"/>
        <v>1.8013337141608452</v>
      </c>
      <c r="BF149" s="12">
        <v>46.068590164184592</v>
      </c>
      <c r="BG149" s="7">
        <v>1000000</v>
      </c>
      <c r="BH149" s="7">
        <v>65257000.000000007</v>
      </c>
      <c r="BI149" s="7">
        <v>0</v>
      </c>
      <c r="BJ149" s="8">
        <v>14000000</v>
      </c>
      <c r="BK149" s="60">
        <f t="shared" si="4"/>
        <v>1000000</v>
      </c>
      <c r="BL149" s="60">
        <f t="shared" si="5"/>
        <v>32447000</v>
      </c>
      <c r="BM149" s="7">
        <v>1000000</v>
      </c>
      <c r="BN149" s="7">
        <v>46447000</v>
      </c>
      <c r="BO149" s="7">
        <v>0</v>
      </c>
      <c r="BP149" s="7">
        <v>0</v>
      </c>
      <c r="BQ149" s="7" t="s">
        <v>95</v>
      </c>
      <c r="BR149" s="7" t="s">
        <v>95</v>
      </c>
      <c r="BS149" s="19">
        <v>0</v>
      </c>
      <c r="BT149" s="19">
        <v>0.27433330589999999</v>
      </c>
      <c r="BV149" s="83"/>
    </row>
    <row r="150" spans="2:74">
      <c r="B150" s="50" t="s">
        <v>420</v>
      </c>
      <c r="C150" s="50" t="s">
        <v>570</v>
      </c>
      <c r="D150" s="50" t="s">
        <v>121</v>
      </c>
      <c r="E150" s="51" t="s">
        <v>76</v>
      </c>
      <c r="F150" s="51" t="s">
        <v>239</v>
      </c>
      <c r="G150" s="51" t="s">
        <v>102</v>
      </c>
      <c r="H150" s="51" t="s">
        <v>79</v>
      </c>
      <c r="I150" s="50" t="s">
        <v>80</v>
      </c>
      <c r="J150" s="51" t="s">
        <v>81</v>
      </c>
      <c r="K150" s="51" t="s">
        <v>81</v>
      </c>
      <c r="L150" s="51" t="s">
        <v>82</v>
      </c>
      <c r="M150" s="51" t="s">
        <v>83</v>
      </c>
      <c r="N150" s="51" t="str">
        <f t="shared" si="6"/>
        <v>Houston</v>
      </c>
      <c r="O150" s="50" t="s">
        <v>320</v>
      </c>
      <c r="P150" s="50" t="s">
        <v>104</v>
      </c>
      <c r="Q150" s="50"/>
      <c r="R150" s="50" t="s">
        <v>104</v>
      </c>
      <c r="S150" s="50" t="s">
        <v>103</v>
      </c>
      <c r="T150" s="50" t="s">
        <v>86</v>
      </c>
      <c r="U150" s="50" t="s">
        <v>547</v>
      </c>
      <c r="V150" s="50" t="s">
        <v>95</v>
      </c>
      <c r="W150" s="52" t="s">
        <v>95</v>
      </c>
      <c r="X150" s="50" t="s">
        <v>107</v>
      </c>
      <c r="Y150" s="50" t="s">
        <v>108</v>
      </c>
      <c r="Z150" s="50" t="s">
        <v>173</v>
      </c>
      <c r="AA150" s="50" t="s">
        <v>208</v>
      </c>
      <c r="AB150" s="50" t="s">
        <v>94</v>
      </c>
      <c r="AC150" s="50" t="s">
        <v>82</v>
      </c>
      <c r="AD150" s="50" t="s">
        <v>95</v>
      </c>
      <c r="AE150" s="50" t="s">
        <v>95</v>
      </c>
      <c r="AF150" s="50" t="s">
        <v>571</v>
      </c>
      <c r="AG150" s="54">
        <v>39659</v>
      </c>
      <c r="AH150" s="50" t="s">
        <v>214</v>
      </c>
      <c r="AI150" s="50" t="s">
        <v>572</v>
      </c>
      <c r="AJ150" s="55">
        <v>41591</v>
      </c>
      <c r="AK150" s="56" t="s">
        <v>97</v>
      </c>
      <c r="AL150" s="54" t="s">
        <v>573</v>
      </c>
      <c r="AM150" s="56" t="s">
        <v>574</v>
      </c>
      <c r="AN150" s="56" t="s">
        <v>524</v>
      </c>
      <c r="AO150" s="57" t="s">
        <v>95</v>
      </c>
      <c r="AP150" s="73" t="s">
        <v>95</v>
      </c>
      <c r="AQ150" s="58" t="s">
        <v>95</v>
      </c>
      <c r="AR150" s="59" t="s">
        <v>95</v>
      </c>
      <c r="AS150" s="57" t="s">
        <v>95</v>
      </c>
      <c r="AT150" s="57" t="s">
        <v>95</v>
      </c>
      <c r="AU150" s="37" t="s">
        <v>95</v>
      </c>
      <c r="AV150" s="7" t="s">
        <v>95</v>
      </c>
      <c r="AW150" s="8" t="s">
        <v>95</v>
      </c>
      <c r="AX150" s="8" t="s">
        <v>95</v>
      </c>
      <c r="AY150" s="56" t="s">
        <v>95</v>
      </c>
      <c r="AZ150" s="4">
        <v>51450000</v>
      </c>
      <c r="BA150" s="4">
        <v>51450000</v>
      </c>
      <c r="BB150" s="4">
        <v>22573224</v>
      </c>
      <c r="BC150" s="4">
        <v>0</v>
      </c>
      <c r="BD150" s="10">
        <f t="shared" si="2"/>
        <v>22573224</v>
      </c>
      <c r="BE150" s="11">
        <f t="shared" si="3"/>
        <v>0.4387409912536443</v>
      </c>
      <c r="BF150" s="12" t="s">
        <v>95</v>
      </c>
      <c r="BG150" s="7">
        <v>56300000</v>
      </c>
      <c r="BH150" s="7">
        <v>135142857.14285699</v>
      </c>
      <c r="BI150" s="7">
        <v>0</v>
      </c>
      <c r="BJ150" s="8">
        <v>0</v>
      </c>
      <c r="BK150" s="60">
        <f t="shared" si="4"/>
        <v>56300000</v>
      </c>
      <c r="BL150" s="60">
        <f t="shared" si="5"/>
        <v>44000000</v>
      </c>
      <c r="BM150" s="7">
        <v>56300000</v>
      </c>
      <c r="BN150" s="7">
        <v>44000000</v>
      </c>
      <c r="BO150" s="7">
        <v>0</v>
      </c>
      <c r="BP150" s="7">
        <v>0</v>
      </c>
      <c r="BQ150" s="7" t="s">
        <v>95</v>
      </c>
      <c r="BR150" s="7" t="s">
        <v>95</v>
      </c>
      <c r="BS150" s="19">
        <v>0.35</v>
      </c>
      <c r="BT150" s="19">
        <v>0.35</v>
      </c>
      <c r="BV150" s="83"/>
    </row>
    <row r="151" spans="2:74">
      <c r="B151" s="50" t="s">
        <v>420</v>
      </c>
      <c r="C151" s="50" t="s">
        <v>575</v>
      </c>
      <c r="D151" s="50" t="s">
        <v>75</v>
      </c>
      <c r="E151" s="51" t="s">
        <v>76</v>
      </c>
      <c r="F151" s="51" t="s">
        <v>122</v>
      </c>
      <c r="G151" s="51" t="s">
        <v>123</v>
      </c>
      <c r="H151" s="51" t="s">
        <v>79</v>
      </c>
      <c r="I151" s="50" t="s">
        <v>80</v>
      </c>
      <c r="J151" s="51" t="s">
        <v>81</v>
      </c>
      <c r="K151" s="51" t="s">
        <v>81</v>
      </c>
      <c r="L151" s="51" t="s">
        <v>82</v>
      </c>
      <c r="M151" s="51" t="s">
        <v>83</v>
      </c>
      <c r="N151" s="51" t="str">
        <f t="shared" si="6"/>
        <v>Houston</v>
      </c>
      <c r="O151" s="50" t="s">
        <v>186</v>
      </c>
      <c r="P151" s="50" t="s">
        <v>84</v>
      </c>
      <c r="Q151" s="50"/>
      <c r="R151" s="50" t="s">
        <v>84</v>
      </c>
      <c r="S151" s="50" t="s">
        <v>164</v>
      </c>
      <c r="T151" s="50" t="s">
        <v>85</v>
      </c>
      <c r="U151" s="50" t="s">
        <v>576</v>
      </c>
      <c r="V151" s="50" t="s">
        <v>95</v>
      </c>
      <c r="W151" s="52" t="s">
        <v>95</v>
      </c>
      <c r="X151" s="50" t="s">
        <v>90</v>
      </c>
      <c r="Y151" s="50" t="s">
        <v>91</v>
      </c>
      <c r="Z151" s="50" t="s">
        <v>92</v>
      </c>
      <c r="AA151" s="50" t="s">
        <v>208</v>
      </c>
      <c r="AB151" s="50" t="s">
        <v>94</v>
      </c>
      <c r="AC151" s="50" t="s">
        <v>109</v>
      </c>
      <c r="AD151" s="50" t="s">
        <v>110</v>
      </c>
      <c r="AE151" s="50" t="s">
        <v>505</v>
      </c>
      <c r="AF151" s="50" t="s">
        <v>95</v>
      </c>
      <c r="AG151" s="54">
        <v>39974</v>
      </c>
      <c r="AH151" s="50" t="s">
        <v>214</v>
      </c>
      <c r="AI151" s="50" t="s">
        <v>114</v>
      </c>
      <c r="AJ151" s="55">
        <v>40513</v>
      </c>
      <c r="AK151" s="56" t="s">
        <v>97</v>
      </c>
      <c r="AL151" s="54" t="s">
        <v>566</v>
      </c>
      <c r="AM151" s="56" t="s">
        <v>137</v>
      </c>
      <c r="AN151" s="56" t="s">
        <v>99</v>
      </c>
      <c r="AO151" s="57" t="s">
        <v>95</v>
      </c>
      <c r="AP151" s="73" t="s">
        <v>95</v>
      </c>
      <c r="AQ151" s="58" t="s">
        <v>95</v>
      </c>
      <c r="AR151" s="59" t="s">
        <v>95</v>
      </c>
      <c r="AS151" s="57" t="s">
        <v>95</v>
      </c>
      <c r="AT151" s="57" t="s">
        <v>95</v>
      </c>
      <c r="AU151" s="37" t="s">
        <v>95</v>
      </c>
      <c r="AV151" s="7" t="s">
        <v>95</v>
      </c>
      <c r="AW151" s="8" t="s">
        <v>95</v>
      </c>
      <c r="AX151" s="8" t="s">
        <v>95</v>
      </c>
      <c r="AY151" s="56" t="s">
        <v>95</v>
      </c>
      <c r="AZ151" s="4">
        <v>12563776</v>
      </c>
      <c r="BA151" s="4">
        <v>12563776</v>
      </c>
      <c r="BB151" s="4">
        <v>43571945</v>
      </c>
      <c r="BC151" s="4">
        <v>0</v>
      </c>
      <c r="BD151" s="10">
        <f t="shared" si="2"/>
        <v>43571945</v>
      </c>
      <c r="BE151" s="11">
        <f t="shared" si="3"/>
        <v>3.4680612739354792</v>
      </c>
      <c r="BF151" s="12">
        <v>1.1494637608528138</v>
      </c>
      <c r="BG151" s="7">
        <v>9028481.3197994996</v>
      </c>
      <c r="BH151" s="7">
        <v>63756000</v>
      </c>
      <c r="BI151" s="7">
        <v>0</v>
      </c>
      <c r="BJ151" s="8">
        <v>35750000</v>
      </c>
      <c r="BK151" s="60">
        <f t="shared" si="4"/>
        <v>9028481.3197994996</v>
      </c>
      <c r="BL151" s="60">
        <f t="shared" si="5"/>
        <v>1007050000</v>
      </c>
      <c r="BM151" s="7">
        <v>9028481.3197994996</v>
      </c>
      <c r="BN151" s="7">
        <v>1042800000</v>
      </c>
      <c r="BO151" s="7">
        <v>0</v>
      </c>
      <c r="BP151" s="7">
        <v>82487385.617916793</v>
      </c>
      <c r="BQ151" s="7" t="s">
        <v>95</v>
      </c>
      <c r="BR151" s="7" t="s">
        <v>95</v>
      </c>
      <c r="BS151" s="19">
        <v>0.23860000000000001</v>
      </c>
      <c r="BT151" s="19">
        <v>0.15790000000000001</v>
      </c>
      <c r="BV151" s="83"/>
    </row>
    <row r="152" spans="2:74">
      <c r="B152" s="50" t="s">
        <v>420</v>
      </c>
      <c r="C152" s="50" t="s">
        <v>577</v>
      </c>
      <c r="D152" s="50" t="s">
        <v>75</v>
      </c>
      <c r="E152" s="51" t="s">
        <v>76</v>
      </c>
      <c r="F152" s="51" t="s">
        <v>122</v>
      </c>
      <c r="G152" s="51" t="s">
        <v>123</v>
      </c>
      <c r="H152" s="51" t="s">
        <v>79</v>
      </c>
      <c r="I152" s="50" t="s">
        <v>80</v>
      </c>
      <c r="J152" s="51" t="s">
        <v>81</v>
      </c>
      <c r="K152" s="51" t="s">
        <v>81</v>
      </c>
      <c r="L152" s="51" t="s">
        <v>82</v>
      </c>
      <c r="M152" s="51" t="s">
        <v>233</v>
      </c>
      <c r="N152" s="51" t="str">
        <f t="shared" si="6"/>
        <v>Dallas</v>
      </c>
      <c r="O152" s="50" t="s">
        <v>247</v>
      </c>
      <c r="P152" s="50" t="s">
        <v>246</v>
      </c>
      <c r="Q152" s="50"/>
      <c r="R152" s="50" t="s">
        <v>247</v>
      </c>
      <c r="S152" s="50" t="s">
        <v>246</v>
      </c>
      <c r="T152" s="50" t="s">
        <v>316</v>
      </c>
      <c r="U152" s="50" t="s">
        <v>473</v>
      </c>
      <c r="V152" s="50" t="s">
        <v>95</v>
      </c>
      <c r="W152" s="52" t="s">
        <v>95</v>
      </c>
      <c r="X152" s="50" t="s">
        <v>90</v>
      </c>
      <c r="Y152" s="50" t="s">
        <v>91</v>
      </c>
      <c r="Z152" s="50" t="s">
        <v>92</v>
      </c>
      <c r="AA152" s="50" t="s">
        <v>208</v>
      </c>
      <c r="AB152" s="50" t="s">
        <v>94</v>
      </c>
      <c r="AC152" s="50" t="s">
        <v>109</v>
      </c>
      <c r="AD152" s="50" t="s">
        <v>110</v>
      </c>
      <c r="AE152" s="50" t="s">
        <v>495</v>
      </c>
      <c r="AF152" s="50" t="s">
        <v>578</v>
      </c>
      <c r="AG152" s="54">
        <v>39753</v>
      </c>
      <c r="AH152" s="50" t="s">
        <v>214</v>
      </c>
      <c r="AI152" s="50" t="s">
        <v>114</v>
      </c>
      <c r="AJ152" s="55">
        <v>44053</v>
      </c>
      <c r="AK152" s="56" t="s">
        <v>97</v>
      </c>
      <c r="AL152" s="54" t="s">
        <v>95</v>
      </c>
      <c r="AM152" s="56" t="s">
        <v>579</v>
      </c>
      <c r="AN152" s="56" t="s">
        <v>99</v>
      </c>
      <c r="AO152" s="57" t="s">
        <v>95</v>
      </c>
      <c r="AP152" s="73" t="s">
        <v>95</v>
      </c>
      <c r="AQ152" s="58" t="s">
        <v>95</v>
      </c>
      <c r="AR152" s="59" t="s">
        <v>95</v>
      </c>
      <c r="AS152" s="57" t="s">
        <v>95</v>
      </c>
      <c r="AT152" s="57" t="s">
        <v>95</v>
      </c>
      <c r="AU152" s="37" t="s">
        <v>95</v>
      </c>
      <c r="AV152" s="7" t="s">
        <v>95</v>
      </c>
      <c r="AW152" s="8" t="s">
        <v>95</v>
      </c>
      <c r="AX152" s="8" t="s">
        <v>95</v>
      </c>
      <c r="AY152" s="56" t="s">
        <v>95</v>
      </c>
      <c r="AZ152" s="4">
        <v>107657071</v>
      </c>
      <c r="BA152" s="4">
        <v>107657071</v>
      </c>
      <c r="BB152" s="4">
        <v>13023174</v>
      </c>
      <c r="BC152" s="4">
        <v>0</v>
      </c>
      <c r="BD152" s="10">
        <f t="shared" si="2"/>
        <v>13023174</v>
      </c>
      <c r="BE152" s="11">
        <f t="shared" si="3"/>
        <v>0.12096905367228503</v>
      </c>
      <c r="BF152" s="12" t="s">
        <v>95</v>
      </c>
      <c r="BG152" s="7">
        <v>2100000</v>
      </c>
      <c r="BH152" s="7">
        <v>346900848.45273101</v>
      </c>
      <c r="BI152" s="7">
        <v>0</v>
      </c>
      <c r="BJ152" s="8">
        <v>0</v>
      </c>
      <c r="BK152" s="60">
        <f t="shared" si="4"/>
        <v>2100000</v>
      </c>
      <c r="BL152" s="60">
        <f t="shared" si="5"/>
        <v>0</v>
      </c>
      <c r="BM152" s="7">
        <v>2100000</v>
      </c>
      <c r="BN152" s="7">
        <v>0</v>
      </c>
      <c r="BO152" s="7">
        <v>0</v>
      </c>
      <c r="BP152" s="7">
        <v>0</v>
      </c>
      <c r="BQ152" s="7" t="s">
        <v>95</v>
      </c>
      <c r="BR152" s="12">
        <v>0</v>
      </c>
      <c r="BS152" s="19">
        <v>0.29257078263917685</v>
      </c>
      <c r="BT152" s="19">
        <v>0.29044621417220556</v>
      </c>
      <c r="BV152" s="83"/>
    </row>
    <row r="153" spans="2:74">
      <c r="B153" s="50"/>
      <c r="C153" s="50"/>
      <c r="D153" s="50"/>
      <c r="E153" s="51"/>
      <c r="F153" s="51"/>
      <c r="G153" s="51"/>
      <c r="H153" s="51"/>
      <c r="I153" s="75"/>
      <c r="J153" s="51"/>
      <c r="K153" s="51"/>
      <c r="L153" s="51"/>
      <c r="M153" s="76"/>
      <c r="N153" s="76"/>
      <c r="O153" s="75"/>
      <c r="P153" s="75"/>
      <c r="Q153" s="75"/>
      <c r="R153" s="50"/>
      <c r="S153" s="75"/>
      <c r="T153" s="75"/>
      <c r="U153" s="50"/>
      <c r="V153" s="50"/>
      <c r="W153" s="52"/>
      <c r="X153" s="50"/>
      <c r="Y153" s="50"/>
      <c r="Z153" s="75"/>
      <c r="AA153" s="75"/>
      <c r="AB153" s="75"/>
      <c r="AC153" s="75"/>
      <c r="AD153" s="75"/>
      <c r="AE153" s="75"/>
      <c r="AF153" s="75"/>
      <c r="AG153" s="75"/>
      <c r="AH153" s="75"/>
      <c r="AI153" s="77"/>
      <c r="AJ153" s="55"/>
      <c r="AK153" s="53"/>
      <c r="AL153" s="78"/>
      <c r="AM153" s="53"/>
      <c r="AN153" s="53"/>
      <c r="AO153" s="67"/>
      <c r="AP153" s="67"/>
      <c r="AQ153" s="67"/>
      <c r="AR153" s="53"/>
      <c r="AS153" s="67"/>
      <c r="AT153" s="71"/>
      <c r="AU153" s="36"/>
      <c r="AV153" s="7"/>
      <c r="AW153" s="7"/>
      <c r="AX153" s="72"/>
      <c r="AY153" s="53"/>
      <c r="AZ153" s="4"/>
      <c r="BA153" s="4"/>
      <c r="BB153" s="4"/>
      <c r="BC153" s="4"/>
      <c r="BD153" s="10"/>
      <c r="BE153" s="5"/>
      <c r="BF153" s="6"/>
      <c r="BG153" s="7"/>
      <c r="BH153" s="7"/>
      <c r="BI153" s="7"/>
      <c r="BJ153" s="7"/>
      <c r="BK153" s="70"/>
      <c r="BL153" s="70"/>
      <c r="BM153" s="7"/>
      <c r="BN153" s="7"/>
      <c r="BO153" s="7"/>
      <c r="BP153" s="7"/>
      <c r="BQ153" s="7"/>
      <c r="BR153" s="7"/>
      <c r="BS153" s="19"/>
      <c r="BT153" s="19"/>
    </row>
    <row r="154" spans="2:74">
      <c r="B154" s="50" t="s">
        <v>495</v>
      </c>
      <c r="C154" s="50" t="s">
        <v>492</v>
      </c>
      <c r="D154" s="50" t="s">
        <v>75</v>
      </c>
      <c r="E154" s="51" t="s">
        <v>76</v>
      </c>
      <c r="F154" s="51" t="s">
        <v>223</v>
      </c>
      <c r="G154" s="51" t="s">
        <v>102</v>
      </c>
      <c r="H154" s="51" t="s">
        <v>79</v>
      </c>
      <c r="I154" s="75" t="s">
        <v>80</v>
      </c>
      <c r="J154" s="51" t="s">
        <v>81</v>
      </c>
      <c r="K154" s="51" t="s">
        <v>81</v>
      </c>
      <c r="L154" s="51" t="s">
        <v>82</v>
      </c>
      <c r="M154" s="76" t="s">
        <v>83</v>
      </c>
      <c r="N154" s="76" t="str">
        <f t="shared" ref="N154:N180" si="7">+M154</f>
        <v>Houston</v>
      </c>
      <c r="O154" s="50" t="s">
        <v>146</v>
      </c>
      <c r="P154" s="50"/>
      <c r="Q154" s="50"/>
      <c r="R154" s="50" t="s">
        <v>130</v>
      </c>
      <c r="S154" s="50" t="s">
        <v>103</v>
      </c>
      <c r="T154" s="50"/>
      <c r="U154" s="50" t="s">
        <v>580</v>
      </c>
      <c r="V154" s="50" t="s">
        <v>95</v>
      </c>
      <c r="W154" s="52" t="s">
        <v>95</v>
      </c>
      <c r="X154" s="50" t="s">
        <v>107</v>
      </c>
      <c r="Y154" s="50" t="s">
        <v>108</v>
      </c>
      <c r="Z154" s="50" t="s">
        <v>92</v>
      </c>
      <c r="AA154" s="50" t="s">
        <v>208</v>
      </c>
      <c r="AB154" s="50" t="s">
        <v>94</v>
      </c>
      <c r="AC154" s="50" t="s">
        <v>109</v>
      </c>
      <c r="AD154" s="50" t="s">
        <v>126</v>
      </c>
      <c r="AE154" s="50" t="s">
        <v>420</v>
      </c>
      <c r="AF154" s="50" t="s">
        <v>496</v>
      </c>
      <c r="AG154" s="54">
        <v>39326</v>
      </c>
      <c r="AH154" s="54" t="s">
        <v>214</v>
      </c>
      <c r="AI154" s="54" t="s">
        <v>114</v>
      </c>
      <c r="AJ154" s="55">
        <v>40299</v>
      </c>
      <c r="AK154" s="56" t="s">
        <v>97</v>
      </c>
      <c r="AL154" s="54" t="s">
        <v>497</v>
      </c>
      <c r="AM154" s="56" t="s">
        <v>498</v>
      </c>
      <c r="AN154" s="56" t="s">
        <v>99</v>
      </c>
      <c r="AO154" s="57" t="s">
        <v>95</v>
      </c>
      <c r="AP154" s="73" t="s">
        <v>95</v>
      </c>
      <c r="AQ154" s="58" t="s">
        <v>95</v>
      </c>
      <c r="AR154" s="59" t="s">
        <v>95</v>
      </c>
      <c r="AS154" s="57" t="s">
        <v>95</v>
      </c>
      <c r="AT154" s="57" t="s">
        <v>95</v>
      </c>
      <c r="AU154" s="37" t="s">
        <v>95</v>
      </c>
      <c r="AV154" s="7" t="s">
        <v>95</v>
      </c>
      <c r="AW154" s="8" t="s">
        <v>95</v>
      </c>
      <c r="AX154" s="8" t="s">
        <v>95</v>
      </c>
      <c r="AY154" s="56" t="s">
        <v>95</v>
      </c>
      <c r="AZ154" s="4">
        <v>54308492</v>
      </c>
      <c r="BA154" s="4">
        <v>54308492</v>
      </c>
      <c r="BB154" s="4">
        <v>162212226</v>
      </c>
      <c r="BC154" s="4">
        <v>0</v>
      </c>
      <c r="BD154" s="10">
        <f t="shared" ref="BD154:BD180" si="8">+BB154+BC154</f>
        <v>162212226</v>
      </c>
      <c r="BE154" s="11">
        <f t="shared" ref="BE154:BE180" si="9">+BD154/BA154</f>
        <v>2.9868666948071398</v>
      </c>
      <c r="BF154" s="12">
        <v>1.1900433659553531</v>
      </c>
      <c r="BG154" s="7">
        <v>5000000</v>
      </c>
      <c r="BH154" s="7">
        <v>210323469.12</v>
      </c>
      <c r="BI154" s="7">
        <v>0</v>
      </c>
      <c r="BJ154" s="7">
        <v>0</v>
      </c>
      <c r="BK154" s="60">
        <f t="shared" ref="BK154:BK180" si="10">+BG154</f>
        <v>5000000</v>
      </c>
      <c r="BL154" s="60">
        <f t="shared" ref="BL154:BL180" si="11">+IFERROR((BN154-BJ154),"N/A")</f>
        <v>805000000</v>
      </c>
      <c r="BM154" s="7">
        <v>5000000</v>
      </c>
      <c r="BN154" s="7">
        <v>805000000</v>
      </c>
      <c r="BO154" s="7">
        <v>0</v>
      </c>
      <c r="BP154" s="7">
        <v>73900000</v>
      </c>
      <c r="BQ154" s="7" t="s">
        <v>95</v>
      </c>
      <c r="BR154" s="7" t="s">
        <v>95</v>
      </c>
      <c r="BS154" s="12">
        <v>0.24555555555555558</v>
      </c>
      <c r="BT154" s="12">
        <v>0.20398937550783011</v>
      </c>
    </row>
    <row r="155" spans="2:74">
      <c r="B155" s="50" t="s">
        <v>495</v>
      </c>
      <c r="C155" s="50" t="s">
        <v>499</v>
      </c>
      <c r="D155" s="50" t="s">
        <v>75</v>
      </c>
      <c r="E155" s="51" t="s">
        <v>76</v>
      </c>
      <c r="F155" s="51" t="s">
        <v>122</v>
      </c>
      <c r="G155" s="51" t="s">
        <v>123</v>
      </c>
      <c r="H155" s="51" t="s">
        <v>79</v>
      </c>
      <c r="I155" s="75" t="s">
        <v>80</v>
      </c>
      <c r="J155" s="51" t="s">
        <v>81</v>
      </c>
      <c r="K155" s="51" t="s">
        <v>81</v>
      </c>
      <c r="L155" s="51" t="s">
        <v>82</v>
      </c>
      <c r="M155" s="76" t="s">
        <v>233</v>
      </c>
      <c r="N155" s="76" t="str">
        <f t="shared" si="7"/>
        <v>Dallas</v>
      </c>
      <c r="O155" s="50" t="s">
        <v>289</v>
      </c>
      <c r="P155" s="50" t="s">
        <v>290</v>
      </c>
      <c r="Q155" s="50"/>
      <c r="R155" s="50" t="s">
        <v>290</v>
      </c>
      <c r="S155" s="50" t="s">
        <v>291</v>
      </c>
      <c r="T155" s="50"/>
      <c r="U155" s="50" t="s">
        <v>581</v>
      </c>
      <c r="V155" s="50" t="s">
        <v>95</v>
      </c>
      <c r="W155" s="52" t="s">
        <v>95</v>
      </c>
      <c r="X155" s="50" t="s">
        <v>90</v>
      </c>
      <c r="Y155" s="50" t="s">
        <v>582</v>
      </c>
      <c r="Z155" s="50" t="s">
        <v>92</v>
      </c>
      <c r="AA155" s="50" t="s">
        <v>93</v>
      </c>
      <c r="AB155" s="50" t="s">
        <v>94</v>
      </c>
      <c r="AC155" s="50" t="s">
        <v>109</v>
      </c>
      <c r="AD155" s="50" t="s">
        <v>126</v>
      </c>
      <c r="AE155" s="50" t="s">
        <v>420</v>
      </c>
      <c r="AF155" s="50" t="s">
        <v>501</v>
      </c>
      <c r="AG155" s="54">
        <v>39203</v>
      </c>
      <c r="AH155" s="54" t="s">
        <v>214</v>
      </c>
      <c r="AI155" s="54" t="s">
        <v>114</v>
      </c>
      <c r="AJ155" s="55">
        <v>41000</v>
      </c>
      <c r="AK155" s="56" t="s">
        <v>97</v>
      </c>
      <c r="AL155" s="54" t="s">
        <v>425</v>
      </c>
      <c r="AM155" s="56" t="s">
        <v>388</v>
      </c>
      <c r="AN155" s="56" t="s">
        <v>99</v>
      </c>
      <c r="AO155" s="57" t="s">
        <v>95</v>
      </c>
      <c r="AP155" s="73" t="s">
        <v>95</v>
      </c>
      <c r="AQ155" s="58" t="s">
        <v>95</v>
      </c>
      <c r="AR155" s="59" t="s">
        <v>95</v>
      </c>
      <c r="AS155" s="57" t="s">
        <v>95</v>
      </c>
      <c r="AT155" s="57" t="s">
        <v>95</v>
      </c>
      <c r="AU155" s="37" t="s">
        <v>95</v>
      </c>
      <c r="AV155" s="7" t="s">
        <v>95</v>
      </c>
      <c r="AW155" s="8" t="s">
        <v>95</v>
      </c>
      <c r="AX155" s="8" t="s">
        <v>95</v>
      </c>
      <c r="AY155" s="56" t="s">
        <v>95</v>
      </c>
      <c r="AZ155" s="4">
        <v>145706372</v>
      </c>
      <c r="BA155" s="4">
        <v>145706372</v>
      </c>
      <c r="BB155" s="4">
        <v>489525031</v>
      </c>
      <c r="BC155" s="4">
        <v>0</v>
      </c>
      <c r="BD155" s="10">
        <f t="shared" si="8"/>
        <v>489525031</v>
      </c>
      <c r="BE155" s="11">
        <f t="shared" si="9"/>
        <v>3.3596679697714249</v>
      </c>
      <c r="BF155" s="12">
        <v>0.48318253159523006</v>
      </c>
      <c r="BG155" s="7">
        <v>12600000</v>
      </c>
      <c r="BH155" s="7">
        <v>551300000</v>
      </c>
      <c r="BI155" s="7">
        <v>0</v>
      </c>
      <c r="BJ155" s="7">
        <v>500000000</v>
      </c>
      <c r="BK155" s="60">
        <f t="shared" si="10"/>
        <v>12600000</v>
      </c>
      <c r="BL155" s="60">
        <f t="shared" si="11"/>
        <v>2319000000</v>
      </c>
      <c r="BM155" s="7">
        <v>12600000</v>
      </c>
      <c r="BN155" s="7">
        <v>2819000000</v>
      </c>
      <c r="BO155" s="7">
        <v>0</v>
      </c>
      <c r="BP155" s="7">
        <v>0</v>
      </c>
      <c r="BQ155" s="7" t="s">
        <v>95</v>
      </c>
      <c r="BR155" s="7" t="s">
        <v>95</v>
      </c>
      <c r="BS155" s="12">
        <v>0.3</v>
      </c>
      <c r="BT155" s="12">
        <v>0.30456852791878175</v>
      </c>
    </row>
    <row r="156" spans="2:74">
      <c r="B156" s="50" t="s">
        <v>495</v>
      </c>
      <c r="C156" s="50" t="s">
        <v>583</v>
      </c>
      <c r="D156" s="50" t="s">
        <v>121</v>
      </c>
      <c r="E156" s="51" t="s">
        <v>76</v>
      </c>
      <c r="F156" s="51" t="s">
        <v>584</v>
      </c>
      <c r="G156" s="51" t="s">
        <v>585</v>
      </c>
      <c r="H156" s="51" t="s">
        <v>79</v>
      </c>
      <c r="I156" s="75" t="s">
        <v>80</v>
      </c>
      <c r="J156" s="51" t="s">
        <v>81</v>
      </c>
      <c r="K156" s="51" t="s">
        <v>81</v>
      </c>
      <c r="L156" s="51" t="s">
        <v>82</v>
      </c>
      <c r="M156" s="76" t="s">
        <v>83</v>
      </c>
      <c r="N156" s="76" t="str">
        <f t="shared" si="7"/>
        <v>Houston</v>
      </c>
      <c r="O156" s="50" t="s">
        <v>104</v>
      </c>
      <c r="P156" s="50"/>
      <c r="Q156" s="50"/>
      <c r="R156" s="50" t="s">
        <v>104</v>
      </c>
      <c r="S156" s="50" t="s">
        <v>130</v>
      </c>
      <c r="T156" s="50"/>
      <c r="U156" s="50" t="s">
        <v>436</v>
      </c>
      <c r="V156" s="50" t="s">
        <v>95</v>
      </c>
      <c r="W156" s="52" t="s">
        <v>95</v>
      </c>
      <c r="X156" s="50" t="s">
        <v>107</v>
      </c>
      <c r="Y156" s="50" t="s">
        <v>108</v>
      </c>
      <c r="Z156" s="50" t="s">
        <v>92</v>
      </c>
      <c r="AA156" s="50" t="s">
        <v>93</v>
      </c>
      <c r="AB156" s="50" t="s">
        <v>94</v>
      </c>
      <c r="AC156" s="50" t="s">
        <v>82</v>
      </c>
      <c r="AD156" s="50" t="s">
        <v>95</v>
      </c>
      <c r="AE156" s="50" t="s">
        <v>95</v>
      </c>
      <c r="AF156" s="50" t="s">
        <v>95</v>
      </c>
      <c r="AG156" s="54">
        <v>38935</v>
      </c>
      <c r="AH156" s="54" t="s">
        <v>214</v>
      </c>
      <c r="AI156" s="54" t="s">
        <v>114</v>
      </c>
      <c r="AJ156" s="55">
        <v>40299</v>
      </c>
      <c r="AK156" s="56" t="s">
        <v>97</v>
      </c>
      <c r="AL156" s="54" t="s">
        <v>586</v>
      </c>
      <c r="AM156" s="56" t="s">
        <v>587</v>
      </c>
      <c r="AN156" s="56" t="s">
        <v>588</v>
      </c>
      <c r="AO156" s="57" t="s">
        <v>95</v>
      </c>
      <c r="AP156" s="73" t="s">
        <v>95</v>
      </c>
      <c r="AQ156" s="58" t="s">
        <v>95</v>
      </c>
      <c r="AR156" s="59" t="s">
        <v>95</v>
      </c>
      <c r="AS156" s="57" t="s">
        <v>95</v>
      </c>
      <c r="AT156" s="57" t="s">
        <v>95</v>
      </c>
      <c r="AU156" s="37" t="s">
        <v>95</v>
      </c>
      <c r="AV156" s="7" t="s">
        <v>95</v>
      </c>
      <c r="AW156" s="8" t="s">
        <v>95</v>
      </c>
      <c r="AX156" s="8" t="s">
        <v>95</v>
      </c>
      <c r="AY156" s="56" t="s">
        <v>95</v>
      </c>
      <c r="AZ156" s="4">
        <v>27551020</v>
      </c>
      <c r="BA156" s="4">
        <v>27551020</v>
      </c>
      <c r="BB156" s="4">
        <v>38693249</v>
      </c>
      <c r="BC156" s="4">
        <v>0</v>
      </c>
      <c r="BD156" s="10">
        <f t="shared" si="8"/>
        <v>38693249</v>
      </c>
      <c r="BE156" s="11">
        <f t="shared" si="9"/>
        <v>1.404421651176617</v>
      </c>
      <c r="BF156" s="12">
        <v>0.11154211163520814</v>
      </c>
      <c r="BG156" s="7">
        <v>20104309</v>
      </c>
      <c r="BH156" s="7">
        <v>30551000</v>
      </c>
      <c r="BI156" s="7">
        <v>16500000</v>
      </c>
      <c r="BJ156" s="7">
        <v>27040000</v>
      </c>
      <c r="BK156" s="60">
        <f t="shared" si="10"/>
        <v>20104309</v>
      </c>
      <c r="BL156" s="60">
        <f t="shared" si="11"/>
        <v>41960000</v>
      </c>
      <c r="BM156" s="7">
        <v>36604309</v>
      </c>
      <c r="BN156" s="7">
        <v>69000000</v>
      </c>
      <c r="BO156" s="7">
        <v>0</v>
      </c>
      <c r="BP156" s="7">
        <v>0</v>
      </c>
      <c r="BQ156" s="7" t="s">
        <v>95</v>
      </c>
      <c r="BR156" s="7" t="s">
        <v>95</v>
      </c>
      <c r="BS156" s="12">
        <v>0.86</v>
      </c>
      <c r="BT156" s="12">
        <v>0.90562526775156871</v>
      </c>
    </row>
    <row r="157" spans="2:74">
      <c r="B157" s="50" t="s">
        <v>495</v>
      </c>
      <c r="C157" s="50" t="s">
        <v>589</v>
      </c>
      <c r="D157" s="50" t="s">
        <v>75</v>
      </c>
      <c r="E157" s="51" t="s">
        <v>76</v>
      </c>
      <c r="F157" s="51" t="s">
        <v>101</v>
      </c>
      <c r="G157" s="51" t="s">
        <v>102</v>
      </c>
      <c r="H157" s="51" t="s">
        <v>79</v>
      </c>
      <c r="I157" s="75" t="s">
        <v>80</v>
      </c>
      <c r="J157" s="51" t="s">
        <v>81</v>
      </c>
      <c r="K157" s="51" t="s">
        <v>81</v>
      </c>
      <c r="L157" s="51" t="s">
        <v>82</v>
      </c>
      <c r="M157" s="76" t="s">
        <v>233</v>
      </c>
      <c r="N157" s="76" t="str">
        <f t="shared" si="7"/>
        <v>Dallas</v>
      </c>
      <c r="O157" s="50" t="s">
        <v>246</v>
      </c>
      <c r="P157" s="50" t="s">
        <v>247</v>
      </c>
      <c r="Q157" s="50"/>
      <c r="R157" s="50" t="s">
        <v>246</v>
      </c>
      <c r="S157" s="50" t="s">
        <v>247</v>
      </c>
      <c r="T157" s="50"/>
      <c r="U157" s="50" t="s">
        <v>413</v>
      </c>
      <c r="V157" s="50" t="s">
        <v>95</v>
      </c>
      <c r="W157" s="52" t="s">
        <v>95</v>
      </c>
      <c r="X157" s="50" t="s">
        <v>90</v>
      </c>
      <c r="Y157" s="50" t="s">
        <v>582</v>
      </c>
      <c r="Z157" s="50" t="s">
        <v>92</v>
      </c>
      <c r="AA157" s="50" t="s">
        <v>93</v>
      </c>
      <c r="AB157" s="50" t="s">
        <v>94</v>
      </c>
      <c r="AC157" s="50" t="s">
        <v>82</v>
      </c>
      <c r="AD157" s="50" t="s">
        <v>95</v>
      </c>
      <c r="AE157" s="50" t="s">
        <v>95</v>
      </c>
      <c r="AF157" s="50" t="s">
        <v>95</v>
      </c>
      <c r="AG157" s="54">
        <v>39173</v>
      </c>
      <c r="AH157" s="54" t="s">
        <v>214</v>
      </c>
      <c r="AI157" s="54" t="s">
        <v>244</v>
      </c>
      <c r="AJ157" s="55">
        <v>39783</v>
      </c>
      <c r="AK157" s="56" t="s">
        <v>97</v>
      </c>
      <c r="AL157" s="54" t="s">
        <v>244</v>
      </c>
      <c r="AM157" s="56" t="s">
        <v>521</v>
      </c>
      <c r="AN157" s="56" t="s">
        <v>524</v>
      </c>
      <c r="AO157" s="57" t="s">
        <v>95</v>
      </c>
      <c r="AP157" s="73" t="s">
        <v>95</v>
      </c>
      <c r="AQ157" s="58" t="s">
        <v>95</v>
      </c>
      <c r="AR157" s="59" t="s">
        <v>95</v>
      </c>
      <c r="AS157" s="57" t="s">
        <v>95</v>
      </c>
      <c r="AT157" s="57" t="s">
        <v>95</v>
      </c>
      <c r="AU157" s="37" t="s">
        <v>95</v>
      </c>
      <c r="AV157" s="7" t="s">
        <v>95</v>
      </c>
      <c r="AW157" s="8" t="s">
        <v>95</v>
      </c>
      <c r="AX157" s="8" t="s">
        <v>95</v>
      </c>
      <c r="AY157" s="56" t="s">
        <v>95</v>
      </c>
      <c r="AZ157" s="4">
        <v>3900000</v>
      </c>
      <c r="BA157" s="4">
        <v>3900000</v>
      </c>
      <c r="BB157" s="4">
        <v>451258</v>
      </c>
      <c r="BC157" s="4">
        <v>0</v>
      </c>
      <c r="BD157" s="10">
        <f t="shared" si="8"/>
        <v>451258</v>
      </c>
      <c r="BE157" s="11">
        <f t="shared" si="9"/>
        <v>0.11570717948717948</v>
      </c>
      <c r="BF157" s="12">
        <v>-0.75700000000000001</v>
      </c>
      <c r="BG157" s="7">
        <v>3900000</v>
      </c>
      <c r="BH157" s="7">
        <v>4300000</v>
      </c>
      <c r="BI157" s="7">
        <v>0</v>
      </c>
      <c r="BJ157" s="7">
        <v>0</v>
      </c>
      <c r="BK157" s="60">
        <f t="shared" si="10"/>
        <v>3900000</v>
      </c>
      <c r="BL157" s="60">
        <f t="shared" si="11"/>
        <v>4300000</v>
      </c>
      <c r="BM157" s="7">
        <v>3900000</v>
      </c>
      <c r="BN157" s="7">
        <v>4300000</v>
      </c>
      <c r="BO157" s="7">
        <v>0</v>
      </c>
      <c r="BP157" s="7">
        <v>0</v>
      </c>
      <c r="BQ157" s="7" t="s">
        <v>95</v>
      </c>
      <c r="BR157" s="7" t="s">
        <v>95</v>
      </c>
      <c r="BS157" s="12">
        <v>0.9</v>
      </c>
      <c r="BT157" s="12">
        <v>0.9</v>
      </c>
    </row>
    <row r="158" spans="2:74">
      <c r="B158" s="50" t="s">
        <v>495</v>
      </c>
      <c r="C158" s="50" t="s">
        <v>590</v>
      </c>
      <c r="D158" s="50" t="s">
        <v>75</v>
      </c>
      <c r="E158" s="51" t="s">
        <v>76</v>
      </c>
      <c r="F158" s="51" t="s">
        <v>233</v>
      </c>
      <c r="G158" s="51" t="s">
        <v>102</v>
      </c>
      <c r="H158" s="51" t="s">
        <v>79</v>
      </c>
      <c r="I158" s="75" t="s">
        <v>80</v>
      </c>
      <c r="J158" s="51" t="s">
        <v>81</v>
      </c>
      <c r="K158" s="51" t="s">
        <v>81</v>
      </c>
      <c r="L158" s="51" t="s">
        <v>82</v>
      </c>
      <c r="M158" s="76" t="s">
        <v>233</v>
      </c>
      <c r="N158" s="76" t="str">
        <f t="shared" si="7"/>
        <v>Dallas</v>
      </c>
      <c r="O158" s="50" t="s">
        <v>289</v>
      </c>
      <c r="P158" s="50" t="s">
        <v>247</v>
      </c>
      <c r="Q158" s="50"/>
      <c r="R158" s="50" t="s">
        <v>247</v>
      </c>
      <c r="S158" s="50" t="s">
        <v>246</v>
      </c>
      <c r="T158" s="50" t="s">
        <v>316</v>
      </c>
      <c r="U158" s="50" t="s">
        <v>591</v>
      </c>
      <c r="V158" s="50" t="s">
        <v>95</v>
      </c>
      <c r="W158" s="52" t="s">
        <v>95</v>
      </c>
      <c r="X158" s="50" t="s">
        <v>107</v>
      </c>
      <c r="Y158" s="50" t="s">
        <v>108</v>
      </c>
      <c r="Z158" s="50" t="s">
        <v>92</v>
      </c>
      <c r="AA158" s="50" t="s">
        <v>93</v>
      </c>
      <c r="AB158" s="50" t="s">
        <v>94</v>
      </c>
      <c r="AC158" s="50" t="s">
        <v>82</v>
      </c>
      <c r="AD158" s="50" t="s">
        <v>95</v>
      </c>
      <c r="AE158" s="50" t="s">
        <v>95</v>
      </c>
      <c r="AF158" s="50" t="s">
        <v>592</v>
      </c>
      <c r="AG158" s="54">
        <v>39173</v>
      </c>
      <c r="AH158" s="54" t="s">
        <v>214</v>
      </c>
      <c r="AI158" s="54" t="s">
        <v>114</v>
      </c>
      <c r="AJ158" s="55">
        <v>40878</v>
      </c>
      <c r="AK158" s="56" t="s">
        <v>97</v>
      </c>
      <c r="AL158" s="54" t="s">
        <v>593</v>
      </c>
      <c r="AM158" s="56" t="s">
        <v>594</v>
      </c>
      <c r="AN158" s="56" t="s">
        <v>99</v>
      </c>
      <c r="AO158" s="57" t="s">
        <v>95</v>
      </c>
      <c r="AP158" s="73" t="s">
        <v>95</v>
      </c>
      <c r="AQ158" s="58" t="s">
        <v>95</v>
      </c>
      <c r="AR158" s="59" t="s">
        <v>95</v>
      </c>
      <c r="AS158" s="57" t="s">
        <v>95</v>
      </c>
      <c r="AT158" s="57" t="s">
        <v>95</v>
      </c>
      <c r="AU158" s="37" t="s">
        <v>95</v>
      </c>
      <c r="AV158" s="7" t="s">
        <v>95</v>
      </c>
      <c r="AW158" s="8" t="s">
        <v>95</v>
      </c>
      <c r="AX158" s="8" t="s">
        <v>95</v>
      </c>
      <c r="AY158" s="56" t="s">
        <v>95</v>
      </c>
      <c r="AZ158" s="4">
        <v>83673469</v>
      </c>
      <c r="BA158" s="4">
        <v>83673469</v>
      </c>
      <c r="BB158" s="4">
        <v>152760180</v>
      </c>
      <c r="BC158" s="4">
        <v>0</v>
      </c>
      <c r="BD158" s="10">
        <f t="shared" si="8"/>
        <v>152760180</v>
      </c>
      <c r="BE158" s="11">
        <f t="shared" si="9"/>
        <v>1.8256704523628631</v>
      </c>
      <c r="BF158" s="12">
        <v>0.16707794070243837</v>
      </c>
      <c r="BG158" s="7">
        <v>18000000</v>
      </c>
      <c r="BH158" s="7">
        <v>104618367.34750025</v>
      </c>
      <c r="BI158" s="7">
        <v>0</v>
      </c>
      <c r="BJ158" s="7">
        <v>0</v>
      </c>
      <c r="BK158" s="60">
        <f t="shared" si="10"/>
        <v>18000000</v>
      </c>
      <c r="BL158" s="60">
        <f t="shared" si="11"/>
        <v>166818332.25459698</v>
      </c>
      <c r="BM158" s="7">
        <v>18000000</v>
      </c>
      <c r="BN158" s="7">
        <v>166818332.25459698</v>
      </c>
      <c r="BO158" s="7">
        <v>0</v>
      </c>
      <c r="BP158" s="7">
        <v>1644877</v>
      </c>
      <c r="BQ158" s="7" t="s">
        <v>95</v>
      </c>
      <c r="BR158" s="7" t="s">
        <v>95</v>
      </c>
      <c r="BS158" s="12">
        <v>0.8</v>
      </c>
      <c r="BT158" s="12">
        <v>0.62222222222222212</v>
      </c>
    </row>
    <row r="159" spans="2:74">
      <c r="B159" s="50" t="s">
        <v>495</v>
      </c>
      <c r="C159" s="50" t="s">
        <v>506</v>
      </c>
      <c r="D159" s="50" t="s">
        <v>121</v>
      </c>
      <c r="E159" s="51" t="s">
        <v>76</v>
      </c>
      <c r="F159" s="51" t="s">
        <v>223</v>
      </c>
      <c r="G159" s="51" t="s">
        <v>102</v>
      </c>
      <c r="H159" s="51" t="s">
        <v>79</v>
      </c>
      <c r="I159" s="75" t="s">
        <v>80</v>
      </c>
      <c r="J159" s="51" t="s">
        <v>81</v>
      </c>
      <c r="K159" s="51" t="s">
        <v>81</v>
      </c>
      <c r="L159" s="51" t="s">
        <v>109</v>
      </c>
      <c r="M159" s="76" t="s">
        <v>83</v>
      </c>
      <c r="N159" s="76" t="str">
        <f t="shared" si="7"/>
        <v>Houston</v>
      </c>
      <c r="O159" s="50" t="s">
        <v>104</v>
      </c>
      <c r="P159" s="50"/>
      <c r="Q159" s="50"/>
      <c r="R159" s="50" t="s">
        <v>104</v>
      </c>
      <c r="S159" s="50" t="s">
        <v>130</v>
      </c>
      <c r="T159" s="50"/>
      <c r="U159" s="50" t="s">
        <v>595</v>
      </c>
      <c r="V159" s="50" t="s">
        <v>95</v>
      </c>
      <c r="W159" s="52" t="s">
        <v>95</v>
      </c>
      <c r="X159" s="50" t="s">
        <v>90</v>
      </c>
      <c r="Y159" s="50" t="s">
        <v>582</v>
      </c>
      <c r="Z159" s="50" t="s">
        <v>92</v>
      </c>
      <c r="AA159" s="50" t="s">
        <v>93</v>
      </c>
      <c r="AB159" s="50" t="s">
        <v>94</v>
      </c>
      <c r="AC159" s="50" t="s">
        <v>109</v>
      </c>
      <c r="AD159" s="50" t="s">
        <v>126</v>
      </c>
      <c r="AE159" s="50" t="s">
        <v>596</v>
      </c>
      <c r="AF159" s="50" t="s">
        <v>95</v>
      </c>
      <c r="AG159" s="54">
        <v>39083</v>
      </c>
      <c r="AH159" s="54" t="s">
        <v>214</v>
      </c>
      <c r="AI159" s="50" t="s">
        <v>442</v>
      </c>
      <c r="AJ159" s="55">
        <v>44203</v>
      </c>
      <c r="AK159" s="56" t="s">
        <v>97</v>
      </c>
      <c r="AL159" s="54" t="s">
        <v>597</v>
      </c>
      <c r="AM159" s="56" t="s">
        <v>346</v>
      </c>
      <c r="AN159" s="56" t="s">
        <v>99</v>
      </c>
      <c r="AO159" s="57" t="s">
        <v>95</v>
      </c>
      <c r="AP159" s="73" t="s">
        <v>95</v>
      </c>
      <c r="AQ159" s="58" t="s">
        <v>95</v>
      </c>
      <c r="AR159" s="59" t="s">
        <v>95</v>
      </c>
      <c r="AS159" s="57" t="s">
        <v>95</v>
      </c>
      <c r="AT159" s="57" t="s">
        <v>95</v>
      </c>
      <c r="AU159" s="37" t="s">
        <v>95</v>
      </c>
      <c r="AV159" s="7" t="s">
        <v>95</v>
      </c>
      <c r="AW159" s="8" t="s">
        <v>95</v>
      </c>
      <c r="AX159" s="8" t="s">
        <v>95</v>
      </c>
      <c r="AY159" s="56" t="s">
        <v>95</v>
      </c>
      <c r="AZ159" s="4">
        <v>55706992</v>
      </c>
      <c r="BA159" s="4">
        <v>55706992</v>
      </c>
      <c r="BB159" s="4">
        <v>2479003</v>
      </c>
      <c r="BC159" s="4">
        <v>0</v>
      </c>
      <c r="BD159" s="10">
        <f t="shared" si="8"/>
        <v>2479003</v>
      </c>
      <c r="BE159" s="11">
        <f t="shared" si="9"/>
        <v>4.4500751359901107E-2</v>
      </c>
      <c r="BF159" s="12">
        <v>-0.27800000000000002</v>
      </c>
      <c r="BG159" s="7">
        <v>88200000</v>
      </c>
      <c r="BH159" s="7" t="s">
        <v>95</v>
      </c>
      <c r="BI159" s="7">
        <v>0</v>
      </c>
      <c r="BJ159" s="7" t="s">
        <v>95</v>
      </c>
      <c r="BK159" s="60">
        <f t="shared" si="10"/>
        <v>88200000</v>
      </c>
      <c r="BL159" s="60" t="str">
        <f t="shared" si="11"/>
        <v>N/A</v>
      </c>
      <c r="BM159" s="7">
        <v>88200000</v>
      </c>
      <c r="BN159" s="7" t="s">
        <v>95</v>
      </c>
      <c r="BO159" s="7" t="s">
        <v>95</v>
      </c>
      <c r="BP159" s="7" t="s">
        <v>95</v>
      </c>
      <c r="BQ159" s="7" t="s">
        <v>95</v>
      </c>
      <c r="BR159" s="7" t="s">
        <v>95</v>
      </c>
      <c r="BS159" s="12">
        <v>5.3999999999999999E-2</v>
      </c>
      <c r="BT159" s="19">
        <v>8.0000000000000002E-3</v>
      </c>
    </row>
    <row r="160" spans="2:74">
      <c r="B160" s="50" t="s">
        <v>495</v>
      </c>
      <c r="C160" s="50" t="s">
        <v>598</v>
      </c>
      <c r="D160" s="50" t="s">
        <v>75</v>
      </c>
      <c r="E160" s="51" t="s">
        <v>76</v>
      </c>
      <c r="F160" s="51" t="s">
        <v>83</v>
      </c>
      <c r="G160" s="51" t="s">
        <v>102</v>
      </c>
      <c r="H160" s="51" t="s">
        <v>599</v>
      </c>
      <c r="I160" s="75" t="s">
        <v>80</v>
      </c>
      <c r="J160" s="51" t="s">
        <v>81</v>
      </c>
      <c r="K160" s="51" t="s">
        <v>81</v>
      </c>
      <c r="L160" s="51" t="s">
        <v>82</v>
      </c>
      <c r="M160" s="76" t="s">
        <v>83</v>
      </c>
      <c r="N160" s="76" t="str">
        <f t="shared" si="7"/>
        <v>Houston</v>
      </c>
      <c r="O160" s="50" t="s">
        <v>146</v>
      </c>
      <c r="P160" s="50" t="s">
        <v>493</v>
      </c>
      <c r="Q160" s="50"/>
      <c r="R160" s="50" t="s">
        <v>103</v>
      </c>
      <c r="S160" s="50"/>
      <c r="T160" s="50"/>
      <c r="U160" s="50" t="s">
        <v>103</v>
      </c>
      <c r="V160" s="50" t="s">
        <v>95</v>
      </c>
      <c r="W160" s="52" t="s">
        <v>95</v>
      </c>
      <c r="X160" s="50" t="s">
        <v>90</v>
      </c>
      <c r="Y160" s="50" t="s">
        <v>582</v>
      </c>
      <c r="Z160" s="50" t="s">
        <v>92</v>
      </c>
      <c r="AA160" s="50" t="s">
        <v>207</v>
      </c>
      <c r="AB160" s="50" t="s">
        <v>94</v>
      </c>
      <c r="AC160" s="50" t="s">
        <v>82</v>
      </c>
      <c r="AD160" s="50" t="s">
        <v>95</v>
      </c>
      <c r="AE160" s="50" t="s">
        <v>95</v>
      </c>
      <c r="AF160" s="50" t="s">
        <v>600</v>
      </c>
      <c r="AG160" s="54">
        <v>39027</v>
      </c>
      <c r="AH160" s="54" t="s">
        <v>214</v>
      </c>
      <c r="AI160" s="54" t="s">
        <v>572</v>
      </c>
      <c r="AJ160" s="55">
        <v>40118</v>
      </c>
      <c r="AK160" s="56" t="s">
        <v>97</v>
      </c>
      <c r="AL160" s="54" t="s">
        <v>601</v>
      </c>
      <c r="AM160" s="56" t="s">
        <v>602</v>
      </c>
      <c r="AN160" s="56" t="s">
        <v>524</v>
      </c>
      <c r="AO160" s="57" t="s">
        <v>95</v>
      </c>
      <c r="AP160" s="73" t="s">
        <v>95</v>
      </c>
      <c r="AQ160" s="58" t="s">
        <v>95</v>
      </c>
      <c r="AR160" s="59" t="s">
        <v>95</v>
      </c>
      <c r="AS160" s="57" t="s">
        <v>95</v>
      </c>
      <c r="AT160" s="57" t="s">
        <v>95</v>
      </c>
      <c r="AU160" s="37" t="s">
        <v>95</v>
      </c>
      <c r="AV160" s="7" t="s">
        <v>95</v>
      </c>
      <c r="AW160" s="8" t="s">
        <v>95</v>
      </c>
      <c r="AX160" s="8" t="s">
        <v>95</v>
      </c>
      <c r="AY160" s="56" t="s">
        <v>95</v>
      </c>
      <c r="AZ160" s="4">
        <v>12049365</v>
      </c>
      <c r="BA160" s="4">
        <v>12049365</v>
      </c>
      <c r="BB160" s="4">
        <v>21144947</v>
      </c>
      <c r="BC160" s="4">
        <v>0</v>
      </c>
      <c r="BD160" s="10">
        <f t="shared" si="8"/>
        <v>21144947</v>
      </c>
      <c r="BE160" s="11">
        <f t="shared" si="9"/>
        <v>1.7548598619097355</v>
      </c>
      <c r="BF160" s="12">
        <v>0.27945999503135677</v>
      </c>
      <c r="BG160" s="7" t="s">
        <v>95</v>
      </c>
      <c r="BH160" s="7" t="s">
        <v>95</v>
      </c>
      <c r="BI160" s="7" t="s">
        <v>95</v>
      </c>
      <c r="BJ160" s="7" t="s">
        <v>95</v>
      </c>
      <c r="BK160" s="60" t="str">
        <f t="shared" si="10"/>
        <v>N/A</v>
      </c>
      <c r="BL160" s="60" t="str">
        <f t="shared" si="11"/>
        <v>N/A</v>
      </c>
      <c r="BM160" s="7" t="s">
        <v>241</v>
      </c>
      <c r="BN160" s="7" t="s">
        <v>95</v>
      </c>
      <c r="BO160" s="7">
        <v>0</v>
      </c>
      <c r="BP160" s="7">
        <v>0</v>
      </c>
      <c r="BQ160" s="7" t="s">
        <v>95</v>
      </c>
      <c r="BR160" s="7" t="s">
        <v>95</v>
      </c>
      <c r="BS160" s="12" t="s">
        <v>95</v>
      </c>
      <c r="BT160" s="12" t="s">
        <v>95</v>
      </c>
    </row>
    <row r="161" spans="2:72">
      <c r="B161" s="50" t="s">
        <v>495</v>
      </c>
      <c r="C161" s="50" t="s">
        <v>603</v>
      </c>
      <c r="D161" s="50" t="s">
        <v>75</v>
      </c>
      <c r="E161" s="51" t="s">
        <v>76</v>
      </c>
      <c r="F161" s="51" t="s">
        <v>83</v>
      </c>
      <c r="G161" s="51" t="s">
        <v>102</v>
      </c>
      <c r="H161" s="51" t="s">
        <v>79</v>
      </c>
      <c r="I161" s="75" t="s">
        <v>80</v>
      </c>
      <c r="J161" s="51" t="s">
        <v>81</v>
      </c>
      <c r="K161" s="51" t="s">
        <v>81</v>
      </c>
      <c r="L161" s="51" t="s">
        <v>82</v>
      </c>
      <c r="M161" s="76" t="s">
        <v>233</v>
      </c>
      <c r="N161" s="76" t="str">
        <f t="shared" si="7"/>
        <v>Dallas</v>
      </c>
      <c r="O161" s="50" t="s">
        <v>289</v>
      </c>
      <c r="P161" s="50" t="s">
        <v>290</v>
      </c>
      <c r="Q161" s="50"/>
      <c r="R161" s="50" t="s">
        <v>290</v>
      </c>
      <c r="S161" s="50" t="s">
        <v>291</v>
      </c>
      <c r="T161" s="50"/>
      <c r="U161" s="50" t="s">
        <v>604</v>
      </c>
      <c r="V161" s="50" t="s">
        <v>95</v>
      </c>
      <c r="W161" s="52" t="s">
        <v>95</v>
      </c>
      <c r="X161" s="50" t="s">
        <v>90</v>
      </c>
      <c r="Y161" s="50" t="s">
        <v>582</v>
      </c>
      <c r="Z161" s="50" t="s">
        <v>92</v>
      </c>
      <c r="AA161" s="50" t="s">
        <v>208</v>
      </c>
      <c r="AB161" s="50" t="s">
        <v>94</v>
      </c>
      <c r="AC161" s="50" t="s">
        <v>82</v>
      </c>
      <c r="AD161" s="50" t="s">
        <v>95</v>
      </c>
      <c r="AE161" s="50" t="s">
        <v>95</v>
      </c>
      <c r="AF161" s="50" t="s">
        <v>294</v>
      </c>
      <c r="AG161" s="54">
        <v>39173</v>
      </c>
      <c r="AH161" s="54" t="s">
        <v>214</v>
      </c>
      <c r="AI161" s="54" t="s">
        <v>114</v>
      </c>
      <c r="AJ161" s="55">
        <v>41244</v>
      </c>
      <c r="AK161" s="56" t="s">
        <v>97</v>
      </c>
      <c r="AL161" s="54" t="s">
        <v>553</v>
      </c>
      <c r="AM161" s="56" t="s">
        <v>363</v>
      </c>
      <c r="AN161" s="56" t="s">
        <v>99</v>
      </c>
      <c r="AO161" s="57" t="s">
        <v>95</v>
      </c>
      <c r="AP161" s="73" t="s">
        <v>95</v>
      </c>
      <c r="AQ161" s="58" t="s">
        <v>95</v>
      </c>
      <c r="AR161" s="59" t="s">
        <v>95</v>
      </c>
      <c r="AS161" s="57" t="s">
        <v>95</v>
      </c>
      <c r="AT161" s="57" t="s">
        <v>95</v>
      </c>
      <c r="AU161" s="37" t="s">
        <v>95</v>
      </c>
      <c r="AV161" s="7" t="s">
        <v>95</v>
      </c>
      <c r="AW161" s="8" t="s">
        <v>95</v>
      </c>
      <c r="AX161" s="8" t="s">
        <v>95</v>
      </c>
      <c r="AY161" s="56" t="s">
        <v>95</v>
      </c>
      <c r="AZ161" s="4">
        <v>51401020</v>
      </c>
      <c r="BA161" s="4">
        <v>51401020</v>
      </c>
      <c r="BB161" s="4">
        <v>90005120</v>
      </c>
      <c r="BC161" s="4">
        <v>0</v>
      </c>
      <c r="BD161" s="10">
        <f t="shared" si="8"/>
        <v>90005120</v>
      </c>
      <c r="BE161" s="11">
        <f t="shared" si="9"/>
        <v>1.7510376253233886</v>
      </c>
      <c r="BF161" s="12">
        <v>0.26117305159568793</v>
      </c>
      <c r="BG161" s="7">
        <v>900000</v>
      </c>
      <c r="BH161" s="7">
        <v>88800000</v>
      </c>
      <c r="BI161" s="7">
        <v>0</v>
      </c>
      <c r="BJ161" s="7">
        <v>0</v>
      </c>
      <c r="BK161" s="60">
        <f t="shared" si="10"/>
        <v>900000</v>
      </c>
      <c r="BL161" s="60">
        <f t="shared" si="11"/>
        <v>143100000</v>
      </c>
      <c r="BM161" s="7">
        <v>900000</v>
      </c>
      <c r="BN161" s="7">
        <v>143100000</v>
      </c>
      <c r="BO161" s="7">
        <v>0</v>
      </c>
      <c r="BP161" s="7">
        <v>12890000</v>
      </c>
      <c r="BQ161" s="7" t="s">
        <v>95</v>
      </c>
      <c r="BR161" s="7" t="s">
        <v>95</v>
      </c>
      <c r="BS161" s="12">
        <v>0.57999999999999996</v>
      </c>
      <c r="BT161" s="12">
        <v>0.54518449141319081</v>
      </c>
    </row>
    <row r="162" spans="2:72">
      <c r="B162" s="50" t="s">
        <v>495</v>
      </c>
      <c r="C162" s="50" t="s">
        <v>605</v>
      </c>
      <c r="D162" s="50" t="s">
        <v>121</v>
      </c>
      <c r="E162" s="51" t="s">
        <v>76</v>
      </c>
      <c r="F162" s="51" t="s">
        <v>193</v>
      </c>
      <c r="G162" s="51" t="s">
        <v>102</v>
      </c>
      <c r="H162" s="51" t="s">
        <v>79</v>
      </c>
      <c r="I162" s="75" t="s">
        <v>80</v>
      </c>
      <c r="J162" s="51" t="s">
        <v>81</v>
      </c>
      <c r="K162" s="51" t="s">
        <v>81</v>
      </c>
      <c r="L162" s="51" t="s">
        <v>82</v>
      </c>
      <c r="M162" s="76" t="s">
        <v>83</v>
      </c>
      <c r="N162" s="76" t="str">
        <f t="shared" si="7"/>
        <v>Houston</v>
      </c>
      <c r="O162" s="50" t="s">
        <v>104</v>
      </c>
      <c r="P162" s="50"/>
      <c r="Q162" s="50"/>
      <c r="R162" s="50" t="s">
        <v>104</v>
      </c>
      <c r="S162" s="50" t="s">
        <v>130</v>
      </c>
      <c r="T162" s="50"/>
      <c r="U162" s="50" t="s">
        <v>436</v>
      </c>
      <c r="V162" s="50" t="s">
        <v>95</v>
      </c>
      <c r="W162" s="52" t="s">
        <v>95</v>
      </c>
      <c r="X162" s="50" t="s">
        <v>107</v>
      </c>
      <c r="Y162" s="50" t="s">
        <v>108</v>
      </c>
      <c r="Z162" s="50" t="s">
        <v>92</v>
      </c>
      <c r="AA162" s="50" t="s">
        <v>93</v>
      </c>
      <c r="AB162" s="50" t="s">
        <v>94</v>
      </c>
      <c r="AC162" s="50" t="s">
        <v>82</v>
      </c>
      <c r="AD162" s="50" t="s">
        <v>95</v>
      </c>
      <c r="AE162" s="50" t="s">
        <v>95</v>
      </c>
      <c r="AF162" s="50" t="s">
        <v>95</v>
      </c>
      <c r="AG162" s="54">
        <v>38966</v>
      </c>
      <c r="AH162" s="54" t="s">
        <v>214</v>
      </c>
      <c r="AI162" s="54" t="s">
        <v>114</v>
      </c>
      <c r="AJ162" s="55">
        <v>40513</v>
      </c>
      <c r="AK162" s="56" t="s">
        <v>97</v>
      </c>
      <c r="AL162" s="54" t="s">
        <v>606</v>
      </c>
      <c r="AM162" s="56" t="s">
        <v>162</v>
      </c>
      <c r="AN162" s="56" t="s">
        <v>99</v>
      </c>
      <c r="AO162" s="57" t="s">
        <v>95</v>
      </c>
      <c r="AP162" s="73" t="s">
        <v>95</v>
      </c>
      <c r="AQ162" s="58" t="s">
        <v>95</v>
      </c>
      <c r="AR162" s="59" t="s">
        <v>95</v>
      </c>
      <c r="AS162" s="57" t="s">
        <v>95</v>
      </c>
      <c r="AT162" s="57" t="s">
        <v>95</v>
      </c>
      <c r="AU162" s="37" t="s">
        <v>95</v>
      </c>
      <c r="AV162" s="7" t="s">
        <v>95</v>
      </c>
      <c r="AW162" s="8" t="s">
        <v>95</v>
      </c>
      <c r="AX162" s="8" t="s">
        <v>95</v>
      </c>
      <c r="AY162" s="56" t="s">
        <v>95</v>
      </c>
      <c r="AZ162" s="4">
        <v>25668726</v>
      </c>
      <c r="BA162" s="4">
        <v>25668726</v>
      </c>
      <c r="BB162" s="4">
        <v>44227781</v>
      </c>
      <c r="BC162" s="4">
        <v>0</v>
      </c>
      <c r="BD162" s="10">
        <f t="shared" si="8"/>
        <v>44227781</v>
      </c>
      <c r="BE162" s="11">
        <f t="shared" si="9"/>
        <v>1.7230220541525902</v>
      </c>
      <c r="BF162" s="12">
        <v>0.31555590033531189</v>
      </c>
      <c r="BG162" s="7">
        <v>2258309.17</v>
      </c>
      <c r="BH162" s="7">
        <v>18471000</v>
      </c>
      <c r="BI162" s="7">
        <v>0</v>
      </c>
      <c r="BJ162" s="7">
        <v>6500000</v>
      </c>
      <c r="BK162" s="60">
        <f t="shared" si="10"/>
        <v>2258309.17</v>
      </c>
      <c r="BL162" s="60">
        <f t="shared" si="11"/>
        <v>39700000</v>
      </c>
      <c r="BM162" s="7">
        <v>2258309.17</v>
      </c>
      <c r="BN162" s="7">
        <v>46200000</v>
      </c>
      <c r="BO162" s="7">
        <v>0</v>
      </c>
      <c r="BP162" s="7">
        <v>0</v>
      </c>
      <c r="BQ162" s="7" t="s">
        <v>95</v>
      </c>
      <c r="BR162" s="7" t="s">
        <v>95</v>
      </c>
      <c r="BS162" s="12">
        <v>0.65969301737424524</v>
      </c>
      <c r="BT162" s="12">
        <v>0.94270962629332877</v>
      </c>
    </row>
    <row r="163" spans="2:72">
      <c r="B163" s="50" t="s">
        <v>495</v>
      </c>
      <c r="C163" s="50" t="s">
        <v>607</v>
      </c>
      <c r="D163" s="50" t="s">
        <v>608</v>
      </c>
      <c r="E163" s="51" t="s">
        <v>76</v>
      </c>
      <c r="F163" s="51" t="s">
        <v>122</v>
      </c>
      <c r="G163" s="51" t="s">
        <v>123</v>
      </c>
      <c r="H163" s="51" t="s">
        <v>79</v>
      </c>
      <c r="I163" s="75" t="s">
        <v>80</v>
      </c>
      <c r="J163" s="51" t="s">
        <v>81</v>
      </c>
      <c r="K163" s="51" t="s">
        <v>81</v>
      </c>
      <c r="L163" s="51" t="s">
        <v>82</v>
      </c>
      <c r="M163" s="76" t="s">
        <v>83</v>
      </c>
      <c r="N163" s="76" t="str">
        <f t="shared" si="7"/>
        <v>Houston</v>
      </c>
      <c r="O163" s="50" t="s">
        <v>186</v>
      </c>
      <c r="P163" s="50" t="s">
        <v>84</v>
      </c>
      <c r="Q163" s="50"/>
      <c r="R163" s="50" t="s">
        <v>84</v>
      </c>
      <c r="S163" s="50" t="s">
        <v>103</v>
      </c>
      <c r="T163" s="50"/>
      <c r="U163" s="50" t="s">
        <v>609</v>
      </c>
      <c r="V163" s="50" t="s">
        <v>95</v>
      </c>
      <c r="W163" s="52" t="s">
        <v>95</v>
      </c>
      <c r="X163" s="50" t="s">
        <v>90</v>
      </c>
      <c r="Y163" s="50" t="s">
        <v>582</v>
      </c>
      <c r="Z163" s="50" t="s">
        <v>173</v>
      </c>
      <c r="AA163" s="50" t="s">
        <v>208</v>
      </c>
      <c r="AB163" s="50" t="s">
        <v>94</v>
      </c>
      <c r="AC163" s="50" t="s">
        <v>82</v>
      </c>
      <c r="AD163" s="50" t="s">
        <v>95</v>
      </c>
      <c r="AE163" s="50" t="s">
        <v>95</v>
      </c>
      <c r="AF163" s="50" t="s">
        <v>610</v>
      </c>
      <c r="AG163" s="54">
        <v>39234</v>
      </c>
      <c r="AH163" s="54" t="s">
        <v>214</v>
      </c>
      <c r="AI163" s="54" t="s">
        <v>95</v>
      </c>
      <c r="AJ163" s="55">
        <v>43380</v>
      </c>
      <c r="AK163" s="56" t="s">
        <v>97</v>
      </c>
      <c r="AL163" s="54" t="s">
        <v>95</v>
      </c>
      <c r="AM163" s="56" t="s">
        <v>611</v>
      </c>
      <c r="AN163" s="56" t="s">
        <v>588</v>
      </c>
      <c r="AO163" s="57" t="s">
        <v>95</v>
      </c>
      <c r="AP163" s="73" t="s">
        <v>95</v>
      </c>
      <c r="AQ163" s="58" t="s">
        <v>95</v>
      </c>
      <c r="AR163" s="59" t="s">
        <v>95</v>
      </c>
      <c r="AS163" s="57" t="s">
        <v>95</v>
      </c>
      <c r="AT163" s="57" t="s">
        <v>95</v>
      </c>
      <c r="AU163" s="37" t="s">
        <v>95</v>
      </c>
      <c r="AV163" s="7" t="s">
        <v>95</v>
      </c>
      <c r="AW163" s="8" t="s">
        <v>95</v>
      </c>
      <c r="AX163" s="8" t="s">
        <v>95</v>
      </c>
      <c r="AY163" s="56" t="s">
        <v>95</v>
      </c>
      <c r="AZ163" s="4">
        <v>123289751</v>
      </c>
      <c r="BA163" s="4">
        <v>123289751</v>
      </c>
      <c r="BB163" s="4">
        <v>17447026</v>
      </c>
      <c r="BC163" s="4">
        <v>0</v>
      </c>
      <c r="BD163" s="10">
        <f t="shared" si="8"/>
        <v>17447026</v>
      </c>
      <c r="BE163" s="11">
        <f t="shared" si="9"/>
        <v>0.14151237924067184</v>
      </c>
      <c r="BF163" s="12">
        <v>-0.13400000000000001</v>
      </c>
      <c r="BG163" s="7">
        <v>70000000</v>
      </c>
      <c r="BH163" s="7">
        <v>306016083.63167685</v>
      </c>
      <c r="BI163" s="7">
        <v>0</v>
      </c>
      <c r="BJ163" s="7">
        <v>153300000</v>
      </c>
      <c r="BK163" s="60">
        <f t="shared" si="10"/>
        <v>70000000</v>
      </c>
      <c r="BL163" s="60">
        <f t="shared" si="11"/>
        <v>268495188.05975503</v>
      </c>
      <c r="BM163" s="7">
        <v>70000000</v>
      </c>
      <c r="BN163" s="7">
        <v>421795188.05975503</v>
      </c>
      <c r="BO163" s="7">
        <v>0</v>
      </c>
      <c r="BP163" s="7">
        <v>402524192.44431597</v>
      </c>
      <c r="BQ163" s="7" t="s">
        <v>95</v>
      </c>
      <c r="BR163" s="7" t="s">
        <v>95</v>
      </c>
      <c r="BS163" s="12">
        <v>0.4029995442921871</v>
      </c>
      <c r="BT163" s="12">
        <v>0.16</v>
      </c>
    </row>
    <row r="164" spans="2:72">
      <c r="B164" s="50" t="s">
        <v>495</v>
      </c>
      <c r="C164" s="50" t="s">
        <v>525</v>
      </c>
      <c r="D164" s="50" t="s">
        <v>121</v>
      </c>
      <c r="E164" s="51" t="s">
        <v>76</v>
      </c>
      <c r="F164" s="51" t="s">
        <v>83</v>
      </c>
      <c r="G164" s="51" t="s">
        <v>102</v>
      </c>
      <c r="H164" s="51" t="s">
        <v>79</v>
      </c>
      <c r="I164" s="75" t="s">
        <v>80</v>
      </c>
      <c r="J164" s="51" t="s">
        <v>81</v>
      </c>
      <c r="K164" s="51" t="s">
        <v>81</v>
      </c>
      <c r="L164" s="51" t="s">
        <v>82</v>
      </c>
      <c r="M164" s="76" t="s">
        <v>83</v>
      </c>
      <c r="N164" s="76" t="str">
        <f t="shared" si="7"/>
        <v>Houston</v>
      </c>
      <c r="O164" s="50" t="s">
        <v>84</v>
      </c>
      <c r="P164" s="50"/>
      <c r="Q164" s="50"/>
      <c r="R164" s="50" t="s">
        <v>84</v>
      </c>
      <c r="S164" s="50" t="s">
        <v>103</v>
      </c>
      <c r="T164" s="50"/>
      <c r="U164" s="50" t="s">
        <v>428</v>
      </c>
      <c r="V164" s="50" t="s">
        <v>95</v>
      </c>
      <c r="W164" s="52" t="s">
        <v>95</v>
      </c>
      <c r="X164" s="50" t="s">
        <v>107</v>
      </c>
      <c r="Y164" s="50" t="s">
        <v>108</v>
      </c>
      <c r="Z164" s="50" t="s">
        <v>92</v>
      </c>
      <c r="AA164" s="50" t="s">
        <v>93</v>
      </c>
      <c r="AB164" s="50" t="s">
        <v>94</v>
      </c>
      <c r="AC164" s="50" t="s">
        <v>109</v>
      </c>
      <c r="AD164" s="50" t="s">
        <v>126</v>
      </c>
      <c r="AE164" s="50" t="s">
        <v>420</v>
      </c>
      <c r="AF164" s="50" t="s">
        <v>526</v>
      </c>
      <c r="AG164" s="54">
        <v>39270</v>
      </c>
      <c r="AH164" s="54" t="s">
        <v>214</v>
      </c>
      <c r="AI164" s="54" t="s">
        <v>114</v>
      </c>
      <c r="AJ164" s="55">
        <v>41395</v>
      </c>
      <c r="AK164" s="56" t="s">
        <v>97</v>
      </c>
      <c r="AL164" s="54" t="s">
        <v>527</v>
      </c>
      <c r="AM164" s="56" t="s">
        <v>612</v>
      </c>
      <c r="AN164" s="56" t="s">
        <v>524</v>
      </c>
      <c r="AO164" s="57" t="s">
        <v>95</v>
      </c>
      <c r="AP164" s="73" t="s">
        <v>95</v>
      </c>
      <c r="AQ164" s="58" t="s">
        <v>95</v>
      </c>
      <c r="AR164" s="59" t="s">
        <v>95</v>
      </c>
      <c r="AS164" s="57" t="s">
        <v>95</v>
      </c>
      <c r="AT164" s="57" t="s">
        <v>95</v>
      </c>
      <c r="AU164" s="37" t="s">
        <v>95</v>
      </c>
      <c r="AV164" s="7" t="s">
        <v>95</v>
      </c>
      <c r="AW164" s="8" t="s">
        <v>95</v>
      </c>
      <c r="AX164" s="8" t="s">
        <v>95</v>
      </c>
      <c r="AY164" s="56" t="s">
        <v>95</v>
      </c>
      <c r="AZ164" s="4">
        <v>64482327</v>
      </c>
      <c r="BA164" s="4">
        <v>64482327</v>
      </c>
      <c r="BB164" s="4">
        <v>59096254</v>
      </c>
      <c r="BC164" s="4">
        <v>0</v>
      </c>
      <c r="BD164" s="10">
        <f t="shared" si="8"/>
        <v>59096254</v>
      </c>
      <c r="BE164" s="11">
        <f t="shared" si="9"/>
        <v>0.91647210560499781</v>
      </c>
      <c r="BF164" s="12">
        <v>-2.2000000000000002E-2</v>
      </c>
      <c r="BG164" s="7">
        <v>2030456</v>
      </c>
      <c r="BH164" s="7">
        <v>164285955.94737107</v>
      </c>
      <c r="BI164" s="7">
        <v>0</v>
      </c>
      <c r="BJ164" s="7">
        <v>122300000</v>
      </c>
      <c r="BK164" s="60">
        <f t="shared" si="10"/>
        <v>2030456</v>
      </c>
      <c r="BL164" s="60">
        <f t="shared" si="11"/>
        <v>162700000</v>
      </c>
      <c r="BM164" s="7">
        <v>2030456</v>
      </c>
      <c r="BN164" s="7">
        <v>285000000</v>
      </c>
      <c r="BO164" s="7">
        <v>0</v>
      </c>
      <c r="BP164" s="7">
        <v>263398000</v>
      </c>
      <c r="BQ164" s="7" t="s">
        <v>95</v>
      </c>
      <c r="BR164" s="7" t="s">
        <v>95</v>
      </c>
      <c r="BS164" s="12">
        <v>0.39250000000000002</v>
      </c>
      <c r="BT164" s="12">
        <v>0.39250000000000002</v>
      </c>
    </row>
    <row r="165" spans="2:72">
      <c r="B165" s="50" t="s">
        <v>495</v>
      </c>
      <c r="C165" s="50" t="s">
        <v>613</v>
      </c>
      <c r="D165" s="50" t="s">
        <v>608</v>
      </c>
      <c r="E165" s="51" t="s">
        <v>76</v>
      </c>
      <c r="F165" s="51" t="s">
        <v>77</v>
      </c>
      <c r="G165" s="51" t="s">
        <v>78</v>
      </c>
      <c r="H165" s="51" t="s">
        <v>79</v>
      </c>
      <c r="I165" s="75" t="s">
        <v>80</v>
      </c>
      <c r="J165" s="51" t="s">
        <v>81</v>
      </c>
      <c r="K165" s="51" t="s">
        <v>81</v>
      </c>
      <c r="L165" s="51" t="s">
        <v>82</v>
      </c>
      <c r="M165" s="76" t="s">
        <v>233</v>
      </c>
      <c r="N165" s="76" t="str">
        <f t="shared" si="7"/>
        <v>Dallas</v>
      </c>
      <c r="O165" s="50" t="s">
        <v>246</v>
      </c>
      <c r="P165" s="50" t="s">
        <v>247</v>
      </c>
      <c r="Q165" s="50"/>
      <c r="R165" s="50" t="s">
        <v>246</v>
      </c>
      <c r="S165" s="50" t="s">
        <v>247</v>
      </c>
      <c r="T165" s="50"/>
      <c r="U165" s="50" t="s">
        <v>614</v>
      </c>
      <c r="V165" s="50" t="s">
        <v>95</v>
      </c>
      <c r="W165" s="52" t="s">
        <v>95</v>
      </c>
      <c r="X165" s="50" t="s">
        <v>107</v>
      </c>
      <c r="Y165" s="50" t="s">
        <v>108</v>
      </c>
      <c r="Z165" s="50" t="s">
        <v>92</v>
      </c>
      <c r="AA165" s="50" t="s">
        <v>93</v>
      </c>
      <c r="AB165" s="50" t="s">
        <v>94</v>
      </c>
      <c r="AC165" s="50" t="s">
        <v>82</v>
      </c>
      <c r="AD165" s="50" t="s">
        <v>95</v>
      </c>
      <c r="AE165" s="50" t="s">
        <v>95</v>
      </c>
      <c r="AF165" s="50" t="s">
        <v>615</v>
      </c>
      <c r="AG165" s="54">
        <v>38961</v>
      </c>
      <c r="AH165" s="54" t="s">
        <v>214</v>
      </c>
      <c r="AI165" s="54" t="s">
        <v>114</v>
      </c>
      <c r="AJ165" s="55">
        <v>40087</v>
      </c>
      <c r="AK165" s="56" t="s">
        <v>97</v>
      </c>
      <c r="AL165" s="54" t="s">
        <v>616</v>
      </c>
      <c r="AM165" s="56" t="s">
        <v>617</v>
      </c>
      <c r="AN165" s="56" t="s">
        <v>524</v>
      </c>
      <c r="AO165" s="57" t="s">
        <v>95</v>
      </c>
      <c r="AP165" s="73" t="s">
        <v>95</v>
      </c>
      <c r="AQ165" s="58" t="s">
        <v>95</v>
      </c>
      <c r="AR165" s="59" t="s">
        <v>95</v>
      </c>
      <c r="AS165" s="57" t="s">
        <v>95</v>
      </c>
      <c r="AT165" s="57" t="s">
        <v>95</v>
      </c>
      <c r="AU165" s="37" t="s">
        <v>95</v>
      </c>
      <c r="AV165" s="7" t="s">
        <v>95</v>
      </c>
      <c r="AW165" s="8" t="s">
        <v>95</v>
      </c>
      <c r="AX165" s="8" t="s">
        <v>95</v>
      </c>
      <c r="AY165" s="56" t="s">
        <v>95</v>
      </c>
      <c r="AZ165" s="4">
        <v>51676511</v>
      </c>
      <c r="BA165" s="4">
        <v>51676511</v>
      </c>
      <c r="BB165" s="4">
        <v>86711456</v>
      </c>
      <c r="BC165" s="4">
        <v>0</v>
      </c>
      <c r="BD165" s="10">
        <f t="shared" si="8"/>
        <v>86711456</v>
      </c>
      <c r="BE165" s="11">
        <f t="shared" si="9"/>
        <v>1.6779665329960067</v>
      </c>
      <c r="BF165" s="12">
        <v>0.20856358408927916</v>
      </c>
      <c r="BG165" s="7">
        <v>56000000</v>
      </c>
      <c r="BH165" s="7">
        <v>62000000</v>
      </c>
      <c r="BI165" s="7">
        <v>60000000</v>
      </c>
      <c r="BJ165" s="7">
        <v>75000000</v>
      </c>
      <c r="BK165" s="60">
        <f t="shared" si="10"/>
        <v>56000000</v>
      </c>
      <c r="BL165" s="60">
        <f t="shared" si="11"/>
        <v>107400000</v>
      </c>
      <c r="BM165" s="7">
        <v>116000000</v>
      </c>
      <c r="BN165" s="7">
        <v>182400000</v>
      </c>
      <c r="BO165" s="7">
        <v>0</v>
      </c>
      <c r="BP165" s="7">
        <v>0</v>
      </c>
      <c r="BQ165" s="7" t="s">
        <v>95</v>
      </c>
      <c r="BR165" s="7" t="s">
        <v>95</v>
      </c>
      <c r="BS165" s="12">
        <v>0.83299999999999996</v>
      </c>
      <c r="BT165" s="12">
        <v>0.79700000000000004</v>
      </c>
    </row>
    <row r="166" spans="2:72">
      <c r="B166" s="50" t="s">
        <v>495</v>
      </c>
      <c r="C166" s="50" t="s">
        <v>618</v>
      </c>
      <c r="D166" s="50" t="s">
        <v>608</v>
      </c>
      <c r="E166" s="51" t="s">
        <v>76</v>
      </c>
      <c r="F166" s="51" t="s">
        <v>233</v>
      </c>
      <c r="G166" s="51" t="s">
        <v>102</v>
      </c>
      <c r="H166" s="51" t="s">
        <v>79</v>
      </c>
      <c r="I166" s="75" t="s">
        <v>80</v>
      </c>
      <c r="J166" s="51" t="s">
        <v>81</v>
      </c>
      <c r="K166" s="51" t="s">
        <v>81</v>
      </c>
      <c r="L166" s="51" t="s">
        <v>82</v>
      </c>
      <c r="M166" s="76" t="s">
        <v>233</v>
      </c>
      <c r="N166" s="76" t="str">
        <f t="shared" si="7"/>
        <v>Dallas</v>
      </c>
      <c r="O166" s="50" t="s">
        <v>246</v>
      </c>
      <c r="P166" s="50" t="s">
        <v>247</v>
      </c>
      <c r="Q166" s="50"/>
      <c r="R166" s="50" t="s">
        <v>246</v>
      </c>
      <c r="S166" s="50" t="s">
        <v>247</v>
      </c>
      <c r="T166" s="50"/>
      <c r="U166" s="50" t="s">
        <v>444</v>
      </c>
      <c r="V166" s="50" t="s">
        <v>95</v>
      </c>
      <c r="W166" s="52" t="s">
        <v>95</v>
      </c>
      <c r="X166" s="50" t="s">
        <v>107</v>
      </c>
      <c r="Y166" s="50" t="s">
        <v>108</v>
      </c>
      <c r="Z166" s="50" t="s">
        <v>92</v>
      </c>
      <c r="AA166" s="50" t="s">
        <v>93</v>
      </c>
      <c r="AB166" s="50" t="s">
        <v>94</v>
      </c>
      <c r="AC166" s="50" t="s">
        <v>82</v>
      </c>
      <c r="AD166" s="50" t="s">
        <v>95</v>
      </c>
      <c r="AE166" s="50" t="s">
        <v>95</v>
      </c>
      <c r="AF166" s="50" t="s">
        <v>95</v>
      </c>
      <c r="AG166" s="54">
        <v>39234</v>
      </c>
      <c r="AH166" s="54" t="s">
        <v>214</v>
      </c>
      <c r="AI166" s="54" t="s">
        <v>114</v>
      </c>
      <c r="AJ166" s="55">
        <v>40118</v>
      </c>
      <c r="AK166" s="56" t="s">
        <v>97</v>
      </c>
      <c r="AL166" s="54" t="s">
        <v>619</v>
      </c>
      <c r="AM166" s="56" t="s">
        <v>620</v>
      </c>
      <c r="AN166" s="56" t="s">
        <v>99</v>
      </c>
      <c r="AO166" s="57" t="s">
        <v>95</v>
      </c>
      <c r="AP166" s="73" t="s">
        <v>95</v>
      </c>
      <c r="AQ166" s="58" t="s">
        <v>95</v>
      </c>
      <c r="AR166" s="59" t="s">
        <v>95</v>
      </c>
      <c r="AS166" s="57" t="s">
        <v>95</v>
      </c>
      <c r="AT166" s="57" t="s">
        <v>95</v>
      </c>
      <c r="AU166" s="37" t="s">
        <v>95</v>
      </c>
      <c r="AV166" s="7" t="s">
        <v>95</v>
      </c>
      <c r="AW166" s="8" t="s">
        <v>95</v>
      </c>
      <c r="AX166" s="8" t="s">
        <v>95</v>
      </c>
      <c r="AY166" s="56" t="s">
        <v>95</v>
      </c>
      <c r="AZ166" s="4">
        <v>19193878</v>
      </c>
      <c r="BA166" s="4">
        <v>19193878</v>
      </c>
      <c r="BB166" s="4">
        <v>76267003</v>
      </c>
      <c r="BC166" s="4">
        <v>0</v>
      </c>
      <c r="BD166" s="10">
        <f t="shared" si="8"/>
        <v>76267003</v>
      </c>
      <c r="BE166" s="11">
        <f t="shared" si="9"/>
        <v>3.9735067087536975</v>
      </c>
      <c r="BF166" s="12">
        <v>0.79413756132125868</v>
      </c>
      <c r="BG166" s="7">
        <v>15700000</v>
      </c>
      <c r="BH166" s="7">
        <v>25200000</v>
      </c>
      <c r="BI166" s="7">
        <v>0</v>
      </c>
      <c r="BJ166" s="7">
        <v>8000000</v>
      </c>
      <c r="BK166" s="60">
        <f t="shared" si="10"/>
        <v>15700000</v>
      </c>
      <c r="BL166" s="60">
        <f t="shared" si="11"/>
        <v>123500000</v>
      </c>
      <c r="BM166" s="7">
        <v>15700000</v>
      </c>
      <c r="BN166" s="7">
        <v>131500000</v>
      </c>
      <c r="BO166" s="7">
        <v>0</v>
      </c>
      <c r="BP166" s="7">
        <v>0</v>
      </c>
      <c r="BQ166" s="7" t="s">
        <v>95</v>
      </c>
      <c r="BR166" s="7" t="s">
        <v>95</v>
      </c>
      <c r="BS166" s="12">
        <v>0.625</v>
      </c>
      <c r="BT166" s="12">
        <v>0.63800000000000001</v>
      </c>
    </row>
    <row r="167" spans="2:72">
      <c r="B167" s="50" t="s">
        <v>495</v>
      </c>
      <c r="C167" s="50" t="s">
        <v>621</v>
      </c>
      <c r="D167" s="50" t="s">
        <v>75</v>
      </c>
      <c r="E167" s="51" t="s">
        <v>76</v>
      </c>
      <c r="F167" s="51" t="s">
        <v>239</v>
      </c>
      <c r="G167" s="51" t="s">
        <v>102</v>
      </c>
      <c r="H167" s="51" t="s">
        <v>79</v>
      </c>
      <c r="I167" s="75" t="s">
        <v>80</v>
      </c>
      <c r="J167" s="51" t="s">
        <v>81</v>
      </c>
      <c r="K167" s="51" t="s">
        <v>81</v>
      </c>
      <c r="L167" s="51" t="s">
        <v>82</v>
      </c>
      <c r="M167" s="76" t="s">
        <v>83</v>
      </c>
      <c r="N167" s="76" t="str">
        <f t="shared" si="7"/>
        <v>Houston</v>
      </c>
      <c r="O167" s="50" t="s">
        <v>320</v>
      </c>
      <c r="P167" s="50" t="s">
        <v>104</v>
      </c>
      <c r="Q167" s="50"/>
      <c r="R167" s="50" t="s">
        <v>104</v>
      </c>
      <c r="S167" s="50" t="s">
        <v>130</v>
      </c>
      <c r="T167" s="50" t="s">
        <v>85</v>
      </c>
      <c r="U167" s="50" t="s">
        <v>622</v>
      </c>
      <c r="V167" s="50" t="s">
        <v>95</v>
      </c>
      <c r="W167" s="52" t="s">
        <v>95</v>
      </c>
      <c r="X167" s="50" t="s">
        <v>107</v>
      </c>
      <c r="Y167" s="50" t="s">
        <v>108</v>
      </c>
      <c r="Z167" s="50" t="s">
        <v>92</v>
      </c>
      <c r="AA167" s="50" t="s">
        <v>208</v>
      </c>
      <c r="AB167" s="50" t="s">
        <v>623</v>
      </c>
      <c r="AC167" s="50" t="s">
        <v>82</v>
      </c>
      <c r="AD167" s="50" t="s">
        <v>95</v>
      </c>
      <c r="AE167" s="50" t="s">
        <v>95</v>
      </c>
      <c r="AF167" s="50" t="s">
        <v>571</v>
      </c>
      <c r="AG167" s="54">
        <v>39027</v>
      </c>
      <c r="AH167" s="54" t="s">
        <v>214</v>
      </c>
      <c r="AI167" s="54" t="s">
        <v>114</v>
      </c>
      <c r="AJ167" s="55">
        <v>42004</v>
      </c>
      <c r="AK167" s="56" t="s">
        <v>97</v>
      </c>
      <c r="AL167" s="54" t="s">
        <v>624</v>
      </c>
      <c r="AM167" s="56" t="s">
        <v>301</v>
      </c>
      <c r="AN167" s="56" t="s">
        <v>524</v>
      </c>
      <c r="AO167" s="57" t="s">
        <v>95</v>
      </c>
      <c r="AP167" s="73" t="s">
        <v>95</v>
      </c>
      <c r="AQ167" s="58" t="s">
        <v>95</v>
      </c>
      <c r="AR167" s="59" t="s">
        <v>95</v>
      </c>
      <c r="AS167" s="57" t="s">
        <v>95</v>
      </c>
      <c r="AT167" s="57" t="s">
        <v>95</v>
      </c>
      <c r="AU167" s="37" t="s">
        <v>95</v>
      </c>
      <c r="AV167" s="7" t="s">
        <v>95</v>
      </c>
      <c r="AW167" s="8" t="s">
        <v>95</v>
      </c>
      <c r="AX167" s="8" t="s">
        <v>95</v>
      </c>
      <c r="AY167" s="56" t="s">
        <v>95</v>
      </c>
      <c r="AZ167" s="4">
        <v>77885842</v>
      </c>
      <c r="BA167" s="4">
        <v>77885842</v>
      </c>
      <c r="BB167" s="4">
        <v>85553849</v>
      </c>
      <c r="BC167" s="4">
        <v>0</v>
      </c>
      <c r="BD167" s="10">
        <f t="shared" si="8"/>
        <v>85553849</v>
      </c>
      <c r="BE167" s="11">
        <f t="shared" si="9"/>
        <v>1.0984518726779637</v>
      </c>
      <c r="BF167" s="12">
        <v>2.4429038166999813E-2</v>
      </c>
      <c r="BG167" s="7">
        <v>5700000</v>
      </c>
      <c r="BH167" s="7">
        <v>155800000</v>
      </c>
      <c r="BI167" s="7">
        <v>0</v>
      </c>
      <c r="BJ167" s="7">
        <v>4375000</v>
      </c>
      <c r="BK167" s="60">
        <f t="shared" si="10"/>
        <v>5700000</v>
      </c>
      <c r="BL167" s="60">
        <f t="shared" si="11"/>
        <v>228600311.56697619</v>
      </c>
      <c r="BM167" s="7">
        <v>5700000</v>
      </c>
      <c r="BN167" s="7">
        <v>232975311.56697619</v>
      </c>
      <c r="BO167" s="7">
        <v>0</v>
      </c>
      <c r="BP167" s="7">
        <v>188300101.956238</v>
      </c>
      <c r="BQ167" s="7" t="s">
        <v>95</v>
      </c>
      <c r="BR167" s="7" t="s">
        <v>95</v>
      </c>
      <c r="BS167" s="12">
        <v>0.5</v>
      </c>
      <c r="BT167" s="12">
        <v>0.5</v>
      </c>
    </row>
    <row r="168" spans="2:72">
      <c r="B168" s="50" t="s">
        <v>495</v>
      </c>
      <c r="C168" s="50" t="s">
        <v>536</v>
      </c>
      <c r="D168" s="50" t="s">
        <v>75</v>
      </c>
      <c r="E168" s="51" t="s">
        <v>76</v>
      </c>
      <c r="F168" s="51" t="s">
        <v>83</v>
      </c>
      <c r="G168" s="51" t="s">
        <v>102</v>
      </c>
      <c r="H168" s="51" t="s">
        <v>79</v>
      </c>
      <c r="I168" s="75" t="s">
        <v>80</v>
      </c>
      <c r="J168" s="51" t="s">
        <v>81</v>
      </c>
      <c r="K168" s="51" t="s">
        <v>81</v>
      </c>
      <c r="L168" s="51" t="s">
        <v>82</v>
      </c>
      <c r="M168" s="76" t="s">
        <v>83</v>
      </c>
      <c r="N168" s="76" t="str">
        <f t="shared" si="7"/>
        <v>Houston</v>
      </c>
      <c r="O168" s="50" t="s">
        <v>84</v>
      </c>
      <c r="P168" s="50" t="s">
        <v>85</v>
      </c>
      <c r="Q168" s="50"/>
      <c r="R168" s="50" t="s">
        <v>84</v>
      </c>
      <c r="S168" s="50" t="s">
        <v>85</v>
      </c>
      <c r="T168" s="50"/>
      <c r="U168" s="50" t="s">
        <v>537</v>
      </c>
      <c r="V168" s="50" t="s">
        <v>95</v>
      </c>
      <c r="W168" s="52" t="s">
        <v>95</v>
      </c>
      <c r="X168" s="50" t="s">
        <v>107</v>
      </c>
      <c r="Y168" s="50" t="s">
        <v>108</v>
      </c>
      <c r="Z168" s="50" t="s">
        <v>92</v>
      </c>
      <c r="AA168" s="50" t="s">
        <v>93</v>
      </c>
      <c r="AB168" s="50" t="s">
        <v>94</v>
      </c>
      <c r="AC168" s="50" t="s">
        <v>109</v>
      </c>
      <c r="AD168" s="50" t="s">
        <v>110</v>
      </c>
      <c r="AE168" s="50" t="s">
        <v>420</v>
      </c>
      <c r="AF168" s="50" t="s">
        <v>95</v>
      </c>
      <c r="AG168" s="54">
        <v>38966</v>
      </c>
      <c r="AH168" s="54" t="s">
        <v>214</v>
      </c>
      <c r="AI168" s="54" t="s">
        <v>114</v>
      </c>
      <c r="AJ168" s="55">
        <v>40330</v>
      </c>
      <c r="AK168" s="56" t="s">
        <v>97</v>
      </c>
      <c r="AL168" s="54" t="s">
        <v>538</v>
      </c>
      <c r="AM168" s="56" t="s">
        <v>539</v>
      </c>
      <c r="AN168" s="56" t="s">
        <v>99</v>
      </c>
      <c r="AO168" s="57" t="s">
        <v>95</v>
      </c>
      <c r="AP168" s="73" t="s">
        <v>95</v>
      </c>
      <c r="AQ168" s="58" t="s">
        <v>95</v>
      </c>
      <c r="AR168" s="59" t="s">
        <v>95</v>
      </c>
      <c r="AS168" s="57" t="s">
        <v>95</v>
      </c>
      <c r="AT168" s="57" t="s">
        <v>95</v>
      </c>
      <c r="AU168" s="37" t="s">
        <v>95</v>
      </c>
      <c r="AV168" s="7" t="s">
        <v>95</v>
      </c>
      <c r="AW168" s="8" t="s">
        <v>95</v>
      </c>
      <c r="AX168" s="8" t="s">
        <v>95</v>
      </c>
      <c r="AY168" s="56" t="s">
        <v>95</v>
      </c>
      <c r="AZ168" s="4">
        <v>50000000</v>
      </c>
      <c r="BA168" s="4">
        <v>50000000</v>
      </c>
      <c r="BB168" s="4">
        <v>330244499</v>
      </c>
      <c r="BC168" s="4">
        <v>0</v>
      </c>
      <c r="BD168" s="10">
        <f t="shared" si="8"/>
        <v>330244499</v>
      </c>
      <c r="BE168" s="11">
        <f t="shared" si="9"/>
        <v>6.6048899800000003</v>
      </c>
      <c r="BF168" s="12">
        <v>0.62211766839027416</v>
      </c>
      <c r="BG168" s="7">
        <v>5100000</v>
      </c>
      <c r="BH168" s="7">
        <v>91632653</v>
      </c>
      <c r="BI168" s="7">
        <v>0</v>
      </c>
      <c r="BJ168" s="7">
        <v>0</v>
      </c>
      <c r="BK168" s="60">
        <f t="shared" si="10"/>
        <v>5100000</v>
      </c>
      <c r="BL168" s="60">
        <f t="shared" si="11"/>
        <v>690636000</v>
      </c>
      <c r="BM168" s="7">
        <v>5100000</v>
      </c>
      <c r="BN168" s="7">
        <v>690636000</v>
      </c>
      <c r="BO168" s="7">
        <v>0</v>
      </c>
      <c r="BP168" s="7">
        <v>350000</v>
      </c>
      <c r="BQ168" s="7" t="s">
        <v>95</v>
      </c>
      <c r="BR168" s="7" t="s">
        <v>95</v>
      </c>
      <c r="BS168" s="12">
        <v>0.98</v>
      </c>
      <c r="BT168" s="12">
        <v>0.38893794808011434</v>
      </c>
    </row>
    <row r="169" spans="2:72">
      <c r="B169" s="50" t="s">
        <v>495</v>
      </c>
      <c r="C169" s="50" t="s">
        <v>625</v>
      </c>
      <c r="D169" s="50" t="s">
        <v>608</v>
      </c>
      <c r="E169" s="51" t="s">
        <v>76</v>
      </c>
      <c r="F169" s="51" t="s">
        <v>270</v>
      </c>
      <c r="G169" s="51" t="s">
        <v>102</v>
      </c>
      <c r="H169" s="51" t="s">
        <v>79</v>
      </c>
      <c r="I169" s="75" t="s">
        <v>80</v>
      </c>
      <c r="J169" s="51" t="s">
        <v>81</v>
      </c>
      <c r="K169" s="51" t="s">
        <v>81</v>
      </c>
      <c r="L169" s="51" t="s">
        <v>82</v>
      </c>
      <c r="M169" s="76" t="s">
        <v>83</v>
      </c>
      <c r="N169" s="76" t="str">
        <f t="shared" si="7"/>
        <v>Houston</v>
      </c>
      <c r="O169" s="50" t="s">
        <v>186</v>
      </c>
      <c r="P169" s="50" t="s">
        <v>84</v>
      </c>
      <c r="Q169" s="50"/>
      <c r="R169" s="50" t="s">
        <v>84</v>
      </c>
      <c r="S169" s="50" t="s">
        <v>103</v>
      </c>
      <c r="T169" s="50"/>
      <c r="U169" s="50" t="s">
        <v>428</v>
      </c>
      <c r="V169" s="50" t="s">
        <v>95</v>
      </c>
      <c r="W169" s="52" t="s">
        <v>95</v>
      </c>
      <c r="X169" s="50" t="s">
        <v>107</v>
      </c>
      <c r="Y169" s="50" t="s">
        <v>626</v>
      </c>
      <c r="Z169" s="50" t="s">
        <v>92</v>
      </c>
      <c r="AA169" s="50" t="s">
        <v>93</v>
      </c>
      <c r="AB169" s="50" t="s">
        <v>623</v>
      </c>
      <c r="AC169" s="50" t="s">
        <v>109</v>
      </c>
      <c r="AD169" s="50" t="s">
        <v>110</v>
      </c>
      <c r="AE169" s="50" t="s">
        <v>505</v>
      </c>
      <c r="AF169" s="50" t="s">
        <v>627</v>
      </c>
      <c r="AG169" s="54">
        <v>38687</v>
      </c>
      <c r="AH169" s="54" t="s">
        <v>214</v>
      </c>
      <c r="AI169" s="54" t="s">
        <v>114</v>
      </c>
      <c r="AJ169" s="55">
        <v>41334</v>
      </c>
      <c r="AK169" s="56" t="s">
        <v>97</v>
      </c>
      <c r="AL169" s="54" t="s">
        <v>628</v>
      </c>
      <c r="AM169" s="56" t="s">
        <v>629</v>
      </c>
      <c r="AN169" s="56" t="s">
        <v>524</v>
      </c>
      <c r="AO169" s="57" t="s">
        <v>95</v>
      </c>
      <c r="AP169" s="73" t="s">
        <v>95</v>
      </c>
      <c r="AQ169" s="58" t="s">
        <v>95</v>
      </c>
      <c r="AR169" s="59" t="s">
        <v>95</v>
      </c>
      <c r="AS169" s="57" t="s">
        <v>95</v>
      </c>
      <c r="AT169" s="57" t="s">
        <v>95</v>
      </c>
      <c r="AU169" s="37" t="s">
        <v>95</v>
      </c>
      <c r="AV169" s="7" t="s">
        <v>95</v>
      </c>
      <c r="AW169" s="8" t="s">
        <v>95</v>
      </c>
      <c r="AX169" s="8" t="s">
        <v>95</v>
      </c>
      <c r="AY169" s="56" t="s">
        <v>95</v>
      </c>
      <c r="AZ169" s="4">
        <v>8928571</v>
      </c>
      <c r="BA169" s="4">
        <v>8928571</v>
      </c>
      <c r="BB169" s="4">
        <v>10852990</v>
      </c>
      <c r="BC169" s="4">
        <v>0</v>
      </c>
      <c r="BD169" s="10">
        <f t="shared" si="8"/>
        <v>10852990</v>
      </c>
      <c r="BE169" s="11">
        <f t="shared" si="9"/>
        <v>1.2155349383456771</v>
      </c>
      <c r="BF169" s="12">
        <v>3.48942905664444E-2</v>
      </c>
      <c r="BG169" s="7">
        <v>51000000</v>
      </c>
      <c r="BH169" s="7">
        <v>82525822.180574998</v>
      </c>
      <c r="BI169" s="7">
        <v>0</v>
      </c>
      <c r="BJ169" s="7">
        <v>0</v>
      </c>
      <c r="BK169" s="60">
        <f t="shared" si="10"/>
        <v>51000000</v>
      </c>
      <c r="BL169" s="60">
        <f t="shared" si="11"/>
        <v>95000000</v>
      </c>
      <c r="BM169" s="7">
        <v>51000000</v>
      </c>
      <c r="BN169" s="7">
        <v>95000000</v>
      </c>
      <c r="BO169" s="7">
        <v>0</v>
      </c>
      <c r="BP169" s="7">
        <v>0</v>
      </c>
      <c r="BQ169" s="7" t="s">
        <v>95</v>
      </c>
      <c r="BR169" s="7" t="s">
        <v>95</v>
      </c>
      <c r="BS169" s="12">
        <v>0.94</v>
      </c>
      <c r="BT169" s="12">
        <v>0.51620206711526984</v>
      </c>
    </row>
    <row r="170" spans="2:72">
      <c r="B170" s="50" t="s">
        <v>495</v>
      </c>
      <c r="C170" s="50" t="s">
        <v>630</v>
      </c>
      <c r="D170" s="50" t="s">
        <v>75</v>
      </c>
      <c r="E170" s="51" t="s">
        <v>76</v>
      </c>
      <c r="F170" s="51" t="s">
        <v>328</v>
      </c>
      <c r="G170" s="51" t="s">
        <v>102</v>
      </c>
      <c r="H170" s="51" t="s">
        <v>79</v>
      </c>
      <c r="I170" s="75" t="s">
        <v>80</v>
      </c>
      <c r="J170" s="51" t="s">
        <v>81</v>
      </c>
      <c r="K170" s="51" t="s">
        <v>81</v>
      </c>
      <c r="L170" s="51" t="s">
        <v>82</v>
      </c>
      <c r="M170" s="76" t="s">
        <v>83</v>
      </c>
      <c r="N170" s="76" t="str">
        <f t="shared" si="7"/>
        <v>Houston</v>
      </c>
      <c r="O170" s="50" t="s">
        <v>493</v>
      </c>
      <c r="P170" s="50" t="s">
        <v>310</v>
      </c>
      <c r="Q170" s="50"/>
      <c r="R170" s="50" t="s">
        <v>310</v>
      </c>
      <c r="S170" s="50" t="s">
        <v>85</v>
      </c>
      <c r="T170" s="50"/>
      <c r="U170" s="50" t="s">
        <v>544</v>
      </c>
      <c r="V170" s="50" t="s">
        <v>95</v>
      </c>
      <c r="W170" s="52" t="s">
        <v>95</v>
      </c>
      <c r="X170" s="50" t="s">
        <v>107</v>
      </c>
      <c r="Y170" s="50" t="s">
        <v>108</v>
      </c>
      <c r="Z170" s="50" t="s">
        <v>92</v>
      </c>
      <c r="AA170" s="50" t="s">
        <v>93</v>
      </c>
      <c r="AB170" s="50" t="s">
        <v>631</v>
      </c>
      <c r="AC170" s="50" t="s">
        <v>82</v>
      </c>
      <c r="AD170" s="50" t="s">
        <v>95</v>
      </c>
      <c r="AE170" s="50" t="s">
        <v>95</v>
      </c>
      <c r="AF170" s="50" t="s">
        <v>95</v>
      </c>
      <c r="AG170" s="54">
        <v>39301</v>
      </c>
      <c r="AH170" s="54" t="s">
        <v>214</v>
      </c>
      <c r="AI170" s="54" t="s">
        <v>114</v>
      </c>
      <c r="AJ170" s="55">
        <v>41477</v>
      </c>
      <c r="AK170" s="56" t="s">
        <v>97</v>
      </c>
      <c r="AL170" s="54" t="s">
        <v>632</v>
      </c>
      <c r="AM170" s="56" t="s">
        <v>330</v>
      </c>
      <c r="AN170" s="56" t="s">
        <v>524</v>
      </c>
      <c r="AO170" s="57" t="s">
        <v>95</v>
      </c>
      <c r="AP170" s="73" t="s">
        <v>95</v>
      </c>
      <c r="AQ170" s="58" t="s">
        <v>95</v>
      </c>
      <c r="AR170" s="59" t="s">
        <v>95</v>
      </c>
      <c r="AS170" s="57" t="s">
        <v>95</v>
      </c>
      <c r="AT170" s="57" t="s">
        <v>95</v>
      </c>
      <c r="AU170" s="37" t="s">
        <v>95</v>
      </c>
      <c r="AV170" s="7" t="s">
        <v>95</v>
      </c>
      <c r="AW170" s="8" t="s">
        <v>95</v>
      </c>
      <c r="AX170" s="8" t="s">
        <v>95</v>
      </c>
      <c r="AY170" s="56" t="s">
        <v>95</v>
      </c>
      <c r="AZ170" s="4">
        <v>112244898</v>
      </c>
      <c r="BA170" s="4">
        <v>112244898</v>
      </c>
      <c r="BB170" s="4">
        <v>160819252</v>
      </c>
      <c r="BC170" s="4">
        <v>0</v>
      </c>
      <c r="BD170" s="10">
        <f t="shared" si="8"/>
        <v>160819252</v>
      </c>
      <c r="BE170" s="11">
        <f t="shared" si="9"/>
        <v>1.4327533354789987</v>
      </c>
      <c r="BF170" s="12">
        <v>0.10783296227455141</v>
      </c>
      <c r="BG170" s="7">
        <v>21200000</v>
      </c>
      <c r="BH170" s="7">
        <v>122744897.95918401</v>
      </c>
      <c r="BI170" s="7">
        <v>0</v>
      </c>
      <c r="BJ170" s="7">
        <v>40139046</v>
      </c>
      <c r="BK170" s="60">
        <f t="shared" si="10"/>
        <v>21200000</v>
      </c>
      <c r="BL170" s="60">
        <f t="shared" si="11"/>
        <v>179660954</v>
      </c>
      <c r="BM170" s="7">
        <v>21200000</v>
      </c>
      <c r="BN170" s="7">
        <v>219800000</v>
      </c>
      <c r="BO170" s="7">
        <v>0</v>
      </c>
      <c r="BP170" s="7">
        <v>0</v>
      </c>
      <c r="BQ170" s="7" t="s">
        <v>95</v>
      </c>
      <c r="BR170" s="7" t="s">
        <v>95</v>
      </c>
      <c r="BS170" s="12">
        <v>0.9</v>
      </c>
      <c r="BT170" s="12">
        <v>0.99410814499676925</v>
      </c>
    </row>
    <row r="171" spans="2:72">
      <c r="B171" s="50" t="s">
        <v>495</v>
      </c>
      <c r="C171" s="50" t="s">
        <v>633</v>
      </c>
      <c r="D171" s="50" t="s">
        <v>75</v>
      </c>
      <c r="E171" s="51" t="s">
        <v>76</v>
      </c>
      <c r="F171" s="51" t="s">
        <v>83</v>
      </c>
      <c r="G171" s="51" t="s">
        <v>102</v>
      </c>
      <c r="H171" s="51" t="s">
        <v>79</v>
      </c>
      <c r="I171" s="75" t="s">
        <v>80</v>
      </c>
      <c r="J171" s="51" t="s">
        <v>81</v>
      </c>
      <c r="K171" s="51" t="s">
        <v>81</v>
      </c>
      <c r="L171" s="51" t="s">
        <v>109</v>
      </c>
      <c r="M171" s="76" t="s">
        <v>83</v>
      </c>
      <c r="N171" s="76" t="str">
        <f t="shared" si="7"/>
        <v>Houston</v>
      </c>
      <c r="O171" s="50" t="s">
        <v>146</v>
      </c>
      <c r="P171" s="50" t="s">
        <v>104</v>
      </c>
      <c r="Q171" s="50"/>
      <c r="R171" s="50" t="s">
        <v>104</v>
      </c>
      <c r="S171" s="50" t="s">
        <v>130</v>
      </c>
      <c r="T171" s="50" t="s">
        <v>103</v>
      </c>
      <c r="U171" s="50" t="s">
        <v>541</v>
      </c>
      <c r="V171" s="50" t="s">
        <v>95</v>
      </c>
      <c r="W171" s="52" t="s">
        <v>95</v>
      </c>
      <c r="X171" s="50" t="s">
        <v>107</v>
      </c>
      <c r="Y171" s="50" t="s">
        <v>108</v>
      </c>
      <c r="Z171" s="50" t="s">
        <v>92</v>
      </c>
      <c r="AA171" s="50" t="s">
        <v>93</v>
      </c>
      <c r="AB171" s="50" t="s">
        <v>94</v>
      </c>
      <c r="AC171" s="50" t="s">
        <v>109</v>
      </c>
      <c r="AD171" s="50" t="s">
        <v>126</v>
      </c>
      <c r="AE171" s="50" t="s">
        <v>420</v>
      </c>
      <c r="AF171" s="50" t="s">
        <v>542</v>
      </c>
      <c r="AG171" s="54">
        <v>39142</v>
      </c>
      <c r="AH171" s="54" t="s">
        <v>214</v>
      </c>
      <c r="AI171" s="54" t="s">
        <v>634</v>
      </c>
      <c r="AJ171" s="55">
        <v>40330</v>
      </c>
      <c r="AK171" s="56" t="s">
        <v>97</v>
      </c>
      <c r="AL171" s="54" t="s">
        <v>442</v>
      </c>
      <c r="AM171" s="56" t="s">
        <v>137</v>
      </c>
      <c r="AN171" s="56" t="s">
        <v>99</v>
      </c>
      <c r="AO171" s="57" t="s">
        <v>95</v>
      </c>
      <c r="AP171" s="73" t="s">
        <v>95</v>
      </c>
      <c r="AQ171" s="58" t="s">
        <v>95</v>
      </c>
      <c r="AR171" s="59" t="s">
        <v>95</v>
      </c>
      <c r="AS171" s="57" t="s">
        <v>95</v>
      </c>
      <c r="AT171" s="57" t="s">
        <v>95</v>
      </c>
      <c r="AU171" s="37" t="s">
        <v>95</v>
      </c>
      <c r="AV171" s="7" t="s">
        <v>95</v>
      </c>
      <c r="AW171" s="8" t="s">
        <v>95</v>
      </c>
      <c r="AX171" s="8" t="s">
        <v>95</v>
      </c>
      <c r="AY171" s="56" t="s">
        <v>95</v>
      </c>
      <c r="AZ171" s="4">
        <v>116989494</v>
      </c>
      <c r="BA171" s="4">
        <v>116989494</v>
      </c>
      <c r="BB171" s="4">
        <v>568242341</v>
      </c>
      <c r="BC171" s="4">
        <v>0</v>
      </c>
      <c r="BD171" s="10">
        <f t="shared" si="8"/>
        <v>568242341</v>
      </c>
      <c r="BE171" s="11">
        <f t="shared" si="9"/>
        <v>4.857208297695518</v>
      </c>
      <c r="BF171" s="12">
        <v>0.66617057919502254</v>
      </c>
      <c r="BG171" s="7">
        <v>1400000</v>
      </c>
      <c r="BH171" s="7">
        <v>1291014130</v>
      </c>
      <c r="BI171" s="7">
        <v>0</v>
      </c>
      <c r="BJ171" s="7">
        <v>75000000</v>
      </c>
      <c r="BK171" s="60">
        <f t="shared" si="10"/>
        <v>1400000</v>
      </c>
      <c r="BL171" s="60">
        <f t="shared" si="11"/>
        <v>2994300189</v>
      </c>
      <c r="BM171" s="7">
        <v>1400000</v>
      </c>
      <c r="BN171" s="7">
        <v>3069300189</v>
      </c>
      <c r="BO171" s="7">
        <v>0</v>
      </c>
      <c r="BP171" s="7">
        <v>133500000</v>
      </c>
      <c r="BQ171" s="7" t="s">
        <v>95</v>
      </c>
      <c r="BR171" s="7" t="s">
        <v>95</v>
      </c>
      <c r="BS171" s="12">
        <v>0.48375000000000001</v>
      </c>
      <c r="BT171" s="12">
        <v>0.39651450757975426</v>
      </c>
    </row>
    <row r="172" spans="2:72">
      <c r="B172" s="50" t="s">
        <v>495</v>
      </c>
      <c r="C172" s="50" t="s">
        <v>635</v>
      </c>
      <c r="D172" s="50" t="s">
        <v>75</v>
      </c>
      <c r="E172" s="51" t="s">
        <v>76</v>
      </c>
      <c r="F172" s="51" t="s">
        <v>83</v>
      </c>
      <c r="G172" s="51" t="s">
        <v>102</v>
      </c>
      <c r="H172" s="51" t="s">
        <v>79</v>
      </c>
      <c r="I172" s="75" t="s">
        <v>80</v>
      </c>
      <c r="J172" s="51" t="s">
        <v>81</v>
      </c>
      <c r="K172" s="51" t="s">
        <v>81</v>
      </c>
      <c r="L172" s="51" t="s">
        <v>82</v>
      </c>
      <c r="M172" s="76" t="s">
        <v>83</v>
      </c>
      <c r="N172" s="76" t="str">
        <f t="shared" si="7"/>
        <v>Houston</v>
      </c>
      <c r="O172" s="50" t="s">
        <v>146</v>
      </c>
      <c r="P172" s="50" t="s">
        <v>104</v>
      </c>
      <c r="Q172" s="50"/>
      <c r="R172" s="50" t="s">
        <v>104</v>
      </c>
      <c r="S172" s="50" t="s">
        <v>103</v>
      </c>
      <c r="T172" s="50"/>
      <c r="U172" s="50" t="s">
        <v>636</v>
      </c>
      <c r="V172" s="50" t="s">
        <v>95</v>
      </c>
      <c r="W172" s="52" t="s">
        <v>95</v>
      </c>
      <c r="X172" s="50" t="s">
        <v>90</v>
      </c>
      <c r="Y172" s="50" t="s">
        <v>582</v>
      </c>
      <c r="Z172" s="50" t="s">
        <v>92</v>
      </c>
      <c r="AA172" s="50" t="s">
        <v>93</v>
      </c>
      <c r="AB172" s="50" t="s">
        <v>94</v>
      </c>
      <c r="AC172" s="50" t="s">
        <v>82</v>
      </c>
      <c r="AD172" s="50" t="s">
        <v>95</v>
      </c>
      <c r="AE172" s="50" t="s">
        <v>95</v>
      </c>
      <c r="AF172" s="50" t="s">
        <v>95</v>
      </c>
      <c r="AG172" s="54">
        <v>39125</v>
      </c>
      <c r="AH172" s="54" t="s">
        <v>214</v>
      </c>
      <c r="AI172" s="54" t="s">
        <v>114</v>
      </c>
      <c r="AJ172" s="55">
        <v>39479</v>
      </c>
      <c r="AK172" s="56" t="s">
        <v>97</v>
      </c>
      <c r="AL172" s="54" t="s">
        <v>513</v>
      </c>
      <c r="AM172" s="56" t="s">
        <v>637</v>
      </c>
      <c r="AN172" s="56" t="s">
        <v>588</v>
      </c>
      <c r="AO172" s="57" t="s">
        <v>95</v>
      </c>
      <c r="AP172" s="73" t="s">
        <v>95</v>
      </c>
      <c r="AQ172" s="58" t="s">
        <v>95</v>
      </c>
      <c r="AR172" s="59" t="s">
        <v>95</v>
      </c>
      <c r="AS172" s="57" t="s">
        <v>95</v>
      </c>
      <c r="AT172" s="57" t="s">
        <v>95</v>
      </c>
      <c r="AU172" s="37" t="s">
        <v>95</v>
      </c>
      <c r="AV172" s="7" t="s">
        <v>95</v>
      </c>
      <c r="AW172" s="8" t="s">
        <v>95</v>
      </c>
      <c r="AX172" s="8" t="s">
        <v>95</v>
      </c>
      <c r="AY172" s="56" t="s">
        <v>95</v>
      </c>
      <c r="AZ172" s="4">
        <v>69387755</v>
      </c>
      <c r="BA172" s="4">
        <v>69387755</v>
      </c>
      <c r="BB172" s="4">
        <v>146726626</v>
      </c>
      <c r="BC172" s="4">
        <v>0</v>
      </c>
      <c r="BD172" s="10">
        <f t="shared" si="8"/>
        <v>146726626</v>
      </c>
      <c r="BE172" s="11">
        <f t="shared" si="9"/>
        <v>2.1145896131096906</v>
      </c>
      <c r="BF172" s="12">
        <v>1.9834002733230589</v>
      </c>
      <c r="BG172" s="7">
        <v>11022355.776999999</v>
      </c>
      <c r="BH172" s="7">
        <v>71400000</v>
      </c>
      <c r="BI172" s="7">
        <v>0</v>
      </c>
      <c r="BJ172" s="7">
        <v>30100000</v>
      </c>
      <c r="BK172" s="60">
        <f t="shared" si="10"/>
        <v>11022355.776999999</v>
      </c>
      <c r="BL172" s="60">
        <f t="shared" si="11"/>
        <v>209583936</v>
      </c>
      <c r="BM172" s="7">
        <v>11022355.776999999</v>
      </c>
      <c r="BN172" s="7">
        <v>239683936</v>
      </c>
      <c r="BO172" s="7">
        <v>0</v>
      </c>
      <c r="BP172" s="7">
        <v>0</v>
      </c>
      <c r="BQ172" s="7" t="s">
        <v>95</v>
      </c>
      <c r="BR172" s="7" t="s">
        <v>95</v>
      </c>
      <c r="BS172" s="12">
        <v>0.91</v>
      </c>
      <c r="BT172" s="12">
        <v>0.74983265796866871</v>
      </c>
    </row>
    <row r="173" spans="2:72">
      <c r="B173" s="50" t="s">
        <v>495</v>
      </c>
      <c r="C173" s="50" t="s">
        <v>638</v>
      </c>
      <c r="D173" s="50" t="s">
        <v>121</v>
      </c>
      <c r="E173" s="51" t="s">
        <v>76</v>
      </c>
      <c r="F173" s="51" t="s">
        <v>83</v>
      </c>
      <c r="G173" s="51" t="s">
        <v>102</v>
      </c>
      <c r="H173" s="51" t="s">
        <v>79</v>
      </c>
      <c r="I173" s="75" t="s">
        <v>80</v>
      </c>
      <c r="J173" s="51" t="s">
        <v>81</v>
      </c>
      <c r="K173" s="51" t="s">
        <v>81</v>
      </c>
      <c r="L173" s="51" t="s">
        <v>82</v>
      </c>
      <c r="M173" s="76" t="s">
        <v>83</v>
      </c>
      <c r="N173" s="76" t="str">
        <f t="shared" si="7"/>
        <v>Houston</v>
      </c>
      <c r="O173" s="50" t="s">
        <v>344</v>
      </c>
      <c r="P173" s="50"/>
      <c r="Q173" s="50"/>
      <c r="R173" s="50" t="s">
        <v>344</v>
      </c>
      <c r="S173" s="50" t="s">
        <v>103</v>
      </c>
      <c r="T173" s="50"/>
      <c r="U173" s="50" t="s">
        <v>639</v>
      </c>
      <c r="V173" s="50" t="s">
        <v>95</v>
      </c>
      <c r="W173" s="52" t="s">
        <v>95</v>
      </c>
      <c r="X173" s="50" t="s">
        <v>90</v>
      </c>
      <c r="Y173" s="50" t="s">
        <v>582</v>
      </c>
      <c r="Z173" s="50" t="s">
        <v>92</v>
      </c>
      <c r="AA173" s="50" t="s">
        <v>93</v>
      </c>
      <c r="AB173" s="50" t="s">
        <v>94</v>
      </c>
      <c r="AC173" s="50" t="s">
        <v>82</v>
      </c>
      <c r="AD173" s="50" t="s">
        <v>95</v>
      </c>
      <c r="AE173" s="50" t="s">
        <v>95</v>
      </c>
      <c r="AF173" s="50" t="s">
        <v>640</v>
      </c>
      <c r="AG173" s="54">
        <v>39209</v>
      </c>
      <c r="AH173" s="54" t="s">
        <v>214</v>
      </c>
      <c r="AI173" s="54" t="s">
        <v>572</v>
      </c>
      <c r="AJ173" s="55">
        <v>42167</v>
      </c>
      <c r="AK173" s="56" t="s">
        <v>97</v>
      </c>
      <c r="AL173" s="54" t="s">
        <v>397</v>
      </c>
      <c r="AM173" s="56" t="s">
        <v>574</v>
      </c>
      <c r="AN173" s="56" t="s">
        <v>524</v>
      </c>
      <c r="AO173" s="57" t="s">
        <v>95</v>
      </c>
      <c r="AP173" s="73" t="s">
        <v>95</v>
      </c>
      <c r="AQ173" s="58" t="s">
        <v>95</v>
      </c>
      <c r="AR173" s="59" t="s">
        <v>95</v>
      </c>
      <c r="AS173" s="57" t="s">
        <v>95</v>
      </c>
      <c r="AT173" s="57" t="s">
        <v>95</v>
      </c>
      <c r="AU173" s="37" t="s">
        <v>95</v>
      </c>
      <c r="AV173" s="7" t="s">
        <v>95</v>
      </c>
      <c r="AW173" s="8" t="s">
        <v>95</v>
      </c>
      <c r="AX173" s="8" t="s">
        <v>95</v>
      </c>
      <c r="AY173" s="56" t="s">
        <v>95</v>
      </c>
      <c r="AZ173" s="4">
        <v>50000000</v>
      </c>
      <c r="BA173" s="4">
        <v>50000000</v>
      </c>
      <c r="BB173" s="4">
        <v>26000000</v>
      </c>
      <c r="BC173" s="4">
        <v>0</v>
      </c>
      <c r="BD173" s="10">
        <f t="shared" si="8"/>
        <v>26000000</v>
      </c>
      <c r="BE173" s="11">
        <f t="shared" si="9"/>
        <v>0.52</v>
      </c>
      <c r="BF173" s="12">
        <v>-0.109</v>
      </c>
      <c r="BG173" s="7">
        <v>0</v>
      </c>
      <c r="BH173" s="7">
        <v>105000000</v>
      </c>
      <c r="BI173" s="7">
        <v>0</v>
      </c>
      <c r="BJ173" s="7">
        <v>10000000</v>
      </c>
      <c r="BK173" s="60">
        <f t="shared" si="10"/>
        <v>0</v>
      </c>
      <c r="BL173" s="60">
        <f t="shared" si="11"/>
        <v>63803000</v>
      </c>
      <c r="BM173" s="7">
        <v>2857143</v>
      </c>
      <c r="BN173" s="7">
        <v>73803000</v>
      </c>
      <c r="BO173" s="7">
        <v>0</v>
      </c>
      <c r="BP173" s="7">
        <v>61909000</v>
      </c>
      <c r="BQ173" s="7" t="s">
        <v>95</v>
      </c>
      <c r="BR173" s="7" t="s">
        <v>95</v>
      </c>
      <c r="BS173" s="12">
        <v>0.47620000000000001</v>
      </c>
      <c r="BT173" s="12">
        <v>0.47620000000000001</v>
      </c>
    </row>
    <row r="174" spans="2:72">
      <c r="B174" s="50" t="s">
        <v>495</v>
      </c>
      <c r="C174" s="50" t="s">
        <v>641</v>
      </c>
      <c r="D174" s="50" t="s">
        <v>150</v>
      </c>
      <c r="E174" s="51" t="s">
        <v>76</v>
      </c>
      <c r="F174" s="51" t="s">
        <v>384</v>
      </c>
      <c r="G174" s="51" t="s">
        <v>385</v>
      </c>
      <c r="H174" s="51" t="s">
        <v>79</v>
      </c>
      <c r="I174" s="75" t="s">
        <v>80</v>
      </c>
      <c r="J174" s="51" t="s">
        <v>81</v>
      </c>
      <c r="K174" s="51" t="s">
        <v>81</v>
      </c>
      <c r="L174" s="51" t="s">
        <v>82</v>
      </c>
      <c r="M174" s="76" t="s">
        <v>83</v>
      </c>
      <c r="N174" s="76" t="str">
        <f t="shared" si="7"/>
        <v>Houston</v>
      </c>
      <c r="O174" s="50" t="s">
        <v>146</v>
      </c>
      <c r="P174" s="50" t="s">
        <v>310</v>
      </c>
      <c r="Q174" s="50"/>
      <c r="R174" s="50" t="s">
        <v>310</v>
      </c>
      <c r="S174" s="50" t="s">
        <v>103</v>
      </c>
      <c r="T174" s="50" t="s">
        <v>87</v>
      </c>
      <c r="U174" s="50" t="s">
        <v>386</v>
      </c>
      <c r="V174" s="50" t="s">
        <v>95</v>
      </c>
      <c r="W174" s="52" t="s">
        <v>95</v>
      </c>
      <c r="X174" s="50" t="s">
        <v>90</v>
      </c>
      <c r="Y174" s="50" t="s">
        <v>582</v>
      </c>
      <c r="Z174" s="50" t="s">
        <v>387</v>
      </c>
      <c r="AA174" s="50" t="s">
        <v>93</v>
      </c>
      <c r="AB174" s="50" t="s">
        <v>94</v>
      </c>
      <c r="AC174" s="50" t="s">
        <v>82</v>
      </c>
      <c r="AD174" s="50" t="s">
        <v>95</v>
      </c>
      <c r="AE174" s="50" t="s">
        <v>95</v>
      </c>
      <c r="AF174" s="50" t="s">
        <v>95</v>
      </c>
      <c r="AG174" s="54">
        <v>39203</v>
      </c>
      <c r="AH174" s="54" t="s">
        <v>214</v>
      </c>
      <c r="AI174" s="54" t="s">
        <v>114</v>
      </c>
      <c r="AJ174" s="55">
        <v>40118</v>
      </c>
      <c r="AK174" s="56" t="s">
        <v>150</v>
      </c>
      <c r="AL174" s="54" t="s">
        <v>642</v>
      </c>
      <c r="AM174" s="56" t="s">
        <v>460</v>
      </c>
      <c r="AN174" s="56" t="s">
        <v>95</v>
      </c>
      <c r="AO174" s="57" t="s">
        <v>95</v>
      </c>
      <c r="AP174" s="73" t="s">
        <v>95</v>
      </c>
      <c r="AQ174" s="58" t="s">
        <v>95</v>
      </c>
      <c r="AR174" s="59" t="s">
        <v>95</v>
      </c>
      <c r="AS174" s="57" t="s">
        <v>95</v>
      </c>
      <c r="AT174" s="57" t="s">
        <v>95</v>
      </c>
      <c r="AU174" s="37" t="s">
        <v>95</v>
      </c>
      <c r="AV174" s="7" t="s">
        <v>95</v>
      </c>
      <c r="AW174" s="8" t="s">
        <v>95</v>
      </c>
      <c r="AX174" s="8" t="s">
        <v>95</v>
      </c>
      <c r="AY174" s="56" t="s">
        <v>95</v>
      </c>
      <c r="AZ174" s="4">
        <v>30612250</v>
      </c>
      <c r="BA174" s="4">
        <v>30612250</v>
      </c>
      <c r="BB174" s="4">
        <v>77495298</v>
      </c>
      <c r="BC174" s="4">
        <v>0</v>
      </c>
      <c r="BD174" s="10">
        <f t="shared" si="8"/>
        <v>77495298</v>
      </c>
      <c r="BE174" s="11">
        <f t="shared" si="9"/>
        <v>2.5315126460812256</v>
      </c>
      <c r="BF174" s="12">
        <v>0.2096148908138275</v>
      </c>
      <c r="BG174" s="7">
        <v>0</v>
      </c>
      <c r="BH174" s="7">
        <v>35700000</v>
      </c>
      <c r="BI174" s="7">
        <v>0</v>
      </c>
      <c r="BJ174" s="7">
        <v>0</v>
      </c>
      <c r="BK174" s="60">
        <f t="shared" si="10"/>
        <v>0</v>
      </c>
      <c r="BL174" s="60">
        <f t="shared" si="11"/>
        <v>67437044.192945391</v>
      </c>
      <c r="BM174" s="7">
        <v>5901457.7400000002</v>
      </c>
      <c r="BN174" s="7">
        <v>67437044.192945391</v>
      </c>
      <c r="BO174" s="7">
        <v>0</v>
      </c>
      <c r="BP174" s="7">
        <v>3802500</v>
      </c>
      <c r="BQ174" s="7" t="s">
        <v>95</v>
      </c>
      <c r="BR174" s="7" t="s">
        <v>95</v>
      </c>
      <c r="BS174" s="12">
        <v>0.8571428571428571</v>
      </c>
      <c r="BT174" s="12">
        <v>0.98799999999999999</v>
      </c>
    </row>
    <row r="175" spans="2:72">
      <c r="B175" s="50" t="s">
        <v>495</v>
      </c>
      <c r="C175" s="50" t="s">
        <v>559</v>
      </c>
      <c r="D175" s="50" t="s">
        <v>75</v>
      </c>
      <c r="E175" s="51" t="s">
        <v>76</v>
      </c>
      <c r="F175" s="51" t="s">
        <v>83</v>
      </c>
      <c r="G175" s="51" t="s">
        <v>102</v>
      </c>
      <c r="H175" s="51" t="s">
        <v>79</v>
      </c>
      <c r="I175" s="75" t="s">
        <v>80</v>
      </c>
      <c r="J175" s="51" t="s">
        <v>81</v>
      </c>
      <c r="K175" s="51" t="s">
        <v>81</v>
      </c>
      <c r="L175" s="51" t="s">
        <v>82</v>
      </c>
      <c r="M175" s="76" t="s">
        <v>83</v>
      </c>
      <c r="N175" s="76" t="str">
        <f t="shared" si="7"/>
        <v>Houston</v>
      </c>
      <c r="O175" s="50" t="s">
        <v>186</v>
      </c>
      <c r="P175" s="50" t="s">
        <v>84</v>
      </c>
      <c r="Q175" s="50"/>
      <c r="R175" s="50" t="s">
        <v>84</v>
      </c>
      <c r="S175" s="50" t="s">
        <v>130</v>
      </c>
      <c r="T175" s="50"/>
      <c r="U175" s="50" t="s">
        <v>84</v>
      </c>
      <c r="V175" s="50" t="s">
        <v>95</v>
      </c>
      <c r="W175" s="52" t="s">
        <v>95</v>
      </c>
      <c r="X175" s="50" t="s">
        <v>90</v>
      </c>
      <c r="Y175" s="50" t="s">
        <v>582</v>
      </c>
      <c r="Z175" s="50" t="s">
        <v>92</v>
      </c>
      <c r="AA175" s="50" t="s">
        <v>93</v>
      </c>
      <c r="AB175" s="50" t="s">
        <v>94</v>
      </c>
      <c r="AC175" s="50" t="s">
        <v>109</v>
      </c>
      <c r="AD175" s="50" t="s">
        <v>126</v>
      </c>
      <c r="AE175" s="50" t="s">
        <v>420</v>
      </c>
      <c r="AF175" s="50" t="s">
        <v>457</v>
      </c>
      <c r="AG175" s="54">
        <v>39301</v>
      </c>
      <c r="AH175" s="54" t="s">
        <v>214</v>
      </c>
      <c r="AI175" s="54" t="s">
        <v>114</v>
      </c>
      <c r="AJ175" s="55">
        <v>40848</v>
      </c>
      <c r="AK175" s="56" t="s">
        <v>97</v>
      </c>
      <c r="AL175" s="54" t="s">
        <v>560</v>
      </c>
      <c r="AM175" s="56" t="s">
        <v>561</v>
      </c>
      <c r="AN175" s="56" t="s">
        <v>524</v>
      </c>
      <c r="AO175" s="57" t="s">
        <v>95</v>
      </c>
      <c r="AP175" s="73" t="s">
        <v>95</v>
      </c>
      <c r="AQ175" s="58" t="s">
        <v>95</v>
      </c>
      <c r="AR175" s="59" t="s">
        <v>95</v>
      </c>
      <c r="AS175" s="57" t="s">
        <v>95</v>
      </c>
      <c r="AT175" s="57" t="s">
        <v>95</v>
      </c>
      <c r="AU175" s="37" t="s">
        <v>95</v>
      </c>
      <c r="AV175" s="7" t="s">
        <v>95</v>
      </c>
      <c r="AW175" s="8" t="s">
        <v>95</v>
      </c>
      <c r="AX175" s="8" t="s">
        <v>95</v>
      </c>
      <c r="AY175" s="56" t="s">
        <v>95</v>
      </c>
      <c r="AZ175" s="4">
        <v>36000000</v>
      </c>
      <c r="BA175" s="4">
        <v>36000000</v>
      </c>
      <c r="BB175" s="4">
        <v>88562357</v>
      </c>
      <c r="BC175" s="4">
        <v>0</v>
      </c>
      <c r="BD175" s="10">
        <f t="shared" si="8"/>
        <v>88562357</v>
      </c>
      <c r="BE175" s="11">
        <f t="shared" si="9"/>
        <v>2.4600654722222224</v>
      </c>
      <c r="BF175" s="12">
        <v>0.32560142874717729</v>
      </c>
      <c r="BG175" s="7">
        <v>5000000</v>
      </c>
      <c r="BH175" s="7">
        <v>96000000.000001997</v>
      </c>
      <c r="BI175" s="7">
        <v>0</v>
      </c>
      <c r="BJ175" s="7">
        <v>46000000</v>
      </c>
      <c r="BK175" s="60">
        <f t="shared" si="10"/>
        <v>5000000</v>
      </c>
      <c r="BL175" s="60">
        <f t="shared" si="11"/>
        <v>280300000</v>
      </c>
      <c r="BM175" s="7">
        <v>5000000</v>
      </c>
      <c r="BN175" s="7">
        <v>326300000</v>
      </c>
      <c r="BO175" s="7">
        <v>0</v>
      </c>
      <c r="BP175" s="7">
        <v>0</v>
      </c>
      <c r="BQ175" s="7" t="s">
        <v>95</v>
      </c>
      <c r="BR175" s="7" t="s">
        <v>95</v>
      </c>
      <c r="BS175" s="12">
        <v>0.375</v>
      </c>
      <c r="BT175" s="12">
        <v>0.32537633253006076</v>
      </c>
    </row>
    <row r="176" spans="2:72">
      <c r="B176" s="50" t="s">
        <v>495</v>
      </c>
      <c r="C176" s="50" t="s">
        <v>563</v>
      </c>
      <c r="D176" s="50" t="s">
        <v>75</v>
      </c>
      <c r="E176" s="51" t="s">
        <v>76</v>
      </c>
      <c r="F176" s="51" t="s">
        <v>83</v>
      </c>
      <c r="G176" s="51" t="s">
        <v>102</v>
      </c>
      <c r="H176" s="51" t="s">
        <v>79</v>
      </c>
      <c r="I176" s="75" t="s">
        <v>80</v>
      </c>
      <c r="J176" s="51" t="s">
        <v>81</v>
      </c>
      <c r="K176" s="51" t="s">
        <v>81</v>
      </c>
      <c r="L176" s="51" t="s">
        <v>82</v>
      </c>
      <c r="M176" s="76" t="s">
        <v>83</v>
      </c>
      <c r="N176" s="76" t="str">
        <f t="shared" si="7"/>
        <v>Houston</v>
      </c>
      <c r="O176" s="50" t="s">
        <v>186</v>
      </c>
      <c r="P176" s="50" t="s">
        <v>104</v>
      </c>
      <c r="Q176" s="50"/>
      <c r="R176" s="50" t="s">
        <v>104</v>
      </c>
      <c r="S176" s="50" t="s">
        <v>164</v>
      </c>
      <c r="T176" s="50"/>
      <c r="U176" s="50" t="s">
        <v>564</v>
      </c>
      <c r="V176" s="50" t="s">
        <v>95</v>
      </c>
      <c r="W176" s="52" t="s">
        <v>95</v>
      </c>
      <c r="X176" s="50" t="s">
        <v>107</v>
      </c>
      <c r="Y176" s="50" t="s">
        <v>626</v>
      </c>
      <c r="Z176" s="50" t="s">
        <v>92</v>
      </c>
      <c r="AA176" s="50" t="s">
        <v>93</v>
      </c>
      <c r="AB176" s="50" t="s">
        <v>94</v>
      </c>
      <c r="AC176" s="50" t="s">
        <v>109</v>
      </c>
      <c r="AD176" s="50" t="s">
        <v>126</v>
      </c>
      <c r="AE176" s="50" t="s">
        <v>420</v>
      </c>
      <c r="AF176" s="50" t="s">
        <v>565</v>
      </c>
      <c r="AG176" s="54">
        <v>39301</v>
      </c>
      <c r="AH176" s="54" t="s">
        <v>214</v>
      </c>
      <c r="AI176" s="54" t="s">
        <v>114</v>
      </c>
      <c r="AJ176" s="55">
        <v>40513</v>
      </c>
      <c r="AK176" s="56" t="s">
        <v>97</v>
      </c>
      <c r="AL176" s="54" t="s">
        <v>566</v>
      </c>
      <c r="AM176" s="56" t="s">
        <v>137</v>
      </c>
      <c r="AN176" s="56" t="s">
        <v>99</v>
      </c>
      <c r="AO176" s="57" t="s">
        <v>95</v>
      </c>
      <c r="AP176" s="73" t="s">
        <v>95</v>
      </c>
      <c r="AQ176" s="58" t="s">
        <v>95</v>
      </c>
      <c r="AR176" s="59" t="s">
        <v>95</v>
      </c>
      <c r="AS176" s="57" t="s">
        <v>95</v>
      </c>
      <c r="AT176" s="57" t="s">
        <v>95</v>
      </c>
      <c r="AU176" s="37" t="s">
        <v>95</v>
      </c>
      <c r="AV176" s="7" t="s">
        <v>95</v>
      </c>
      <c r="AW176" s="8" t="s">
        <v>95</v>
      </c>
      <c r="AX176" s="8" t="s">
        <v>95</v>
      </c>
      <c r="AY176" s="56" t="s">
        <v>95</v>
      </c>
      <c r="AZ176" s="4">
        <v>26346030</v>
      </c>
      <c r="BA176" s="4">
        <v>26346030</v>
      </c>
      <c r="BB176" s="4">
        <v>71587318</v>
      </c>
      <c r="BC176" s="4">
        <v>0</v>
      </c>
      <c r="BD176" s="10">
        <f t="shared" si="8"/>
        <v>71587318</v>
      </c>
      <c r="BE176" s="11">
        <f t="shared" si="9"/>
        <v>2.7171956457955906</v>
      </c>
      <c r="BF176" s="12">
        <v>0.53369259238243105</v>
      </c>
      <c r="BG176" s="7">
        <v>18592650</v>
      </c>
      <c r="BH176" s="7">
        <v>75386000</v>
      </c>
      <c r="BI176" s="7">
        <v>0</v>
      </c>
      <c r="BJ176" s="7">
        <v>0</v>
      </c>
      <c r="BK176" s="60">
        <f t="shared" si="10"/>
        <v>18592650</v>
      </c>
      <c r="BL176" s="60">
        <f t="shared" si="11"/>
        <v>184600000</v>
      </c>
      <c r="BM176" s="7">
        <v>18592650</v>
      </c>
      <c r="BN176" s="7">
        <v>184600000</v>
      </c>
      <c r="BO176" s="7">
        <v>0</v>
      </c>
      <c r="BP176" s="7">
        <v>0</v>
      </c>
      <c r="BQ176" s="7" t="s">
        <v>95</v>
      </c>
      <c r="BR176" s="7" t="s">
        <v>95</v>
      </c>
      <c r="BS176" s="12">
        <v>0.17</v>
      </c>
      <c r="BT176" s="12">
        <v>0.37174822821699122</v>
      </c>
    </row>
    <row r="177" spans="2:72">
      <c r="B177" s="50" t="s">
        <v>495</v>
      </c>
      <c r="C177" s="50" t="s">
        <v>643</v>
      </c>
      <c r="D177" s="50" t="s">
        <v>608</v>
      </c>
      <c r="E177" s="51" t="s">
        <v>76</v>
      </c>
      <c r="F177" s="51" t="s">
        <v>83</v>
      </c>
      <c r="G177" s="51" t="s">
        <v>102</v>
      </c>
      <c r="H177" s="51" t="s">
        <v>79</v>
      </c>
      <c r="I177" s="75" t="s">
        <v>80</v>
      </c>
      <c r="J177" s="51" t="s">
        <v>81</v>
      </c>
      <c r="K177" s="51" t="s">
        <v>81</v>
      </c>
      <c r="L177" s="51" t="s">
        <v>82</v>
      </c>
      <c r="M177" s="76" t="s">
        <v>83</v>
      </c>
      <c r="N177" s="76" t="str">
        <f t="shared" si="7"/>
        <v>Houston</v>
      </c>
      <c r="O177" s="50" t="s">
        <v>310</v>
      </c>
      <c r="P177" s="50"/>
      <c r="Q177" s="50"/>
      <c r="R177" s="50" t="s">
        <v>310</v>
      </c>
      <c r="S177" s="50" t="s">
        <v>103</v>
      </c>
      <c r="T177" s="50"/>
      <c r="U177" s="50" t="s">
        <v>644</v>
      </c>
      <c r="V177" s="50" t="s">
        <v>95</v>
      </c>
      <c r="W177" s="52" t="s">
        <v>95</v>
      </c>
      <c r="X177" s="50" t="s">
        <v>107</v>
      </c>
      <c r="Y177" s="50" t="s">
        <v>108</v>
      </c>
      <c r="Z177" s="50" t="s">
        <v>92</v>
      </c>
      <c r="AA177" s="50" t="s">
        <v>93</v>
      </c>
      <c r="AB177" s="50" t="s">
        <v>94</v>
      </c>
      <c r="AC177" s="50" t="s">
        <v>82</v>
      </c>
      <c r="AD177" s="50" t="s">
        <v>95</v>
      </c>
      <c r="AE177" s="50" t="s">
        <v>95</v>
      </c>
      <c r="AF177" s="50" t="s">
        <v>95</v>
      </c>
      <c r="AG177" s="54">
        <v>39301</v>
      </c>
      <c r="AH177" s="54" t="s">
        <v>214</v>
      </c>
      <c r="AI177" s="54" t="s">
        <v>114</v>
      </c>
      <c r="AJ177" s="55">
        <v>40575</v>
      </c>
      <c r="AK177" s="56" t="s">
        <v>97</v>
      </c>
      <c r="AL177" s="54" t="s">
        <v>645</v>
      </c>
      <c r="AM177" s="56" t="s">
        <v>646</v>
      </c>
      <c r="AN177" s="56" t="s">
        <v>524</v>
      </c>
      <c r="AO177" s="57" t="s">
        <v>95</v>
      </c>
      <c r="AP177" s="73" t="s">
        <v>95</v>
      </c>
      <c r="AQ177" s="58" t="s">
        <v>95</v>
      </c>
      <c r="AR177" s="59" t="s">
        <v>95</v>
      </c>
      <c r="AS177" s="57" t="s">
        <v>95</v>
      </c>
      <c r="AT177" s="57" t="s">
        <v>95</v>
      </c>
      <c r="AU177" s="37" t="s">
        <v>95</v>
      </c>
      <c r="AV177" s="7" t="s">
        <v>95</v>
      </c>
      <c r="AW177" s="8" t="s">
        <v>95</v>
      </c>
      <c r="AX177" s="8" t="s">
        <v>95</v>
      </c>
      <c r="AY177" s="56" t="s">
        <v>95</v>
      </c>
      <c r="AZ177" s="4">
        <v>60875055</v>
      </c>
      <c r="BA177" s="4">
        <v>60875055</v>
      </c>
      <c r="BB177" s="4">
        <v>77422368</v>
      </c>
      <c r="BC177" s="4">
        <v>0</v>
      </c>
      <c r="BD177" s="10">
        <f t="shared" si="8"/>
        <v>77422368</v>
      </c>
      <c r="BE177" s="11">
        <f t="shared" si="9"/>
        <v>1.2718241979411764</v>
      </c>
      <c r="BF177" s="12">
        <v>7.3130241036415106E-2</v>
      </c>
      <c r="BG177" s="7">
        <v>27000000</v>
      </c>
      <c r="BH177" s="7">
        <v>74681304.409262508</v>
      </c>
      <c r="BI177" s="7">
        <v>0</v>
      </c>
      <c r="BJ177" s="7">
        <v>0</v>
      </c>
      <c r="BK177" s="60">
        <f t="shared" si="10"/>
        <v>27000000</v>
      </c>
      <c r="BL177" s="60">
        <f t="shared" si="11"/>
        <v>110400000</v>
      </c>
      <c r="BM177" s="7">
        <v>27000000</v>
      </c>
      <c r="BN177" s="7">
        <v>110400000</v>
      </c>
      <c r="BO177" s="7">
        <v>10300000</v>
      </c>
      <c r="BP177" s="7">
        <v>32418000</v>
      </c>
      <c r="BQ177" s="7" t="s">
        <v>95</v>
      </c>
      <c r="BR177" s="7" t="s">
        <v>95</v>
      </c>
      <c r="BS177" s="12">
        <v>0.5</v>
      </c>
      <c r="BT177" s="12">
        <v>0.81546513524001518</v>
      </c>
    </row>
    <row r="178" spans="2:72">
      <c r="B178" s="50" t="s">
        <v>495</v>
      </c>
      <c r="C178" s="50" t="s">
        <v>647</v>
      </c>
      <c r="D178" s="50" t="s">
        <v>121</v>
      </c>
      <c r="E178" s="51" t="s">
        <v>76</v>
      </c>
      <c r="F178" s="51" t="s">
        <v>303</v>
      </c>
      <c r="G178" s="51" t="s">
        <v>78</v>
      </c>
      <c r="H178" s="51" t="s">
        <v>79</v>
      </c>
      <c r="I178" s="75" t="s">
        <v>80</v>
      </c>
      <c r="J178" s="51" t="s">
        <v>81</v>
      </c>
      <c r="K178" s="51" t="s">
        <v>81</v>
      </c>
      <c r="L178" s="51" t="s">
        <v>82</v>
      </c>
      <c r="M178" s="76" t="s">
        <v>233</v>
      </c>
      <c r="N178" s="76" t="str">
        <f t="shared" si="7"/>
        <v>Dallas</v>
      </c>
      <c r="O178" s="50" t="s">
        <v>290</v>
      </c>
      <c r="P178" s="50"/>
      <c r="Q178" s="50"/>
      <c r="R178" s="50" t="s">
        <v>290</v>
      </c>
      <c r="S178" s="50"/>
      <c r="T178" s="50"/>
      <c r="U178" s="50" t="s">
        <v>604</v>
      </c>
      <c r="V178" s="50" t="s">
        <v>95</v>
      </c>
      <c r="W178" s="52" t="s">
        <v>95</v>
      </c>
      <c r="X178" s="50" t="s">
        <v>107</v>
      </c>
      <c r="Y178" s="50" t="s">
        <v>108</v>
      </c>
      <c r="Z178" s="50" t="s">
        <v>207</v>
      </c>
      <c r="AA178" s="50" t="s">
        <v>208</v>
      </c>
      <c r="AB178" s="50" t="s">
        <v>94</v>
      </c>
      <c r="AC178" s="50" t="s">
        <v>82</v>
      </c>
      <c r="AD178" s="50" t="s">
        <v>95</v>
      </c>
      <c r="AE178" s="50" t="s">
        <v>95</v>
      </c>
      <c r="AF178" s="50" t="s">
        <v>95</v>
      </c>
      <c r="AG178" s="54">
        <v>39203</v>
      </c>
      <c r="AH178" s="54" t="s">
        <v>214</v>
      </c>
      <c r="AI178" s="54" t="s">
        <v>114</v>
      </c>
      <c r="AJ178" s="55">
        <v>39753</v>
      </c>
      <c r="AK178" s="56" t="s">
        <v>97</v>
      </c>
      <c r="AL178" s="54" t="s">
        <v>648</v>
      </c>
      <c r="AM178" s="56" t="s">
        <v>488</v>
      </c>
      <c r="AN178" s="56" t="s">
        <v>99</v>
      </c>
      <c r="AO178" s="57" t="s">
        <v>95</v>
      </c>
      <c r="AP178" s="73" t="s">
        <v>95</v>
      </c>
      <c r="AQ178" s="58" t="s">
        <v>95</v>
      </c>
      <c r="AR178" s="59" t="s">
        <v>95</v>
      </c>
      <c r="AS178" s="57" t="s">
        <v>95</v>
      </c>
      <c r="AT178" s="57" t="s">
        <v>95</v>
      </c>
      <c r="AU178" s="37" t="s">
        <v>95</v>
      </c>
      <c r="AV178" s="7" t="s">
        <v>95</v>
      </c>
      <c r="AW178" s="8" t="s">
        <v>95</v>
      </c>
      <c r="AX178" s="8" t="s">
        <v>95</v>
      </c>
      <c r="AY178" s="56" t="s">
        <v>95</v>
      </c>
      <c r="AZ178" s="4">
        <v>9489796</v>
      </c>
      <c r="BA178" s="4">
        <v>9489796</v>
      </c>
      <c r="BB178" s="4">
        <v>24555646</v>
      </c>
      <c r="BC178" s="4">
        <v>0</v>
      </c>
      <c r="BD178" s="10">
        <f t="shared" si="8"/>
        <v>24555646</v>
      </c>
      <c r="BE178" s="11">
        <f t="shared" si="9"/>
        <v>2.5875841798917492</v>
      </c>
      <c r="BF178" s="12">
        <v>0.52895336747169475</v>
      </c>
      <c r="BG178" s="7">
        <v>37400000</v>
      </c>
      <c r="BH178" s="7">
        <v>37969387.760003</v>
      </c>
      <c r="BI178" s="7">
        <v>0</v>
      </c>
      <c r="BJ178" s="7">
        <v>0</v>
      </c>
      <c r="BK178" s="60">
        <f t="shared" si="10"/>
        <v>37400000</v>
      </c>
      <c r="BL178" s="60">
        <f t="shared" si="11"/>
        <v>97829026.993805498</v>
      </c>
      <c r="BM178" s="7">
        <v>37400000</v>
      </c>
      <c r="BN178" s="7">
        <v>97829026.993805498</v>
      </c>
      <c r="BO178" s="7">
        <v>0</v>
      </c>
      <c r="BP178" s="7">
        <v>5697674</v>
      </c>
      <c r="BQ178" s="7" t="s">
        <v>95</v>
      </c>
      <c r="BR178" s="7" t="s">
        <v>95</v>
      </c>
      <c r="BS178" s="12">
        <v>0.25</v>
      </c>
      <c r="BT178" s="12">
        <v>0.18125976840827304</v>
      </c>
    </row>
    <row r="179" spans="2:72">
      <c r="B179" s="50" t="s">
        <v>495</v>
      </c>
      <c r="C179" s="50" t="s">
        <v>649</v>
      </c>
      <c r="D179" s="50" t="s">
        <v>121</v>
      </c>
      <c r="E179" s="51" t="s">
        <v>76</v>
      </c>
      <c r="F179" s="51" t="s">
        <v>233</v>
      </c>
      <c r="G179" s="51" t="s">
        <v>102</v>
      </c>
      <c r="H179" s="51" t="s">
        <v>79</v>
      </c>
      <c r="I179" s="75" t="s">
        <v>80</v>
      </c>
      <c r="J179" s="51" t="s">
        <v>81</v>
      </c>
      <c r="K179" s="51" t="s">
        <v>81</v>
      </c>
      <c r="L179" s="51" t="s">
        <v>82</v>
      </c>
      <c r="M179" s="76" t="s">
        <v>233</v>
      </c>
      <c r="N179" s="76" t="str">
        <f t="shared" si="7"/>
        <v>Dallas</v>
      </c>
      <c r="O179" s="50" t="s">
        <v>246</v>
      </c>
      <c r="P179" s="50" t="s">
        <v>247</v>
      </c>
      <c r="Q179" s="50"/>
      <c r="R179" s="50" t="s">
        <v>246</v>
      </c>
      <c r="S179" s="50" t="s">
        <v>247</v>
      </c>
      <c r="T179" s="50" t="s">
        <v>291</v>
      </c>
      <c r="U179" s="50" t="s">
        <v>650</v>
      </c>
      <c r="V179" s="50" t="s">
        <v>95</v>
      </c>
      <c r="W179" s="52" t="s">
        <v>95</v>
      </c>
      <c r="X179" s="50" t="s">
        <v>107</v>
      </c>
      <c r="Y179" s="50" t="s">
        <v>108</v>
      </c>
      <c r="Z179" s="50" t="s">
        <v>92</v>
      </c>
      <c r="AA179" s="50" t="s">
        <v>93</v>
      </c>
      <c r="AB179" s="50" t="s">
        <v>94</v>
      </c>
      <c r="AC179" s="50" t="s">
        <v>82</v>
      </c>
      <c r="AD179" s="50" t="s">
        <v>95</v>
      </c>
      <c r="AE179" s="50" t="s">
        <v>95</v>
      </c>
      <c r="AF179" s="50" t="s">
        <v>651</v>
      </c>
      <c r="AG179" s="54">
        <v>39083</v>
      </c>
      <c r="AH179" s="54" t="s">
        <v>214</v>
      </c>
      <c r="AI179" s="54" t="s">
        <v>114</v>
      </c>
      <c r="AJ179" s="55">
        <v>40513</v>
      </c>
      <c r="AK179" s="56" t="s">
        <v>97</v>
      </c>
      <c r="AL179" s="54" t="s">
        <v>652</v>
      </c>
      <c r="AM179" s="56" t="s">
        <v>653</v>
      </c>
      <c r="AN179" s="56" t="s">
        <v>99</v>
      </c>
      <c r="AO179" s="57" t="s">
        <v>95</v>
      </c>
      <c r="AP179" s="73" t="s">
        <v>95</v>
      </c>
      <c r="AQ179" s="58" t="s">
        <v>95</v>
      </c>
      <c r="AR179" s="59" t="s">
        <v>95</v>
      </c>
      <c r="AS179" s="57" t="s">
        <v>95</v>
      </c>
      <c r="AT179" s="57" t="s">
        <v>95</v>
      </c>
      <c r="AU179" s="37" t="s">
        <v>95</v>
      </c>
      <c r="AV179" s="7" t="s">
        <v>95</v>
      </c>
      <c r="AW179" s="8" t="s">
        <v>95</v>
      </c>
      <c r="AX179" s="8" t="s">
        <v>95</v>
      </c>
      <c r="AY179" s="56" t="s">
        <v>95</v>
      </c>
      <c r="AZ179" s="4">
        <v>135759527</v>
      </c>
      <c r="BA179" s="4">
        <v>135759527</v>
      </c>
      <c r="BB179" s="4">
        <v>367957737</v>
      </c>
      <c r="BC179" s="4">
        <v>0</v>
      </c>
      <c r="BD179" s="10">
        <f t="shared" si="8"/>
        <v>367957737</v>
      </c>
      <c r="BE179" s="11">
        <f t="shared" si="9"/>
        <v>2.7103640173996775</v>
      </c>
      <c r="BF179" s="12">
        <v>0.65708765387535106</v>
      </c>
      <c r="BG179" s="7">
        <v>1300000</v>
      </c>
      <c r="BH179" s="7">
        <v>239600000</v>
      </c>
      <c r="BI179" s="7">
        <v>0</v>
      </c>
      <c r="BJ179" s="7">
        <v>297000000</v>
      </c>
      <c r="BK179" s="60">
        <f t="shared" si="10"/>
        <v>1300000</v>
      </c>
      <c r="BL179" s="60">
        <f t="shared" si="11"/>
        <v>725500000</v>
      </c>
      <c r="BM179" s="7">
        <v>1300000</v>
      </c>
      <c r="BN179" s="7">
        <v>1022500000</v>
      </c>
      <c r="BO179" s="7">
        <v>0</v>
      </c>
      <c r="BP179" s="7">
        <v>0</v>
      </c>
      <c r="BQ179" s="7" t="s">
        <v>95</v>
      </c>
      <c r="BR179" s="7" t="s">
        <v>95</v>
      </c>
      <c r="BS179" s="12">
        <v>0.63</v>
      </c>
      <c r="BT179" s="12">
        <v>0.54410098266820439</v>
      </c>
    </row>
    <row r="180" spans="2:72">
      <c r="B180" s="50" t="s">
        <v>495</v>
      </c>
      <c r="C180" s="50" t="s">
        <v>654</v>
      </c>
      <c r="D180" s="50" t="s">
        <v>75</v>
      </c>
      <c r="E180" s="51" t="s">
        <v>76</v>
      </c>
      <c r="F180" s="51" t="s">
        <v>359</v>
      </c>
      <c r="G180" s="51"/>
      <c r="H180" s="51" t="s">
        <v>460</v>
      </c>
      <c r="I180" s="75" t="s">
        <v>80</v>
      </c>
      <c r="J180" s="51" t="s">
        <v>81</v>
      </c>
      <c r="K180" s="51" t="s">
        <v>655</v>
      </c>
      <c r="L180" s="51" t="s">
        <v>82</v>
      </c>
      <c r="M180" s="76" t="s">
        <v>233</v>
      </c>
      <c r="N180" s="76" t="str">
        <f t="shared" si="7"/>
        <v>Dallas</v>
      </c>
      <c r="O180" s="50" t="s">
        <v>247</v>
      </c>
      <c r="P180" s="50" t="s">
        <v>246</v>
      </c>
      <c r="Q180" s="50"/>
      <c r="R180" s="50" t="s">
        <v>247</v>
      </c>
      <c r="S180" s="50" t="s">
        <v>246</v>
      </c>
      <c r="T180" s="50" t="s">
        <v>316</v>
      </c>
      <c r="U180" s="50" t="s">
        <v>656</v>
      </c>
      <c r="V180" s="50" t="s">
        <v>95</v>
      </c>
      <c r="W180" s="52" t="s">
        <v>95</v>
      </c>
      <c r="X180" s="50" t="s">
        <v>107</v>
      </c>
      <c r="Y180" s="50" t="s">
        <v>108</v>
      </c>
      <c r="Z180" s="50" t="s">
        <v>92</v>
      </c>
      <c r="AA180" s="50" t="s">
        <v>208</v>
      </c>
      <c r="AB180" s="50" t="s">
        <v>94</v>
      </c>
      <c r="AC180" s="50" t="s">
        <v>109</v>
      </c>
      <c r="AD180" s="50" t="s">
        <v>110</v>
      </c>
      <c r="AE180" s="50" t="s">
        <v>420</v>
      </c>
      <c r="AF180" s="50" t="s">
        <v>578</v>
      </c>
      <c r="AG180" s="54">
        <v>39114</v>
      </c>
      <c r="AH180" s="54" t="s">
        <v>214</v>
      </c>
      <c r="AI180" s="54" t="s">
        <v>95</v>
      </c>
      <c r="AJ180" s="55">
        <v>44053</v>
      </c>
      <c r="AK180" s="56" t="s">
        <v>97</v>
      </c>
      <c r="AL180" s="54" t="s">
        <v>95</v>
      </c>
      <c r="AM180" s="56" t="s">
        <v>657</v>
      </c>
      <c r="AN180" s="56" t="s">
        <v>99</v>
      </c>
      <c r="AO180" s="57" t="s">
        <v>95</v>
      </c>
      <c r="AP180" s="73" t="s">
        <v>95</v>
      </c>
      <c r="AQ180" s="58" t="s">
        <v>95</v>
      </c>
      <c r="AR180" s="59" t="s">
        <v>95</v>
      </c>
      <c r="AS180" s="57" t="s">
        <v>95</v>
      </c>
      <c r="AT180" s="57" t="s">
        <v>95</v>
      </c>
      <c r="AU180" s="37" t="s">
        <v>95</v>
      </c>
      <c r="AV180" s="7" t="s">
        <v>95</v>
      </c>
      <c r="AW180" s="8" t="s">
        <v>95</v>
      </c>
      <c r="AX180" s="8" t="s">
        <v>95</v>
      </c>
      <c r="AY180" s="56" t="s">
        <v>95</v>
      </c>
      <c r="AZ180" s="4">
        <v>60965378</v>
      </c>
      <c r="BA180" s="4">
        <v>60965378</v>
      </c>
      <c r="BB180" s="4">
        <v>9450147</v>
      </c>
      <c r="BC180" s="4">
        <v>0</v>
      </c>
      <c r="BD180" s="10">
        <f t="shared" si="8"/>
        <v>9450147</v>
      </c>
      <c r="BE180" s="11">
        <f t="shared" si="9"/>
        <v>0.1550084213371071</v>
      </c>
      <c r="BF180" s="12">
        <v>-8.1000000000000003E-2</v>
      </c>
      <c r="BG180" s="7">
        <v>2100000</v>
      </c>
      <c r="BH180" s="7">
        <v>346900848.45273101</v>
      </c>
      <c r="BI180" s="7">
        <v>0</v>
      </c>
      <c r="BJ180" s="7">
        <v>0</v>
      </c>
      <c r="BK180" s="60">
        <f t="shared" si="10"/>
        <v>2100000</v>
      </c>
      <c r="BL180" s="60">
        <f t="shared" si="11"/>
        <v>149029911.530334</v>
      </c>
      <c r="BM180" s="7">
        <v>2100000</v>
      </c>
      <c r="BN180" s="7">
        <v>149029911.530334</v>
      </c>
      <c r="BO180" s="7">
        <v>0</v>
      </c>
      <c r="BP180" s="7">
        <v>0</v>
      </c>
      <c r="BQ180" s="7" t="s">
        <v>95</v>
      </c>
      <c r="BR180" s="7" t="s">
        <v>95</v>
      </c>
      <c r="BS180" s="12">
        <v>0.193458629125529</v>
      </c>
      <c r="BT180" s="12">
        <v>0.19205378582779445</v>
      </c>
    </row>
    <row r="181" spans="2:72">
      <c r="B181" s="50"/>
      <c r="C181" s="50"/>
      <c r="D181" s="50"/>
      <c r="E181" s="51"/>
      <c r="F181" s="51"/>
      <c r="G181" s="51"/>
      <c r="H181" s="51"/>
      <c r="I181" s="75"/>
      <c r="J181" s="51"/>
      <c r="K181" s="51"/>
      <c r="L181" s="51"/>
      <c r="M181" s="76"/>
      <c r="N181" s="76"/>
      <c r="O181" s="75"/>
      <c r="P181" s="75"/>
      <c r="Q181" s="75"/>
      <c r="R181" s="50"/>
      <c r="S181" s="75"/>
      <c r="T181" s="75"/>
      <c r="U181" s="50"/>
      <c r="V181" s="50"/>
      <c r="W181" s="52"/>
      <c r="X181" s="50"/>
      <c r="Y181" s="50"/>
      <c r="Z181" s="75"/>
      <c r="AA181" s="75"/>
      <c r="AB181" s="75"/>
      <c r="AC181" s="75"/>
      <c r="AD181" s="75"/>
      <c r="AE181" s="75"/>
      <c r="AF181" s="75"/>
      <c r="AG181" s="75"/>
      <c r="AH181" s="75"/>
      <c r="AI181" s="77"/>
      <c r="AJ181" s="55"/>
      <c r="AK181" s="53"/>
      <c r="AL181" s="78"/>
      <c r="AM181" s="53"/>
      <c r="AN181" s="53"/>
      <c r="AO181" s="67"/>
      <c r="AP181" s="67"/>
      <c r="AQ181" s="67"/>
      <c r="AR181" s="53"/>
      <c r="AS181" s="67"/>
      <c r="AT181" s="71"/>
      <c r="AU181" s="36"/>
      <c r="AV181" s="7"/>
      <c r="AW181" s="7"/>
      <c r="AX181" s="72"/>
      <c r="AY181" s="56"/>
      <c r="AZ181" s="14"/>
      <c r="BA181" s="14"/>
      <c r="BB181" s="14"/>
      <c r="BC181" s="14"/>
      <c r="BD181" s="10"/>
      <c r="BE181" s="15"/>
      <c r="BF181" s="16"/>
      <c r="BG181" s="7"/>
      <c r="BH181" s="7"/>
      <c r="BI181" s="7"/>
      <c r="BJ181" s="7"/>
      <c r="BK181" s="70"/>
      <c r="BL181" s="70"/>
      <c r="BM181" s="7"/>
      <c r="BN181" s="7"/>
      <c r="BO181" s="7"/>
      <c r="BP181" s="7"/>
      <c r="BQ181" s="7"/>
      <c r="BR181" s="7"/>
      <c r="BS181" s="19"/>
      <c r="BT181" s="19"/>
    </row>
    <row r="182" spans="2:72">
      <c r="B182" s="50" t="s">
        <v>505</v>
      </c>
      <c r="C182" s="50" t="s">
        <v>658</v>
      </c>
      <c r="D182" s="50" t="s">
        <v>121</v>
      </c>
      <c r="E182" s="51" t="s">
        <v>76</v>
      </c>
      <c r="F182" s="51" t="s">
        <v>229</v>
      </c>
      <c r="G182" s="51" t="s">
        <v>102</v>
      </c>
      <c r="H182" s="51" t="s">
        <v>79</v>
      </c>
      <c r="I182" s="75" t="s">
        <v>80</v>
      </c>
      <c r="J182" s="51" t="s">
        <v>81</v>
      </c>
      <c r="K182" s="51" t="s">
        <v>81</v>
      </c>
      <c r="L182" s="51" t="s">
        <v>82</v>
      </c>
      <c r="M182" s="76" t="s">
        <v>83</v>
      </c>
      <c r="N182" s="76" t="str">
        <f t="shared" ref="N182:N209" si="12">+M182</f>
        <v>Houston</v>
      </c>
      <c r="O182" s="50" t="s">
        <v>344</v>
      </c>
      <c r="P182" s="50"/>
      <c r="Q182" s="50"/>
      <c r="R182" s="50" t="s">
        <v>344</v>
      </c>
      <c r="S182" s="50" t="s">
        <v>164</v>
      </c>
      <c r="T182" s="50"/>
      <c r="U182" s="50" t="s">
        <v>659</v>
      </c>
      <c r="V182" s="50" t="s">
        <v>95</v>
      </c>
      <c r="W182" s="52" t="s">
        <v>95</v>
      </c>
      <c r="X182" s="50" t="s">
        <v>107</v>
      </c>
      <c r="Y182" s="50" t="s">
        <v>108</v>
      </c>
      <c r="Z182" s="50" t="s">
        <v>92</v>
      </c>
      <c r="AA182" s="50" t="s">
        <v>93</v>
      </c>
      <c r="AB182" s="50" t="s">
        <v>623</v>
      </c>
      <c r="AC182" s="50" t="s">
        <v>82</v>
      </c>
      <c r="AD182" s="50" t="s">
        <v>95</v>
      </c>
      <c r="AE182" s="50" t="s">
        <v>95</v>
      </c>
      <c r="AF182" s="50" t="s">
        <v>95</v>
      </c>
      <c r="AG182" s="54">
        <v>38412</v>
      </c>
      <c r="AH182" s="54" t="s">
        <v>214</v>
      </c>
      <c r="AI182" s="54" t="s">
        <v>114</v>
      </c>
      <c r="AJ182" s="55">
        <v>39569</v>
      </c>
      <c r="AK182" s="56" t="s">
        <v>97</v>
      </c>
      <c r="AL182" s="54" t="s">
        <v>660</v>
      </c>
      <c r="AM182" s="56" t="s">
        <v>346</v>
      </c>
      <c r="AN182" s="56" t="s">
        <v>524</v>
      </c>
      <c r="AO182" s="57" t="s">
        <v>95</v>
      </c>
      <c r="AP182" s="73" t="s">
        <v>95</v>
      </c>
      <c r="AQ182" s="58" t="s">
        <v>95</v>
      </c>
      <c r="AR182" s="59" t="s">
        <v>95</v>
      </c>
      <c r="AS182" s="57" t="s">
        <v>95</v>
      </c>
      <c r="AT182" s="57" t="s">
        <v>95</v>
      </c>
      <c r="AU182" s="37" t="s">
        <v>95</v>
      </c>
      <c r="AV182" s="7" t="s">
        <v>95</v>
      </c>
      <c r="AW182" s="8" t="s">
        <v>95</v>
      </c>
      <c r="AX182" s="8" t="s">
        <v>95</v>
      </c>
      <c r="AY182" s="56" t="s">
        <v>95</v>
      </c>
      <c r="AZ182" s="4">
        <v>22775338</v>
      </c>
      <c r="BA182" s="4">
        <v>22775338</v>
      </c>
      <c r="BB182" s="4">
        <v>54901978</v>
      </c>
      <c r="BC182" s="4">
        <v>0</v>
      </c>
      <c r="BD182" s="10">
        <f t="shared" ref="BD182:BD209" si="13">+BB182+BC182</f>
        <v>54901978</v>
      </c>
      <c r="BE182" s="11">
        <f t="shared" ref="BE182:BE209" si="14">+BD182/BA182</f>
        <v>2.4105889449368436</v>
      </c>
      <c r="BF182" s="12">
        <v>0.39948411583900456</v>
      </c>
      <c r="BG182" s="7">
        <v>2116892.15</v>
      </c>
      <c r="BH182" s="7">
        <v>24375337.84</v>
      </c>
      <c r="BI182" s="7">
        <v>0</v>
      </c>
      <c r="BJ182" s="7">
        <v>22700000</v>
      </c>
      <c r="BK182" s="60">
        <f t="shared" ref="BK182:BK209" si="15">+BG182</f>
        <v>2116892.15</v>
      </c>
      <c r="BL182" s="60">
        <f t="shared" ref="BL182:BL209" si="16">+IFERROR((BN182-BJ182),"N/A")</f>
        <v>71300000</v>
      </c>
      <c r="BM182" s="7">
        <v>2116892.15</v>
      </c>
      <c r="BN182" s="7">
        <v>94000000</v>
      </c>
      <c r="BO182" s="7">
        <v>0</v>
      </c>
      <c r="BP182" s="7">
        <v>0</v>
      </c>
      <c r="BQ182" s="7" t="s">
        <v>95</v>
      </c>
      <c r="BR182" s="7" t="s">
        <v>95</v>
      </c>
      <c r="BS182" s="12">
        <v>1</v>
      </c>
      <c r="BT182" s="12">
        <v>0.87</v>
      </c>
    </row>
    <row r="183" spans="2:72">
      <c r="B183" s="50" t="s">
        <v>505</v>
      </c>
      <c r="C183" s="50" t="s">
        <v>661</v>
      </c>
      <c r="D183" s="50" t="s">
        <v>75</v>
      </c>
      <c r="E183" s="51" t="s">
        <v>76</v>
      </c>
      <c r="F183" s="51" t="s">
        <v>122</v>
      </c>
      <c r="G183" s="51" t="s">
        <v>123</v>
      </c>
      <c r="H183" s="51" t="s">
        <v>79</v>
      </c>
      <c r="I183" s="75" t="s">
        <v>80</v>
      </c>
      <c r="J183" s="51" t="s">
        <v>81</v>
      </c>
      <c r="K183" s="51" t="s">
        <v>81</v>
      </c>
      <c r="L183" s="51" t="s">
        <v>82</v>
      </c>
      <c r="M183" s="76" t="s">
        <v>233</v>
      </c>
      <c r="N183" s="76" t="str">
        <f t="shared" si="12"/>
        <v>Dallas</v>
      </c>
      <c r="O183" s="50" t="s">
        <v>289</v>
      </c>
      <c r="P183" s="50" t="s">
        <v>290</v>
      </c>
      <c r="Q183" s="50"/>
      <c r="R183" s="50" t="s">
        <v>290</v>
      </c>
      <c r="S183" s="50" t="s">
        <v>291</v>
      </c>
      <c r="T183" s="50"/>
      <c r="U183" s="50" t="s">
        <v>662</v>
      </c>
      <c r="V183" s="50" t="s">
        <v>95</v>
      </c>
      <c r="W183" s="52" t="s">
        <v>95</v>
      </c>
      <c r="X183" s="50" t="s">
        <v>90</v>
      </c>
      <c r="Y183" s="50" t="s">
        <v>582</v>
      </c>
      <c r="Z183" s="50" t="s">
        <v>92</v>
      </c>
      <c r="AA183" s="50" t="s">
        <v>93</v>
      </c>
      <c r="AB183" s="50" t="s">
        <v>94</v>
      </c>
      <c r="AC183" s="50" t="s">
        <v>82</v>
      </c>
      <c r="AD183" s="50" t="s">
        <v>95</v>
      </c>
      <c r="AE183" s="50" t="s">
        <v>95</v>
      </c>
      <c r="AF183" s="50" t="s">
        <v>663</v>
      </c>
      <c r="AG183" s="54">
        <v>38322</v>
      </c>
      <c r="AH183" s="54" t="s">
        <v>214</v>
      </c>
      <c r="AI183" s="54" t="s">
        <v>114</v>
      </c>
      <c r="AJ183" s="55">
        <v>39722</v>
      </c>
      <c r="AK183" s="56" t="s">
        <v>97</v>
      </c>
      <c r="AL183" s="54" t="s">
        <v>664</v>
      </c>
      <c r="AM183" s="56" t="s">
        <v>665</v>
      </c>
      <c r="AN183" s="56" t="s">
        <v>99</v>
      </c>
      <c r="AO183" s="57" t="s">
        <v>95</v>
      </c>
      <c r="AP183" s="73" t="s">
        <v>95</v>
      </c>
      <c r="AQ183" s="58" t="s">
        <v>95</v>
      </c>
      <c r="AR183" s="59" t="s">
        <v>95</v>
      </c>
      <c r="AS183" s="57" t="s">
        <v>95</v>
      </c>
      <c r="AT183" s="57" t="s">
        <v>95</v>
      </c>
      <c r="AU183" s="37" t="s">
        <v>95</v>
      </c>
      <c r="AV183" s="7" t="s">
        <v>95</v>
      </c>
      <c r="AW183" s="8" t="s">
        <v>95</v>
      </c>
      <c r="AX183" s="8" t="s">
        <v>95</v>
      </c>
      <c r="AY183" s="56" t="s">
        <v>95</v>
      </c>
      <c r="AZ183" s="4">
        <v>99474031</v>
      </c>
      <c r="BA183" s="4">
        <v>99474031</v>
      </c>
      <c r="BB183" s="4">
        <v>193183553</v>
      </c>
      <c r="BC183" s="4">
        <v>0</v>
      </c>
      <c r="BD183" s="10">
        <f t="shared" si="13"/>
        <v>193183553</v>
      </c>
      <c r="BE183" s="11">
        <f t="shared" si="14"/>
        <v>1.9420501115512248</v>
      </c>
      <c r="BF183" s="12">
        <v>0.30411821007728579</v>
      </c>
      <c r="BG183" s="7">
        <v>7630000</v>
      </c>
      <c r="BH183" s="7">
        <v>199500799.24000001</v>
      </c>
      <c r="BI183" s="7">
        <v>0</v>
      </c>
      <c r="BJ183" s="7">
        <v>273678477.77999997</v>
      </c>
      <c r="BK183" s="60">
        <f t="shared" si="15"/>
        <v>7630000</v>
      </c>
      <c r="BL183" s="60">
        <f t="shared" si="16"/>
        <v>729118831.9000001</v>
      </c>
      <c r="BM183" s="7">
        <v>7630000</v>
      </c>
      <c r="BN183" s="7">
        <v>1002797309.6800001</v>
      </c>
      <c r="BO183" s="7">
        <v>0</v>
      </c>
      <c r="BP183" s="7">
        <v>0</v>
      </c>
      <c r="BQ183" s="7" t="s">
        <v>95</v>
      </c>
      <c r="BR183" s="7" t="s">
        <v>95</v>
      </c>
      <c r="BS183" s="12">
        <v>0.48223350253807101</v>
      </c>
      <c r="BT183" s="12">
        <v>0.36777889655172413</v>
      </c>
    </row>
    <row r="184" spans="2:72">
      <c r="B184" s="50" t="s">
        <v>505</v>
      </c>
      <c r="C184" s="50" t="s">
        <v>503</v>
      </c>
      <c r="D184" s="50" t="s">
        <v>75</v>
      </c>
      <c r="E184" s="51" t="s">
        <v>76</v>
      </c>
      <c r="F184" s="51" t="s">
        <v>122</v>
      </c>
      <c r="G184" s="51" t="s">
        <v>123</v>
      </c>
      <c r="H184" s="51" t="s">
        <v>79</v>
      </c>
      <c r="I184" s="75" t="s">
        <v>80</v>
      </c>
      <c r="J184" s="51" t="s">
        <v>81</v>
      </c>
      <c r="K184" s="51" t="s">
        <v>81</v>
      </c>
      <c r="L184" s="51" t="s">
        <v>82</v>
      </c>
      <c r="M184" s="76" t="s">
        <v>233</v>
      </c>
      <c r="N184" s="76" t="str">
        <f t="shared" si="12"/>
        <v>Dallas</v>
      </c>
      <c r="O184" s="50" t="s">
        <v>289</v>
      </c>
      <c r="P184" s="50" t="s">
        <v>246</v>
      </c>
      <c r="Q184" s="50"/>
      <c r="R184" s="50" t="s">
        <v>246</v>
      </c>
      <c r="S184" s="50" t="s">
        <v>247</v>
      </c>
      <c r="T184" s="50" t="s">
        <v>235</v>
      </c>
      <c r="U184" s="50" t="s">
        <v>666</v>
      </c>
      <c r="V184" s="50" t="s">
        <v>95</v>
      </c>
      <c r="W184" s="52" t="s">
        <v>95</v>
      </c>
      <c r="X184" s="79" t="s">
        <v>107</v>
      </c>
      <c r="Y184" s="50" t="s">
        <v>108</v>
      </c>
      <c r="Z184" s="50" t="s">
        <v>92</v>
      </c>
      <c r="AA184" s="50" t="s">
        <v>93</v>
      </c>
      <c r="AB184" s="50" t="s">
        <v>94</v>
      </c>
      <c r="AC184" s="50" t="s">
        <v>109</v>
      </c>
      <c r="AD184" s="50" t="s">
        <v>110</v>
      </c>
      <c r="AE184" s="50" t="s">
        <v>420</v>
      </c>
      <c r="AF184" s="50" t="s">
        <v>95</v>
      </c>
      <c r="AG184" s="54">
        <v>38687</v>
      </c>
      <c r="AH184" s="54" t="s">
        <v>214</v>
      </c>
      <c r="AI184" s="54" t="s">
        <v>95</v>
      </c>
      <c r="AJ184" s="55">
        <v>42613</v>
      </c>
      <c r="AK184" s="56" t="s">
        <v>97</v>
      </c>
      <c r="AL184" s="54" t="s">
        <v>95</v>
      </c>
      <c r="AM184" s="56" t="s">
        <v>137</v>
      </c>
      <c r="AN184" s="56" t="s">
        <v>99</v>
      </c>
      <c r="AO184" s="57" t="s">
        <v>95</v>
      </c>
      <c r="AP184" s="73" t="s">
        <v>95</v>
      </c>
      <c r="AQ184" s="58" t="s">
        <v>95</v>
      </c>
      <c r="AR184" s="59" t="s">
        <v>95</v>
      </c>
      <c r="AS184" s="57" t="s">
        <v>95</v>
      </c>
      <c r="AT184" s="57" t="s">
        <v>95</v>
      </c>
      <c r="AU184" s="37" t="s">
        <v>95</v>
      </c>
      <c r="AV184" s="7" t="s">
        <v>95</v>
      </c>
      <c r="AW184" s="8" t="s">
        <v>95</v>
      </c>
      <c r="AX184" s="8" t="s">
        <v>95</v>
      </c>
      <c r="AY184" s="56" t="s">
        <v>95</v>
      </c>
      <c r="AZ184" s="4">
        <v>29160753</v>
      </c>
      <c r="BA184" s="4">
        <v>29160753</v>
      </c>
      <c r="BB184" s="4">
        <v>4692074</v>
      </c>
      <c r="BC184" s="4">
        <v>0</v>
      </c>
      <c r="BD184" s="10">
        <f t="shared" si="13"/>
        <v>4692074</v>
      </c>
      <c r="BE184" s="11">
        <f t="shared" si="14"/>
        <v>0.16090373249277889</v>
      </c>
      <c r="BF184" s="12">
        <v>-0.223</v>
      </c>
      <c r="BG184" s="7">
        <v>725000</v>
      </c>
      <c r="BH184" s="7">
        <v>162353076.82767883</v>
      </c>
      <c r="BI184" s="7">
        <v>0</v>
      </c>
      <c r="BJ184" s="7">
        <v>31000000</v>
      </c>
      <c r="BK184" s="60">
        <f t="shared" si="15"/>
        <v>725000</v>
      </c>
      <c r="BL184" s="60">
        <f t="shared" si="16"/>
        <v>-13019376.792275317</v>
      </c>
      <c r="BM184" s="7">
        <v>725000</v>
      </c>
      <c r="BN184" s="7">
        <v>17980623.207724683</v>
      </c>
      <c r="BO184" s="7">
        <v>0</v>
      </c>
      <c r="BP184" s="7">
        <v>15693677.207724702</v>
      </c>
      <c r="BQ184" s="7" t="s">
        <v>95</v>
      </c>
      <c r="BR184" s="7" t="s">
        <v>95</v>
      </c>
      <c r="BS184" s="12">
        <v>0.25624470238887104</v>
      </c>
      <c r="BT184" s="12">
        <v>0.25624470193526372</v>
      </c>
    </row>
    <row r="185" spans="2:72">
      <c r="B185" s="50" t="s">
        <v>505</v>
      </c>
      <c r="C185" s="50" t="s">
        <v>667</v>
      </c>
      <c r="D185" s="50" t="s">
        <v>75</v>
      </c>
      <c r="E185" s="51" t="s">
        <v>76</v>
      </c>
      <c r="F185" s="51" t="s">
        <v>101</v>
      </c>
      <c r="G185" s="51" t="s">
        <v>102</v>
      </c>
      <c r="H185" s="51" t="s">
        <v>79</v>
      </c>
      <c r="I185" s="75" t="s">
        <v>80</v>
      </c>
      <c r="J185" s="51" t="s">
        <v>81</v>
      </c>
      <c r="K185" s="51" t="s">
        <v>81</v>
      </c>
      <c r="L185" s="51" t="s">
        <v>82</v>
      </c>
      <c r="M185" s="76" t="s">
        <v>233</v>
      </c>
      <c r="N185" s="76" t="str">
        <f t="shared" si="12"/>
        <v>Dallas</v>
      </c>
      <c r="O185" s="50" t="s">
        <v>289</v>
      </c>
      <c r="P185" s="50"/>
      <c r="Q185" s="50"/>
      <c r="R185" s="50" t="s">
        <v>246</v>
      </c>
      <c r="S185" s="50" t="s">
        <v>234</v>
      </c>
      <c r="T185" s="50"/>
      <c r="U185" s="50" t="s">
        <v>413</v>
      </c>
      <c r="V185" s="50" t="s">
        <v>95</v>
      </c>
      <c r="W185" s="52" t="s">
        <v>95</v>
      </c>
      <c r="X185" s="50" t="s">
        <v>107</v>
      </c>
      <c r="Y185" s="50" t="s">
        <v>108</v>
      </c>
      <c r="Z185" s="50" t="s">
        <v>92</v>
      </c>
      <c r="AA185" s="50" t="s">
        <v>93</v>
      </c>
      <c r="AB185" s="50" t="s">
        <v>94</v>
      </c>
      <c r="AC185" s="50" t="s">
        <v>82</v>
      </c>
      <c r="AD185" s="50" t="s">
        <v>95</v>
      </c>
      <c r="AE185" s="50" t="s">
        <v>95</v>
      </c>
      <c r="AF185" s="50" t="s">
        <v>95</v>
      </c>
      <c r="AG185" s="54">
        <v>38504</v>
      </c>
      <c r="AH185" s="54" t="s">
        <v>214</v>
      </c>
      <c r="AI185" s="54" t="s">
        <v>114</v>
      </c>
      <c r="AJ185" s="55">
        <v>39692</v>
      </c>
      <c r="AK185" s="56" t="s">
        <v>97</v>
      </c>
      <c r="AL185" s="54" t="s">
        <v>668</v>
      </c>
      <c r="AM185" s="56" t="s">
        <v>521</v>
      </c>
      <c r="AN185" s="56" t="s">
        <v>524</v>
      </c>
      <c r="AO185" s="57" t="s">
        <v>95</v>
      </c>
      <c r="AP185" s="73" t="s">
        <v>95</v>
      </c>
      <c r="AQ185" s="58" t="s">
        <v>95</v>
      </c>
      <c r="AR185" s="59" t="s">
        <v>95</v>
      </c>
      <c r="AS185" s="57" t="s">
        <v>95</v>
      </c>
      <c r="AT185" s="57" t="s">
        <v>95</v>
      </c>
      <c r="AU185" s="37" t="s">
        <v>95</v>
      </c>
      <c r="AV185" s="7" t="s">
        <v>95</v>
      </c>
      <c r="AW185" s="8" t="s">
        <v>95</v>
      </c>
      <c r="AX185" s="8" t="s">
        <v>95</v>
      </c>
      <c r="AY185" s="56" t="s">
        <v>95</v>
      </c>
      <c r="AZ185" s="4">
        <v>27315000</v>
      </c>
      <c r="BA185" s="4">
        <v>27315000</v>
      </c>
      <c r="BB185" s="4">
        <v>35250701</v>
      </c>
      <c r="BC185" s="4">
        <v>0</v>
      </c>
      <c r="BD185" s="10">
        <f t="shared" si="13"/>
        <v>35250701</v>
      </c>
      <c r="BE185" s="11">
        <f t="shared" si="14"/>
        <v>1.2905253889804138</v>
      </c>
      <c r="BF185" s="12">
        <v>0.11745579838752748</v>
      </c>
      <c r="BG185" s="7">
        <v>593333.33333333</v>
      </c>
      <c r="BH185" s="7">
        <v>30000000</v>
      </c>
      <c r="BI185" s="7">
        <v>0</v>
      </c>
      <c r="BJ185" s="7">
        <v>10000000</v>
      </c>
      <c r="BK185" s="60">
        <f t="shared" si="15"/>
        <v>593333.33333333</v>
      </c>
      <c r="BL185" s="60">
        <f t="shared" si="16"/>
        <v>38472222.222222202</v>
      </c>
      <c r="BM185" s="7">
        <v>593333.33333333</v>
      </c>
      <c r="BN185" s="7">
        <v>48472222.222222202</v>
      </c>
      <c r="BO185" s="7">
        <v>0</v>
      </c>
      <c r="BP185" s="7">
        <v>0</v>
      </c>
      <c r="BQ185" s="7" t="s">
        <v>95</v>
      </c>
      <c r="BR185" s="7" t="s">
        <v>95</v>
      </c>
      <c r="BS185" s="12">
        <v>0.9</v>
      </c>
      <c r="BT185" s="12">
        <v>0.9</v>
      </c>
    </row>
    <row r="186" spans="2:72">
      <c r="B186" s="50" t="s">
        <v>505</v>
      </c>
      <c r="C186" s="50" t="s">
        <v>669</v>
      </c>
      <c r="D186" s="50" t="s">
        <v>121</v>
      </c>
      <c r="E186" s="51" t="s">
        <v>76</v>
      </c>
      <c r="F186" s="51" t="s">
        <v>83</v>
      </c>
      <c r="G186" s="51" t="s">
        <v>102</v>
      </c>
      <c r="H186" s="51" t="s">
        <v>79</v>
      </c>
      <c r="I186" s="75" t="s">
        <v>80</v>
      </c>
      <c r="J186" s="51" t="s">
        <v>81</v>
      </c>
      <c r="K186" s="51" t="s">
        <v>81</v>
      </c>
      <c r="L186" s="51" t="s">
        <v>82</v>
      </c>
      <c r="M186" s="76" t="s">
        <v>83</v>
      </c>
      <c r="N186" s="76" t="str">
        <f t="shared" si="12"/>
        <v>Houston</v>
      </c>
      <c r="O186" s="50" t="s">
        <v>146</v>
      </c>
      <c r="P186" s="50" t="s">
        <v>84</v>
      </c>
      <c r="Q186" s="50"/>
      <c r="R186" s="50" t="s">
        <v>85</v>
      </c>
      <c r="S186" s="50"/>
      <c r="T186" s="50"/>
      <c r="U186" s="50" t="s">
        <v>670</v>
      </c>
      <c r="V186" s="50" t="s">
        <v>95</v>
      </c>
      <c r="W186" s="52" t="s">
        <v>95</v>
      </c>
      <c r="X186" s="50" t="s">
        <v>107</v>
      </c>
      <c r="Y186" s="50" t="s">
        <v>108</v>
      </c>
      <c r="Z186" s="50" t="s">
        <v>92</v>
      </c>
      <c r="AA186" s="50" t="s">
        <v>93</v>
      </c>
      <c r="AB186" s="50" t="s">
        <v>94</v>
      </c>
      <c r="AC186" s="50" t="s">
        <v>82</v>
      </c>
      <c r="AD186" s="50" t="s">
        <v>95</v>
      </c>
      <c r="AE186" s="50" t="s">
        <v>95</v>
      </c>
      <c r="AF186" s="50" t="s">
        <v>95</v>
      </c>
      <c r="AG186" s="54">
        <v>38869</v>
      </c>
      <c r="AH186" s="54" t="s">
        <v>214</v>
      </c>
      <c r="AI186" s="54" t="s">
        <v>170</v>
      </c>
      <c r="AJ186" s="55">
        <v>39630</v>
      </c>
      <c r="AK186" s="56" t="s">
        <v>97</v>
      </c>
      <c r="AL186" s="54" t="s">
        <v>513</v>
      </c>
      <c r="AM186" s="56" t="s">
        <v>671</v>
      </c>
      <c r="AN186" s="56" t="s">
        <v>524</v>
      </c>
      <c r="AO186" s="57" t="s">
        <v>95</v>
      </c>
      <c r="AP186" s="73" t="s">
        <v>95</v>
      </c>
      <c r="AQ186" s="58" t="s">
        <v>95</v>
      </c>
      <c r="AR186" s="59" t="s">
        <v>95</v>
      </c>
      <c r="AS186" s="57" t="s">
        <v>95</v>
      </c>
      <c r="AT186" s="57" t="s">
        <v>95</v>
      </c>
      <c r="AU186" s="37" t="s">
        <v>95</v>
      </c>
      <c r="AV186" s="7" t="s">
        <v>95</v>
      </c>
      <c r="AW186" s="8" t="s">
        <v>95</v>
      </c>
      <c r="AX186" s="8" t="s">
        <v>95</v>
      </c>
      <c r="AY186" s="56" t="s">
        <v>95</v>
      </c>
      <c r="AZ186" s="4">
        <v>12687755</v>
      </c>
      <c r="BA186" s="4">
        <v>12687755</v>
      </c>
      <c r="BB186" s="4">
        <v>12737756</v>
      </c>
      <c r="BC186" s="4">
        <v>0</v>
      </c>
      <c r="BD186" s="10">
        <f t="shared" si="13"/>
        <v>12737756</v>
      </c>
      <c r="BE186" s="11">
        <f t="shared" si="14"/>
        <v>1.0039408863112504</v>
      </c>
      <c r="BF186" s="12">
        <v>1.1011153459548951E-3</v>
      </c>
      <c r="BG186" s="7">
        <v>5155000</v>
      </c>
      <c r="BH186" s="7">
        <v>20000000</v>
      </c>
      <c r="BI186" s="7">
        <v>0</v>
      </c>
      <c r="BJ186" s="7">
        <v>6500000</v>
      </c>
      <c r="BK186" s="60">
        <f t="shared" si="15"/>
        <v>5155000</v>
      </c>
      <c r="BL186" s="60">
        <f t="shared" si="16"/>
        <v>15400000</v>
      </c>
      <c r="BM186" s="7">
        <v>5155000</v>
      </c>
      <c r="BN186" s="7">
        <v>21900000</v>
      </c>
      <c r="BO186" s="7">
        <v>0</v>
      </c>
      <c r="BP186" s="7">
        <v>0</v>
      </c>
      <c r="BQ186" s="7" t="s">
        <v>95</v>
      </c>
      <c r="BR186" s="7" t="s">
        <v>95</v>
      </c>
      <c r="BS186" s="12">
        <v>0.97</v>
      </c>
      <c r="BT186" s="12">
        <v>0.95</v>
      </c>
    </row>
    <row r="187" spans="2:72">
      <c r="B187" s="50" t="s">
        <v>505</v>
      </c>
      <c r="C187" s="50" t="s">
        <v>506</v>
      </c>
      <c r="D187" s="50" t="s">
        <v>121</v>
      </c>
      <c r="E187" s="51" t="s">
        <v>76</v>
      </c>
      <c r="F187" s="51" t="s">
        <v>223</v>
      </c>
      <c r="G187" s="51" t="s">
        <v>102</v>
      </c>
      <c r="H187" s="51" t="s">
        <v>79</v>
      </c>
      <c r="I187" s="75" t="s">
        <v>80</v>
      </c>
      <c r="J187" s="51" t="s">
        <v>81</v>
      </c>
      <c r="K187" s="51" t="s">
        <v>81</v>
      </c>
      <c r="L187" s="51" t="s">
        <v>109</v>
      </c>
      <c r="M187" s="76" t="s">
        <v>83</v>
      </c>
      <c r="N187" s="76" t="str">
        <f t="shared" si="12"/>
        <v>Houston</v>
      </c>
      <c r="O187" s="50" t="s">
        <v>104</v>
      </c>
      <c r="P187" s="50"/>
      <c r="Q187" s="50"/>
      <c r="R187" s="50" t="s">
        <v>104</v>
      </c>
      <c r="S187" s="50" t="s">
        <v>130</v>
      </c>
      <c r="T187" s="50"/>
      <c r="U187" s="50" t="s">
        <v>595</v>
      </c>
      <c r="V187" s="50" t="s">
        <v>95</v>
      </c>
      <c r="W187" s="52" t="s">
        <v>95</v>
      </c>
      <c r="X187" s="50" t="s">
        <v>90</v>
      </c>
      <c r="Y187" s="50" t="s">
        <v>582</v>
      </c>
      <c r="Z187" s="50" t="s">
        <v>92</v>
      </c>
      <c r="AA187" s="50" t="s">
        <v>93</v>
      </c>
      <c r="AB187" s="50" t="s">
        <v>94</v>
      </c>
      <c r="AC187" s="50" t="s">
        <v>109</v>
      </c>
      <c r="AD187" s="50" t="s">
        <v>126</v>
      </c>
      <c r="AE187" s="50" t="s">
        <v>672</v>
      </c>
      <c r="AF187" s="50" t="s">
        <v>95</v>
      </c>
      <c r="AG187" s="54">
        <v>40724</v>
      </c>
      <c r="AH187" s="54" t="s">
        <v>214</v>
      </c>
      <c r="AI187" s="50" t="s">
        <v>442</v>
      </c>
      <c r="AJ187" s="55">
        <v>44203</v>
      </c>
      <c r="AK187" s="56" t="s">
        <v>97</v>
      </c>
      <c r="AL187" s="54" t="s">
        <v>597</v>
      </c>
      <c r="AM187" s="56" t="s">
        <v>346</v>
      </c>
      <c r="AN187" s="56" t="s">
        <v>99</v>
      </c>
      <c r="AO187" s="57" t="s">
        <v>95</v>
      </c>
      <c r="AP187" s="73" t="s">
        <v>95</v>
      </c>
      <c r="AQ187" s="58" t="s">
        <v>95</v>
      </c>
      <c r="AR187" s="59" t="s">
        <v>95</v>
      </c>
      <c r="AS187" s="57" t="s">
        <v>95</v>
      </c>
      <c r="AT187" s="57" t="s">
        <v>95</v>
      </c>
      <c r="AU187" s="37" t="s">
        <v>95</v>
      </c>
      <c r="AV187" s="7" t="s">
        <v>95</v>
      </c>
      <c r="AW187" s="8" t="s">
        <v>95</v>
      </c>
      <c r="AX187" s="8" t="s">
        <v>95</v>
      </c>
      <c r="AY187" s="56" t="s">
        <v>95</v>
      </c>
      <c r="AZ187" s="4">
        <v>6700000</v>
      </c>
      <c r="BA187" s="4">
        <v>6700000</v>
      </c>
      <c r="BB187" s="4">
        <v>591801</v>
      </c>
      <c r="BC187" s="4">
        <v>0</v>
      </c>
      <c r="BD187" s="10">
        <f t="shared" si="13"/>
        <v>591801</v>
      </c>
      <c r="BE187" s="11">
        <f t="shared" si="14"/>
        <v>8.832850746268657E-2</v>
      </c>
      <c r="BF187" s="12">
        <v>-0.20899999999999999</v>
      </c>
      <c r="BG187" s="7">
        <v>88200000</v>
      </c>
      <c r="BH187" s="7" t="s">
        <v>95</v>
      </c>
      <c r="BI187" s="7">
        <v>0</v>
      </c>
      <c r="BJ187" s="7" t="s">
        <v>95</v>
      </c>
      <c r="BK187" s="60">
        <f t="shared" si="15"/>
        <v>88200000</v>
      </c>
      <c r="BL187" s="60" t="str">
        <f t="shared" si="16"/>
        <v>N/A</v>
      </c>
      <c r="BM187" s="7">
        <v>88200000</v>
      </c>
      <c r="BN187" s="7" t="s">
        <v>95</v>
      </c>
      <c r="BO187" s="7" t="s">
        <v>95</v>
      </c>
      <c r="BP187" s="7" t="s">
        <v>95</v>
      </c>
      <c r="BQ187" s="7" t="s">
        <v>95</v>
      </c>
      <c r="BR187" s="7" t="s">
        <v>95</v>
      </c>
      <c r="BS187" s="12">
        <v>1.6E-2</v>
      </c>
      <c r="BT187" s="19">
        <v>2E-3</v>
      </c>
    </row>
    <row r="188" spans="2:72">
      <c r="B188" s="50" t="s">
        <v>505</v>
      </c>
      <c r="C188" s="50" t="s">
        <v>673</v>
      </c>
      <c r="D188" s="50" t="s">
        <v>75</v>
      </c>
      <c r="E188" s="51" t="s">
        <v>76</v>
      </c>
      <c r="F188" s="51" t="s">
        <v>83</v>
      </c>
      <c r="G188" s="51" t="s">
        <v>102</v>
      </c>
      <c r="H188" s="51" t="s">
        <v>79</v>
      </c>
      <c r="I188" s="75" t="s">
        <v>80</v>
      </c>
      <c r="J188" s="51" t="s">
        <v>81</v>
      </c>
      <c r="K188" s="51" t="s">
        <v>81</v>
      </c>
      <c r="L188" s="51" t="s">
        <v>82</v>
      </c>
      <c r="M188" s="76" t="s">
        <v>83</v>
      </c>
      <c r="N188" s="76" t="str">
        <f t="shared" si="12"/>
        <v>Houston</v>
      </c>
      <c r="O188" s="50" t="s">
        <v>146</v>
      </c>
      <c r="P188" s="50" t="s">
        <v>104</v>
      </c>
      <c r="Q188" s="50" t="s">
        <v>310</v>
      </c>
      <c r="R188" s="50" t="s">
        <v>104</v>
      </c>
      <c r="S188" s="50" t="s">
        <v>310</v>
      </c>
      <c r="T188" s="50"/>
      <c r="U188" s="50" t="s">
        <v>674</v>
      </c>
      <c r="V188" s="50" t="s">
        <v>95</v>
      </c>
      <c r="W188" s="52" t="s">
        <v>95</v>
      </c>
      <c r="X188" s="50" t="s">
        <v>107</v>
      </c>
      <c r="Y188" s="50" t="s">
        <v>108</v>
      </c>
      <c r="Z188" s="50" t="s">
        <v>92</v>
      </c>
      <c r="AA188" s="50" t="s">
        <v>93</v>
      </c>
      <c r="AB188" s="50" t="s">
        <v>94</v>
      </c>
      <c r="AC188" s="50" t="s">
        <v>82</v>
      </c>
      <c r="AD188" s="50" t="s">
        <v>95</v>
      </c>
      <c r="AE188" s="50" t="s">
        <v>95</v>
      </c>
      <c r="AF188" s="50" t="s">
        <v>95</v>
      </c>
      <c r="AG188" s="54">
        <v>38322</v>
      </c>
      <c r="AH188" s="54" t="s">
        <v>214</v>
      </c>
      <c r="AI188" s="54" t="s">
        <v>114</v>
      </c>
      <c r="AJ188" s="55">
        <v>39600</v>
      </c>
      <c r="AK188" s="56" t="s">
        <v>97</v>
      </c>
      <c r="AL188" s="54" t="s">
        <v>675</v>
      </c>
      <c r="AM188" s="56" t="s">
        <v>211</v>
      </c>
      <c r="AN188" s="56" t="s">
        <v>99</v>
      </c>
      <c r="AO188" s="57" t="s">
        <v>95</v>
      </c>
      <c r="AP188" s="73" t="s">
        <v>95</v>
      </c>
      <c r="AQ188" s="58" t="s">
        <v>95</v>
      </c>
      <c r="AR188" s="59" t="s">
        <v>95</v>
      </c>
      <c r="AS188" s="57" t="s">
        <v>95</v>
      </c>
      <c r="AT188" s="57" t="s">
        <v>95</v>
      </c>
      <c r="AU188" s="37" t="s">
        <v>95</v>
      </c>
      <c r="AV188" s="7" t="s">
        <v>95</v>
      </c>
      <c r="AW188" s="8" t="s">
        <v>95</v>
      </c>
      <c r="AX188" s="8" t="s">
        <v>95</v>
      </c>
      <c r="AY188" s="56" t="s">
        <v>95</v>
      </c>
      <c r="AZ188" s="4">
        <v>86150000</v>
      </c>
      <c r="BA188" s="4">
        <v>86150000</v>
      </c>
      <c r="BB188" s="4">
        <v>337933334</v>
      </c>
      <c r="BC188" s="4">
        <v>0</v>
      </c>
      <c r="BD188" s="10">
        <f t="shared" si="13"/>
        <v>337933334</v>
      </c>
      <c r="BE188" s="11">
        <f t="shared" si="14"/>
        <v>3.9226156006964596</v>
      </c>
      <c r="BF188" s="12">
        <v>0.97955495119094849</v>
      </c>
      <c r="BG188" s="7">
        <v>900000</v>
      </c>
      <c r="BH188" s="7">
        <v>87020000</v>
      </c>
      <c r="BI188" s="7">
        <v>0</v>
      </c>
      <c r="BJ188" s="7">
        <v>22604850</v>
      </c>
      <c r="BK188" s="60">
        <f t="shared" si="15"/>
        <v>900000</v>
      </c>
      <c r="BL188" s="60">
        <f t="shared" si="16"/>
        <v>377575150</v>
      </c>
      <c r="BM188" s="7">
        <v>900000</v>
      </c>
      <c r="BN188" s="7">
        <v>400180000</v>
      </c>
      <c r="BO188" s="7">
        <v>0</v>
      </c>
      <c r="BP188" s="7">
        <v>0</v>
      </c>
      <c r="BQ188" s="7" t="s">
        <v>95</v>
      </c>
      <c r="BR188" s="7" t="s">
        <v>95</v>
      </c>
      <c r="BS188" s="12">
        <v>0.99</v>
      </c>
      <c r="BT188" s="12">
        <v>0.84372999999999998</v>
      </c>
    </row>
    <row r="189" spans="2:72">
      <c r="B189" s="50" t="s">
        <v>505</v>
      </c>
      <c r="C189" s="50" t="s">
        <v>676</v>
      </c>
      <c r="D189" s="50" t="s">
        <v>75</v>
      </c>
      <c r="E189" s="51" t="s">
        <v>76</v>
      </c>
      <c r="F189" s="51" t="s">
        <v>122</v>
      </c>
      <c r="G189" s="51" t="s">
        <v>123</v>
      </c>
      <c r="H189" s="51" t="s">
        <v>79</v>
      </c>
      <c r="I189" s="75" t="s">
        <v>80</v>
      </c>
      <c r="J189" s="51" t="s">
        <v>81</v>
      </c>
      <c r="K189" s="51" t="s">
        <v>81</v>
      </c>
      <c r="L189" s="51" t="s">
        <v>82</v>
      </c>
      <c r="M189" s="76" t="s">
        <v>83</v>
      </c>
      <c r="N189" s="76" t="str">
        <f t="shared" si="12"/>
        <v>Houston</v>
      </c>
      <c r="O189" s="50" t="s">
        <v>186</v>
      </c>
      <c r="P189" s="50" t="s">
        <v>84</v>
      </c>
      <c r="Q189" s="50"/>
      <c r="R189" s="50" t="s">
        <v>84</v>
      </c>
      <c r="S189" s="50" t="s">
        <v>103</v>
      </c>
      <c r="T189" s="50"/>
      <c r="U189" s="50" t="s">
        <v>274</v>
      </c>
      <c r="V189" s="50" t="s">
        <v>95</v>
      </c>
      <c r="W189" s="52" t="s">
        <v>95</v>
      </c>
      <c r="X189" s="50" t="s">
        <v>107</v>
      </c>
      <c r="Y189" s="50" t="s">
        <v>108</v>
      </c>
      <c r="Z189" s="50" t="s">
        <v>92</v>
      </c>
      <c r="AA189" s="50" t="s">
        <v>208</v>
      </c>
      <c r="AB189" s="50" t="s">
        <v>94</v>
      </c>
      <c r="AC189" s="50" t="s">
        <v>109</v>
      </c>
      <c r="AD189" s="50" t="s">
        <v>110</v>
      </c>
      <c r="AE189" s="50" t="s">
        <v>420</v>
      </c>
      <c r="AF189" s="50" t="s">
        <v>429</v>
      </c>
      <c r="AG189" s="54">
        <v>38322</v>
      </c>
      <c r="AH189" s="54" t="s">
        <v>214</v>
      </c>
      <c r="AI189" s="54" t="s">
        <v>114</v>
      </c>
      <c r="AJ189" s="55">
        <v>39661</v>
      </c>
      <c r="AK189" s="56" t="s">
        <v>97</v>
      </c>
      <c r="AL189" s="54" t="s">
        <v>516</v>
      </c>
      <c r="AM189" s="56" t="s">
        <v>517</v>
      </c>
      <c r="AN189" s="56" t="s">
        <v>99</v>
      </c>
      <c r="AO189" s="57" t="s">
        <v>95</v>
      </c>
      <c r="AP189" s="73" t="s">
        <v>95</v>
      </c>
      <c r="AQ189" s="58" t="s">
        <v>95</v>
      </c>
      <c r="AR189" s="59" t="s">
        <v>95</v>
      </c>
      <c r="AS189" s="57" t="s">
        <v>95</v>
      </c>
      <c r="AT189" s="57" t="s">
        <v>95</v>
      </c>
      <c r="AU189" s="37" t="s">
        <v>95</v>
      </c>
      <c r="AV189" s="7" t="s">
        <v>95</v>
      </c>
      <c r="AW189" s="8" t="s">
        <v>95</v>
      </c>
      <c r="AX189" s="8" t="s">
        <v>95</v>
      </c>
      <c r="AY189" s="56" t="s">
        <v>95</v>
      </c>
      <c r="AZ189" s="4">
        <v>162162176</v>
      </c>
      <c r="BA189" s="4">
        <v>162162176</v>
      </c>
      <c r="BB189" s="4">
        <v>408874875</v>
      </c>
      <c r="BC189" s="4">
        <v>0</v>
      </c>
      <c r="BD189" s="10">
        <f t="shared" si="13"/>
        <v>408874875</v>
      </c>
      <c r="BE189" s="11">
        <f t="shared" si="14"/>
        <v>2.5213948473409729</v>
      </c>
      <c r="BF189" s="12">
        <v>0.4079549133777618</v>
      </c>
      <c r="BG189" s="7">
        <v>20833332.209201388</v>
      </c>
      <c r="BH189" s="7">
        <v>555769550</v>
      </c>
      <c r="BI189" s="7">
        <v>0</v>
      </c>
      <c r="BJ189" s="7">
        <v>5000000</v>
      </c>
      <c r="BK189" s="60">
        <f t="shared" si="15"/>
        <v>20833332.209201388</v>
      </c>
      <c r="BL189" s="60">
        <f t="shared" si="16"/>
        <v>1320000000</v>
      </c>
      <c r="BM189" s="7">
        <v>20833332.209201388</v>
      </c>
      <c r="BN189" s="7">
        <v>1325000000</v>
      </c>
      <c r="BO189" s="7">
        <v>0</v>
      </c>
      <c r="BP189" s="7">
        <v>875000000</v>
      </c>
      <c r="BQ189" s="7" t="s">
        <v>95</v>
      </c>
      <c r="BR189" s="7" t="s">
        <v>95</v>
      </c>
      <c r="BS189" s="12">
        <v>0.36299999999999999</v>
      </c>
      <c r="BT189" s="12">
        <v>0.21417599999999998</v>
      </c>
    </row>
    <row r="190" spans="2:72">
      <c r="B190" s="50" t="s">
        <v>505</v>
      </c>
      <c r="C190" s="50" t="s">
        <v>518</v>
      </c>
      <c r="D190" s="50" t="s">
        <v>75</v>
      </c>
      <c r="E190" s="51" t="s">
        <v>76</v>
      </c>
      <c r="F190" s="51" t="s">
        <v>83</v>
      </c>
      <c r="G190" s="51" t="s">
        <v>102</v>
      </c>
      <c r="H190" s="51" t="s">
        <v>79</v>
      </c>
      <c r="I190" s="75" t="s">
        <v>80</v>
      </c>
      <c r="J190" s="51" t="s">
        <v>81</v>
      </c>
      <c r="K190" s="51" t="s">
        <v>81</v>
      </c>
      <c r="L190" s="51" t="s">
        <v>82</v>
      </c>
      <c r="M190" s="76" t="s">
        <v>83</v>
      </c>
      <c r="N190" s="76" t="str">
        <f t="shared" si="12"/>
        <v>Houston</v>
      </c>
      <c r="O190" s="50" t="s">
        <v>186</v>
      </c>
      <c r="P190" s="50" t="s">
        <v>146</v>
      </c>
      <c r="Q190" s="50" t="s">
        <v>104</v>
      </c>
      <c r="R190" s="50" t="s">
        <v>104</v>
      </c>
      <c r="S190" s="50" t="s">
        <v>103</v>
      </c>
      <c r="T190" s="50"/>
      <c r="U190" s="50" t="s">
        <v>519</v>
      </c>
      <c r="V190" s="50" t="s">
        <v>95</v>
      </c>
      <c r="W190" s="52" t="s">
        <v>95</v>
      </c>
      <c r="X190" s="50" t="s">
        <v>90</v>
      </c>
      <c r="Y190" s="50" t="s">
        <v>582</v>
      </c>
      <c r="Z190" s="50" t="s">
        <v>92</v>
      </c>
      <c r="AA190" s="50" t="s">
        <v>208</v>
      </c>
      <c r="AB190" s="50" t="s">
        <v>623</v>
      </c>
      <c r="AC190" s="50" t="s">
        <v>82</v>
      </c>
      <c r="AD190" s="50" t="s">
        <v>95</v>
      </c>
      <c r="AE190" s="50" t="s">
        <v>95</v>
      </c>
      <c r="AF190" s="50" t="s">
        <v>520</v>
      </c>
      <c r="AG190" s="54">
        <v>38930</v>
      </c>
      <c r="AH190" s="54" t="s">
        <v>214</v>
      </c>
      <c r="AI190" s="54" t="s">
        <v>95</v>
      </c>
      <c r="AJ190" s="55">
        <v>42613</v>
      </c>
      <c r="AK190" s="56" t="s">
        <v>97</v>
      </c>
      <c r="AL190" s="54" t="s">
        <v>95</v>
      </c>
      <c r="AM190" s="56" t="s">
        <v>521</v>
      </c>
      <c r="AN190" s="56" t="s">
        <v>99</v>
      </c>
      <c r="AO190" s="57" t="s">
        <v>95</v>
      </c>
      <c r="AP190" s="73" t="s">
        <v>95</v>
      </c>
      <c r="AQ190" s="58" t="s">
        <v>95</v>
      </c>
      <c r="AR190" s="59" t="s">
        <v>95</v>
      </c>
      <c r="AS190" s="57" t="s">
        <v>95</v>
      </c>
      <c r="AT190" s="57" t="s">
        <v>95</v>
      </c>
      <c r="AU190" s="37" t="s">
        <v>95</v>
      </c>
      <c r="AV190" s="7" t="s">
        <v>95</v>
      </c>
      <c r="AW190" s="8" t="s">
        <v>95</v>
      </c>
      <c r="AX190" s="8" t="s">
        <v>95</v>
      </c>
      <c r="AY190" s="56" t="s">
        <v>95</v>
      </c>
      <c r="AZ190" s="4">
        <v>57050000</v>
      </c>
      <c r="BA190" s="4">
        <v>57050000</v>
      </c>
      <c r="BB190" s="4">
        <v>1141000</v>
      </c>
      <c r="BC190" s="4">
        <v>0</v>
      </c>
      <c r="BD190" s="10">
        <f t="shared" si="13"/>
        <v>1141000</v>
      </c>
      <c r="BE190" s="11">
        <f t="shared" si="14"/>
        <v>0.02</v>
      </c>
      <c r="BF190" s="12">
        <v>-0.95499999999999996</v>
      </c>
      <c r="BG190" s="7">
        <v>725000</v>
      </c>
      <c r="BH190" s="7">
        <v>394122044.86788291</v>
      </c>
      <c r="BI190" s="7">
        <v>0</v>
      </c>
      <c r="BJ190" s="7">
        <v>282175928</v>
      </c>
      <c r="BK190" s="60">
        <f t="shared" si="15"/>
        <v>725000</v>
      </c>
      <c r="BL190" s="60">
        <f t="shared" si="16"/>
        <v>-101210900.82108971</v>
      </c>
      <c r="BM190" s="7">
        <v>725000</v>
      </c>
      <c r="BN190" s="7">
        <v>180965027.17891029</v>
      </c>
      <c r="BO190" s="7">
        <v>0</v>
      </c>
      <c r="BP190" s="7">
        <v>121934809.81520501</v>
      </c>
      <c r="BQ190" s="7" t="s">
        <v>95</v>
      </c>
      <c r="BR190" s="7" t="s">
        <v>95</v>
      </c>
      <c r="BS190" s="12">
        <v>0.10920300000000001</v>
      </c>
      <c r="BT190" s="12">
        <v>0.11653156009482175</v>
      </c>
    </row>
    <row r="191" spans="2:72">
      <c r="B191" s="50" t="s">
        <v>505</v>
      </c>
      <c r="C191" s="50" t="s">
        <v>677</v>
      </c>
      <c r="D191" s="50" t="s">
        <v>75</v>
      </c>
      <c r="E191" s="51" t="s">
        <v>76</v>
      </c>
      <c r="F191" s="51" t="s">
        <v>83</v>
      </c>
      <c r="G191" s="51" t="s">
        <v>102</v>
      </c>
      <c r="H191" s="51" t="s">
        <v>79</v>
      </c>
      <c r="I191" s="75" t="s">
        <v>80</v>
      </c>
      <c r="J191" s="51" t="s">
        <v>81</v>
      </c>
      <c r="K191" s="51" t="s">
        <v>81</v>
      </c>
      <c r="L191" s="51" t="s">
        <v>82</v>
      </c>
      <c r="M191" s="76" t="s">
        <v>83</v>
      </c>
      <c r="N191" s="76" t="str">
        <f t="shared" si="12"/>
        <v>Houston</v>
      </c>
      <c r="O191" s="50" t="s">
        <v>186</v>
      </c>
      <c r="P191" s="50" t="s">
        <v>104</v>
      </c>
      <c r="Q191" s="50"/>
      <c r="R191" s="50" t="s">
        <v>104</v>
      </c>
      <c r="S191" s="50" t="s">
        <v>103</v>
      </c>
      <c r="T191" s="50"/>
      <c r="U191" s="50" t="s">
        <v>678</v>
      </c>
      <c r="V191" s="50" t="s">
        <v>95</v>
      </c>
      <c r="W191" s="52" t="s">
        <v>95</v>
      </c>
      <c r="X191" s="50" t="s">
        <v>107</v>
      </c>
      <c r="Y191" s="50" t="s">
        <v>108</v>
      </c>
      <c r="Z191" s="50" t="s">
        <v>92</v>
      </c>
      <c r="AA191" s="50" t="s">
        <v>93</v>
      </c>
      <c r="AB191" s="50" t="s">
        <v>94</v>
      </c>
      <c r="AC191" s="50" t="s">
        <v>82</v>
      </c>
      <c r="AD191" s="50" t="s">
        <v>95</v>
      </c>
      <c r="AE191" s="50" t="s">
        <v>95</v>
      </c>
      <c r="AF191" s="50" t="s">
        <v>95</v>
      </c>
      <c r="AG191" s="54">
        <v>38322</v>
      </c>
      <c r="AH191" s="54" t="s">
        <v>214</v>
      </c>
      <c r="AI191" s="54" t="s">
        <v>114</v>
      </c>
      <c r="AJ191" s="55">
        <v>39356</v>
      </c>
      <c r="AK191" s="56" t="s">
        <v>97</v>
      </c>
      <c r="AL191" s="54" t="s">
        <v>679</v>
      </c>
      <c r="AM191" s="56" t="s">
        <v>521</v>
      </c>
      <c r="AN191" s="56" t="s">
        <v>524</v>
      </c>
      <c r="AO191" s="57" t="s">
        <v>95</v>
      </c>
      <c r="AP191" s="73" t="s">
        <v>95</v>
      </c>
      <c r="AQ191" s="58" t="s">
        <v>95</v>
      </c>
      <c r="AR191" s="59" t="s">
        <v>95</v>
      </c>
      <c r="AS191" s="57" t="s">
        <v>95</v>
      </c>
      <c r="AT191" s="57" t="s">
        <v>95</v>
      </c>
      <c r="AU191" s="37" t="s">
        <v>95</v>
      </c>
      <c r="AV191" s="7" t="s">
        <v>95</v>
      </c>
      <c r="AW191" s="8" t="s">
        <v>95</v>
      </c>
      <c r="AX191" s="8" t="s">
        <v>95</v>
      </c>
      <c r="AY191" s="56" t="s">
        <v>95</v>
      </c>
      <c r="AZ191" s="4">
        <v>53737639</v>
      </c>
      <c r="BA191" s="4">
        <v>53737639</v>
      </c>
      <c r="BB191" s="4">
        <v>131727940.99999999</v>
      </c>
      <c r="BC191" s="4">
        <v>0</v>
      </c>
      <c r="BD191" s="10">
        <f t="shared" si="13"/>
        <v>131727940.99999999</v>
      </c>
      <c r="BE191" s="11">
        <f t="shared" si="14"/>
        <v>2.4513161249976014</v>
      </c>
      <c r="BF191" s="12">
        <v>0.49990093111991885</v>
      </c>
      <c r="BG191" s="7">
        <v>1881940</v>
      </c>
      <c r="BH191" s="7">
        <v>56565936</v>
      </c>
      <c r="BI191" s="7">
        <v>0</v>
      </c>
      <c r="BJ191" s="7">
        <v>92700000</v>
      </c>
      <c r="BK191" s="60">
        <f t="shared" si="15"/>
        <v>1881940</v>
      </c>
      <c r="BL191" s="60">
        <f t="shared" si="16"/>
        <v>152300000</v>
      </c>
      <c r="BM191" s="7">
        <v>1881940</v>
      </c>
      <c r="BN191" s="7">
        <v>245000000</v>
      </c>
      <c r="BO191" s="7">
        <v>0</v>
      </c>
      <c r="BP191" s="7">
        <v>0</v>
      </c>
      <c r="BQ191" s="7" t="s">
        <v>95</v>
      </c>
      <c r="BR191" s="7" t="s">
        <v>95</v>
      </c>
      <c r="BS191" s="12">
        <v>0.95</v>
      </c>
      <c r="BT191" s="12">
        <v>0.87214503740600002</v>
      </c>
    </row>
    <row r="192" spans="2:72">
      <c r="B192" s="50" t="s">
        <v>505</v>
      </c>
      <c r="C192" s="50" t="s">
        <v>680</v>
      </c>
      <c r="D192" s="50" t="s">
        <v>121</v>
      </c>
      <c r="E192" s="51" t="s">
        <v>76</v>
      </c>
      <c r="F192" s="51" t="s">
        <v>83</v>
      </c>
      <c r="G192" s="51" t="s">
        <v>102</v>
      </c>
      <c r="H192" s="51" t="s">
        <v>79</v>
      </c>
      <c r="I192" s="75" t="s">
        <v>80</v>
      </c>
      <c r="J192" s="51" t="s">
        <v>81</v>
      </c>
      <c r="K192" s="51" t="s">
        <v>81</v>
      </c>
      <c r="L192" s="51" t="s">
        <v>109</v>
      </c>
      <c r="M192" s="76" t="s">
        <v>83</v>
      </c>
      <c r="N192" s="76" t="str">
        <f t="shared" si="12"/>
        <v>Houston</v>
      </c>
      <c r="O192" s="50" t="s">
        <v>320</v>
      </c>
      <c r="P192" s="50" t="s">
        <v>104</v>
      </c>
      <c r="Q192" s="50"/>
      <c r="R192" s="50" t="s">
        <v>104</v>
      </c>
      <c r="S192" s="50" t="s">
        <v>85</v>
      </c>
      <c r="T192" s="50"/>
      <c r="U192" s="50" t="s">
        <v>681</v>
      </c>
      <c r="V192" s="50" t="s">
        <v>95</v>
      </c>
      <c r="W192" s="52" t="s">
        <v>95</v>
      </c>
      <c r="X192" s="50" t="s">
        <v>90</v>
      </c>
      <c r="Y192" s="50" t="s">
        <v>582</v>
      </c>
      <c r="Z192" s="50" t="s">
        <v>207</v>
      </c>
      <c r="AA192" s="50" t="s">
        <v>207</v>
      </c>
      <c r="AB192" s="50" t="s">
        <v>94</v>
      </c>
      <c r="AC192" s="50" t="s">
        <v>82</v>
      </c>
      <c r="AD192" s="50" t="s">
        <v>95</v>
      </c>
      <c r="AE192" s="50" t="s">
        <v>95</v>
      </c>
      <c r="AF192" s="50" t="s">
        <v>600</v>
      </c>
      <c r="AG192" s="54">
        <v>38838</v>
      </c>
      <c r="AH192" s="54" t="s">
        <v>214</v>
      </c>
      <c r="AI192" s="54" t="s">
        <v>442</v>
      </c>
      <c r="AJ192" s="55">
        <v>40148</v>
      </c>
      <c r="AK192" s="56" t="s">
        <v>97</v>
      </c>
      <c r="AL192" s="54" t="s">
        <v>442</v>
      </c>
      <c r="AM192" s="56" t="s">
        <v>682</v>
      </c>
      <c r="AN192" s="56" t="s">
        <v>588</v>
      </c>
      <c r="AO192" s="57" t="s">
        <v>95</v>
      </c>
      <c r="AP192" s="73" t="s">
        <v>95</v>
      </c>
      <c r="AQ192" s="58" t="s">
        <v>95</v>
      </c>
      <c r="AR192" s="59" t="s">
        <v>95</v>
      </c>
      <c r="AS192" s="57" t="s">
        <v>95</v>
      </c>
      <c r="AT192" s="57" t="s">
        <v>95</v>
      </c>
      <c r="AU192" s="37" t="s">
        <v>95</v>
      </c>
      <c r="AV192" s="7" t="s">
        <v>95</v>
      </c>
      <c r="AW192" s="8" t="s">
        <v>95</v>
      </c>
      <c r="AX192" s="8" t="s">
        <v>95</v>
      </c>
      <c r="AY192" s="56" t="s">
        <v>95</v>
      </c>
      <c r="AZ192" s="4">
        <v>22528068</v>
      </c>
      <c r="BA192" s="4">
        <v>22528068</v>
      </c>
      <c r="BB192" s="4">
        <v>47746456</v>
      </c>
      <c r="BC192" s="4">
        <v>0</v>
      </c>
      <c r="BD192" s="10">
        <f t="shared" si="13"/>
        <v>47746456</v>
      </c>
      <c r="BE192" s="11">
        <f t="shared" si="14"/>
        <v>2.1194208043051006</v>
      </c>
      <c r="BF192" s="12">
        <v>0.4021267712116241</v>
      </c>
      <c r="BG192" s="7">
        <v>0</v>
      </c>
      <c r="BH192" s="7">
        <v>0</v>
      </c>
      <c r="BI192" s="7">
        <v>0</v>
      </c>
      <c r="BJ192" s="7">
        <v>0</v>
      </c>
      <c r="BK192" s="60">
        <f t="shared" si="15"/>
        <v>0</v>
      </c>
      <c r="BL192" s="60">
        <f t="shared" si="16"/>
        <v>0</v>
      </c>
      <c r="BM192" s="7">
        <v>0</v>
      </c>
      <c r="BN192" s="7">
        <v>0</v>
      </c>
      <c r="BO192" s="7">
        <v>0</v>
      </c>
      <c r="BP192" s="7">
        <v>0</v>
      </c>
      <c r="BQ192" s="7" t="s">
        <v>95</v>
      </c>
      <c r="BR192" s="7" t="s">
        <v>95</v>
      </c>
      <c r="BS192" s="12">
        <v>0</v>
      </c>
      <c r="BT192" s="12">
        <v>0</v>
      </c>
    </row>
    <row r="193" spans="2:72">
      <c r="B193" s="50" t="s">
        <v>505</v>
      </c>
      <c r="C193" s="50" t="s">
        <v>598</v>
      </c>
      <c r="D193" s="50" t="s">
        <v>75</v>
      </c>
      <c r="E193" s="51" t="s">
        <v>76</v>
      </c>
      <c r="F193" s="51" t="s">
        <v>83</v>
      </c>
      <c r="G193" s="51" t="s">
        <v>102</v>
      </c>
      <c r="H193" s="51" t="s">
        <v>599</v>
      </c>
      <c r="I193" s="75" t="s">
        <v>80</v>
      </c>
      <c r="J193" s="51" t="s">
        <v>81</v>
      </c>
      <c r="K193" s="51" t="s">
        <v>81</v>
      </c>
      <c r="L193" s="51" t="s">
        <v>82</v>
      </c>
      <c r="M193" s="76" t="s">
        <v>83</v>
      </c>
      <c r="N193" s="76" t="str">
        <f t="shared" si="12"/>
        <v>Houston</v>
      </c>
      <c r="O193" s="50" t="s">
        <v>146</v>
      </c>
      <c r="P193" s="50" t="s">
        <v>493</v>
      </c>
      <c r="Q193" s="50"/>
      <c r="R193" s="50" t="s">
        <v>103</v>
      </c>
      <c r="S193" s="50"/>
      <c r="T193" s="50"/>
      <c r="U193" s="50" t="s">
        <v>683</v>
      </c>
      <c r="V193" s="50" t="s">
        <v>95</v>
      </c>
      <c r="W193" s="52" t="s">
        <v>95</v>
      </c>
      <c r="X193" s="50" t="s">
        <v>107</v>
      </c>
      <c r="Y193" s="50" t="s">
        <v>108</v>
      </c>
      <c r="Z193" s="50" t="s">
        <v>92</v>
      </c>
      <c r="AA193" s="50" t="s">
        <v>207</v>
      </c>
      <c r="AB193" s="50" t="s">
        <v>94</v>
      </c>
      <c r="AC193" s="50" t="s">
        <v>82</v>
      </c>
      <c r="AD193" s="50" t="s">
        <v>95</v>
      </c>
      <c r="AE193" s="50" t="s">
        <v>95</v>
      </c>
      <c r="AF193" s="50" t="s">
        <v>600</v>
      </c>
      <c r="AG193" s="54">
        <v>38596</v>
      </c>
      <c r="AH193" s="54" t="s">
        <v>214</v>
      </c>
      <c r="AI193" s="54" t="s">
        <v>572</v>
      </c>
      <c r="AJ193" s="55">
        <v>40118</v>
      </c>
      <c r="AK193" s="56" t="s">
        <v>97</v>
      </c>
      <c r="AL193" s="54" t="s">
        <v>601</v>
      </c>
      <c r="AM193" s="56" t="s">
        <v>602</v>
      </c>
      <c r="AN193" s="56" t="s">
        <v>524</v>
      </c>
      <c r="AO193" s="57" t="s">
        <v>95</v>
      </c>
      <c r="AP193" s="73" t="s">
        <v>95</v>
      </c>
      <c r="AQ193" s="58" t="s">
        <v>95</v>
      </c>
      <c r="AR193" s="59" t="s">
        <v>95</v>
      </c>
      <c r="AS193" s="57" t="s">
        <v>95</v>
      </c>
      <c r="AT193" s="57" t="s">
        <v>95</v>
      </c>
      <c r="AU193" s="37" t="s">
        <v>95</v>
      </c>
      <c r="AV193" s="7" t="s">
        <v>95</v>
      </c>
      <c r="AW193" s="8" t="s">
        <v>95</v>
      </c>
      <c r="AX193" s="8" t="s">
        <v>95</v>
      </c>
      <c r="AY193" s="56" t="s">
        <v>95</v>
      </c>
      <c r="AZ193" s="4">
        <v>6000000</v>
      </c>
      <c r="BA193" s="4">
        <v>6000000</v>
      </c>
      <c r="BB193" s="4">
        <v>16738033.000000002</v>
      </c>
      <c r="BC193" s="4">
        <v>0</v>
      </c>
      <c r="BD193" s="10">
        <f t="shared" si="13"/>
        <v>16738033.000000002</v>
      </c>
      <c r="BE193" s="11">
        <f t="shared" si="14"/>
        <v>2.7896721666666671</v>
      </c>
      <c r="BF193" s="12">
        <v>0.34755280613899248</v>
      </c>
      <c r="BG193" s="7" t="s">
        <v>95</v>
      </c>
      <c r="BH193" s="7" t="s">
        <v>95</v>
      </c>
      <c r="BI193" s="7" t="s">
        <v>95</v>
      </c>
      <c r="BJ193" s="7" t="s">
        <v>95</v>
      </c>
      <c r="BK193" s="60" t="str">
        <f t="shared" si="15"/>
        <v>N/A</v>
      </c>
      <c r="BL193" s="60" t="str">
        <f t="shared" si="16"/>
        <v>N/A</v>
      </c>
      <c r="BM193" s="7" t="s">
        <v>241</v>
      </c>
      <c r="BN193" s="7" t="s">
        <v>95</v>
      </c>
      <c r="BO193" s="7" t="s">
        <v>684</v>
      </c>
      <c r="BP193" s="7">
        <v>0</v>
      </c>
      <c r="BQ193" s="7" t="s">
        <v>95</v>
      </c>
      <c r="BR193" s="7" t="s">
        <v>95</v>
      </c>
      <c r="BS193" s="12">
        <v>0.34</v>
      </c>
      <c r="BT193" s="12" t="s">
        <v>95</v>
      </c>
    </row>
    <row r="194" spans="2:72">
      <c r="B194" s="50" t="s">
        <v>505</v>
      </c>
      <c r="C194" s="50" t="s">
        <v>685</v>
      </c>
      <c r="D194" s="50" t="s">
        <v>170</v>
      </c>
      <c r="E194" s="51" t="s">
        <v>76</v>
      </c>
      <c r="F194" s="51" t="s">
        <v>359</v>
      </c>
      <c r="G194" s="51"/>
      <c r="H194" s="51" t="s">
        <v>360</v>
      </c>
      <c r="I194" s="75" t="s">
        <v>80</v>
      </c>
      <c r="J194" s="51" t="s">
        <v>655</v>
      </c>
      <c r="K194" s="51" t="s">
        <v>655</v>
      </c>
      <c r="L194" s="51" t="s">
        <v>109</v>
      </c>
      <c r="M194" s="76" t="s">
        <v>83</v>
      </c>
      <c r="N194" s="76" t="str">
        <f t="shared" si="12"/>
        <v>Houston</v>
      </c>
      <c r="O194" s="50" t="s">
        <v>146</v>
      </c>
      <c r="P194" s="50" t="s">
        <v>104</v>
      </c>
      <c r="Q194" s="50"/>
      <c r="R194" s="50" t="s">
        <v>104</v>
      </c>
      <c r="S194" s="50" t="s">
        <v>164</v>
      </c>
      <c r="T194" s="50"/>
      <c r="U194" s="50" t="s">
        <v>686</v>
      </c>
      <c r="V194" s="50" t="s">
        <v>95</v>
      </c>
      <c r="W194" s="52" t="s">
        <v>95</v>
      </c>
      <c r="X194" s="50" t="s">
        <v>107</v>
      </c>
      <c r="Y194" s="50" t="s">
        <v>108</v>
      </c>
      <c r="Z194" s="50" t="s">
        <v>92</v>
      </c>
      <c r="AA194" s="50" t="s">
        <v>207</v>
      </c>
      <c r="AB194" s="50" t="s">
        <v>94</v>
      </c>
      <c r="AC194" s="50" t="s">
        <v>82</v>
      </c>
      <c r="AD194" s="50" t="s">
        <v>95</v>
      </c>
      <c r="AE194" s="50" t="s">
        <v>95</v>
      </c>
      <c r="AF194" s="50" t="s">
        <v>687</v>
      </c>
      <c r="AG194" s="54">
        <v>38534</v>
      </c>
      <c r="AH194" s="54" t="s">
        <v>214</v>
      </c>
      <c r="AI194" s="54" t="s">
        <v>170</v>
      </c>
      <c r="AJ194" s="55">
        <v>40238</v>
      </c>
      <c r="AK194" s="56" t="s">
        <v>97</v>
      </c>
      <c r="AL194" s="54" t="s">
        <v>460</v>
      </c>
      <c r="AM194" s="56" t="s">
        <v>360</v>
      </c>
      <c r="AN194" s="56" t="s">
        <v>170</v>
      </c>
      <c r="AO194" s="57" t="s">
        <v>95</v>
      </c>
      <c r="AP194" s="73" t="s">
        <v>95</v>
      </c>
      <c r="AQ194" s="58" t="s">
        <v>95</v>
      </c>
      <c r="AR194" s="59" t="s">
        <v>95</v>
      </c>
      <c r="AS194" s="57" t="s">
        <v>95</v>
      </c>
      <c r="AT194" s="57" t="s">
        <v>95</v>
      </c>
      <c r="AU194" s="37" t="s">
        <v>95</v>
      </c>
      <c r="AV194" s="7" t="s">
        <v>95</v>
      </c>
      <c r="AW194" s="8" t="s">
        <v>95</v>
      </c>
      <c r="AX194" s="8" t="s">
        <v>95</v>
      </c>
      <c r="AY194" s="56" t="s">
        <v>95</v>
      </c>
      <c r="AZ194" s="4">
        <v>21935807</v>
      </c>
      <c r="BA194" s="4">
        <v>21935807</v>
      </c>
      <c r="BB194" s="4">
        <v>24668115</v>
      </c>
      <c r="BC194" s="4">
        <v>0</v>
      </c>
      <c r="BD194" s="10">
        <f t="shared" si="13"/>
        <v>24668115</v>
      </c>
      <c r="BE194" s="11">
        <f t="shared" si="14"/>
        <v>1.1245592651321195</v>
      </c>
      <c r="BF194" s="12">
        <v>2.5494500994682315E-2</v>
      </c>
      <c r="BG194" s="7" t="s">
        <v>95</v>
      </c>
      <c r="BH194" s="7">
        <v>0</v>
      </c>
      <c r="BI194" s="7" t="s">
        <v>95</v>
      </c>
      <c r="BJ194" s="7">
        <v>0</v>
      </c>
      <c r="BK194" s="60" t="str">
        <f t="shared" si="15"/>
        <v>N/A</v>
      </c>
      <c r="BL194" s="60">
        <f t="shared" si="16"/>
        <v>0</v>
      </c>
      <c r="BM194" s="7" t="s">
        <v>241</v>
      </c>
      <c r="BN194" s="7">
        <v>0</v>
      </c>
      <c r="BO194" s="7">
        <v>0</v>
      </c>
      <c r="BP194" s="7">
        <v>0</v>
      </c>
      <c r="BQ194" s="7" t="s">
        <v>95</v>
      </c>
      <c r="BR194" s="7" t="s">
        <v>95</v>
      </c>
      <c r="BS194" s="12">
        <v>0.24</v>
      </c>
      <c r="BT194" s="12">
        <v>0.16220000000000001</v>
      </c>
    </row>
    <row r="195" spans="2:72">
      <c r="B195" s="50" t="s">
        <v>505</v>
      </c>
      <c r="C195" s="50" t="s">
        <v>688</v>
      </c>
      <c r="D195" s="50" t="s">
        <v>121</v>
      </c>
      <c r="E195" s="51" t="s">
        <v>76</v>
      </c>
      <c r="F195" s="51" t="s">
        <v>122</v>
      </c>
      <c r="G195" s="51" t="s">
        <v>123</v>
      </c>
      <c r="H195" s="51" t="s">
        <v>79</v>
      </c>
      <c r="I195" s="75" t="s">
        <v>80</v>
      </c>
      <c r="J195" s="51" t="s">
        <v>81</v>
      </c>
      <c r="K195" s="51" t="s">
        <v>81</v>
      </c>
      <c r="L195" s="51" t="s">
        <v>82</v>
      </c>
      <c r="M195" s="76" t="s">
        <v>83</v>
      </c>
      <c r="N195" s="76" t="str">
        <f t="shared" si="12"/>
        <v>Houston</v>
      </c>
      <c r="O195" s="50" t="s">
        <v>186</v>
      </c>
      <c r="P195" s="50" t="s">
        <v>84</v>
      </c>
      <c r="Q195" s="50"/>
      <c r="R195" s="50" t="s">
        <v>84</v>
      </c>
      <c r="S195" s="50" t="s">
        <v>103</v>
      </c>
      <c r="T195" s="50"/>
      <c r="U195" s="50" t="s">
        <v>274</v>
      </c>
      <c r="V195" s="50" t="s">
        <v>95</v>
      </c>
      <c r="W195" s="52" t="s">
        <v>95</v>
      </c>
      <c r="X195" s="50" t="s">
        <v>107</v>
      </c>
      <c r="Y195" s="50" t="s">
        <v>626</v>
      </c>
      <c r="Z195" s="50" t="s">
        <v>92</v>
      </c>
      <c r="AA195" s="50" t="s">
        <v>208</v>
      </c>
      <c r="AB195" s="50" t="s">
        <v>623</v>
      </c>
      <c r="AC195" s="50" t="s">
        <v>109</v>
      </c>
      <c r="AD195" s="50" t="s">
        <v>110</v>
      </c>
      <c r="AE195" s="50" t="s">
        <v>689</v>
      </c>
      <c r="AF195" s="50" t="s">
        <v>690</v>
      </c>
      <c r="AG195" s="54">
        <v>38961</v>
      </c>
      <c r="AH195" s="54" t="s">
        <v>214</v>
      </c>
      <c r="AI195" s="54" t="s">
        <v>114</v>
      </c>
      <c r="AJ195" s="55">
        <v>39203</v>
      </c>
      <c r="AK195" s="56" t="s">
        <v>97</v>
      </c>
      <c r="AL195" s="54" t="s">
        <v>691</v>
      </c>
      <c r="AM195" s="56" t="s">
        <v>611</v>
      </c>
      <c r="AN195" s="56" t="s">
        <v>99</v>
      </c>
      <c r="AO195" s="57" t="s">
        <v>95</v>
      </c>
      <c r="AP195" s="73" t="s">
        <v>95</v>
      </c>
      <c r="AQ195" s="58" t="s">
        <v>95</v>
      </c>
      <c r="AR195" s="59" t="s">
        <v>95</v>
      </c>
      <c r="AS195" s="57" t="s">
        <v>95</v>
      </c>
      <c r="AT195" s="57" t="s">
        <v>95</v>
      </c>
      <c r="AU195" s="37" t="s">
        <v>95</v>
      </c>
      <c r="AV195" s="7" t="s">
        <v>95</v>
      </c>
      <c r="AW195" s="8" t="s">
        <v>95</v>
      </c>
      <c r="AX195" s="8" t="s">
        <v>95</v>
      </c>
      <c r="AY195" s="56" t="s">
        <v>95</v>
      </c>
      <c r="AZ195" s="4">
        <v>10230960</v>
      </c>
      <c r="BA195" s="4">
        <v>10230960</v>
      </c>
      <c r="BB195" s="4">
        <v>35159626</v>
      </c>
      <c r="BC195" s="4">
        <v>0</v>
      </c>
      <c r="BD195" s="10">
        <f t="shared" si="13"/>
        <v>35159626</v>
      </c>
      <c r="BE195" s="11">
        <f t="shared" si="14"/>
        <v>3.4365910921360263</v>
      </c>
      <c r="BF195" s="12">
        <v>7.2188204288482662</v>
      </c>
      <c r="BG195" s="7">
        <v>36600000</v>
      </c>
      <c r="BH195" s="7">
        <v>212489241.69999999</v>
      </c>
      <c r="BI195" s="7">
        <v>0</v>
      </c>
      <c r="BJ195" s="7">
        <v>159324750</v>
      </c>
      <c r="BK195" s="60">
        <f t="shared" si="15"/>
        <v>36600000</v>
      </c>
      <c r="BL195" s="60">
        <f t="shared" si="16"/>
        <v>855675250</v>
      </c>
      <c r="BM195" s="7">
        <v>36600000</v>
      </c>
      <c r="BN195" s="7">
        <v>1015000000</v>
      </c>
      <c r="BO195" s="7">
        <v>0</v>
      </c>
      <c r="BP195" s="7">
        <v>0</v>
      </c>
      <c r="BQ195" s="7" t="s">
        <v>95</v>
      </c>
      <c r="BR195" s="7" t="s">
        <v>95</v>
      </c>
      <c r="BS195" s="12">
        <v>0.41389999999999999</v>
      </c>
      <c r="BT195" s="12">
        <v>0.36299999999999999</v>
      </c>
    </row>
    <row r="196" spans="2:72">
      <c r="B196" s="50" t="s">
        <v>505</v>
      </c>
      <c r="C196" s="50" t="s">
        <v>625</v>
      </c>
      <c r="D196" s="50" t="s">
        <v>608</v>
      </c>
      <c r="E196" s="51" t="s">
        <v>76</v>
      </c>
      <c r="F196" s="51" t="s">
        <v>270</v>
      </c>
      <c r="G196" s="51" t="s">
        <v>102</v>
      </c>
      <c r="H196" s="51" t="s">
        <v>79</v>
      </c>
      <c r="I196" s="75" t="s">
        <v>80</v>
      </c>
      <c r="J196" s="51" t="s">
        <v>81</v>
      </c>
      <c r="K196" s="51" t="s">
        <v>81</v>
      </c>
      <c r="L196" s="51" t="s">
        <v>82</v>
      </c>
      <c r="M196" s="76" t="s">
        <v>83</v>
      </c>
      <c r="N196" s="76" t="str">
        <f t="shared" si="12"/>
        <v>Houston</v>
      </c>
      <c r="O196" s="50" t="s">
        <v>186</v>
      </c>
      <c r="P196" s="50" t="s">
        <v>84</v>
      </c>
      <c r="Q196" s="50"/>
      <c r="R196" s="50" t="s">
        <v>84</v>
      </c>
      <c r="S196" s="50" t="s">
        <v>103</v>
      </c>
      <c r="T196" s="50"/>
      <c r="U196" s="50" t="s">
        <v>428</v>
      </c>
      <c r="V196" s="50" t="s">
        <v>95</v>
      </c>
      <c r="W196" s="52" t="s">
        <v>95</v>
      </c>
      <c r="X196" s="50" t="s">
        <v>107</v>
      </c>
      <c r="Y196" s="50" t="s">
        <v>626</v>
      </c>
      <c r="Z196" s="50" t="s">
        <v>92</v>
      </c>
      <c r="AA196" s="50" t="s">
        <v>93</v>
      </c>
      <c r="AB196" s="50" t="s">
        <v>623</v>
      </c>
      <c r="AC196" s="50" t="s">
        <v>109</v>
      </c>
      <c r="AD196" s="50" t="s">
        <v>110</v>
      </c>
      <c r="AE196" s="50" t="s">
        <v>495</v>
      </c>
      <c r="AF196" s="50" t="s">
        <v>627</v>
      </c>
      <c r="AG196" s="54">
        <v>38687</v>
      </c>
      <c r="AH196" s="54" t="s">
        <v>214</v>
      </c>
      <c r="AI196" s="54" t="s">
        <v>114</v>
      </c>
      <c r="AJ196" s="55">
        <v>41334</v>
      </c>
      <c r="AK196" s="56" t="s">
        <v>97</v>
      </c>
      <c r="AL196" s="54" t="s">
        <v>628</v>
      </c>
      <c r="AM196" s="56" t="s">
        <v>629</v>
      </c>
      <c r="AN196" s="56" t="s">
        <v>524</v>
      </c>
      <c r="AO196" s="57" t="s">
        <v>95</v>
      </c>
      <c r="AP196" s="73" t="s">
        <v>95</v>
      </c>
      <c r="AQ196" s="58" t="s">
        <v>95</v>
      </c>
      <c r="AR196" s="59" t="s">
        <v>95</v>
      </c>
      <c r="AS196" s="57" t="s">
        <v>95</v>
      </c>
      <c r="AT196" s="57" t="s">
        <v>95</v>
      </c>
      <c r="AU196" s="37" t="s">
        <v>95</v>
      </c>
      <c r="AV196" s="7" t="s">
        <v>95</v>
      </c>
      <c r="AW196" s="8" t="s">
        <v>95</v>
      </c>
      <c r="AX196" s="8" t="s">
        <v>95</v>
      </c>
      <c r="AY196" s="56" t="s">
        <v>95</v>
      </c>
      <c r="AZ196" s="4">
        <v>33673469</v>
      </c>
      <c r="BA196" s="4">
        <v>33673469</v>
      </c>
      <c r="BB196" s="4">
        <v>56650653</v>
      </c>
      <c r="BC196" s="4">
        <v>0</v>
      </c>
      <c r="BD196" s="10">
        <f t="shared" si="13"/>
        <v>56650653</v>
      </c>
      <c r="BE196" s="11">
        <f t="shared" si="14"/>
        <v>1.6823527448270923</v>
      </c>
      <c r="BF196" s="12">
        <v>7.5193437933921844E-2</v>
      </c>
      <c r="BG196" s="7">
        <v>51000000</v>
      </c>
      <c r="BH196" s="7">
        <v>82525822.180574998</v>
      </c>
      <c r="BI196" s="7">
        <v>0</v>
      </c>
      <c r="BJ196" s="7">
        <v>0</v>
      </c>
      <c r="BK196" s="60">
        <f t="shared" si="15"/>
        <v>51000000</v>
      </c>
      <c r="BL196" s="60">
        <f t="shared" si="16"/>
        <v>95000000</v>
      </c>
      <c r="BM196" s="7">
        <v>51000000</v>
      </c>
      <c r="BN196" s="7">
        <v>95000000</v>
      </c>
      <c r="BO196" s="7">
        <v>0</v>
      </c>
      <c r="BP196" s="7">
        <v>0</v>
      </c>
      <c r="BQ196" s="7" t="s">
        <v>95</v>
      </c>
      <c r="BR196" s="7" t="s">
        <v>95</v>
      </c>
      <c r="BS196" s="12">
        <v>0.94</v>
      </c>
      <c r="BT196" s="12">
        <v>0.51620206711526984</v>
      </c>
    </row>
    <row r="197" spans="2:72">
      <c r="B197" s="50" t="s">
        <v>505</v>
      </c>
      <c r="C197" s="50" t="s">
        <v>692</v>
      </c>
      <c r="D197" s="50" t="s">
        <v>121</v>
      </c>
      <c r="E197" s="51" t="s">
        <v>76</v>
      </c>
      <c r="F197" s="51" t="s">
        <v>83</v>
      </c>
      <c r="G197" s="51" t="s">
        <v>102</v>
      </c>
      <c r="H197" s="51" t="s">
        <v>79</v>
      </c>
      <c r="I197" s="75" t="s">
        <v>80</v>
      </c>
      <c r="J197" s="51" t="s">
        <v>81</v>
      </c>
      <c r="K197" s="51" t="s">
        <v>81</v>
      </c>
      <c r="L197" s="51" t="s">
        <v>82</v>
      </c>
      <c r="M197" s="76" t="s">
        <v>83</v>
      </c>
      <c r="N197" s="76" t="str">
        <f t="shared" si="12"/>
        <v>Houston</v>
      </c>
      <c r="O197" s="50" t="s">
        <v>186</v>
      </c>
      <c r="P197" s="50" t="s">
        <v>310</v>
      </c>
      <c r="Q197" s="50" t="s">
        <v>493</v>
      </c>
      <c r="R197" s="50" t="s">
        <v>310</v>
      </c>
      <c r="S197" s="50" t="s">
        <v>103</v>
      </c>
      <c r="T197" s="50"/>
      <c r="U197" s="50" t="s">
        <v>693</v>
      </c>
      <c r="V197" s="50" t="s">
        <v>95</v>
      </c>
      <c r="W197" s="52" t="s">
        <v>95</v>
      </c>
      <c r="X197" s="50" t="s">
        <v>90</v>
      </c>
      <c r="Y197" s="50" t="s">
        <v>582</v>
      </c>
      <c r="Z197" s="50" t="s">
        <v>92</v>
      </c>
      <c r="AA197" s="50" t="s">
        <v>93</v>
      </c>
      <c r="AB197" s="50" t="s">
        <v>94</v>
      </c>
      <c r="AC197" s="50" t="s">
        <v>82</v>
      </c>
      <c r="AD197" s="50" t="s">
        <v>95</v>
      </c>
      <c r="AE197" s="50" t="s">
        <v>95</v>
      </c>
      <c r="AF197" s="50" t="s">
        <v>95</v>
      </c>
      <c r="AG197" s="54">
        <v>38534</v>
      </c>
      <c r="AH197" s="54" t="s">
        <v>214</v>
      </c>
      <c r="AI197" s="54" t="s">
        <v>694</v>
      </c>
      <c r="AJ197" s="55">
        <v>40148</v>
      </c>
      <c r="AK197" s="56" t="s">
        <v>97</v>
      </c>
      <c r="AL197" s="54" t="s">
        <v>695</v>
      </c>
      <c r="AM197" s="56" t="s">
        <v>574</v>
      </c>
      <c r="AN197" s="56" t="s">
        <v>524</v>
      </c>
      <c r="AO197" s="57" t="s">
        <v>95</v>
      </c>
      <c r="AP197" s="73" t="s">
        <v>95</v>
      </c>
      <c r="AQ197" s="58" t="s">
        <v>95</v>
      </c>
      <c r="AR197" s="59" t="s">
        <v>95</v>
      </c>
      <c r="AS197" s="57" t="s">
        <v>95</v>
      </c>
      <c r="AT197" s="57" t="s">
        <v>95</v>
      </c>
      <c r="AU197" s="37" t="s">
        <v>95</v>
      </c>
      <c r="AV197" s="7" t="s">
        <v>95</v>
      </c>
      <c r="AW197" s="8" t="s">
        <v>95</v>
      </c>
      <c r="AX197" s="8" t="s">
        <v>95</v>
      </c>
      <c r="AY197" s="56" t="s">
        <v>95</v>
      </c>
      <c r="AZ197" s="4">
        <v>8950375</v>
      </c>
      <c r="BA197" s="4">
        <v>8950375</v>
      </c>
      <c r="BB197" s="4">
        <v>3337424</v>
      </c>
      <c r="BC197" s="4">
        <v>0</v>
      </c>
      <c r="BD197" s="10">
        <f t="shared" si="13"/>
        <v>3337424</v>
      </c>
      <c r="BE197" s="11">
        <f t="shared" si="14"/>
        <v>0.37288091281091573</v>
      </c>
      <c r="BF197" s="12">
        <v>-0.26800000000000002</v>
      </c>
      <c r="BG197" s="7" t="s">
        <v>95</v>
      </c>
      <c r="BH197" s="7" t="s">
        <v>95</v>
      </c>
      <c r="BI197" s="7" t="s">
        <v>95</v>
      </c>
      <c r="BJ197" s="7" t="s">
        <v>95</v>
      </c>
      <c r="BK197" s="60" t="str">
        <f t="shared" si="15"/>
        <v>N/A</v>
      </c>
      <c r="BL197" s="60" t="str">
        <f t="shared" si="16"/>
        <v>N/A</v>
      </c>
      <c r="BM197" s="7" t="s">
        <v>241</v>
      </c>
      <c r="BN197" s="7" t="s">
        <v>95</v>
      </c>
      <c r="BO197" s="7" t="s">
        <v>684</v>
      </c>
      <c r="BP197" s="7">
        <v>0</v>
      </c>
      <c r="BQ197" s="7" t="s">
        <v>95</v>
      </c>
      <c r="BR197" s="7" t="s">
        <v>95</v>
      </c>
      <c r="BS197" s="12">
        <v>0.5</v>
      </c>
      <c r="BT197" s="12">
        <v>0.5</v>
      </c>
    </row>
    <row r="198" spans="2:72">
      <c r="B198" s="50" t="s">
        <v>505</v>
      </c>
      <c r="C198" s="50" t="s">
        <v>696</v>
      </c>
      <c r="D198" s="50" t="s">
        <v>608</v>
      </c>
      <c r="E198" s="51" t="s">
        <v>76</v>
      </c>
      <c r="F198" s="51" t="s">
        <v>384</v>
      </c>
      <c r="G198" s="51" t="s">
        <v>385</v>
      </c>
      <c r="H198" s="51" t="s">
        <v>79</v>
      </c>
      <c r="I198" s="75" t="s">
        <v>80</v>
      </c>
      <c r="J198" s="51" t="s">
        <v>81</v>
      </c>
      <c r="K198" s="51" t="s">
        <v>81</v>
      </c>
      <c r="L198" s="51" t="s">
        <v>82</v>
      </c>
      <c r="M198" s="76" t="s">
        <v>83</v>
      </c>
      <c r="N198" s="76" t="str">
        <f t="shared" si="12"/>
        <v>Houston</v>
      </c>
      <c r="O198" s="50" t="s">
        <v>186</v>
      </c>
      <c r="P198" s="50" t="s">
        <v>84</v>
      </c>
      <c r="Q198" s="50"/>
      <c r="R198" s="50" t="s">
        <v>84</v>
      </c>
      <c r="S198" s="50" t="s">
        <v>130</v>
      </c>
      <c r="T198" s="50"/>
      <c r="U198" s="50" t="s">
        <v>697</v>
      </c>
      <c r="V198" s="50" t="s">
        <v>95</v>
      </c>
      <c r="W198" s="52" t="s">
        <v>95</v>
      </c>
      <c r="X198" s="50" t="s">
        <v>107</v>
      </c>
      <c r="Y198" s="50" t="s">
        <v>108</v>
      </c>
      <c r="Z198" s="50" t="s">
        <v>92</v>
      </c>
      <c r="AA198" s="50" t="s">
        <v>208</v>
      </c>
      <c r="AB198" s="50" t="s">
        <v>623</v>
      </c>
      <c r="AC198" s="50" t="s">
        <v>82</v>
      </c>
      <c r="AD198" s="50" t="s">
        <v>95</v>
      </c>
      <c r="AE198" s="50" t="s">
        <v>95</v>
      </c>
      <c r="AF198" s="50" t="s">
        <v>698</v>
      </c>
      <c r="AG198" s="54">
        <v>38899</v>
      </c>
      <c r="AH198" s="54" t="s">
        <v>214</v>
      </c>
      <c r="AI198" s="54" t="s">
        <v>699</v>
      </c>
      <c r="AJ198" s="55">
        <v>39630</v>
      </c>
      <c r="AK198" s="56" t="s">
        <v>97</v>
      </c>
      <c r="AL198" s="54" t="s">
        <v>700</v>
      </c>
      <c r="AM198" s="56" t="s">
        <v>330</v>
      </c>
      <c r="AN198" s="56" t="s">
        <v>524</v>
      </c>
      <c r="AO198" s="57" t="s">
        <v>95</v>
      </c>
      <c r="AP198" s="73" t="s">
        <v>95</v>
      </c>
      <c r="AQ198" s="58" t="s">
        <v>95</v>
      </c>
      <c r="AR198" s="59" t="s">
        <v>95</v>
      </c>
      <c r="AS198" s="57" t="s">
        <v>95</v>
      </c>
      <c r="AT198" s="57" t="s">
        <v>95</v>
      </c>
      <c r="AU198" s="37" t="s">
        <v>95</v>
      </c>
      <c r="AV198" s="7" t="s">
        <v>95</v>
      </c>
      <c r="AW198" s="8" t="s">
        <v>95</v>
      </c>
      <c r="AX198" s="8" t="s">
        <v>95</v>
      </c>
      <c r="AY198" s="56" t="s">
        <v>95</v>
      </c>
      <c r="AZ198" s="4">
        <v>35076531</v>
      </c>
      <c r="BA198" s="4">
        <v>35076531</v>
      </c>
      <c r="BB198" s="4">
        <v>70256923</v>
      </c>
      <c r="BC198" s="4">
        <v>0</v>
      </c>
      <c r="BD198" s="10">
        <f t="shared" si="13"/>
        <v>70256923</v>
      </c>
      <c r="BE198" s="11">
        <f t="shared" si="14"/>
        <v>2.0029609826581769</v>
      </c>
      <c r="BF198" s="12">
        <v>0.35699422955513005</v>
      </c>
      <c r="BG198" s="7">
        <v>126000000</v>
      </c>
      <c r="BH198" s="7">
        <v>126000000</v>
      </c>
      <c r="BI198" s="7">
        <v>30000000</v>
      </c>
      <c r="BJ198" s="7">
        <v>90258297.569999993</v>
      </c>
      <c r="BK198" s="60">
        <f t="shared" si="15"/>
        <v>126000000</v>
      </c>
      <c r="BL198" s="60">
        <f t="shared" si="16"/>
        <v>168110922.91902477</v>
      </c>
      <c r="BM198" s="7">
        <v>156000000</v>
      </c>
      <c r="BN198" s="7">
        <v>258369220.48902476</v>
      </c>
      <c r="BO198" s="7">
        <v>0</v>
      </c>
      <c r="BP198" s="7">
        <v>0</v>
      </c>
      <c r="BQ198" s="7" t="s">
        <v>95</v>
      </c>
      <c r="BR198" s="7" t="s">
        <v>95</v>
      </c>
      <c r="BS198" s="12">
        <v>0.38194</v>
      </c>
      <c r="BT198" s="12">
        <v>0.26900000000000002</v>
      </c>
    </row>
    <row r="199" spans="2:72">
      <c r="B199" s="50" t="s">
        <v>505</v>
      </c>
      <c r="C199" s="50" t="s">
        <v>701</v>
      </c>
      <c r="D199" s="50" t="s">
        <v>121</v>
      </c>
      <c r="E199" s="51" t="s">
        <v>76</v>
      </c>
      <c r="F199" s="51" t="s">
        <v>229</v>
      </c>
      <c r="G199" s="51" t="s">
        <v>102</v>
      </c>
      <c r="H199" s="51" t="s">
        <v>79</v>
      </c>
      <c r="I199" s="75" t="s">
        <v>80</v>
      </c>
      <c r="J199" s="51" t="s">
        <v>81</v>
      </c>
      <c r="K199" s="51" t="s">
        <v>81</v>
      </c>
      <c r="L199" s="51" t="s">
        <v>82</v>
      </c>
      <c r="M199" s="76" t="s">
        <v>83</v>
      </c>
      <c r="N199" s="76" t="str">
        <f t="shared" si="12"/>
        <v>Houston</v>
      </c>
      <c r="O199" s="50" t="s">
        <v>310</v>
      </c>
      <c r="P199" s="50" t="s">
        <v>85</v>
      </c>
      <c r="Q199" s="50"/>
      <c r="R199" s="50" t="s">
        <v>310</v>
      </c>
      <c r="S199" s="50" t="s">
        <v>85</v>
      </c>
      <c r="T199" s="50" t="s">
        <v>493</v>
      </c>
      <c r="U199" s="50" t="s">
        <v>702</v>
      </c>
      <c r="V199" s="50" t="s">
        <v>95</v>
      </c>
      <c r="W199" s="52" t="s">
        <v>95</v>
      </c>
      <c r="X199" s="50" t="s">
        <v>107</v>
      </c>
      <c r="Y199" s="50" t="s">
        <v>108</v>
      </c>
      <c r="Z199" s="50" t="s">
        <v>92</v>
      </c>
      <c r="AA199" s="50" t="s">
        <v>93</v>
      </c>
      <c r="AB199" s="50" t="s">
        <v>94</v>
      </c>
      <c r="AC199" s="50" t="s">
        <v>82</v>
      </c>
      <c r="AD199" s="50" t="s">
        <v>95</v>
      </c>
      <c r="AE199" s="50" t="s">
        <v>95</v>
      </c>
      <c r="AF199" s="50" t="s">
        <v>95</v>
      </c>
      <c r="AG199" s="54">
        <v>38718</v>
      </c>
      <c r="AH199" s="54" t="s">
        <v>214</v>
      </c>
      <c r="AI199" s="54" t="s">
        <v>114</v>
      </c>
      <c r="AJ199" s="55">
        <v>39508</v>
      </c>
      <c r="AK199" s="56" t="s">
        <v>97</v>
      </c>
      <c r="AL199" s="54" t="s">
        <v>703</v>
      </c>
      <c r="AM199" s="56" t="s">
        <v>346</v>
      </c>
      <c r="AN199" s="56" t="s">
        <v>524</v>
      </c>
      <c r="AO199" s="57" t="s">
        <v>95</v>
      </c>
      <c r="AP199" s="73" t="s">
        <v>95</v>
      </c>
      <c r="AQ199" s="58" t="s">
        <v>95</v>
      </c>
      <c r="AR199" s="59" t="s">
        <v>95</v>
      </c>
      <c r="AS199" s="57" t="s">
        <v>95</v>
      </c>
      <c r="AT199" s="57" t="s">
        <v>95</v>
      </c>
      <c r="AU199" s="37" t="s">
        <v>95</v>
      </c>
      <c r="AV199" s="7" t="s">
        <v>95</v>
      </c>
      <c r="AW199" s="8" t="s">
        <v>95</v>
      </c>
      <c r="AX199" s="8" t="s">
        <v>95</v>
      </c>
      <c r="AY199" s="56" t="s">
        <v>95</v>
      </c>
      <c r="AZ199" s="4">
        <v>32200000.000000004</v>
      </c>
      <c r="BA199" s="4">
        <v>32200000.000000004</v>
      </c>
      <c r="BB199" s="4">
        <v>90500120</v>
      </c>
      <c r="BC199" s="4">
        <v>0</v>
      </c>
      <c r="BD199" s="10">
        <f t="shared" si="13"/>
        <v>90500120</v>
      </c>
      <c r="BE199" s="11">
        <f t="shared" si="14"/>
        <v>2.8105627329192542</v>
      </c>
      <c r="BF199" s="12">
        <v>0.92030397653579721</v>
      </c>
      <c r="BG199" s="7">
        <v>20000000</v>
      </c>
      <c r="BH199" s="7">
        <v>43229386</v>
      </c>
      <c r="BI199" s="7">
        <v>0</v>
      </c>
      <c r="BJ199" s="7">
        <v>20046605</v>
      </c>
      <c r="BK199" s="60">
        <f t="shared" si="15"/>
        <v>20000000</v>
      </c>
      <c r="BL199" s="60">
        <f t="shared" si="16"/>
        <v>153453395</v>
      </c>
      <c r="BM199" s="7">
        <v>20000000</v>
      </c>
      <c r="BN199" s="7">
        <v>173500000</v>
      </c>
      <c r="BO199" s="7">
        <v>0</v>
      </c>
      <c r="BP199" s="7">
        <v>0</v>
      </c>
      <c r="BQ199" s="7" t="s">
        <v>95</v>
      </c>
      <c r="BR199" s="7" t="s">
        <v>95</v>
      </c>
      <c r="BS199" s="12">
        <v>0.5</v>
      </c>
      <c r="BT199" s="12">
        <v>0.61958067893542257</v>
      </c>
    </row>
    <row r="200" spans="2:72">
      <c r="B200" s="50" t="s">
        <v>505</v>
      </c>
      <c r="C200" s="50" t="s">
        <v>704</v>
      </c>
      <c r="D200" s="50" t="s">
        <v>75</v>
      </c>
      <c r="E200" s="51" t="s">
        <v>76</v>
      </c>
      <c r="F200" s="51" t="s">
        <v>101</v>
      </c>
      <c r="G200" s="51" t="s">
        <v>102</v>
      </c>
      <c r="H200" s="51" t="s">
        <v>79</v>
      </c>
      <c r="I200" s="75" t="s">
        <v>80</v>
      </c>
      <c r="J200" s="51" t="s">
        <v>81</v>
      </c>
      <c r="K200" s="51" t="s">
        <v>81</v>
      </c>
      <c r="L200" s="51" t="s">
        <v>82</v>
      </c>
      <c r="M200" s="76" t="s">
        <v>83</v>
      </c>
      <c r="N200" s="76" t="str">
        <f t="shared" si="12"/>
        <v>Houston</v>
      </c>
      <c r="O200" s="50" t="s">
        <v>186</v>
      </c>
      <c r="P200" s="50" t="s">
        <v>344</v>
      </c>
      <c r="Q200" s="50"/>
      <c r="R200" s="50" t="s">
        <v>344</v>
      </c>
      <c r="S200" s="50"/>
      <c r="T200" s="50"/>
      <c r="U200" s="50" t="s">
        <v>705</v>
      </c>
      <c r="V200" s="50" t="s">
        <v>95</v>
      </c>
      <c r="W200" s="52" t="s">
        <v>95</v>
      </c>
      <c r="X200" s="50" t="s">
        <v>90</v>
      </c>
      <c r="Y200" s="50" t="s">
        <v>582</v>
      </c>
      <c r="Z200" s="50" t="s">
        <v>92</v>
      </c>
      <c r="AA200" s="50" t="s">
        <v>93</v>
      </c>
      <c r="AB200" s="50" t="s">
        <v>94</v>
      </c>
      <c r="AC200" s="50" t="s">
        <v>109</v>
      </c>
      <c r="AD200" s="50" t="s">
        <v>126</v>
      </c>
      <c r="AE200" s="50" t="s">
        <v>689</v>
      </c>
      <c r="AF200" s="50" t="s">
        <v>95</v>
      </c>
      <c r="AG200" s="54">
        <v>38292</v>
      </c>
      <c r="AH200" s="54" t="s">
        <v>214</v>
      </c>
      <c r="AI200" s="54" t="s">
        <v>114</v>
      </c>
      <c r="AJ200" s="55">
        <v>40695</v>
      </c>
      <c r="AK200" s="56" t="s">
        <v>97</v>
      </c>
      <c r="AL200" s="54" t="s">
        <v>706</v>
      </c>
      <c r="AM200" s="56" t="s">
        <v>211</v>
      </c>
      <c r="AN200" s="56" t="s">
        <v>524</v>
      </c>
      <c r="AO200" s="57" t="s">
        <v>95</v>
      </c>
      <c r="AP200" s="73" t="s">
        <v>95</v>
      </c>
      <c r="AQ200" s="58" t="s">
        <v>95</v>
      </c>
      <c r="AR200" s="59" t="s">
        <v>95</v>
      </c>
      <c r="AS200" s="57" t="s">
        <v>95</v>
      </c>
      <c r="AT200" s="57" t="s">
        <v>95</v>
      </c>
      <c r="AU200" s="37" t="s">
        <v>95</v>
      </c>
      <c r="AV200" s="7" t="s">
        <v>95</v>
      </c>
      <c r="AW200" s="8" t="s">
        <v>95</v>
      </c>
      <c r="AX200" s="8" t="s">
        <v>95</v>
      </c>
      <c r="AY200" s="56" t="s">
        <v>95</v>
      </c>
      <c r="AZ200" s="4">
        <v>9039100</v>
      </c>
      <c r="BA200" s="4">
        <v>9039100</v>
      </c>
      <c r="BB200" s="4">
        <v>1881377</v>
      </c>
      <c r="BC200" s="4">
        <v>0</v>
      </c>
      <c r="BD200" s="10">
        <f t="shared" si="13"/>
        <v>1881377</v>
      </c>
      <c r="BE200" s="11">
        <f t="shared" si="14"/>
        <v>0.20813764644710203</v>
      </c>
      <c r="BF200" s="12">
        <v>-0.33399999999999996</v>
      </c>
      <c r="BG200" s="7">
        <v>800000</v>
      </c>
      <c r="BH200" s="7">
        <v>44846090</v>
      </c>
      <c r="BI200" s="7">
        <v>0</v>
      </c>
      <c r="BJ200" s="7">
        <v>0</v>
      </c>
      <c r="BK200" s="60">
        <f t="shared" si="15"/>
        <v>800000</v>
      </c>
      <c r="BL200" s="60">
        <f t="shared" si="16"/>
        <v>8500000</v>
      </c>
      <c r="BM200" s="7">
        <v>800000</v>
      </c>
      <c r="BN200" s="7">
        <v>8500000</v>
      </c>
      <c r="BO200" s="7">
        <v>0</v>
      </c>
      <c r="BP200" s="7">
        <v>0</v>
      </c>
      <c r="BQ200" s="7" t="s">
        <v>95</v>
      </c>
      <c r="BR200" s="7" t="s">
        <v>95</v>
      </c>
      <c r="BS200" s="12">
        <v>0.19400000000000001</v>
      </c>
      <c r="BT200" s="12">
        <v>0.19400000000000001</v>
      </c>
    </row>
    <row r="201" spans="2:72">
      <c r="B201" s="50" t="s">
        <v>505</v>
      </c>
      <c r="C201" s="50" t="s">
        <v>707</v>
      </c>
      <c r="D201" s="50" t="s">
        <v>608</v>
      </c>
      <c r="E201" s="51" t="s">
        <v>76</v>
      </c>
      <c r="F201" s="51" t="s">
        <v>83</v>
      </c>
      <c r="G201" s="51" t="s">
        <v>102</v>
      </c>
      <c r="H201" s="51" t="s">
        <v>79</v>
      </c>
      <c r="I201" s="75" t="s">
        <v>80</v>
      </c>
      <c r="J201" s="51" t="s">
        <v>81</v>
      </c>
      <c r="K201" s="51" t="s">
        <v>81</v>
      </c>
      <c r="L201" s="51" t="s">
        <v>82</v>
      </c>
      <c r="M201" s="76" t="s">
        <v>233</v>
      </c>
      <c r="N201" s="76" t="str">
        <f t="shared" si="12"/>
        <v>Dallas</v>
      </c>
      <c r="O201" s="50" t="s">
        <v>290</v>
      </c>
      <c r="P201" s="50"/>
      <c r="Q201" s="50"/>
      <c r="R201" s="50" t="s">
        <v>290</v>
      </c>
      <c r="S201" s="50"/>
      <c r="T201" s="50"/>
      <c r="U201" s="50" t="s">
        <v>708</v>
      </c>
      <c r="V201" s="50" t="s">
        <v>95</v>
      </c>
      <c r="W201" s="52" t="s">
        <v>95</v>
      </c>
      <c r="X201" s="50" t="s">
        <v>107</v>
      </c>
      <c r="Y201" s="50" t="s">
        <v>108</v>
      </c>
      <c r="Z201" s="50" t="s">
        <v>92</v>
      </c>
      <c r="AA201" s="50" t="s">
        <v>208</v>
      </c>
      <c r="AB201" s="50" t="s">
        <v>623</v>
      </c>
      <c r="AC201" s="50" t="s">
        <v>82</v>
      </c>
      <c r="AD201" s="50" t="s">
        <v>95</v>
      </c>
      <c r="AE201" s="50" t="s">
        <v>95</v>
      </c>
      <c r="AF201" s="50" t="s">
        <v>95</v>
      </c>
      <c r="AG201" s="54">
        <v>38930</v>
      </c>
      <c r="AH201" s="54" t="s">
        <v>214</v>
      </c>
      <c r="AI201" s="54" t="s">
        <v>114</v>
      </c>
      <c r="AJ201" s="55">
        <v>39630</v>
      </c>
      <c r="AK201" s="56" t="s">
        <v>97</v>
      </c>
      <c r="AL201" s="54" t="s">
        <v>709</v>
      </c>
      <c r="AM201" s="56" t="s">
        <v>363</v>
      </c>
      <c r="AN201" s="56" t="s">
        <v>99</v>
      </c>
      <c r="AO201" s="57" t="s">
        <v>95</v>
      </c>
      <c r="AP201" s="73" t="s">
        <v>95</v>
      </c>
      <c r="AQ201" s="58" t="s">
        <v>95</v>
      </c>
      <c r="AR201" s="59" t="s">
        <v>95</v>
      </c>
      <c r="AS201" s="57" t="s">
        <v>95</v>
      </c>
      <c r="AT201" s="57" t="s">
        <v>95</v>
      </c>
      <c r="AU201" s="37" t="s">
        <v>95</v>
      </c>
      <c r="AV201" s="7" t="s">
        <v>95</v>
      </c>
      <c r="AW201" s="8" t="s">
        <v>95</v>
      </c>
      <c r="AX201" s="8" t="s">
        <v>95</v>
      </c>
      <c r="AY201" s="56" t="s">
        <v>95</v>
      </c>
      <c r="AZ201" s="4">
        <v>39390000</v>
      </c>
      <c r="BA201" s="4">
        <v>39390000</v>
      </c>
      <c r="BB201" s="4">
        <v>64000147</v>
      </c>
      <c r="BC201" s="4">
        <v>0</v>
      </c>
      <c r="BD201" s="10">
        <f t="shared" si="13"/>
        <v>64000147</v>
      </c>
      <c r="BE201" s="11">
        <f t="shared" si="14"/>
        <v>1.6247815943132775</v>
      </c>
      <c r="BF201" s="12">
        <v>0.37467060685157783</v>
      </c>
      <c r="BG201" s="7">
        <v>61141304.347826093</v>
      </c>
      <c r="BH201" s="7">
        <v>90621165.644171774</v>
      </c>
      <c r="BI201" s="7">
        <v>22000000</v>
      </c>
      <c r="BJ201" s="7">
        <v>42545831.460000001</v>
      </c>
      <c r="BK201" s="60">
        <f t="shared" si="15"/>
        <v>61141304.347826093</v>
      </c>
      <c r="BL201" s="60">
        <f t="shared" si="16"/>
        <v>97454168.539999992</v>
      </c>
      <c r="BM201" s="7">
        <v>83141304.347826093</v>
      </c>
      <c r="BN201" s="7">
        <v>140000000</v>
      </c>
      <c r="BO201" s="7">
        <v>0</v>
      </c>
      <c r="BP201" s="7">
        <v>69400000</v>
      </c>
      <c r="BQ201" s="7" t="s">
        <v>95</v>
      </c>
      <c r="BR201" s="7" t="s">
        <v>95</v>
      </c>
      <c r="BS201" s="12">
        <v>1</v>
      </c>
      <c r="BT201" s="12">
        <v>0.63</v>
      </c>
    </row>
    <row r="202" spans="2:72">
      <c r="B202" s="50" t="s">
        <v>505</v>
      </c>
      <c r="C202" s="50" t="s">
        <v>710</v>
      </c>
      <c r="D202" s="50" t="s">
        <v>150</v>
      </c>
      <c r="E202" s="51" t="s">
        <v>76</v>
      </c>
      <c r="F202" s="51" t="s">
        <v>384</v>
      </c>
      <c r="G202" s="51" t="s">
        <v>385</v>
      </c>
      <c r="H202" s="51" t="s">
        <v>79</v>
      </c>
      <c r="I202" s="75" t="s">
        <v>80</v>
      </c>
      <c r="J202" s="51" t="s">
        <v>81</v>
      </c>
      <c r="K202" s="51" t="s">
        <v>81</v>
      </c>
      <c r="L202" s="51" t="s">
        <v>82</v>
      </c>
      <c r="M202" s="76" t="s">
        <v>83</v>
      </c>
      <c r="N202" s="76" t="str">
        <f t="shared" si="12"/>
        <v>Houston</v>
      </c>
      <c r="O202" s="50" t="s">
        <v>146</v>
      </c>
      <c r="P202" s="50" t="s">
        <v>310</v>
      </c>
      <c r="Q202" s="50"/>
      <c r="R202" s="50" t="s">
        <v>310</v>
      </c>
      <c r="S202" s="50" t="s">
        <v>103</v>
      </c>
      <c r="T202" s="50"/>
      <c r="U202" s="50" t="s">
        <v>711</v>
      </c>
      <c r="V202" s="50" t="s">
        <v>95</v>
      </c>
      <c r="W202" s="52" t="s">
        <v>95</v>
      </c>
      <c r="X202" s="50" t="s">
        <v>107</v>
      </c>
      <c r="Y202" s="50" t="s">
        <v>108</v>
      </c>
      <c r="Z202" s="50" t="s">
        <v>387</v>
      </c>
      <c r="AA202" s="50" t="s">
        <v>207</v>
      </c>
      <c r="AB202" s="50" t="s">
        <v>94</v>
      </c>
      <c r="AC202" s="50" t="s">
        <v>82</v>
      </c>
      <c r="AD202" s="50" t="s">
        <v>95</v>
      </c>
      <c r="AE202" s="50" t="s">
        <v>95</v>
      </c>
      <c r="AF202" s="50" t="s">
        <v>520</v>
      </c>
      <c r="AG202" s="54">
        <v>38930</v>
      </c>
      <c r="AH202" s="54" t="s">
        <v>214</v>
      </c>
      <c r="AI202" s="54" t="s">
        <v>114</v>
      </c>
      <c r="AJ202" s="55">
        <v>39569</v>
      </c>
      <c r="AK202" s="56" t="s">
        <v>150</v>
      </c>
      <c r="AL202" s="54" t="s">
        <v>712</v>
      </c>
      <c r="AM202" s="56" t="s">
        <v>682</v>
      </c>
      <c r="AN202" s="56" t="s">
        <v>95</v>
      </c>
      <c r="AO202" s="57" t="s">
        <v>95</v>
      </c>
      <c r="AP202" s="73" t="s">
        <v>95</v>
      </c>
      <c r="AQ202" s="58" t="s">
        <v>95</v>
      </c>
      <c r="AR202" s="59" t="s">
        <v>95</v>
      </c>
      <c r="AS202" s="57" t="s">
        <v>95</v>
      </c>
      <c r="AT202" s="57" t="s">
        <v>95</v>
      </c>
      <c r="AU202" s="37" t="s">
        <v>95</v>
      </c>
      <c r="AV202" s="7" t="s">
        <v>95</v>
      </c>
      <c r="AW202" s="8" t="s">
        <v>95</v>
      </c>
      <c r="AX202" s="8" t="s">
        <v>95</v>
      </c>
      <c r="AY202" s="56" t="s">
        <v>95</v>
      </c>
      <c r="AZ202" s="4">
        <v>1500000</v>
      </c>
      <c r="BA202" s="4">
        <v>1500000</v>
      </c>
      <c r="BB202" s="4">
        <v>2455371</v>
      </c>
      <c r="BC202" s="4">
        <v>0</v>
      </c>
      <c r="BD202" s="10">
        <f t="shared" si="13"/>
        <v>2455371</v>
      </c>
      <c r="BE202" s="11">
        <f t="shared" si="14"/>
        <v>1.636914</v>
      </c>
      <c r="BF202" s="12">
        <v>0.45047081112861642</v>
      </c>
      <c r="BG202" s="7">
        <v>500000</v>
      </c>
      <c r="BH202" s="7">
        <v>2600000</v>
      </c>
      <c r="BI202" s="7">
        <v>0</v>
      </c>
      <c r="BJ202" s="7">
        <v>0</v>
      </c>
      <c r="BK202" s="60">
        <f t="shared" si="15"/>
        <v>500000</v>
      </c>
      <c r="BL202" s="60">
        <f t="shared" si="16"/>
        <v>4500000</v>
      </c>
      <c r="BM202" s="7">
        <v>500000</v>
      </c>
      <c r="BN202" s="7">
        <v>4500000</v>
      </c>
      <c r="BO202" s="7">
        <v>0</v>
      </c>
      <c r="BP202" s="7">
        <v>0</v>
      </c>
      <c r="BQ202" s="7" t="s">
        <v>95</v>
      </c>
      <c r="BR202" s="7" t="s">
        <v>95</v>
      </c>
      <c r="BS202" s="12">
        <v>0.6</v>
      </c>
      <c r="BT202" s="12">
        <v>0.57999999999999996</v>
      </c>
    </row>
    <row r="203" spans="2:72">
      <c r="B203" s="50" t="s">
        <v>505</v>
      </c>
      <c r="C203" s="50" t="s">
        <v>713</v>
      </c>
      <c r="D203" s="50" t="s">
        <v>203</v>
      </c>
      <c r="E203" s="51" t="s">
        <v>76</v>
      </c>
      <c r="F203" s="51" t="s">
        <v>83</v>
      </c>
      <c r="G203" s="51" t="s">
        <v>102</v>
      </c>
      <c r="H203" s="51" t="s">
        <v>79</v>
      </c>
      <c r="I203" s="75" t="s">
        <v>80</v>
      </c>
      <c r="J203" s="51" t="s">
        <v>81</v>
      </c>
      <c r="K203" s="51" t="s">
        <v>81</v>
      </c>
      <c r="L203" s="51" t="s">
        <v>109</v>
      </c>
      <c r="M203" s="76" t="s">
        <v>83</v>
      </c>
      <c r="N203" s="76" t="str">
        <f t="shared" si="12"/>
        <v>Houston</v>
      </c>
      <c r="O203" s="50" t="s">
        <v>320</v>
      </c>
      <c r="P203" s="50"/>
      <c r="Q203" s="50"/>
      <c r="R203" s="50" t="s">
        <v>130</v>
      </c>
      <c r="S203" s="50"/>
      <c r="T203" s="50"/>
      <c r="U203" s="50" t="s">
        <v>714</v>
      </c>
      <c r="V203" s="50" t="s">
        <v>95</v>
      </c>
      <c r="W203" s="52" t="s">
        <v>95</v>
      </c>
      <c r="X203" s="50" t="s">
        <v>90</v>
      </c>
      <c r="Y203" s="50" t="s">
        <v>582</v>
      </c>
      <c r="Z203" s="50" t="s">
        <v>207</v>
      </c>
      <c r="AA203" s="50" t="s">
        <v>207</v>
      </c>
      <c r="AB203" s="50" t="s">
        <v>94</v>
      </c>
      <c r="AC203" s="50" t="s">
        <v>109</v>
      </c>
      <c r="AD203" s="50" t="s">
        <v>110</v>
      </c>
      <c r="AE203" s="50" t="s">
        <v>715</v>
      </c>
      <c r="AF203" s="50" t="s">
        <v>600</v>
      </c>
      <c r="AG203" s="54">
        <v>38565</v>
      </c>
      <c r="AH203" s="54" t="s">
        <v>214</v>
      </c>
      <c r="AI203" s="54" t="s">
        <v>716</v>
      </c>
      <c r="AJ203" s="55">
        <v>40148</v>
      </c>
      <c r="AK203" s="56" t="s">
        <v>203</v>
      </c>
      <c r="AL203" s="54" t="s">
        <v>717</v>
      </c>
      <c r="AM203" s="56" t="s">
        <v>718</v>
      </c>
      <c r="AN203" s="56" t="s">
        <v>95</v>
      </c>
      <c r="AO203" s="57" t="s">
        <v>95</v>
      </c>
      <c r="AP203" s="73" t="s">
        <v>95</v>
      </c>
      <c r="AQ203" s="58" t="s">
        <v>95</v>
      </c>
      <c r="AR203" s="59" t="s">
        <v>95</v>
      </c>
      <c r="AS203" s="57" t="s">
        <v>95</v>
      </c>
      <c r="AT203" s="57" t="s">
        <v>95</v>
      </c>
      <c r="AU203" s="37" t="s">
        <v>95</v>
      </c>
      <c r="AV203" s="7" t="s">
        <v>95</v>
      </c>
      <c r="AW203" s="8" t="s">
        <v>95</v>
      </c>
      <c r="AX203" s="8" t="s">
        <v>95</v>
      </c>
      <c r="AY203" s="56" t="s">
        <v>95</v>
      </c>
      <c r="AZ203" s="4">
        <v>15868306</v>
      </c>
      <c r="BA203" s="4">
        <v>15868306</v>
      </c>
      <c r="BB203" s="4">
        <v>78840227</v>
      </c>
      <c r="BC203" s="4">
        <v>0</v>
      </c>
      <c r="BD203" s="10">
        <f t="shared" si="13"/>
        <v>78840227</v>
      </c>
      <c r="BE203" s="11">
        <f t="shared" si="14"/>
        <v>4.9684085371179503</v>
      </c>
      <c r="BF203" s="12">
        <v>0.65649618506431584</v>
      </c>
      <c r="BG203" s="7" t="s">
        <v>95</v>
      </c>
      <c r="BH203" s="7" t="s">
        <v>95</v>
      </c>
      <c r="BI203" s="7" t="s">
        <v>95</v>
      </c>
      <c r="BJ203" s="7" t="s">
        <v>95</v>
      </c>
      <c r="BK203" s="60" t="str">
        <f t="shared" si="15"/>
        <v>N/A</v>
      </c>
      <c r="BL203" s="60" t="str">
        <f t="shared" si="16"/>
        <v>N/A</v>
      </c>
      <c r="BM203" s="7" t="s">
        <v>241</v>
      </c>
      <c r="BN203" s="7" t="s">
        <v>95</v>
      </c>
      <c r="BO203" s="7" t="s">
        <v>684</v>
      </c>
      <c r="BP203" s="7">
        <v>0</v>
      </c>
      <c r="BQ203" s="7" t="s">
        <v>95</v>
      </c>
      <c r="BR203" s="7" t="s">
        <v>95</v>
      </c>
      <c r="BS203" s="12" t="s">
        <v>95</v>
      </c>
      <c r="BT203" s="12" t="s">
        <v>95</v>
      </c>
    </row>
    <row r="204" spans="2:72">
      <c r="B204" s="50" t="s">
        <v>505</v>
      </c>
      <c r="C204" s="50" t="s">
        <v>719</v>
      </c>
      <c r="D204" s="50" t="s">
        <v>121</v>
      </c>
      <c r="E204" s="51" t="s">
        <v>76</v>
      </c>
      <c r="F204" s="51" t="s">
        <v>83</v>
      </c>
      <c r="G204" s="51" t="s">
        <v>102</v>
      </c>
      <c r="H204" s="51" t="s">
        <v>79</v>
      </c>
      <c r="I204" s="75" t="s">
        <v>80</v>
      </c>
      <c r="J204" s="51" t="s">
        <v>81</v>
      </c>
      <c r="K204" s="51" t="s">
        <v>81</v>
      </c>
      <c r="L204" s="51" t="s">
        <v>82</v>
      </c>
      <c r="M204" s="76" t="s">
        <v>83</v>
      </c>
      <c r="N204" s="76" t="str">
        <f t="shared" si="12"/>
        <v>Houston</v>
      </c>
      <c r="O204" s="50" t="s">
        <v>186</v>
      </c>
      <c r="P204" s="50" t="s">
        <v>84</v>
      </c>
      <c r="Q204" s="50"/>
      <c r="R204" s="50" t="s">
        <v>84</v>
      </c>
      <c r="S204" s="50" t="s">
        <v>130</v>
      </c>
      <c r="T204" s="50"/>
      <c r="U204" s="50" t="s">
        <v>697</v>
      </c>
      <c r="V204" s="50" t="s">
        <v>95</v>
      </c>
      <c r="W204" s="52" t="s">
        <v>95</v>
      </c>
      <c r="X204" s="50" t="s">
        <v>90</v>
      </c>
      <c r="Y204" s="50" t="s">
        <v>582</v>
      </c>
      <c r="Z204" s="50" t="s">
        <v>92</v>
      </c>
      <c r="AA204" s="50" t="s">
        <v>93</v>
      </c>
      <c r="AB204" s="50" t="s">
        <v>94</v>
      </c>
      <c r="AC204" s="50" t="s">
        <v>109</v>
      </c>
      <c r="AD204" s="50" t="s">
        <v>126</v>
      </c>
      <c r="AE204" s="50" t="s">
        <v>505</v>
      </c>
      <c r="AF204" s="50" t="s">
        <v>457</v>
      </c>
      <c r="AG204" s="54">
        <v>38534</v>
      </c>
      <c r="AH204" s="54" t="s">
        <v>214</v>
      </c>
      <c r="AI204" s="54" t="s">
        <v>114</v>
      </c>
      <c r="AJ204" s="55">
        <v>39356</v>
      </c>
      <c r="AK204" s="56" t="s">
        <v>97</v>
      </c>
      <c r="AL204" s="54" t="s">
        <v>720</v>
      </c>
      <c r="AM204" s="56" t="s">
        <v>346</v>
      </c>
      <c r="AN204" s="56" t="s">
        <v>524</v>
      </c>
      <c r="AO204" s="57" t="s">
        <v>95</v>
      </c>
      <c r="AP204" s="73" t="s">
        <v>95</v>
      </c>
      <c r="AQ204" s="58" t="s">
        <v>95</v>
      </c>
      <c r="AR204" s="59" t="s">
        <v>95</v>
      </c>
      <c r="AS204" s="57" t="s">
        <v>95</v>
      </c>
      <c r="AT204" s="57" t="s">
        <v>95</v>
      </c>
      <c r="AU204" s="37" t="s">
        <v>95</v>
      </c>
      <c r="AV204" s="7" t="s">
        <v>95</v>
      </c>
      <c r="AW204" s="8" t="s">
        <v>95</v>
      </c>
      <c r="AX204" s="8" t="s">
        <v>95</v>
      </c>
      <c r="AY204" s="56" t="s">
        <v>95</v>
      </c>
      <c r="AZ204" s="4">
        <v>6625000</v>
      </c>
      <c r="BA204" s="4">
        <v>6625000</v>
      </c>
      <c r="BB204" s="4">
        <v>13360531</v>
      </c>
      <c r="BC204" s="4">
        <v>0</v>
      </c>
      <c r="BD204" s="10">
        <f t="shared" si="13"/>
        <v>13360531</v>
      </c>
      <c r="BE204" s="11">
        <f t="shared" si="14"/>
        <v>2.0166839245283019</v>
      </c>
      <c r="BF204" s="12">
        <v>0.44178068041801455</v>
      </c>
      <c r="BG204" s="7">
        <v>1500000</v>
      </c>
      <c r="BH204" s="7">
        <v>53000000</v>
      </c>
      <c r="BI204" s="7">
        <v>0</v>
      </c>
      <c r="BJ204" s="7">
        <v>51676792.868653402</v>
      </c>
      <c r="BK204" s="60">
        <f t="shared" si="15"/>
        <v>1500000</v>
      </c>
      <c r="BL204" s="60">
        <f t="shared" si="16"/>
        <v>105323207.1313466</v>
      </c>
      <c r="BM204" s="7">
        <v>1500000</v>
      </c>
      <c r="BN204" s="7">
        <v>157000000</v>
      </c>
      <c r="BO204" s="7">
        <v>0</v>
      </c>
      <c r="BP204" s="7">
        <v>0</v>
      </c>
      <c r="BQ204" s="7" t="s">
        <v>95</v>
      </c>
      <c r="BR204" s="7" t="s">
        <v>95</v>
      </c>
      <c r="BS204" s="12">
        <v>0.625</v>
      </c>
      <c r="BT204" s="12">
        <v>0.60352479896731481</v>
      </c>
    </row>
    <row r="205" spans="2:72">
      <c r="B205" s="50" t="s">
        <v>505</v>
      </c>
      <c r="C205" s="50" t="s">
        <v>721</v>
      </c>
      <c r="D205" s="50" t="s">
        <v>121</v>
      </c>
      <c r="E205" s="51" t="s">
        <v>76</v>
      </c>
      <c r="F205" s="51" t="s">
        <v>83</v>
      </c>
      <c r="G205" s="51" t="s">
        <v>102</v>
      </c>
      <c r="H205" s="51" t="s">
        <v>79</v>
      </c>
      <c r="I205" s="75" t="s">
        <v>80</v>
      </c>
      <c r="J205" s="51" t="s">
        <v>81</v>
      </c>
      <c r="K205" s="51" t="s">
        <v>81</v>
      </c>
      <c r="L205" s="51" t="s">
        <v>82</v>
      </c>
      <c r="M205" s="76" t="s">
        <v>83</v>
      </c>
      <c r="N205" s="76" t="str">
        <f t="shared" si="12"/>
        <v>Houston</v>
      </c>
      <c r="O205" s="50" t="s">
        <v>186</v>
      </c>
      <c r="P205" s="50" t="s">
        <v>493</v>
      </c>
      <c r="Q205" s="50"/>
      <c r="R205" s="50" t="s">
        <v>493</v>
      </c>
      <c r="S205" s="50" t="s">
        <v>103</v>
      </c>
      <c r="T205" s="50"/>
      <c r="U205" s="50" t="s">
        <v>722</v>
      </c>
      <c r="V205" s="50" t="s">
        <v>95</v>
      </c>
      <c r="W205" s="52" t="s">
        <v>95</v>
      </c>
      <c r="X205" s="50" t="s">
        <v>107</v>
      </c>
      <c r="Y205" s="50" t="s">
        <v>108</v>
      </c>
      <c r="Z205" s="50" t="s">
        <v>92</v>
      </c>
      <c r="AA205" s="50" t="s">
        <v>93</v>
      </c>
      <c r="AB205" s="50" t="s">
        <v>94</v>
      </c>
      <c r="AC205" s="50" t="s">
        <v>82</v>
      </c>
      <c r="AD205" s="50" t="s">
        <v>95</v>
      </c>
      <c r="AE205" s="50" t="s">
        <v>95</v>
      </c>
      <c r="AF205" s="50" t="s">
        <v>95</v>
      </c>
      <c r="AG205" s="54">
        <v>38777</v>
      </c>
      <c r="AH205" s="54" t="s">
        <v>214</v>
      </c>
      <c r="AI205" s="54" t="s">
        <v>114</v>
      </c>
      <c r="AJ205" s="55">
        <v>39417</v>
      </c>
      <c r="AK205" s="56" t="s">
        <v>97</v>
      </c>
      <c r="AL205" s="54" t="s">
        <v>723</v>
      </c>
      <c r="AM205" s="56" t="s">
        <v>682</v>
      </c>
      <c r="AN205" s="56" t="s">
        <v>524</v>
      </c>
      <c r="AO205" s="57" t="s">
        <v>95</v>
      </c>
      <c r="AP205" s="73" t="s">
        <v>95</v>
      </c>
      <c r="AQ205" s="58" t="s">
        <v>95</v>
      </c>
      <c r="AR205" s="59" t="s">
        <v>95</v>
      </c>
      <c r="AS205" s="57" t="s">
        <v>95</v>
      </c>
      <c r="AT205" s="57" t="s">
        <v>95</v>
      </c>
      <c r="AU205" s="37" t="s">
        <v>95</v>
      </c>
      <c r="AV205" s="7" t="s">
        <v>95</v>
      </c>
      <c r="AW205" s="8" t="s">
        <v>95</v>
      </c>
      <c r="AX205" s="8" t="s">
        <v>95</v>
      </c>
      <c r="AY205" s="56" t="s">
        <v>95</v>
      </c>
      <c r="AZ205" s="4">
        <v>7486302</v>
      </c>
      <c r="BA205" s="4">
        <v>7486302</v>
      </c>
      <c r="BB205" s="4">
        <v>21374126</v>
      </c>
      <c r="BC205" s="4">
        <v>0</v>
      </c>
      <c r="BD205" s="10">
        <f t="shared" si="13"/>
        <v>21374126</v>
      </c>
      <c r="BE205" s="11">
        <f t="shared" si="14"/>
        <v>2.8550980176861689</v>
      </c>
      <c r="BF205" s="12">
        <v>1.0018517374992373</v>
      </c>
      <c r="BG205" s="7">
        <v>4389771</v>
      </c>
      <c r="BH205" s="7">
        <v>9996161</v>
      </c>
      <c r="BI205" s="7">
        <v>300000</v>
      </c>
      <c r="BJ205" s="7">
        <v>19000000</v>
      </c>
      <c r="BK205" s="60">
        <f t="shared" si="15"/>
        <v>4389771</v>
      </c>
      <c r="BL205" s="60">
        <f t="shared" si="16"/>
        <v>31000000</v>
      </c>
      <c r="BM205" s="7">
        <v>4689771</v>
      </c>
      <c r="BN205" s="7">
        <v>50000000</v>
      </c>
      <c r="BO205" s="7">
        <v>0</v>
      </c>
      <c r="BP205" s="7">
        <v>0</v>
      </c>
      <c r="BQ205" s="7" t="s">
        <v>95</v>
      </c>
      <c r="BR205" s="7" t="s">
        <v>95</v>
      </c>
      <c r="BS205" s="12">
        <v>0.5</v>
      </c>
      <c r="BT205" s="12">
        <v>0.64300000000000002</v>
      </c>
    </row>
    <row r="206" spans="2:72">
      <c r="B206" s="50" t="s">
        <v>505</v>
      </c>
      <c r="C206" s="50" t="s">
        <v>724</v>
      </c>
      <c r="D206" s="50" t="s">
        <v>121</v>
      </c>
      <c r="E206" s="51" t="s">
        <v>76</v>
      </c>
      <c r="F206" s="51" t="s">
        <v>83</v>
      </c>
      <c r="G206" s="51" t="s">
        <v>102</v>
      </c>
      <c r="H206" s="51" t="s">
        <v>79</v>
      </c>
      <c r="I206" s="75" t="s">
        <v>80</v>
      </c>
      <c r="J206" s="51" t="s">
        <v>81</v>
      </c>
      <c r="K206" s="51" t="s">
        <v>81</v>
      </c>
      <c r="L206" s="51" t="s">
        <v>82</v>
      </c>
      <c r="M206" s="76" t="s">
        <v>83</v>
      </c>
      <c r="N206" s="76" t="str">
        <f t="shared" si="12"/>
        <v>Houston</v>
      </c>
      <c r="O206" s="50" t="s">
        <v>104</v>
      </c>
      <c r="P206" s="50"/>
      <c r="Q206" s="50"/>
      <c r="R206" s="50" t="s">
        <v>104</v>
      </c>
      <c r="S206" s="50" t="s">
        <v>103</v>
      </c>
      <c r="T206" s="50"/>
      <c r="U206" s="50" t="s">
        <v>547</v>
      </c>
      <c r="V206" s="50" t="s">
        <v>95</v>
      </c>
      <c r="W206" s="52" t="s">
        <v>95</v>
      </c>
      <c r="X206" s="50" t="s">
        <v>107</v>
      </c>
      <c r="Y206" s="50" t="s">
        <v>108</v>
      </c>
      <c r="Z206" s="50" t="s">
        <v>92</v>
      </c>
      <c r="AA206" s="50" t="s">
        <v>93</v>
      </c>
      <c r="AB206" s="50" t="s">
        <v>94</v>
      </c>
      <c r="AC206" s="50" t="s">
        <v>109</v>
      </c>
      <c r="AD206" s="50" t="s">
        <v>110</v>
      </c>
      <c r="AE206" s="50" t="s">
        <v>420</v>
      </c>
      <c r="AF206" s="50" t="s">
        <v>95</v>
      </c>
      <c r="AG206" s="54">
        <v>38869</v>
      </c>
      <c r="AH206" s="54" t="s">
        <v>214</v>
      </c>
      <c r="AI206" s="54" t="s">
        <v>114</v>
      </c>
      <c r="AJ206" s="55">
        <v>39661</v>
      </c>
      <c r="AK206" s="56" t="s">
        <v>97</v>
      </c>
      <c r="AL206" s="54" t="s">
        <v>568</v>
      </c>
      <c r="AM206" s="56" t="s">
        <v>569</v>
      </c>
      <c r="AN206" s="56" t="s">
        <v>99</v>
      </c>
      <c r="AO206" s="57" t="s">
        <v>95</v>
      </c>
      <c r="AP206" s="73" t="s">
        <v>95</v>
      </c>
      <c r="AQ206" s="58" t="s">
        <v>95</v>
      </c>
      <c r="AR206" s="59" t="s">
        <v>95</v>
      </c>
      <c r="AS206" s="57" t="s">
        <v>95</v>
      </c>
      <c r="AT206" s="57" t="s">
        <v>95</v>
      </c>
      <c r="AU206" s="37" t="s">
        <v>95</v>
      </c>
      <c r="AV206" s="7" t="s">
        <v>95</v>
      </c>
      <c r="AW206" s="8" t="s">
        <v>95</v>
      </c>
      <c r="AX206" s="8" t="s">
        <v>95</v>
      </c>
      <c r="AY206" s="56" t="s">
        <v>95</v>
      </c>
      <c r="AZ206" s="4">
        <v>47044486</v>
      </c>
      <c r="BA206" s="4">
        <v>47044486</v>
      </c>
      <c r="BB206" s="4">
        <v>75066288</v>
      </c>
      <c r="BC206" s="4">
        <v>0</v>
      </c>
      <c r="BD206" s="10">
        <f t="shared" si="13"/>
        <v>75066288</v>
      </c>
      <c r="BE206" s="11">
        <f t="shared" si="14"/>
        <v>1.5956447690809079</v>
      </c>
      <c r="BF206" s="12">
        <v>0.77153538465499882</v>
      </c>
      <c r="BG206" s="7">
        <v>1000000</v>
      </c>
      <c r="BH206" s="7">
        <v>65257000.000000007</v>
      </c>
      <c r="BI206" s="7">
        <v>0</v>
      </c>
      <c r="BJ206" s="7">
        <v>14000000</v>
      </c>
      <c r="BK206" s="60">
        <f t="shared" si="15"/>
        <v>1000000</v>
      </c>
      <c r="BL206" s="60">
        <f t="shared" si="16"/>
        <v>32447000</v>
      </c>
      <c r="BM206" s="7">
        <v>1000000</v>
      </c>
      <c r="BN206" s="7">
        <v>46447000</v>
      </c>
      <c r="BO206" s="7">
        <v>0</v>
      </c>
      <c r="BP206" s="7">
        <v>0</v>
      </c>
      <c r="BQ206" s="7" t="s">
        <v>95</v>
      </c>
      <c r="BR206" s="7" t="s">
        <v>95</v>
      </c>
      <c r="BS206" s="12">
        <v>0.96</v>
      </c>
      <c r="BT206" s="12">
        <v>0.65735414954806903</v>
      </c>
    </row>
    <row r="207" spans="2:72">
      <c r="B207" s="50" t="s">
        <v>505</v>
      </c>
      <c r="C207" s="50" t="s">
        <v>725</v>
      </c>
      <c r="D207" s="50" t="s">
        <v>608</v>
      </c>
      <c r="E207" s="51" t="s">
        <v>76</v>
      </c>
      <c r="F207" s="51" t="s">
        <v>122</v>
      </c>
      <c r="G207" s="51" t="s">
        <v>123</v>
      </c>
      <c r="H207" s="51" t="s">
        <v>79</v>
      </c>
      <c r="I207" s="75" t="s">
        <v>80</v>
      </c>
      <c r="J207" s="51" t="s">
        <v>81</v>
      </c>
      <c r="K207" s="51" t="s">
        <v>81</v>
      </c>
      <c r="L207" s="51" t="s">
        <v>82</v>
      </c>
      <c r="M207" s="76" t="s">
        <v>83</v>
      </c>
      <c r="N207" s="76" t="str">
        <f t="shared" si="12"/>
        <v>Houston</v>
      </c>
      <c r="O207" s="50" t="s">
        <v>146</v>
      </c>
      <c r="P207" s="50" t="s">
        <v>84</v>
      </c>
      <c r="Q207" s="50"/>
      <c r="R207" s="50" t="s">
        <v>84</v>
      </c>
      <c r="S207" s="50" t="s">
        <v>85</v>
      </c>
      <c r="T207" s="50"/>
      <c r="U207" s="50" t="s">
        <v>670</v>
      </c>
      <c r="V207" s="50" t="s">
        <v>95</v>
      </c>
      <c r="W207" s="52" t="s">
        <v>95</v>
      </c>
      <c r="X207" s="50" t="s">
        <v>107</v>
      </c>
      <c r="Y207" s="50" t="s">
        <v>108</v>
      </c>
      <c r="Z207" s="50" t="s">
        <v>207</v>
      </c>
      <c r="AA207" s="50" t="s">
        <v>207</v>
      </c>
      <c r="AB207" s="50" t="s">
        <v>94</v>
      </c>
      <c r="AC207" s="50" t="s">
        <v>82</v>
      </c>
      <c r="AD207" s="50" t="s">
        <v>95</v>
      </c>
      <c r="AE207" s="50" t="s">
        <v>95</v>
      </c>
      <c r="AF207" s="50" t="s">
        <v>460</v>
      </c>
      <c r="AG207" s="54">
        <v>38534</v>
      </c>
      <c r="AH207" s="54" t="s">
        <v>214</v>
      </c>
      <c r="AI207" s="54" t="s">
        <v>114</v>
      </c>
      <c r="AJ207" s="55">
        <v>38596</v>
      </c>
      <c r="AK207" s="56" t="s">
        <v>97</v>
      </c>
      <c r="AL207" s="54" t="s">
        <v>726</v>
      </c>
      <c r="AM207" s="56" t="s">
        <v>682</v>
      </c>
      <c r="AN207" s="56" t="s">
        <v>524</v>
      </c>
      <c r="AO207" s="57" t="s">
        <v>95</v>
      </c>
      <c r="AP207" s="73" t="s">
        <v>95</v>
      </c>
      <c r="AQ207" s="58" t="s">
        <v>95</v>
      </c>
      <c r="AR207" s="59" t="s">
        <v>95</v>
      </c>
      <c r="AS207" s="57" t="s">
        <v>95</v>
      </c>
      <c r="AT207" s="57" t="s">
        <v>95</v>
      </c>
      <c r="AU207" s="37" t="s">
        <v>95</v>
      </c>
      <c r="AV207" s="7" t="s">
        <v>95</v>
      </c>
      <c r="AW207" s="8" t="s">
        <v>95</v>
      </c>
      <c r="AX207" s="8" t="s">
        <v>95</v>
      </c>
      <c r="AY207" s="56" t="s">
        <v>95</v>
      </c>
      <c r="AZ207" s="4">
        <v>4219940</v>
      </c>
      <c r="BA207" s="4">
        <v>4219940</v>
      </c>
      <c r="BB207" s="4">
        <v>11635311</v>
      </c>
      <c r="BC207" s="4">
        <v>0</v>
      </c>
      <c r="BD207" s="10">
        <f t="shared" si="13"/>
        <v>11635311</v>
      </c>
      <c r="BE207" s="11">
        <f t="shared" si="14"/>
        <v>2.7572219036289614</v>
      </c>
      <c r="BF207" s="12">
        <v>2.9341882944107054</v>
      </c>
      <c r="BG207" s="7">
        <v>46000000</v>
      </c>
      <c r="BH207" s="7">
        <v>0</v>
      </c>
      <c r="BI207" s="7">
        <v>0</v>
      </c>
      <c r="BJ207" s="7">
        <v>0</v>
      </c>
      <c r="BK207" s="60">
        <f t="shared" si="15"/>
        <v>46000000</v>
      </c>
      <c r="BL207" s="60">
        <f t="shared" si="16"/>
        <v>127600000</v>
      </c>
      <c r="BM207" s="7">
        <v>46000000</v>
      </c>
      <c r="BN207" s="7">
        <v>127600000</v>
      </c>
      <c r="BO207" s="7" t="s">
        <v>684</v>
      </c>
      <c r="BP207" s="7">
        <v>0</v>
      </c>
      <c r="BQ207" s="7" t="s">
        <v>95</v>
      </c>
      <c r="BR207" s="7" t="s">
        <v>95</v>
      </c>
      <c r="BS207" s="12">
        <v>0.05</v>
      </c>
      <c r="BT207" s="12">
        <v>3.2199999999999999E-2</v>
      </c>
    </row>
    <row r="208" spans="2:72">
      <c r="B208" s="50" t="s">
        <v>505</v>
      </c>
      <c r="C208" s="50" t="s">
        <v>727</v>
      </c>
      <c r="D208" s="50" t="s">
        <v>75</v>
      </c>
      <c r="E208" s="51" t="s">
        <v>76</v>
      </c>
      <c r="F208" s="51" t="s">
        <v>83</v>
      </c>
      <c r="G208" s="51" t="s">
        <v>102</v>
      </c>
      <c r="H208" s="51" t="s">
        <v>728</v>
      </c>
      <c r="I208" s="75" t="s">
        <v>80</v>
      </c>
      <c r="J208" s="51" t="s">
        <v>81</v>
      </c>
      <c r="K208" s="51" t="s">
        <v>81</v>
      </c>
      <c r="L208" s="51" t="s">
        <v>82</v>
      </c>
      <c r="M208" s="76" t="s">
        <v>83</v>
      </c>
      <c r="N208" s="76" t="str">
        <f t="shared" si="12"/>
        <v>Houston</v>
      </c>
      <c r="O208" s="50" t="s">
        <v>320</v>
      </c>
      <c r="P208" s="50"/>
      <c r="Q208" s="50"/>
      <c r="R208" s="50" t="s">
        <v>164</v>
      </c>
      <c r="S208" s="50"/>
      <c r="T208" s="50"/>
      <c r="U208" s="50" t="s">
        <v>729</v>
      </c>
      <c r="V208" s="50" t="s">
        <v>95</v>
      </c>
      <c r="W208" s="52" t="s">
        <v>95</v>
      </c>
      <c r="X208" s="50" t="s">
        <v>107</v>
      </c>
      <c r="Y208" s="50" t="s">
        <v>108</v>
      </c>
      <c r="Z208" s="50" t="s">
        <v>92</v>
      </c>
      <c r="AA208" s="50" t="s">
        <v>207</v>
      </c>
      <c r="AB208" s="50" t="s">
        <v>94</v>
      </c>
      <c r="AC208" s="50" t="s">
        <v>82</v>
      </c>
      <c r="AD208" s="50" t="s">
        <v>95</v>
      </c>
      <c r="AE208" s="50" t="s">
        <v>95</v>
      </c>
      <c r="AF208" s="50" t="s">
        <v>730</v>
      </c>
      <c r="AG208" s="54">
        <v>38384</v>
      </c>
      <c r="AH208" s="54" t="s">
        <v>214</v>
      </c>
      <c r="AI208" s="54" t="s">
        <v>95</v>
      </c>
      <c r="AJ208" s="55">
        <v>41244</v>
      </c>
      <c r="AK208" s="56" t="s">
        <v>97</v>
      </c>
      <c r="AL208" s="54" t="s">
        <v>95</v>
      </c>
      <c r="AM208" s="56" t="s">
        <v>728</v>
      </c>
      <c r="AN208" s="56" t="s">
        <v>524</v>
      </c>
      <c r="AO208" s="57" t="s">
        <v>95</v>
      </c>
      <c r="AP208" s="73" t="s">
        <v>95</v>
      </c>
      <c r="AQ208" s="58" t="s">
        <v>95</v>
      </c>
      <c r="AR208" s="59" t="s">
        <v>95</v>
      </c>
      <c r="AS208" s="57" t="s">
        <v>95</v>
      </c>
      <c r="AT208" s="57" t="s">
        <v>95</v>
      </c>
      <c r="AU208" s="37" t="s">
        <v>95</v>
      </c>
      <c r="AV208" s="7" t="s">
        <v>95</v>
      </c>
      <c r="AW208" s="8" t="s">
        <v>95</v>
      </c>
      <c r="AX208" s="8" t="s">
        <v>95</v>
      </c>
      <c r="AY208" s="56" t="s">
        <v>95</v>
      </c>
      <c r="AZ208" s="4">
        <v>13009347</v>
      </c>
      <c r="BA208" s="4">
        <v>13009347</v>
      </c>
      <c r="BB208" s="4">
        <v>29600455</v>
      </c>
      <c r="BC208" s="4">
        <v>0</v>
      </c>
      <c r="BD208" s="10">
        <f t="shared" si="13"/>
        <v>29600455</v>
      </c>
      <c r="BE208" s="11">
        <f t="shared" si="14"/>
        <v>2.2753221203185681</v>
      </c>
      <c r="BF208" s="12">
        <v>0.16062548756599426</v>
      </c>
      <c r="BG208" s="7">
        <v>2000000</v>
      </c>
      <c r="BH208" s="7">
        <v>98409000</v>
      </c>
      <c r="BI208" s="7">
        <v>0</v>
      </c>
      <c r="BJ208" s="7">
        <v>22686673</v>
      </c>
      <c r="BK208" s="60">
        <f t="shared" si="15"/>
        <v>2000000</v>
      </c>
      <c r="BL208" s="60">
        <f t="shared" si="16"/>
        <v>79013327</v>
      </c>
      <c r="BM208" s="7">
        <v>2000000</v>
      </c>
      <c r="BN208" s="7">
        <v>101700000</v>
      </c>
      <c r="BO208" s="7">
        <v>0</v>
      </c>
      <c r="BP208" s="7">
        <v>0</v>
      </c>
      <c r="BQ208" s="7" t="s">
        <v>95</v>
      </c>
      <c r="BR208" s="7" t="s">
        <v>95</v>
      </c>
      <c r="BS208" s="12">
        <v>0.5</v>
      </c>
      <c r="BT208" s="12">
        <v>0.16800000000000001</v>
      </c>
    </row>
    <row r="209" spans="2:72">
      <c r="B209" s="50" t="s">
        <v>505</v>
      </c>
      <c r="C209" s="50" t="s">
        <v>575</v>
      </c>
      <c r="D209" s="50" t="s">
        <v>75</v>
      </c>
      <c r="E209" s="51" t="s">
        <v>76</v>
      </c>
      <c r="F209" s="51" t="s">
        <v>122</v>
      </c>
      <c r="G209" s="51" t="s">
        <v>123</v>
      </c>
      <c r="H209" s="51" t="s">
        <v>79</v>
      </c>
      <c r="I209" s="75" t="s">
        <v>80</v>
      </c>
      <c r="J209" s="51" t="s">
        <v>81</v>
      </c>
      <c r="K209" s="51" t="s">
        <v>81</v>
      </c>
      <c r="L209" s="51" t="s">
        <v>82</v>
      </c>
      <c r="M209" s="76" t="s">
        <v>83</v>
      </c>
      <c r="N209" s="76" t="str">
        <f t="shared" si="12"/>
        <v>Houston</v>
      </c>
      <c r="O209" s="50" t="s">
        <v>186</v>
      </c>
      <c r="P209" s="50" t="s">
        <v>84</v>
      </c>
      <c r="Q209" s="50"/>
      <c r="R209" s="50" t="s">
        <v>84</v>
      </c>
      <c r="S209" s="50" t="s">
        <v>85</v>
      </c>
      <c r="T209" s="50"/>
      <c r="U209" s="50" t="s">
        <v>731</v>
      </c>
      <c r="V209" s="50" t="s">
        <v>95</v>
      </c>
      <c r="W209" s="52" t="s">
        <v>95</v>
      </c>
      <c r="X209" s="50" t="s">
        <v>90</v>
      </c>
      <c r="Y209" s="50" t="s">
        <v>732</v>
      </c>
      <c r="Z209" s="50" t="s">
        <v>92</v>
      </c>
      <c r="AA209" s="50" t="s">
        <v>208</v>
      </c>
      <c r="AB209" s="50" t="s">
        <v>94</v>
      </c>
      <c r="AC209" s="50" t="s">
        <v>109</v>
      </c>
      <c r="AD209" s="50" t="s">
        <v>110</v>
      </c>
      <c r="AE209" s="50" t="s">
        <v>420</v>
      </c>
      <c r="AF209" s="50" t="s">
        <v>95</v>
      </c>
      <c r="AG209" s="54">
        <v>38838</v>
      </c>
      <c r="AH209" s="54" t="s">
        <v>214</v>
      </c>
      <c r="AI209" s="54" t="s">
        <v>114</v>
      </c>
      <c r="AJ209" s="55">
        <v>40513</v>
      </c>
      <c r="AK209" s="56" t="s">
        <v>97</v>
      </c>
      <c r="AL209" s="54" t="s">
        <v>566</v>
      </c>
      <c r="AM209" s="56" t="s">
        <v>137</v>
      </c>
      <c r="AN209" s="56" t="s">
        <v>99</v>
      </c>
      <c r="AO209" s="57" t="s">
        <v>95</v>
      </c>
      <c r="AP209" s="73" t="s">
        <v>95</v>
      </c>
      <c r="AQ209" s="58" t="s">
        <v>95</v>
      </c>
      <c r="AR209" s="59" t="s">
        <v>95</v>
      </c>
      <c r="AS209" s="57" t="s">
        <v>95</v>
      </c>
      <c r="AT209" s="57" t="s">
        <v>95</v>
      </c>
      <c r="AU209" s="37" t="s">
        <v>95</v>
      </c>
      <c r="AV209" s="7" t="s">
        <v>95</v>
      </c>
      <c r="AW209" s="8" t="s">
        <v>95</v>
      </c>
      <c r="AX209" s="8" t="s">
        <v>95</v>
      </c>
      <c r="AY209" s="56" t="s">
        <v>95</v>
      </c>
      <c r="AZ209" s="4">
        <v>50255102</v>
      </c>
      <c r="BA209" s="4">
        <v>50255102</v>
      </c>
      <c r="BB209" s="4">
        <v>145915014</v>
      </c>
      <c r="BC209" s="4">
        <v>0</v>
      </c>
      <c r="BD209" s="10">
        <f t="shared" si="13"/>
        <v>145915014</v>
      </c>
      <c r="BE209" s="11">
        <f t="shared" si="14"/>
        <v>2.9034865753530856</v>
      </c>
      <c r="BF209" s="12">
        <v>0.39372158646583566</v>
      </c>
      <c r="BG209" s="7">
        <v>9028481.3197994996</v>
      </c>
      <c r="BH209" s="7">
        <v>63756000</v>
      </c>
      <c r="BI209" s="7">
        <v>0</v>
      </c>
      <c r="BJ209" s="7">
        <v>35750000</v>
      </c>
      <c r="BK209" s="60">
        <f t="shared" si="15"/>
        <v>9028481.3197994996</v>
      </c>
      <c r="BL209" s="60">
        <f t="shared" si="16"/>
        <v>1007050000</v>
      </c>
      <c r="BM209" s="7">
        <v>9028481.3197994996</v>
      </c>
      <c r="BN209" s="7">
        <v>1042800000</v>
      </c>
      <c r="BO209" s="7">
        <v>0</v>
      </c>
      <c r="BP209" s="7">
        <v>82487385.617916793</v>
      </c>
      <c r="BQ209" s="7" t="s">
        <v>95</v>
      </c>
      <c r="BR209" s="7" t="s">
        <v>95</v>
      </c>
      <c r="BS209" s="12">
        <v>0.74639999999999995</v>
      </c>
      <c r="BT209" s="12">
        <v>0.56469999999999998</v>
      </c>
    </row>
    <row r="210" spans="2:72">
      <c r="B210" s="50"/>
      <c r="C210" s="50"/>
      <c r="D210" s="50"/>
      <c r="E210" s="51"/>
      <c r="F210" s="51"/>
      <c r="G210" s="51"/>
      <c r="H210" s="51"/>
      <c r="I210" s="75"/>
      <c r="J210" s="51"/>
      <c r="K210" s="51"/>
      <c r="L210" s="51"/>
      <c r="M210" s="76"/>
      <c r="N210" s="76"/>
      <c r="O210" s="75"/>
      <c r="P210" s="75"/>
      <c r="Q210" s="75"/>
      <c r="R210" s="50"/>
      <c r="S210" s="75"/>
      <c r="T210" s="75"/>
      <c r="U210" s="50"/>
      <c r="V210" s="50"/>
      <c r="W210" s="52"/>
      <c r="X210" s="50"/>
      <c r="Y210" s="50"/>
      <c r="Z210" s="75"/>
      <c r="AA210" s="75"/>
      <c r="AB210" s="75"/>
      <c r="AC210" s="75"/>
      <c r="AD210" s="75"/>
      <c r="AE210" s="75"/>
      <c r="AF210" s="75"/>
      <c r="AG210" s="75"/>
      <c r="AH210" s="75"/>
      <c r="AI210" s="77"/>
      <c r="AJ210" s="55"/>
      <c r="AK210" s="53"/>
      <c r="AL210" s="78"/>
      <c r="AM210" s="53"/>
      <c r="AN210" s="53"/>
      <c r="AO210" s="67"/>
      <c r="AP210" s="67"/>
      <c r="AQ210" s="67"/>
      <c r="AR210" s="53"/>
      <c r="AS210" s="67"/>
      <c r="AT210" s="71"/>
      <c r="AU210" s="80"/>
      <c r="AV210" s="7"/>
      <c r="AW210" s="7"/>
      <c r="AX210" s="72"/>
      <c r="AY210" s="53"/>
      <c r="AZ210" s="81"/>
      <c r="BA210" s="81"/>
      <c r="BB210" s="81"/>
      <c r="BC210" s="81"/>
      <c r="BD210" s="79"/>
      <c r="BE210" s="81"/>
      <c r="BF210" s="81"/>
      <c r="BG210" s="82"/>
      <c r="BH210" s="82"/>
      <c r="BI210" s="82"/>
      <c r="BJ210" s="82"/>
      <c r="BK210" s="70"/>
      <c r="BL210" s="70"/>
      <c r="BM210" s="82"/>
      <c r="BN210" s="82"/>
      <c r="BO210" s="82"/>
      <c r="BP210" s="82"/>
      <c r="BQ210" s="7"/>
      <c r="BR210" s="7"/>
      <c r="BS210" s="82"/>
      <c r="BT210" s="82"/>
    </row>
    <row r="211" spans="2:72">
      <c r="B211" s="50" t="s">
        <v>689</v>
      </c>
      <c r="C211" s="50" t="s">
        <v>688</v>
      </c>
      <c r="D211" s="50" t="s">
        <v>121</v>
      </c>
      <c r="E211" s="51" t="s">
        <v>76</v>
      </c>
      <c r="F211" s="51" t="s">
        <v>122</v>
      </c>
      <c r="G211" s="51" t="s">
        <v>123</v>
      </c>
      <c r="H211" s="51" t="s">
        <v>79</v>
      </c>
      <c r="I211" s="75" t="s">
        <v>80</v>
      </c>
      <c r="J211" s="51" t="s">
        <v>81</v>
      </c>
      <c r="K211" s="51" t="s">
        <v>81</v>
      </c>
      <c r="L211" s="51" t="s">
        <v>82</v>
      </c>
      <c r="M211" s="76" t="s">
        <v>83</v>
      </c>
      <c r="N211" s="76" t="str">
        <f t="shared" ref="N211:N229" si="17">+M211</f>
        <v>Houston</v>
      </c>
      <c r="O211" s="50" t="s">
        <v>186</v>
      </c>
      <c r="P211" s="50" t="s">
        <v>84</v>
      </c>
      <c r="Q211" s="50"/>
      <c r="R211" s="50" t="s">
        <v>84</v>
      </c>
      <c r="S211" s="50" t="s">
        <v>103</v>
      </c>
      <c r="T211" s="50"/>
      <c r="U211" s="50" t="s">
        <v>733</v>
      </c>
      <c r="V211" s="50" t="s">
        <v>95</v>
      </c>
      <c r="W211" s="52" t="s">
        <v>95</v>
      </c>
      <c r="X211" s="50" t="s">
        <v>107</v>
      </c>
      <c r="Y211" s="50" t="s">
        <v>626</v>
      </c>
      <c r="Z211" s="50" t="s">
        <v>173</v>
      </c>
      <c r="AA211" s="50"/>
      <c r="AB211" s="50" t="s">
        <v>623</v>
      </c>
      <c r="AC211" s="50" t="s">
        <v>109</v>
      </c>
      <c r="AD211" s="50" t="s">
        <v>110</v>
      </c>
      <c r="AE211" s="50" t="s">
        <v>505</v>
      </c>
      <c r="AF211" s="50" t="s">
        <v>690</v>
      </c>
      <c r="AG211" s="54">
        <v>38108</v>
      </c>
      <c r="AH211" s="54" t="s">
        <v>214</v>
      </c>
      <c r="AI211" s="54" t="s">
        <v>114</v>
      </c>
      <c r="AJ211" s="55">
        <v>39203</v>
      </c>
      <c r="AK211" s="56" t="s">
        <v>97</v>
      </c>
      <c r="AL211" s="54" t="s">
        <v>691</v>
      </c>
      <c r="AM211" s="56" t="s">
        <v>162</v>
      </c>
      <c r="AN211" s="56" t="s">
        <v>99</v>
      </c>
      <c r="AO211" s="57" t="s">
        <v>95</v>
      </c>
      <c r="AP211" s="73" t="s">
        <v>95</v>
      </c>
      <c r="AQ211" s="58" t="s">
        <v>95</v>
      </c>
      <c r="AR211" s="59" t="s">
        <v>95</v>
      </c>
      <c r="AS211" s="57" t="s">
        <v>95</v>
      </c>
      <c r="AT211" s="57" t="s">
        <v>95</v>
      </c>
      <c r="AU211" s="37" t="s">
        <v>95</v>
      </c>
      <c r="AV211" s="7" t="s">
        <v>95</v>
      </c>
      <c r="AW211" s="8" t="s">
        <v>95</v>
      </c>
      <c r="AX211" s="8" t="s">
        <v>95</v>
      </c>
      <c r="AY211" s="56" t="s">
        <v>95</v>
      </c>
      <c r="AZ211" s="4">
        <v>77269240</v>
      </c>
      <c r="BA211" s="4">
        <v>77269240</v>
      </c>
      <c r="BB211" s="4">
        <v>265543418.99999997</v>
      </c>
      <c r="BC211" s="4">
        <v>0</v>
      </c>
      <c r="BD211" s="10">
        <f t="shared" ref="BD211:BD229" si="18">+BB211+BC211</f>
        <v>265543418.99999997</v>
      </c>
      <c r="BE211" s="11">
        <f t="shared" ref="BE211:BE229" si="19">+BD211/BA211</f>
        <v>3.436599337588929</v>
      </c>
      <c r="BF211" s="12">
        <v>0.89200000000000002</v>
      </c>
      <c r="BG211" s="7">
        <v>36600000</v>
      </c>
      <c r="BH211" s="7">
        <v>212489241.69999999</v>
      </c>
      <c r="BI211" s="7">
        <v>0</v>
      </c>
      <c r="BJ211" s="7">
        <v>159324750</v>
      </c>
      <c r="BK211" s="60">
        <f t="shared" ref="BK211:BK229" si="20">+BG211</f>
        <v>36600000</v>
      </c>
      <c r="BL211" s="60">
        <f t="shared" ref="BL211:BL229" si="21">+IFERROR((BN211-BJ211),"N/A")</f>
        <v>855675250</v>
      </c>
      <c r="BM211" s="7">
        <v>36600000</v>
      </c>
      <c r="BN211" s="7">
        <v>1015000000</v>
      </c>
      <c r="BO211" s="7">
        <v>0</v>
      </c>
      <c r="BP211" s="7">
        <v>0</v>
      </c>
      <c r="BQ211" s="7" t="s">
        <v>95</v>
      </c>
      <c r="BR211" s="7" t="s">
        <v>95</v>
      </c>
      <c r="BS211" s="12">
        <v>0.41389999999999999</v>
      </c>
      <c r="BT211" s="12">
        <v>0.36299999999999999</v>
      </c>
    </row>
    <row r="212" spans="2:72">
      <c r="B212" s="50" t="s">
        <v>689</v>
      </c>
      <c r="C212" s="50" t="s">
        <v>734</v>
      </c>
      <c r="D212" s="50" t="s">
        <v>121</v>
      </c>
      <c r="E212" s="51" t="s">
        <v>76</v>
      </c>
      <c r="F212" s="51" t="s">
        <v>83</v>
      </c>
      <c r="G212" s="51" t="s">
        <v>102</v>
      </c>
      <c r="H212" s="51" t="s">
        <v>79</v>
      </c>
      <c r="I212" s="75" t="s">
        <v>80</v>
      </c>
      <c r="J212" s="51" t="s">
        <v>81</v>
      </c>
      <c r="K212" s="51" t="s">
        <v>81</v>
      </c>
      <c r="L212" s="51" t="s">
        <v>82</v>
      </c>
      <c r="M212" s="76" t="s">
        <v>83</v>
      </c>
      <c r="N212" s="76" t="str">
        <f t="shared" si="17"/>
        <v>Houston</v>
      </c>
      <c r="O212" s="50" t="s">
        <v>146</v>
      </c>
      <c r="P212" s="50" t="s">
        <v>104</v>
      </c>
      <c r="Q212" s="50"/>
      <c r="R212" s="50" t="s">
        <v>104</v>
      </c>
      <c r="S212" s="50"/>
      <c r="T212" s="50"/>
      <c r="U212" s="50" t="s">
        <v>735</v>
      </c>
      <c r="V212" s="50" t="s">
        <v>95</v>
      </c>
      <c r="W212" s="52" t="s">
        <v>95</v>
      </c>
      <c r="X212" s="50" t="s">
        <v>90</v>
      </c>
      <c r="Y212" s="50" t="s">
        <v>582</v>
      </c>
      <c r="Z212" s="50" t="s">
        <v>92</v>
      </c>
      <c r="AA212" s="50" t="s">
        <v>93</v>
      </c>
      <c r="AB212" s="50" t="s">
        <v>623</v>
      </c>
      <c r="AC212" s="50" t="s">
        <v>82</v>
      </c>
      <c r="AD212" s="50" t="s">
        <v>95</v>
      </c>
      <c r="AE212" s="50" t="s">
        <v>95</v>
      </c>
      <c r="AF212" s="50" t="s">
        <v>520</v>
      </c>
      <c r="AG212" s="54">
        <v>37865</v>
      </c>
      <c r="AH212" s="54" t="s">
        <v>214</v>
      </c>
      <c r="AI212" s="54" t="s">
        <v>114</v>
      </c>
      <c r="AJ212" s="55">
        <v>38412</v>
      </c>
      <c r="AK212" s="56" t="s">
        <v>97</v>
      </c>
      <c r="AL212" s="54" t="s">
        <v>513</v>
      </c>
      <c r="AM212" s="56" t="s">
        <v>162</v>
      </c>
      <c r="AN212" s="56" t="s">
        <v>524</v>
      </c>
      <c r="AO212" s="57" t="s">
        <v>95</v>
      </c>
      <c r="AP212" s="73" t="s">
        <v>95</v>
      </c>
      <c r="AQ212" s="58" t="s">
        <v>95</v>
      </c>
      <c r="AR212" s="59" t="s">
        <v>95</v>
      </c>
      <c r="AS212" s="57" t="s">
        <v>95</v>
      </c>
      <c r="AT212" s="57" t="s">
        <v>95</v>
      </c>
      <c r="AU212" s="37" t="s">
        <v>95</v>
      </c>
      <c r="AV212" s="7" t="s">
        <v>95</v>
      </c>
      <c r="AW212" s="8" t="s">
        <v>95</v>
      </c>
      <c r="AX212" s="8" t="s">
        <v>95</v>
      </c>
      <c r="AY212" s="56" t="s">
        <v>95</v>
      </c>
      <c r="AZ212" s="4">
        <v>20613588</v>
      </c>
      <c r="BA212" s="4">
        <v>20613588</v>
      </c>
      <c r="BB212" s="4">
        <v>126123426</v>
      </c>
      <c r="BC212" s="4">
        <v>0</v>
      </c>
      <c r="BD212" s="10">
        <f t="shared" si="18"/>
        <v>126123426</v>
      </c>
      <c r="BE212" s="11">
        <f t="shared" si="19"/>
        <v>6.1184605998722787</v>
      </c>
      <c r="BF212" s="12">
        <v>2.7910000000000004</v>
      </c>
      <c r="BG212" s="7">
        <v>7300000</v>
      </c>
      <c r="BH212" s="7">
        <v>25600000</v>
      </c>
      <c r="BI212" s="7">
        <v>0</v>
      </c>
      <c r="BJ212" s="7">
        <v>18000000</v>
      </c>
      <c r="BK212" s="60">
        <f t="shared" si="20"/>
        <v>7300000</v>
      </c>
      <c r="BL212" s="60">
        <f t="shared" si="21"/>
        <v>209500000</v>
      </c>
      <c r="BM212" s="7">
        <v>7300000</v>
      </c>
      <c r="BN212" s="7">
        <v>227500000</v>
      </c>
      <c r="BO212" s="7">
        <v>0</v>
      </c>
      <c r="BP212" s="7">
        <v>0</v>
      </c>
      <c r="BQ212" s="7" t="s">
        <v>95</v>
      </c>
      <c r="BR212" s="7" t="s">
        <v>95</v>
      </c>
      <c r="BS212" s="12">
        <v>0.90480000000000005</v>
      </c>
      <c r="BT212" s="12">
        <v>0.61160000000000003</v>
      </c>
    </row>
    <row r="213" spans="2:72">
      <c r="B213" s="50" t="s">
        <v>689</v>
      </c>
      <c r="C213" s="50" t="s">
        <v>736</v>
      </c>
      <c r="D213" s="50" t="s">
        <v>121</v>
      </c>
      <c r="E213" s="51" t="s">
        <v>76</v>
      </c>
      <c r="F213" s="51" t="s">
        <v>83</v>
      </c>
      <c r="G213" s="51" t="s">
        <v>102</v>
      </c>
      <c r="H213" s="51" t="s">
        <v>79</v>
      </c>
      <c r="I213" s="75" t="s">
        <v>80</v>
      </c>
      <c r="J213" s="51" t="s">
        <v>81</v>
      </c>
      <c r="K213" s="51" t="s">
        <v>81</v>
      </c>
      <c r="L213" s="51" t="s">
        <v>82</v>
      </c>
      <c r="M213" s="76" t="s">
        <v>83</v>
      </c>
      <c r="N213" s="76" t="str">
        <f t="shared" si="17"/>
        <v>Houston</v>
      </c>
      <c r="O213" s="50" t="s">
        <v>146</v>
      </c>
      <c r="P213" s="50" t="s">
        <v>104</v>
      </c>
      <c r="Q213" s="50"/>
      <c r="R213" s="50" t="s">
        <v>104</v>
      </c>
      <c r="S213" s="50"/>
      <c r="T213" s="50"/>
      <c r="U213" s="50" t="s">
        <v>735</v>
      </c>
      <c r="V213" s="50" t="s">
        <v>95</v>
      </c>
      <c r="W213" s="52" t="s">
        <v>95</v>
      </c>
      <c r="X213" s="50" t="s">
        <v>90</v>
      </c>
      <c r="Y213" s="50" t="s">
        <v>582</v>
      </c>
      <c r="Z213" s="50" t="s">
        <v>92</v>
      </c>
      <c r="AA213" s="50" t="s">
        <v>93</v>
      </c>
      <c r="AB213" s="50" t="s">
        <v>623</v>
      </c>
      <c r="AC213" s="50" t="s">
        <v>82</v>
      </c>
      <c r="AD213" s="50" t="s">
        <v>95</v>
      </c>
      <c r="AE213" s="50" t="s">
        <v>95</v>
      </c>
      <c r="AF213" s="50" t="s">
        <v>520</v>
      </c>
      <c r="AG213" s="54">
        <v>38412</v>
      </c>
      <c r="AH213" s="54" t="s">
        <v>214</v>
      </c>
      <c r="AI213" s="54" t="s">
        <v>114</v>
      </c>
      <c r="AJ213" s="55">
        <v>39083</v>
      </c>
      <c r="AK213" s="56" t="s">
        <v>97</v>
      </c>
      <c r="AL213" s="54" t="s">
        <v>737</v>
      </c>
      <c r="AM213" s="56" t="s">
        <v>162</v>
      </c>
      <c r="AN213" s="56" t="s">
        <v>524</v>
      </c>
      <c r="AO213" s="57" t="s">
        <v>95</v>
      </c>
      <c r="AP213" s="73" t="s">
        <v>95</v>
      </c>
      <c r="AQ213" s="58" t="s">
        <v>95</v>
      </c>
      <c r="AR213" s="59" t="s">
        <v>95</v>
      </c>
      <c r="AS213" s="57" t="s">
        <v>95</v>
      </c>
      <c r="AT213" s="57" t="s">
        <v>95</v>
      </c>
      <c r="AU213" s="37" t="s">
        <v>95</v>
      </c>
      <c r="AV213" s="7" t="s">
        <v>95</v>
      </c>
      <c r="AW213" s="8" t="s">
        <v>95</v>
      </c>
      <c r="AX213" s="8" t="s">
        <v>95</v>
      </c>
      <c r="AY213" s="56" t="s">
        <v>95</v>
      </c>
      <c r="AZ213" s="4">
        <v>24560000</v>
      </c>
      <c r="BA213" s="4">
        <v>24560000</v>
      </c>
      <c r="BB213" s="4">
        <v>104358611</v>
      </c>
      <c r="BC213" s="4">
        <v>0</v>
      </c>
      <c r="BD213" s="10">
        <f t="shared" si="18"/>
        <v>104358611</v>
      </c>
      <c r="BE213" s="11">
        <f t="shared" si="19"/>
        <v>4.2491291123778501</v>
      </c>
      <c r="BF213" s="12">
        <v>1.508</v>
      </c>
      <c r="BG213" s="7">
        <v>6600000</v>
      </c>
      <c r="BH213" s="7">
        <v>30700000</v>
      </c>
      <c r="BI213" s="7">
        <v>0</v>
      </c>
      <c r="BJ213" s="7">
        <v>20000000</v>
      </c>
      <c r="BK213" s="60">
        <f t="shared" si="20"/>
        <v>6600000</v>
      </c>
      <c r="BL213" s="60">
        <f t="shared" si="21"/>
        <v>194000000</v>
      </c>
      <c r="BM213" s="7">
        <v>6600000</v>
      </c>
      <c r="BN213" s="7">
        <v>214000000</v>
      </c>
      <c r="BO213" s="7">
        <v>0</v>
      </c>
      <c r="BP213" s="7">
        <v>0</v>
      </c>
      <c r="BQ213" s="7" t="s">
        <v>95</v>
      </c>
      <c r="BR213" s="7" t="s">
        <v>95</v>
      </c>
      <c r="BS213" s="12">
        <v>0.84040000000000004</v>
      </c>
      <c r="BT213" s="12">
        <v>0.58899999999999997</v>
      </c>
    </row>
    <row r="214" spans="2:72">
      <c r="B214" s="50" t="s">
        <v>689</v>
      </c>
      <c r="C214" s="50" t="s">
        <v>738</v>
      </c>
      <c r="D214" s="50" t="s">
        <v>608</v>
      </c>
      <c r="E214" s="51" t="s">
        <v>76</v>
      </c>
      <c r="F214" s="51" t="s">
        <v>83</v>
      </c>
      <c r="G214" s="51" t="s">
        <v>102</v>
      </c>
      <c r="H214" s="51" t="s">
        <v>79</v>
      </c>
      <c r="I214" s="75" t="s">
        <v>80</v>
      </c>
      <c r="J214" s="51" t="s">
        <v>81</v>
      </c>
      <c r="K214" s="51" t="s">
        <v>81</v>
      </c>
      <c r="L214" s="51" t="s">
        <v>82</v>
      </c>
      <c r="M214" s="76" t="s">
        <v>83</v>
      </c>
      <c r="N214" s="76" t="str">
        <f t="shared" si="17"/>
        <v>Houston</v>
      </c>
      <c r="O214" s="50" t="s">
        <v>146</v>
      </c>
      <c r="P214" s="50" t="s">
        <v>104</v>
      </c>
      <c r="Q214" s="50"/>
      <c r="R214" s="50" t="s">
        <v>104</v>
      </c>
      <c r="S214" s="50"/>
      <c r="T214" s="50"/>
      <c r="U214" s="50" t="s">
        <v>735</v>
      </c>
      <c r="V214" s="50" t="s">
        <v>95</v>
      </c>
      <c r="W214" s="52" t="s">
        <v>95</v>
      </c>
      <c r="X214" s="50" t="s">
        <v>90</v>
      </c>
      <c r="Y214" s="50" t="s">
        <v>582</v>
      </c>
      <c r="Z214" s="50" t="s">
        <v>92</v>
      </c>
      <c r="AA214" s="50" t="s">
        <v>93</v>
      </c>
      <c r="AB214" s="50" t="s">
        <v>623</v>
      </c>
      <c r="AC214" s="50" t="s">
        <v>82</v>
      </c>
      <c r="AD214" s="50" t="s">
        <v>95</v>
      </c>
      <c r="AE214" s="50" t="s">
        <v>95</v>
      </c>
      <c r="AF214" s="50" t="s">
        <v>520</v>
      </c>
      <c r="AG214" s="54">
        <v>37226</v>
      </c>
      <c r="AH214" s="54" t="s">
        <v>214</v>
      </c>
      <c r="AI214" s="54" t="s">
        <v>114</v>
      </c>
      <c r="AJ214" s="55">
        <v>37895</v>
      </c>
      <c r="AK214" s="56" t="s">
        <v>97</v>
      </c>
      <c r="AL214" s="54" t="s">
        <v>513</v>
      </c>
      <c r="AM214" s="56" t="s">
        <v>162</v>
      </c>
      <c r="AN214" s="56" t="s">
        <v>524</v>
      </c>
      <c r="AO214" s="57" t="s">
        <v>95</v>
      </c>
      <c r="AP214" s="73" t="s">
        <v>95</v>
      </c>
      <c r="AQ214" s="58" t="s">
        <v>95</v>
      </c>
      <c r="AR214" s="59" t="s">
        <v>95</v>
      </c>
      <c r="AS214" s="57" t="s">
        <v>95</v>
      </c>
      <c r="AT214" s="57" t="s">
        <v>95</v>
      </c>
      <c r="AU214" s="37" t="s">
        <v>95</v>
      </c>
      <c r="AV214" s="7" t="s">
        <v>95</v>
      </c>
      <c r="AW214" s="8" t="s">
        <v>95</v>
      </c>
      <c r="AX214" s="8" t="s">
        <v>95</v>
      </c>
      <c r="AY214" s="56" t="s">
        <v>95</v>
      </c>
      <c r="AZ214" s="4">
        <v>14026678</v>
      </c>
      <c r="BA214" s="4">
        <v>14026678</v>
      </c>
      <c r="BB214" s="4">
        <v>70408306</v>
      </c>
      <c r="BC214" s="4">
        <v>0</v>
      </c>
      <c r="BD214" s="10">
        <f t="shared" si="18"/>
        <v>70408306</v>
      </c>
      <c r="BE214" s="11">
        <f t="shared" si="19"/>
        <v>5.0195995088787235</v>
      </c>
      <c r="BF214" s="12">
        <v>1.6518711447715799</v>
      </c>
      <c r="BG214" s="7">
        <v>5040000</v>
      </c>
      <c r="BH214" s="7">
        <v>16500000</v>
      </c>
      <c r="BI214" s="7">
        <v>0</v>
      </c>
      <c r="BJ214" s="7">
        <v>6000000</v>
      </c>
      <c r="BK214" s="60">
        <f t="shared" si="20"/>
        <v>5040000</v>
      </c>
      <c r="BL214" s="60">
        <f t="shared" si="21"/>
        <v>104000000</v>
      </c>
      <c r="BM214" s="7">
        <v>5040000</v>
      </c>
      <c r="BN214" s="7">
        <v>110000000</v>
      </c>
      <c r="BO214" s="7">
        <v>0</v>
      </c>
      <c r="BP214" s="7">
        <v>0</v>
      </c>
      <c r="BQ214" s="7" t="s">
        <v>95</v>
      </c>
      <c r="BR214" s="7" t="s">
        <v>95</v>
      </c>
      <c r="BS214" s="12">
        <v>0.95240000000000002</v>
      </c>
      <c r="BT214" s="12">
        <v>0.68830000000000002</v>
      </c>
    </row>
    <row r="215" spans="2:72">
      <c r="B215" s="50" t="s">
        <v>689</v>
      </c>
      <c r="C215" s="50" t="s">
        <v>739</v>
      </c>
      <c r="D215" s="50" t="s">
        <v>121</v>
      </c>
      <c r="E215" s="51" t="s">
        <v>76</v>
      </c>
      <c r="F215" s="51" t="s">
        <v>122</v>
      </c>
      <c r="G215" s="51" t="s">
        <v>123</v>
      </c>
      <c r="H215" s="51" t="s">
        <v>79</v>
      </c>
      <c r="I215" s="75" t="s">
        <v>80</v>
      </c>
      <c r="J215" s="51" t="s">
        <v>81</v>
      </c>
      <c r="K215" s="51" t="s">
        <v>81</v>
      </c>
      <c r="L215" s="51" t="s">
        <v>82</v>
      </c>
      <c r="M215" s="76" t="s">
        <v>83</v>
      </c>
      <c r="N215" s="76" t="str">
        <f t="shared" si="17"/>
        <v>Houston</v>
      </c>
      <c r="O215" s="50" t="s">
        <v>186</v>
      </c>
      <c r="P215" s="50" t="s">
        <v>84</v>
      </c>
      <c r="Q215" s="50"/>
      <c r="R215" s="50" t="s">
        <v>84</v>
      </c>
      <c r="S215" s="50"/>
      <c r="T215" s="50"/>
      <c r="U215" s="50" t="s">
        <v>740</v>
      </c>
      <c r="V215" s="50" t="s">
        <v>95</v>
      </c>
      <c r="W215" s="52" t="s">
        <v>95</v>
      </c>
      <c r="X215" s="50" t="s">
        <v>107</v>
      </c>
      <c r="Y215" s="50" t="s">
        <v>626</v>
      </c>
      <c r="Z215" s="50" t="s">
        <v>173</v>
      </c>
      <c r="AA215" s="50"/>
      <c r="AB215" s="50" t="s">
        <v>623</v>
      </c>
      <c r="AC215" s="50" t="s">
        <v>82</v>
      </c>
      <c r="AD215" s="50" t="s">
        <v>95</v>
      </c>
      <c r="AE215" s="50" t="s">
        <v>95</v>
      </c>
      <c r="AF215" s="50" t="s">
        <v>741</v>
      </c>
      <c r="AG215" s="54">
        <v>37377</v>
      </c>
      <c r="AH215" s="54" t="s">
        <v>214</v>
      </c>
      <c r="AI215" s="54" t="s">
        <v>114</v>
      </c>
      <c r="AJ215" s="55">
        <v>38565</v>
      </c>
      <c r="AK215" s="56" t="s">
        <v>97</v>
      </c>
      <c r="AL215" s="54" t="s">
        <v>737</v>
      </c>
      <c r="AM215" s="56" t="s">
        <v>742</v>
      </c>
      <c r="AN215" s="56" t="s">
        <v>524</v>
      </c>
      <c r="AO215" s="57" t="s">
        <v>95</v>
      </c>
      <c r="AP215" s="73" t="s">
        <v>95</v>
      </c>
      <c r="AQ215" s="58" t="s">
        <v>95</v>
      </c>
      <c r="AR215" s="59" t="s">
        <v>95</v>
      </c>
      <c r="AS215" s="57" t="s">
        <v>95</v>
      </c>
      <c r="AT215" s="57" t="s">
        <v>95</v>
      </c>
      <c r="AU215" s="37" t="s">
        <v>95</v>
      </c>
      <c r="AV215" s="7" t="s">
        <v>95</v>
      </c>
      <c r="AW215" s="8" t="s">
        <v>95</v>
      </c>
      <c r="AX215" s="8" t="s">
        <v>95</v>
      </c>
      <c r="AY215" s="56" t="s">
        <v>95</v>
      </c>
      <c r="AZ215" s="4">
        <v>57291529</v>
      </c>
      <c r="BA215" s="4">
        <v>57291529</v>
      </c>
      <c r="BB215" s="4">
        <v>232139727</v>
      </c>
      <c r="BC215" s="4">
        <v>0</v>
      </c>
      <c r="BD215" s="10">
        <f t="shared" si="18"/>
        <v>232139727</v>
      </c>
      <c r="BE215" s="11">
        <f t="shared" si="19"/>
        <v>4.0519031530821952</v>
      </c>
      <c r="BF215" s="12">
        <v>1.0942113757133485</v>
      </c>
      <c r="BG215" s="7">
        <v>8625000</v>
      </c>
      <c r="BH215" s="7">
        <v>182600000</v>
      </c>
      <c r="BI215" s="7">
        <v>0</v>
      </c>
      <c r="BJ215" s="7">
        <v>0</v>
      </c>
      <c r="BK215" s="60">
        <f t="shared" si="20"/>
        <v>8625000</v>
      </c>
      <c r="BL215" s="60">
        <f t="shared" si="21"/>
        <v>814200000</v>
      </c>
      <c r="BM215" s="7">
        <v>8625000</v>
      </c>
      <c r="BN215" s="7">
        <v>814200000</v>
      </c>
      <c r="BO215" s="7">
        <v>0</v>
      </c>
      <c r="BP215" s="7">
        <v>0</v>
      </c>
      <c r="BQ215" s="7" t="s">
        <v>95</v>
      </c>
      <c r="BR215" s="7" t="s">
        <v>95</v>
      </c>
      <c r="BS215" s="12">
        <v>0.11600000000000001</v>
      </c>
      <c r="BT215" s="12">
        <v>0.26900000000000002</v>
      </c>
    </row>
    <row r="216" spans="2:72">
      <c r="B216" s="50" t="s">
        <v>689</v>
      </c>
      <c r="C216" s="50" t="s">
        <v>743</v>
      </c>
      <c r="D216" s="50" t="s">
        <v>121</v>
      </c>
      <c r="E216" s="51" t="s">
        <v>76</v>
      </c>
      <c r="F216" s="51" t="s">
        <v>122</v>
      </c>
      <c r="G216" s="51" t="s">
        <v>123</v>
      </c>
      <c r="H216" s="51" t="s">
        <v>79</v>
      </c>
      <c r="I216" s="75" t="s">
        <v>80</v>
      </c>
      <c r="J216" s="51" t="s">
        <v>81</v>
      </c>
      <c r="K216" s="51" t="s">
        <v>81</v>
      </c>
      <c r="L216" s="51" t="s">
        <v>82</v>
      </c>
      <c r="M216" s="76" t="s">
        <v>83</v>
      </c>
      <c r="N216" s="76" t="str">
        <f t="shared" si="17"/>
        <v>Houston</v>
      </c>
      <c r="O216" s="50" t="s">
        <v>146</v>
      </c>
      <c r="P216" s="50" t="s">
        <v>310</v>
      </c>
      <c r="Q216" s="50"/>
      <c r="R216" s="50" t="s">
        <v>310</v>
      </c>
      <c r="S216" s="50"/>
      <c r="T216" s="50"/>
      <c r="U216" s="50" t="s">
        <v>744</v>
      </c>
      <c r="V216" s="50" t="s">
        <v>95</v>
      </c>
      <c r="W216" s="52" t="s">
        <v>95</v>
      </c>
      <c r="X216" s="50" t="s">
        <v>107</v>
      </c>
      <c r="Y216" s="50" t="s">
        <v>108</v>
      </c>
      <c r="Z216" s="50" t="s">
        <v>92</v>
      </c>
      <c r="AA216" s="50"/>
      <c r="AB216" s="50" t="s">
        <v>94</v>
      </c>
      <c r="AC216" s="50" t="s">
        <v>82</v>
      </c>
      <c r="AD216" s="50" t="s">
        <v>95</v>
      </c>
      <c r="AE216" s="50" t="s">
        <v>95</v>
      </c>
      <c r="AF216" s="50" t="s">
        <v>95</v>
      </c>
      <c r="AG216" s="54">
        <v>37712</v>
      </c>
      <c r="AH216" s="54" t="s">
        <v>214</v>
      </c>
      <c r="AI216" s="54" t="s">
        <v>114</v>
      </c>
      <c r="AJ216" s="55">
        <v>38412</v>
      </c>
      <c r="AK216" s="56" t="s">
        <v>97</v>
      </c>
      <c r="AL216" s="54" t="s">
        <v>745</v>
      </c>
      <c r="AM216" s="56" t="s">
        <v>335</v>
      </c>
      <c r="AN216" s="56" t="s">
        <v>524</v>
      </c>
      <c r="AO216" s="57" t="s">
        <v>95</v>
      </c>
      <c r="AP216" s="73" t="s">
        <v>95</v>
      </c>
      <c r="AQ216" s="58" t="s">
        <v>95</v>
      </c>
      <c r="AR216" s="59" t="s">
        <v>95</v>
      </c>
      <c r="AS216" s="57" t="s">
        <v>95</v>
      </c>
      <c r="AT216" s="57" t="s">
        <v>95</v>
      </c>
      <c r="AU216" s="37" t="s">
        <v>95</v>
      </c>
      <c r="AV216" s="7" t="s">
        <v>95</v>
      </c>
      <c r="AW216" s="8" t="s">
        <v>95</v>
      </c>
      <c r="AX216" s="8" t="s">
        <v>95</v>
      </c>
      <c r="AY216" s="56" t="s">
        <v>95</v>
      </c>
      <c r="AZ216" s="4">
        <v>30000000</v>
      </c>
      <c r="BA216" s="4">
        <v>30000000</v>
      </c>
      <c r="BB216" s="4">
        <v>44436686</v>
      </c>
      <c r="BC216" s="4">
        <v>0</v>
      </c>
      <c r="BD216" s="10">
        <f t="shared" si="18"/>
        <v>44436686</v>
      </c>
      <c r="BE216" s="11">
        <f t="shared" si="19"/>
        <v>1.4812228666666667</v>
      </c>
      <c r="BF216" s="12">
        <v>0.23699999999999999</v>
      </c>
      <c r="BG216" s="7">
        <v>31000000</v>
      </c>
      <c r="BH216" s="7">
        <v>30700000</v>
      </c>
      <c r="BI216" s="7">
        <v>20300000</v>
      </c>
      <c r="BJ216" s="7">
        <v>25000000</v>
      </c>
      <c r="BK216" s="60">
        <f t="shared" si="20"/>
        <v>31000000</v>
      </c>
      <c r="BL216" s="60">
        <f t="shared" si="21"/>
        <v>48000000</v>
      </c>
      <c r="BM216" s="7">
        <v>51300000</v>
      </c>
      <c r="BN216" s="7">
        <v>73000000</v>
      </c>
      <c r="BO216" s="7">
        <v>0</v>
      </c>
      <c r="BP216" s="7">
        <v>0</v>
      </c>
      <c r="BQ216" s="7" t="s">
        <v>95</v>
      </c>
      <c r="BR216" s="7" t="s">
        <v>95</v>
      </c>
      <c r="BS216" s="12">
        <v>0.9677</v>
      </c>
      <c r="BT216" s="12">
        <v>0.94950000000000001</v>
      </c>
    </row>
    <row r="217" spans="2:72">
      <c r="B217" s="50" t="s">
        <v>689</v>
      </c>
      <c r="C217" s="50" t="s">
        <v>746</v>
      </c>
      <c r="D217" s="50" t="s">
        <v>203</v>
      </c>
      <c r="E217" s="51" t="s">
        <v>76</v>
      </c>
      <c r="F217" s="51" t="s">
        <v>747</v>
      </c>
      <c r="G217" s="51" t="s">
        <v>95</v>
      </c>
      <c r="H217" s="51" t="s">
        <v>79</v>
      </c>
      <c r="I217" s="75" t="s">
        <v>80</v>
      </c>
      <c r="J217" s="51" t="s">
        <v>81</v>
      </c>
      <c r="K217" s="51" t="s">
        <v>81</v>
      </c>
      <c r="L217" s="51" t="s">
        <v>82</v>
      </c>
      <c r="M217" s="76" t="s">
        <v>83</v>
      </c>
      <c r="N217" s="76" t="str">
        <f t="shared" si="17"/>
        <v>Houston</v>
      </c>
      <c r="O217" s="50" t="s">
        <v>146</v>
      </c>
      <c r="P217" s="50" t="s">
        <v>84</v>
      </c>
      <c r="Q217" s="50"/>
      <c r="R217" s="50" t="s">
        <v>84</v>
      </c>
      <c r="S217" s="50"/>
      <c r="T217" s="50"/>
      <c r="U217" s="50" t="s">
        <v>748</v>
      </c>
      <c r="V217" s="50" t="s">
        <v>95</v>
      </c>
      <c r="W217" s="52" t="s">
        <v>95</v>
      </c>
      <c r="X217" s="50" t="s">
        <v>107</v>
      </c>
      <c r="Y217" s="50" t="s">
        <v>108</v>
      </c>
      <c r="Z217" s="50" t="s">
        <v>92</v>
      </c>
      <c r="AA217" s="50"/>
      <c r="AB217" s="50" t="s">
        <v>623</v>
      </c>
      <c r="AC217" s="50" t="s">
        <v>82</v>
      </c>
      <c r="AD217" s="50" t="s">
        <v>95</v>
      </c>
      <c r="AE217" s="50" t="s">
        <v>95</v>
      </c>
      <c r="AF217" s="50" t="s">
        <v>95</v>
      </c>
      <c r="AG217" s="54">
        <v>38078</v>
      </c>
      <c r="AH217" s="54" t="s">
        <v>214</v>
      </c>
      <c r="AI217" s="54" t="s">
        <v>114</v>
      </c>
      <c r="AJ217" s="55">
        <v>38504</v>
      </c>
      <c r="AK217" s="56" t="s">
        <v>203</v>
      </c>
      <c r="AL217" s="54" t="s">
        <v>660</v>
      </c>
      <c r="AM217" s="56" t="s">
        <v>749</v>
      </c>
      <c r="AN217" s="56" t="s">
        <v>95</v>
      </c>
      <c r="AO217" s="57" t="s">
        <v>95</v>
      </c>
      <c r="AP217" s="73" t="s">
        <v>95</v>
      </c>
      <c r="AQ217" s="58" t="s">
        <v>95</v>
      </c>
      <c r="AR217" s="59" t="s">
        <v>95</v>
      </c>
      <c r="AS217" s="57" t="s">
        <v>95</v>
      </c>
      <c r="AT217" s="57" t="s">
        <v>95</v>
      </c>
      <c r="AU217" s="37" t="s">
        <v>95</v>
      </c>
      <c r="AV217" s="7" t="s">
        <v>95</v>
      </c>
      <c r="AW217" s="8" t="s">
        <v>95</v>
      </c>
      <c r="AX217" s="8" t="s">
        <v>95</v>
      </c>
      <c r="AY217" s="56" t="s">
        <v>95</v>
      </c>
      <c r="AZ217" s="4">
        <v>50000000</v>
      </c>
      <c r="BA217" s="4">
        <v>50000000</v>
      </c>
      <c r="BB217" s="4">
        <v>75712734</v>
      </c>
      <c r="BC217" s="4">
        <v>0</v>
      </c>
      <c r="BD217" s="10">
        <f t="shared" si="18"/>
        <v>75712734</v>
      </c>
      <c r="BE217" s="11">
        <f t="shared" si="19"/>
        <v>1.5142546800000001</v>
      </c>
      <c r="BF217" s="12">
        <v>0.63900000000000001</v>
      </c>
      <c r="BG217" s="7">
        <v>25000000</v>
      </c>
      <c r="BH217" s="7">
        <v>26300000</v>
      </c>
      <c r="BI217" s="7">
        <v>25000000</v>
      </c>
      <c r="BJ217" s="7">
        <v>16500000</v>
      </c>
      <c r="BK217" s="60">
        <f t="shared" si="20"/>
        <v>25000000</v>
      </c>
      <c r="BL217" s="60">
        <f t="shared" si="21"/>
        <v>52000000</v>
      </c>
      <c r="BM217" s="7">
        <v>50000000</v>
      </c>
      <c r="BN217" s="7">
        <v>68500000</v>
      </c>
      <c r="BO217" s="7">
        <v>0</v>
      </c>
      <c r="BP217" s="7">
        <v>0</v>
      </c>
      <c r="BQ217" s="7" t="s">
        <v>95</v>
      </c>
      <c r="BR217" s="7" t="s">
        <v>95</v>
      </c>
      <c r="BS217" s="12">
        <v>1</v>
      </c>
      <c r="BT217" s="12">
        <v>0.9163</v>
      </c>
    </row>
    <row r="218" spans="2:72">
      <c r="B218" s="50" t="s">
        <v>689</v>
      </c>
      <c r="C218" s="50" t="s">
        <v>704</v>
      </c>
      <c r="D218" s="50" t="s">
        <v>75</v>
      </c>
      <c r="E218" s="51" t="s">
        <v>76</v>
      </c>
      <c r="F218" s="51" t="s">
        <v>101</v>
      </c>
      <c r="G218" s="51" t="s">
        <v>102</v>
      </c>
      <c r="H218" s="51" t="s">
        <v>79</v>
      </c>
      <c r="I218" s="75" t="s">
        <v>80</v>
      </c>
      <c r="J218" s="51" t="s">
        <v>81</v>
      </c>
      <c r="K218" s="51" t="s">
        <v>81</v>
      </c>
      <c r="L218" s="51" t="s">
        <v>82</v>
      </c>
      <c r="M218" s="76" t="s">
        <v>83</v>
      </c>
      <c r="N218" s="76" t="str">
        <f t="shared" si="17"/>
        <v>Houston</v>
      </c>
      <c r="O218" s="50" t="s">
        <v>186</v>
      </c>
      <c r="P218" s="50" t="s">
        <v>344</v>
      </c>
      <c r="Q218" s="50"/>
      <c r="R218" s="50" t="s">
        <v>344</v>
      </c>
      <c r="S218" s="50"/>
      <c r="T218" s="50"/>
      <c r="U218" s="50" t="s">
        <v>705</v>
      </c>
      <c r="V218" s="50" t="s">
        <v>95</v>
      </c>
      <c r="W218" s="52" t="s">
        <v>95</v>
      </c>
      <c r="X218" s="50" t="s">
        <v>90</v>
      </c>
      <c r="Y218" s="50" t="s">
        <v>582</v>
      </c>
      <c r="Z218" s="50" t="s">
        <v>92</v>
      </c>
      <c r="AA218" s="50"/>
      <c r="AB218" s="50" t="s">
        <v>94</v>
      </c>
      <c r="AC218" s="50" t="s">
        <v>109</v>
      </c>
      <c r="AD218" s="50" t="s">
        <v>126</v>
      </c>
      <c r="AE218" s="50" t="s">
        <v>505</v>
      </c>
      <c r="AF218" s="50" t="s">
        <v>95</v>
      </c>
      <c r="AG218" s="54">
        <v>38292</v>
      </c>
      <c r="AH218" s="54" t="s">
        <v>214</v>
      </c>
      <c r="AI218" s="54" t="s">
        <v>114</v>
      </c>
      <c r="AJ218" s="55">
        <v>40695</v>
      </c>
      <c r="AK218" s="56" t="s">
        <v>97</v>
      </c>
      <c r="AL218" s="54" t="s">
        <v>706</v>
      </c>
      <c r="AM218" s="56" t="s">
        <v>330</v>
      </c>
      <c r="AN218" s="56" t="s">
        <v>524</v>
      </c>
      <c r="AO218" s="57" t="s">
        <v>95</v>
      </c>
      <c r="AP218" s="73" t="s">
        <v>95</v>
      </c>
      <c r="AQ218" s="58" t="s">
        <v>95</v>
      </c>
      <c r="AR218" s="59" t="s">
        <v>95</v>
      </c>
      <c r="AS218" s="57" t="s">
        <v>95</v>
      </c>
      <c r="AT218" s="57" t="s">
        <v>95</v>
      </c>
      <c r="AU218" s="37" t="s">
        <v>95</v>
      </c>
      <c r="AV218" s="7" t="s">
        <v>95</v>
      </c>
      <c r="AW218" s="8" t="s">
        <v>95</v>
      </c>
      <c r="AX218" s="8" t="s">
        <v>95</v>
      </c>
      <c r="AY218" s="56" t="s">
        <v>95</v>
      </c>
      <c r="AZ218" s="4">
        <v>36156400</v>
      </c>
      <c r="BA218" s="4">
        <v>36156400</v>
      </c>
      <c r="BB218" s="4">
        <v>7159328</v>
      </c>
      <c r="BC218" s="4">
        <v>0</v>
      </c>
      <c r="BD218" s="10">
        <f t="shared" si="18"/>
        <v>7159328</v>
      </c>
      <c r="BE218" s="11">
        <f t="shared" si="19"/>
        <v>0.19800997886957772</v>
      </c>
      <c r="BF218" s="12" t="s">
        <v>95</v>
      </c>
      <c r="BG218" s="7">
        <v>800000</v>
      </c>
      <c r="BH218" s="7">
        <v>46593000</v>
      </c>
      <c r="BI218" s="7">
        <v>0</v>
      </c>
      <c r="BJ218" s="7">
        <v>0</v>
      </c>
      <c r="BK218" s="60">
        <f t="shared" si="20"/>
        <v>800000</v>
      </c>
      <c r="BL218" s="60">
        <f t="shared" si="21"/>
        <v>8500000</v>
      </c>
      <c r="BM218" s="7">
        <v>800000</v>
      </c>
      <c r="BN218" s="7">
        <v>8500000</v>
      </c>
      <c r="BO218" s="7">
        <v>0</v>
      </c>
      <c r="BP218" s="7">
        <v>0</v>
      </c>
      <c r="BQ218" s="7" t="s">
        <v>95</v>
      </c>
      <c r="BR218" s="7" t="s">
        <v>95</v>
      </c>
      <c r="BS218" s="12">
        <v>0.77500000000000002</v>
      </c>
      <c r="BT218" s="12">
        <v>0.77600000000000002</v>
      </c>
    </row>
    <row r="219" spans="2:72">
      <c r="B219" s="50" t="s">
        <v>689</v>
      </c>
      <c r="C219" s="50" t="s">
        <v>750</v>
      </c>
      <c r="D219" s="50" t="s">
        <v>75</v>
      </c>
      <c r="E219" s="51" t="s">
        <v>76</v>
      </c>
      <c r="F219" s="51" t="s">
        <v>101</v>
      </c>
      <c r="G219" s="51" t="s">
        <v>102</v>
      </c>
      <c r="H219" s="51" t="s">
        <v>79</v>
      </c>
      <c r="I219" s="75" t="s">
        <v>80</v>
      </c>
      <c r="J219" s="51" t="s">
        <v>81</v>
      </c>
      <c r="K219" s="51" t="s">
        <v>81</v>
      </c>
      <c r="L219" s="51" t="s">
        <v>82</v>
      </c>
      <c r="M219" s="76" t="s">
        <v>83</v>
      </c>
      <c r="N219" s="76" t="str">
        <f t="shared" si="17"/>
        <v>Houston</v>
      </c>
      <c r="O219" s="50" t="s">
        <v>186</v>
      </c>
      <c r="P219" s="50" t="s">
        <v>344</v>
      </c>
      <c r="Q219" s="50"/>
      <c r="R219" s="50" t="s">
        <v>344</v>
      </c>
      <c r="S219" s="50"/>
      <c r="T219" s="50"/>
      <c r="U219" s="50" t="s">
        <v>705</v>
      </c>
      <c r="V219" s="50" t="s">
        <v>95</v>
      </c>
      <c r="W219" s="52" t="s">
        <v>95</v>
      </c>
      <c r="X219" s="50" t="s">
        <v>107</v>
      </c>
      <c r="Y219" s="50" t="s">
        <v>108</v>
      </c>
      <c r="Z219" s="50" t="s">
        <v>92</v>
      </c>
      <c r="AA219" s="50"/>
      <c r="AB219" s="50" t="s">
        <v>623</v>
      </c>
      <c r="AC219" s="50" t="s">
        <v>82</v>
      </c>
      <c r="AD219" s="50" t="s">
        <v>95</v>
      </c>
      <c r="AE219" s="50" t="s">
        <v>95</v>
      </c>
      <c r="AF219" s="50" t="s">
        <v>95</v>
      </c>
      <c r="AG219" s="54">
        <v>37226</v>
      </c>
      <c r="AH219" s="54" t="s">
        <v>214</v>
      </c>
      <c r="AI219" s="54" t="s">
        <v>114</v>
      </c>
      <c r="AJ219" s="55">
        <v>38261</v>
      </c>
      <c r="AK219" s="56" t="s">
        <v>97</v>
      </c>
      <c r="AL219" s="54" t="s">
        <v>751</v>
      </c>
      <c r="AM219" s="56" t="s">
        <v>330</v>
      </c>
      <c r="AN219" s="56" t="s">
        <v>524</v>
      </c>
      <c r="AO219" s="57" t="s">
        <v>95</v>
      </c>
      <c r="AP219" s="73" t="s">
        <v>95</v>
      </c>
      <c r="AQ219" s="58" t="s">
        <v>95</v>
      </c>
      <c r="AR219" s="59" t="s">
        <v>95</v>
      </c>
      <c r="AS219" s="57" t="s">
        <v>95</v>
      </c>
      <c r="AT219" s="57" t="s">
        <v>95</v>
      </c>
      <c r="AU219" s="37" t="s">
        <v>95</v>
      </c>
      <c r="AV219" s="7" t="s">
        <v>95</v>
      </c>
      <c r="AW219" s="8" t="s">
        <v>95</v>
      </c>
      <c r="AX219" s="8" t="s">
        <v>95</v>
      </c>
      <c r="AY219" s="56" t="s">
        <v>95</v>
      </c>
      <c r="AZ219" s="4">
        <v>17838177</v>
      </c>
      <c r="BA219" s="4">
        <v>17838177</v>
      </c>
      <c r="BB219" s="4">
        <v>40398225</v>
      </c>
      <c r="BC219" s="4">
        <v>0</v>
      </c>
      <c r="BD219" s="10">
        <f t="shared" si="18"/>
        <v>40398225</v>
      </c>
      <c r="BE219" s="11">
        <f t="shared" si="19"/>
        <v>2.2647059169779511</v>
      </c>
      <c r="BF219" s="12">
        <v>0.67218770384788518</v>
      </c>
      <c r="BG219" s="7">
        <v>800000</v>
      </c>
      <c r="BH219" s="7">
        <v>18600000</v>
      </c>
      <c r="BI219" s="7">
        <v>0</v>
      </c>
      <c r="BJ219" s="7">
        <v>18200000</v>
      </c>
      <c r="BK219" s="60">
        <f t="shared" si="20"/>
        <v>800000</v>
      </c>
      <c r="BL219" s="60">
        <f t="shared" si="21"/>
        <v>44300000</v>
      </c>
      <c r="BM219" s="7">
        <v>800000</v>
      </c>
      <c r="BN219" s="7">
        <v>62500000</v>
      </c>
      <c r="BO219" s="7">
        <v>0</v>
      </c>
      <c r="BP219" s="7">
        <v>0</v>
      </c>
      <c r="BQ219" s="7" t="s">
        <v>95</v>
      </c>
      <c r="BR219" s="7" t="s">
        <v>95</v>
      </c>
      <c r="BS219" s="12">
        <v>1</v>
      </c>
      <c r="BT219" s="12">
        <v>0.87729999999999997</v>
      </c>
    </row>
    <row r="220" spans="2:72">
      <c r="B220" s="50" t="s">
        <v>689</v>
      </c>
      <c r="C220" s="50" t="s">
        <v>752</v>
      </c>
      <c r="D220" s="50" t="s">
        <v>121</v>
      </c>
      <c r="E220" s="51" t="s">
        <v>76</v>
      </c>
      <c r="F220" s="51" t="s">
        <v>83</v>
      </c>
      <c r="G220" s="51" t="s">
        <v>102</v>
      </c>
      <c r="H220" s="51" t="s">
        <v>79</v>
      </c>
      <c r="I220" s="75" t="s">
        <v>80</v>
      </c>
      <c r="J220" s="51" t="s">
        <v>81</v>
      </c>
      <c r="K220" s="51" t="s">
        <v>81</v>
      </c>
      <c r="L220" s="51" t="s">
        <v>82</v>
      </c>
      <c r="M220" s="76" t="s">
        <v>83</v>
      </c>
      <c r="N220" s="76" t="str">
        <f t="shared" si="17"/>
        <v>Houston</v>
      </c>
      <c r="O220" s="50" t="s">
        <v>146</v>
      </c>
      <c r="P220" s="50" t="s">
        <v>344</v>
      </c>
      <c r="Q220" s="50"/>
      <c r="R220" s="50" t="s">
        <v>344</v>
      </c>
      <c r="S220" s="50" t="s">
        <v>103</v>
      </c>
      <c r="T220" s="50"/>
      <c r="U220" s="50" t="s">
        <v>753</v>
      </c>
      <c r="V220" s="50" t="s">
        <v>95</v>
      </c>
      <c r="W220" s="52" t="s">
        <v>95</v>
      </c>
      <c r="X220" s="50" t="s">
        <v>107</v>
      </c>
      <c r="Y220" s="50" t="s">
        <v>108</v>
      </c>
      <c r="Z220" s="50" t="s">
        <v>92</v>
      </c>
      <c r="AA220" s="50" t="s">
        <v>208</v>
      </c>
      <c r="AB220" s="50" t="s">
        <v>94</v>
      </c>
      <c r="AC220" s="50" t="s">
        <v>82</v>
      </c>
      <c r="AD220" s="50" t="s">
        <v>95</v>
      </c>
      <c r="AE220" s="50" t="s">
        <v>95</v>
      </c>
      <c r="AF220" s="50" t="s">
        <v>754</v>
      </c>
      <c r="AG220" s="54">
        <v>38169</v>
      </c>
      <c r="AH220" s="54" t="s">
        <v>214</v>
      </c>
      <c r="AI220" s="54" t="s">
        <v>95</v>
      </c>
      <c r="AJ220" s="55">
        <v>41244</v>
      </c>
      <c r="AK220" s="56" t="s">
        <v>97</v>
      </c>
      <c r="AL220" s="54" t="s">
        <v>95</v>
      </c>
      <c r="AM220" s="56" t="s">
        <v>574</v>
      </c>
      <c r="AN220" s="56" t="s">
        <v>524</v>
      </c>
      <c r="AO220" s="57" t="s">
        <v>95</v>
      </c>
      <c r="AP220" s="73" t="s">
        <v>95</v>
      </c>
      <c r="AQ220" s="58" t="s">
        <v>95</v>
      </c>
      <c r="AR220" s="59" t="s">
        <v>95</v>
      </c>
      <c r="AS220" s="57" t="s">
        <v>95</v>
      </c>
      <c r="AT220" s="57" t="s">
        <v>95</v>
      </c>
      <c r="AU220" s="37" t="s">
        <v>95</v>
      </c>
      <c r="AV220" s="7" t="s">
        <v>95</v>
      </c>
      <c r="AW220" s="8" t="s">
        <v>95</v>
      </c>
      <c r="AX220" s="8" t="s">
        <v>95</v>
      </c>
      <c r="AY220" s="56" t="s">
        <v>95</v>
      </c>
      <c r="AZ220" s="4">
        <v>25049090</v>
      </c>
      <c r="BA220" s="4">
        <v>25049090</v>
      </c>
      <c r="BB220" s="4">
        <v>19526257</v>
      </c>
      <c r="BC220" s="4">
        <v>0</v>
      </c>
      <c r="BD220" s="10">
        <f t="shared" si="18"/>
        <v>19526257</v>
      </c>
      <c r="BE220" s="11">
        <f t="shared" si="19"/>
        <v>0.7795196152834295</v>
      </c>
      <c r="BF220" s="12" t="s">
        <v>95</v>
      </c>
      <c r="BG220" s="7">
        <v>940000.00000000105</v>
      </c>
      <c r="BH220" s="7">
        <v>45865861.9433202</v>
      </c>
      <c r="BI220" s="7">
        <v>0</v>
      </c>
      <c r="BJ220" s="7">
        <v>0</v>
      </c>
      <c r="BK220" s="60">
        <f t="shared" si="20"/>
        <v>940000.00000000105</v>
      </c>
      <c r="BL220" s="60" t="str">
        <f t="shared" si="21"/>
        <v>N/A</v>
      </c>
      <c r="BM220" s="7">
        <v>940000.00000000105</v>
      </c>
      <c r="BN220" s="7" t="s">
        <v>95</v>
      </c>
      <c r="BO220" s="7">
        <v>0</v>
      </c>
      <c r="BP220" s="7">
        <v>9342670</v>
      </c>
      <c r="BQ220" s="7" t="s">
        <v>95</v>
      </c>
      <c r="BR220" s="7" t="s">
        <v>95</v>
      </c>
      <c r="BS220" s="12">
        <v>0.54454545454545444</v>
      </c>
      <c r="BT220" s="12">
        <v>0.54454545454545444</v>
      </c>
    </row>
    <row r="221" spans="2:72">
      <c r="B221" s="50" t="s">
        <v>689</v>
      </c>
      <c r="C221" s="50" t="s">
        <v>755</v>
      </c>
      <c r="D221" s="50" t="s">
        <v>121</v>
      </c>
      <c r="E221" s="51" t="s">
        <v>76</v>
      </c>
      <c r="F221" s="51" t="s">
        <v>83</v>
      </c>
      <c r="G221" s="51" t="s">
        <v>102</v>
      </c>
      <c r="H221" s="51" t="s">
        <v>79</v>
      </c>
      <c r="I221" s="75" t="s">
        <v>80</v>
      </c>
      <c r="J221" s="51" t="s">
        <v>81</v>
      </c>
      <c r="K221" s="51" t="s">
        <v>81</v>
      </c>
      <c r="L221" s="51" t="s">
        <v>82</v>
      </c>
      <c r="M221" s="76" t="s">
        <v>233</v>
      </c>
      <c r="N221" s="76" t="str">
        <f t="shared" si="17"/>
        <v>Dallas</v>
      </c>
      <c r="O221" s="50" t="s">
        <v>289</v>
      </c>
      <c r="P221" s="50"/>
      <c r="Q221" s="50"/>
      <c r="R221" s="50" t="s">
        <v>290</v>
      </c>
      <c r="S221" s="50"/>
      <c r="T221" s="50"/>
      <c r="U221" s="50" t="s">
        <v>708</v>
      </c>
      <c r="V221" s="50" t="s">
        <v>95</v>
      </c>
      <c r="W221" s="52" t="s">
        <v>95</v>
      </c>
      <c r="X221" s="50" t="s">
        <v>90</v>
      </c>
      <c r="Y221" s="50" t="s">
        <v>582</v>
      </c>
      <c r="Z221" s="50" t="s">
        <v>92</v>
      </c>
      <c r="AA221" s="50" t="s">
        <v>93</v>
      </c>
      <c r="AB221" s="50" t="s">
        <v>623</v>
      </c>
      <c r="AC221" s="50" t="s">
        <v>82</v>
      </c>
      <c r="AD221" s="50" t="s">
        <v>95</v>
      </c>
      <c r="AE221" s="50" t="s">
        <v>95</v>
      </c>
      <c r="AF221" s="50" t="s">
        <v>756</v>
      </c>
      <c r="AG221" s="54">
        <v>37956</v>
      </c>
      <c r="AH221" s="54" t="s">
        <v>214</v>
      </c>
      <c r="AI221" s="54" t="s">
        <v>442</v>
      </c>
      <c r="AJ221" s="55">
        <v>38596</v>
      </c>
      <c r="AK221" s="56" t="s">
        <v>97</v>
      </c>
      <c r="AL221" s="54" t="s">
        <v>442</v>
      </c>
      <c r="AM221" s="56" t="s">
        <v>757</v>
      </c>
      <c r="AN221" s="56" t="s">
        <v>524</v>
      </c>
      <c r="AO221" s="57" t="s">
        <v>95</v>
      </c>
      <c r="AP221" s="73" t="s">
        <v>95</v>
      </c>
      <c r="AQ221" s="58" t="s">
        <v>95</v>
      </c>
      <c r="AR221" s="59" t="s">
        <v>95</v>
      </c>
      <c r="AS221" s="57" t="s">
        <v>95</v>
      </c>
      <c r="AT221" s="57" t="s">
        <v>95</v>
      </c>
      <c r="AU221" s="37" t="s">
        <v>95</v>
      </c>
      <c r="AV221" s="7" t="s">
        <v>95</v>
      </c>
      <c r="AW221" s="8" t="s">
        <v>95</v>
      </c>
      <c r="AX221" s="8" t="s">
        <v>95</v>
      </c>
      <c r="AY221" s="56" t="s">
        <v>95</v>
      </c>
      <c r="AZ221" s="4">
        <v>39143373</v>
      </c>
      <c r="BA221" s="4">
        <v>39143373</v>
      </c>
      <c r="BB221" s="4">
        <v>127846236</v>
      </c>
      <c r="BC221" s="4">
        <v>0</v>
      </c>
      <c r="BD221" s="10">
        <f t="shared" si="18"/>
        <v>127846236</v>
      </c>
      <c r="BE221" s="11">
        <f t="shared" si="19"/>
        <v>3.2661016719228564</v>
      </c>
      <c r="BF221" s="12">
        <v>1.4430000000000001</v>
      </c>
      <c r="BG221" s="7">
        <v>18981927.710843373</v>
      </c>
      <c r="BH221" s="7" t="s">
        <v>95</v>
      </c>
      <c r="BI221" s="7" t="s">
        <v>95</v>
      </c>
      <c r="BJ221" s="7" t="s">
        <v>95</v>
      </c>
      <c r="BK221" s="60">
        <f t="shared" si="20"/>
        <v>18981927.710843373</v>
      </c>
      <c r="BL221" s="60" t="str">
        <f t="shared" si="21"/>
        <v>N/A</v>
      </c>
      <c r="BM221" s="7" t="s">
        <v>241</v>
      </c>
      <c r="BN221" s="7" t="s">
        <v>95</v>
      </c>
      <c r="BO221" s="7">
        <v>0</v>
      </c>
      <c r="BP221" s="7">
        <v>0</v>
      </c>
      <c r="BQ221" s="7" t="s">
        <v>95</v>
      </c>
      <c r="BR221" s="7" t="s">
        <v>95</v>
      </c>
      <c r="BS221" s="12">
        <v>0.57617743125065846</v>
      </c>
      <c r="BT221" s="12" t="s">
        <v>95</v>
      </c>
    </row>
    <row r="222" spans="2:72">
      <c r="B222" s="50" t="s">
        <v>689</v>
      </c>
      <c r="C222" s="50" t="s">
        <v>758</v>
      </c>
      <c r="D222" s="50" t="s">
        <v>121</v>
      </c>
      <c r="E222" s="51" t="s">
        <v>76</v>
      </c>
      <c r="F222" s="51" t="s">
        <v>83</v>
      </c>
      <c r="G222" s="51" t="s">
        <v>102</v>
      </c>
      <c r="H222" s="51" t="s">
        <v>79</v>
      </c>
      <c r="I222" s="75" t="s">
        <v>80</v>
      </c>
      <c r="J222" s="51" t="s">
        <v>81</v>
      </c>
      <c r="K222" s="51" t="s">
        <v>81</v>
      </c>
      <c r="L222" s="51" t="s">
        <v>82</v>
      </c>
      <c r="M222" s="76" t="s">
        <v>83</v>
      </c>
      <c r="N222" s="76" t="str">
        <f t="shared" si="17"/>
        <v>Houston</v>
      </c>
      <c r="O222" s="50" t="s">
        <v>186</v>
      </c>
      <c r="P222" s="50" t="s">
        <v>84</v>
      </c>
      <c r="Q222" s="50"/>
      <c r="R222" s="50" t="s">
        <v>84</v>
      </c>
      <c r="S222" s="50" t="s">
        <v>130</v>
      </c>
      <c r="T222" s="50"/>
      <c r="U222" s="50" t="s">
        <v>740</v>
      </c>
      <c r="V222" s="50" t="s">
        <v>95</v>
      </c>
      <c r="W222" s="52" t="s">
        <v>95</v>
      </c>
      <c r="X222" s="50" t="s">
        <v>90</v>
      </c>
      <c r="Y222" s="50" t="s">
        <v>582</v>
      </c>
      <c r="Z222" s="50" t="s">
        <v>92</v>
      </c>
      <c r="AA222" s="50" t="s">
        <v>93</v>
      </c>
      <c r="AB222" s="50" t="s">
        <v>623</v>
      </c>
      <c r="AC222" s="50" t="s">
        <v>82</v>
      </c>
      <c r="AD222" s="50" t="s">
        <v>95</v>
      </c>
      <c r="AE222" s="50" t="s">
        <v>95</v>
      </c>
      <c r="AF222" s="50" t="s">
        <v>756</v>
      </c>
      <c r="AG222" s="54">
        <v>37926</v>
      </c>
      <c r="AH222" s="54" t="s">
        <v>214</v>
      </c>
      <c r="AI222" s="54" t="s">
        <v>114</v>
      </c>
      <c r="AJ222" s="55">
        <v>38504</v>
      </c>
      <c r="AK222" s="56" t="s">
        <v>97</v>
      </c>
      <c r="AL222" s="54" t="s">
        <v>759</v>
      </c>
      <c r="AM222" s="56" t="s">
        <v>346</v>
      </c>
      <c r="AN222" s="56" t="s">
        <v>524</v>
      </c>
      <c r="AO222" s="57" t="s">
        <v>95</v>
      </c>
      <c r="AP222" s="73" t="s">
        <v>95</v>
      </c>
      <c r="AQ222" s="58" t="s">
        <v>95</v>
      </c>
      <c r="AR222" s="59" t="s">
        <v>95</v>
      </c>
      <c r="AS222" s="57" t="s">
        <v>95</v>
      </c>
      <c r="AT222" s="57" t="s">
        <v>95</v>
      </c>
      <c r="AU222" s="37" t="s">
        <v>95</v>
      </c>
      <c r="AV222" s="7" t="s">
        <v>95</v>
      </c>
      <c r="AW222" s="8" t="s">
        <v>95</v>
      </c>
      <c r="AX222" s="8" t="s">
        <v>95</v>
      </c>
      <c r="AY222" s="56" t="s">
        <v>95</v>
      </c>
      <c r="AZ222" s="4">
        <v>10000000</v>
      </c>
      <c r="BA222" s="4">
        <v>10000000</v>
      </c>
      <c r="BB222" s="4">
        <v>59318533</v>
      </c>
      <c r="BC222" s="4">
        <v>0</v>
      </c>
      <c r="BD222" s="10">
        <f t="shared" si="18"/>
        <v>59318533</v>
      </c>
      <c r="BE222" s="11">
        <f t="shared" si="19"/>
        <v>5.9318533000000002</v>
      </c>
      <c r="BF222" s="12">
        <v>2.0509088277816772</v>
      </c>
      <c r="BG222" s="7">
        <v>13333333</v>
      </c>
      <c r="BH222" s="7">
        <v>13333333</v>
      </c>
      <c r="BI222" s="7">
        <v>6700000</v>
      </c>
      <c r="BJ222" s="7">
        <v>9870000</v>
      </c>
      <c r="BK222" s="60">
        <f t="shared" si="20"/>
        <v>13333333</v>
      </c>
      <c r="BL222" s="60">
        <f t="shared" si="21"/>
        <v>74130000</v>
      </c>
      <c r="BM222" s="7">
        <v>20033333</v>
      </c>
      <c r="BN222" s="7">
        <v>84000000</v>
      </c>
      <c r="BO222" s="7">
        <v>0</v>
      </c>
      <c r="BP222" s="7">
        <v>0</v>
      </c>
      <c r="BQ222" s="7" t="s">
        <v>95</v>
      </c>
      <c r="BR222" s="7" t="s">
        <v>95</v>
      </c>
      <c r="BS222" s="12">
        <v>0.7843</v>
      </c>
      <c r="BT222" s="12">
        <v>0.57079999999999997</v>
      </c>
    </row>
    <row r="223" spans="2:72">
      <c r="B223" s="50" t="s">
        <v>689</v>
      </c>
      <c r="C223" s="50" t="s">
        <v>719</v>
      </c>
      <c r="D223" s="50" t="s">
        <v>121</v>
      </c>
      <c r="E223" s="51" t="s">
        <v>76</v>
      </c>
      <c r="F223" s="51" t="s">
        <v>83</v>
      </c>
      <c r="G223" s="51" t="s">
        <v>102</v>
      </c>
      <c r="H223" s="51" t="s">
        <v>79</v>
      </c>
      <c r="I223" s="75" t="s">
        <v>80</v>
      </c>
      <c r="J223" s="51" t="s">
        <v>81</v>
      </c>
      <c r="K223" s="51" t="s">
        <v>81</v>
      </c>
      <c r="L223" s="51" t="s">
        <v>82</v>
      </c>
      <c r="M223" s="76" t="s">
        <v>83</v>
      </c>
      <c r="N223" s="76" t="str">
        <f t="shared" si="17"/>
        <v>Houston</v>
      </c>
      <c r="O223" s="50" t="s">
        <v>186</v>
      </c>
      <c r="P223" s="50" t="s">
        <v>84</v>
      </c>
      <c r="Q223" s="50"/>
      <c r="R223" s="50" t="s">
        <v>84</v>
      </c>
      <c r="S223" s="50"/>
      <c r="T223" s="50"/>
      <c r="U223" s="50" t="s">
        <v>740</v>
      </c>
      <c r="V223" s="50" t="s">
        <v>95</v>
      </c>
      <c r="W223" s="52" t="s">
        <v>95</v>
      </c>
      <c r="X223" s="50" t="s">
        <v>90</v>
      </c>
      <c r="Y223" s="50" t="s">
        <v>582</v>
      </c>
      <c r="Z223" s="50" t="s">
        <v>92</v>
      </c>
      <c r="AA223" s="50" t="s">
        <v>93</v>
      </c>
      <c r="AB223" s="50" t="s">
        <v>94</v>
      </c>
      <c r="AC223" s="50" t="s">
        <v>109</v>
      </c>
      <c r="AD223" s="50" t="s">
        <v>126</v>
      </c>
      <c r="AE223" s="50" t="s">
        <v>505</v>
      </c>
      <c r="AF223" s="50" t="s">
        <v>756</v>
      </c>
      <c r="AG223" s="54">
        <v>38534</v>
      </c>
      <c r="AH223" s="54" t="s">
        <v>214</v>
      </c>
      <c r="AI223" s="54" t="s">
        <v>114</v>
      </c>
      <c r="AJ223" s="55">
        <v>39356</v>
      </c>
      <c r="AK223" s="56" t="s">
        <v>97</v>
      </c>
      <c r="AL223" s="54" t="s">
        <v>760</v>
      </c>
      <c r="AM223" s="56" t="s">
        <v>346</v>
      </c>
      <c r="AN223" s="56" t="s">
        <v>524</v>
      </c>
      <c r="AO223" s="57" t="s">
        <v>95</v>
      </c>
      <c r="AP223" s="73" t="s">
        <v>95</v>
      </c>
      <c r="AQ223" s="58" t="s">
        <v>95</v>
      </c>
      <c r="AR223" s="59" t="s">
        <v>95</v>
      </c>
      <c r="AS223" s="57" t="s">
        <v>95</v>
      </c>
      <c r="AT223" s="57" t="s">
        <v>95</v>
      </c>
      <c r="AU223" s="37" t="s">
        <v>95</v>
      </c>
      <c r="AV223" s="7" t="s">
        <v>95</v>
      </c>
      <c r="AW223" s="8" t="s">
        <v>95</v>
      </c>
      <c r="AX223" s="8" t="s">
        <v>95</v>
      </c>
      <c r="AY223" s="56" t="s">
        <v>95</v>
      </c>
      <c r="AZ223" s="4">
        <v>33125000</v>
      </c>
      <c r="BA223" s="4">
        <v>33125000</v>
      </c>
      <c r="BB223" s="4">
        <v>66207466</v>
      </c>
      <c r="BC223" s="4">
        <v>0</v>
      </c>
      <c r="BD223" s="10">
        <f t="shared" si="18"/>
        <v>66207466</v>
      </c>
      <c r="BE223" s="11">
        <f t="shared" si="19"/>
        <v>1.998715954716981</v>
      </c>
      <c r="BF223" s="12">
        <v>0.43799999999999994</v>
      </c>
      <c r="BG223" s="7">
        <v>1500000</v>
      </c>
      <c r="BH223" s="7">
        <v>53000000</v>
      </c>
      <c r="BI223" s="7">
        <v>0</v>
      </c>
      <c r="BJ223" s="7">
        <v>51676792.868653402</v>
      </c>
      <c r="BK223" s="60">
        <f t="shared" si="20"/>
        <v>1500000</v>
      </c>
      <c r="BL223" s="60">
        <f t="shared" si="21"/>
        <v>105323207.1313466</v>
      </c>
      <c r="BM223" s="7">
        <v>1500000</v>
      </c>
      <c r="BN223" s="7">
        <v>157000000</v>
      </c>
      <c r="BO223" s="7">
        <v>0</v>
      </c>
      <c r="BP223" s="7">
        <v>0</v>
      </c>
      <c r="BQ223" s="7" t="s">
        <v>95</v>
      </c>
      <c r="BR223" s="7" t="s">
        <v>95</v>
      </c>
      <c r="BS223" s="12">
        <v>0.625</v>
      </c>
      <c r="BT223" s="12">
        <v>0.60352479896731481</v>
      </c>
    </row>
    <row r="224" spans="2:72">
      <c r="B224" s="50" t="s">
        <v>689</v>
      </c>
      <c r="C224" s="50" t="s">
        <v>761</v>
      </c>
      <c r="D224" s="50" t="s">
        <v>121</v>
      </c>
      <c r="E224" s="51" t="s">
        <v>76</v>
      </c>
      <c r="F224" s="51" t="s">
        <v>83</v>
      </c>
      <c r="G224" s="51" t="s">
        <v>102</v>
      </c>
      <c r="H224" s="51" t="s">
        <v>79</v>
      </c>
      <c r="I224" s="75" t="s">
        <v>80</v>
      </c>
      <c r="J224" s="51" t="s">
        <v>81</v>
      </c>
      <c r="K224" s="51" t="s">
        <v>81</v>
      </c>
      <c r="L224" s="51" t="s">
        <v>82</v>
      </c>
      <c r="M224" s="76" t="s">
        <v>83</v>
      </c>
      <c r="N224" s="76" t="str">
        <f t="shared" si="17"/>
        <v>Houston</v>
      </c>
      <c r="O224" s="50" t="s">
        <v>186</v>
      </c>
      <c r="P224" s="50" t="s">
        <v>84</v>
      </c>
      <c r="Q224" s="50"/>
      <c r="R224" s="50" t="s">
        <v>84</v>
      </c>
      <c r="S224" s="50" t="s">
        <v>130</v>
      </c>
      <c r="T224" s="50"/>
      <c r="U224" s="50" t="s">
        <v>740</v>
      </c>
      <c r="V224" s="50" t="s">
        <v>95</v>
      </c>
      <c r="W224" s="52" t="s">
        <v>95</v>
      </c>
      <c r="X224" s="50" t="s">
        <v>107</v>
      </c>
      <c r="Y224" s="50" t="s">
        <v>108</v>
      </c>
      <c r="Z224" s="50" t="s">
        <v>92</v>
      </c>
      <c r="AA224" s="50" t="s">
        <v>93</v>
      </c>
      <c r="AB224" s="50" t="s">
        <v>623</v>
      </c>
      <c r="AC224" s="50" t="s">
        <v>82</v>
      </c>
      <c r="AD224" s="50" t="s">
        <v>95</v>
      </c>
      <c r="AE224" s="50" t="s">
        <v>95</v>
      </c>
      <c r="AF224" s="50" t="s">
        <v>756</v>
      </c>
      <c r="AG224" s="54">
        <v>37438</v>
      </c>
      <c r="AH224" s="54" t="s">
        <v>214</v>
      </c>
      <c r="AI224" s="54" t="s">
        <v>114</v>
      </c>
      <c r="AJ224" s="55">
        <v>37987</v>
      </c>
      <c r="AK224" s="56" t="s">
        <v>97</v>
      </c>
      <c r="AL224" s="54" t="s">
        <v>762</v>
      </c>
      <c r="AM224" s="56" t="s">
        <v>346</v>
      </c>
      <c r="AN224" s="56" t="s">
        <v>524</v>
      </c>
      <c r="AO224" s="57" t="s">
        <v>95</v>
      </c>
      <c r="AP224" s="73" t="s">
        <v>95</v>
      </c>
      <c r="AQ224" s="58" t="s">
        <v>95</v>
      </c>
      <c r="AR224" s="59" t="s">
        <v>95</v>
      </c>
      <c r="AS224" s="57" t="s">
        <v>95</v>
      </c>
      <c r="AT224" s="57" t="s">
        <v>95</v>
      </c>
      <c r="AU224" s="37" t="s">
        <v>95</v>
      </c>
      <c r="AV224" s="7" t="s">
        <v>95</v>
      </c>
      <c r="AW224" s="8" t="s">
        <v>95</v>
      </c>
      <c r="AX224" s="8" t="s">
        <v>95</v>
      </c>
      <c r="AY224" s="56" t="s">
        <v>95</v>
      </c>
      <c r="AZ224" s="4">
        <v>30000000</v>
      </c>
      <c r="BA224" s="4">
        <v>30000000</v>
      </c>
      <c r="BB224" s="4">
        <v>64361492</v>
      </c>
      <c r="BC224" s="4">
        <v>0</v>
      </c>
      <c r="BD224" s="10">
        <f t="shared" si="18"/>
        <v>64361492</v>
      </c>
      <c r="BE224" s="11">
        <f t="shared" si="19"/>
        <v>2.1453830666666667</v>
      </c>
      <c r="BF224" s="12">
        <v>0.67532008290290835</v>
      </c>
      <c r="BG224" s="7">
        <v>40500000</v>
      </c>
      <c r="BH224" s="7">
        <v>40000000</v>
      </c>
      <c r="BI224" s="7">
        <v>58000000</v>
      </c>
      <c r="BJ224" s="7">
        <v>34500000</v>
      </c>
      <c r="BK224" s="60">
        <f t="shared" si="20"/>
        <v>40500000</v>
      </c>
      <c r="BL224" s="60">
        <f t="shared" si="21"/>
        <v>49418698.289999992</v>
      </c>
      <c r="BM224" s="7">
        <v>98500000</v>
      </c>
      <c r="BN224" s="7">
        <v>83918698.289999992</v>
      </c>
      <c r="BO224" s="7">
        <v>0</v>
      </c>
      <c r="BP224" s="7">
        <v>0</v>
      </c>
      <c r="BQ224" s="7" t="s">
        <v>95</v>
      </c>
      <c r="BR224" s="7" t="s">
        <v>95</v>
      </c>
      <c r="BS224" s="12">
        <v>0.7843</v>
      </c>
      <c r="BT224" s="12">
        <v>0.72489999999999999</v>
      </c>
    </row>
    <row r="225" spans="2:72">
      <c r="B225" s="50" t="s">
        <v>689</v>
      </c>
      <c r="C225" s="50" t="s">
        <v>763</v>
      </c>
      <c r="D225" s="50" t="s">
        <v>121</v>
      </c>
      <c r="E225" s="51" t="s">
        <v>76</v>
      </c>
      <c r="F225" s="51" t="s">
        <v>303</v>
      </c>
      <c r="G225" s="51" t="s">
        <v>78</v>
      </c>
      <c r="H225" s="51" t="s">
        <v>79</v>
      </c>
      <c r="I225" s="75" t="s">
        <v>80</v>
      </c>
      <c r="J225" s="51" t="s">
        <v>81</v>
      </c>
      <c r="K225" s="51" t="s">
        <v>81</v>
      </c>
      <c r="L225" s="51" t="s">
        <v>82</v>
      </c>
      <c r="M225" s="76" t="s">
        <v>233</v>
      </c>
      <c r="N225" s="76" t="str">
        <f t="shared" si="17"/>
        <v>Dallas</v>
      </c>
      <c r="O225" s="50" t="s">
        <v>289</v>
      </c>
      <c r="P225" s="50" t="s">
        <v>290</v>
      </c>
      <c r="Q225" s="50"/>
      <c r="R225" s="50" t="s">
        <v>290</v>
      </c>
      <c r="S225" s="50"/>
      <c r="T225" s="50"/>
      <c r="U225" s="50" t="s">
        <v>708</v>
      </c>
      <c r="V225" s="50" t="s">
        <v>95</v>
      </c>
      <c r="W225" s="52" t="s">
        <v>95</v>
      </c>
      <c r="X225" s="50" t="s">
        <v>107</v>
      </c>
      <c r="Y225" s="50" t="s">
        <v>108</v>
      </c>
      <c r="Z225" s="50" t="s">
        <v>92</v>
      </c>
      <c r="AA225" s="50" t="s">
        <v>93</v>
      </c>
      <c r="AB225" s="50" t="s">
        <v>623</v>
      </c>
      <c r="AC225" s="50" t="s">
        <v>82</v>
      </c>
      <c r="AD225" s="50" t="s">
        <v>95</v>
      </c>
      <c r="AE225" s="50" t="s">
        <v>95</v>
      </c>
      <c r="AF225" s="50" t="s">
        <v>95</v>
      </c>
      <c r="AG225" s="54">
        <v>38108</v>
      </c>
      <c r="AH225" s="54" t="s">
        <v>214</v>
      </c>
      <c r="AI225" s="54" t="s">
        <v>114</v>
      </c>
      <c r="AJ225" s="55">
        <v>39630</v>
      </c>
      <c r="AK225" s="56" t="s">
        <v>97</v>
      </c>
      <c r="AL225" s="54" t="s">
        <v>764</v>
      </c>
      <c r="AM225" s="56" t="s">
        <v>488</v>
      </c>
      <c r="AN225" s="56" t="s">
        <v>524</v>
      </c>
      <c r="AO225" s="57" t="s">
        <v>95</v>
      </c>
      <c r="AP225" s="73" t="s">
        <v>95</v>
      </c>
      <c r="AQ225" s="58" t="s">
        <v>95</v>
      </c>
      <c r="AR225" s="59" t="s">
        <v>95</v>
      </c>
      <c r="AS225" s="57" t="s">
        <v>95</v>
      </c>
      <c r="AT225" s="57" t="s">
        <v>95</v>
      </c>
      <c r="AU225" s="37" t="s">
        <v>95</v>
      </c>
      <c r="AV225" s="7" t="s">
        <v>95</v>
      </c>
      <c r="AW225" s="8" t="s">
        <v>95</v>
      </c>
      <c r="AX225" s="8" t="s">
        <v>95</v>
      </c>
      <c r="AY225" s="56" t="s">
        <v>95</v>
      </c>
      <c r="AZ225" s="4">
        <v>30000000</v>
      </c>
      <c r="BA225" s="4">
        <v>30000000</v>
      </c>
      <c r="BB225" s="4">
        <v>64708218</v>
      </c>
      <c r="BC225" s="4">
        <v>0</v>
      </c>
      <c r="BD225" s="10">
        <f t="shared" si="18"/>
        <v>64708218</v>
      </c>
      <c r="BE225" s="11">
        <f t="shared" si="19"/>
        <v>2.1569406</v>
      </c>
      <c r="BF225" s="12">
        <v>0.35100000000000003</v>
      </c>
      <c r="BG225" s="7">
        <v>599999.99399999995</v>
      </c>
      <c r="BH225" s="7">
        <v>30303030</v>
      </c>
      <c r="BI225" s="7">
        <v>0</v>
      </c>
      <c r="BJ225" s="7">
        <v>20251889.34</v>
      </c>
      <c r="BK225" s="60">
        <f t="shared" si="20"/>
        <v>599999.99399999995</v>
      </c>
      <c r="BL225" s="60">
        <f t="shared" si="21"/>
        <v>73648110.659999996</v>
      </c>
      <c r="BM225" s="7">
        <v>599999.99399999995</v>
      </c>
      <c r="BN225" s="7">
        <v>93900000</v>
      </c>
      <c r="BO225" s="7">
        <v>0</v>
      </c>
      <c r="BP225" s="7">
        <v>0</v>
      </c>
      <c r="BQ225" s="7" t="s">
        <v>95</v>
      </c>
      <c r="BR225" s="7" t="s">
        <v>95</v>
      </c>
      <c r="BS225" s="12">
        <v>1</v>
      </c>
      <c r="BT225" s="12">
        <v>0.89940431738386217</v>
      </c>
    </row>
    <row r="226" spans="2:72">
      <c r="B226" s="50" t="s">
        <v>689</v>
      </c>
      <c r="C226" s="50" t="s">
        <v>765</v>
      </c>
      <c r="D226" s="50" t="s">
        <v>121</v>
      </c>
      <c r="E226" s="51" t="s">
        <v>76</v>
      </c>
      <c r="F226" s="51" t="s">
        <v>101</v>
      </c>
      <c r="G226" s="51" t="s">
        <v>102</v>
      </c>
      <c r="H226" s="51" t="s">
        <v>79</v>
      </c>
      <c r="I226" s="75" t="s">
        <v>80</v>
      </c>
      <c r="J226" s="51" t="s">
        <v>81</v>
      </c>
      <c r="K226" s="51" t="s">
        <v>81</v>
      </c>
      <c r="L226" s="51" t="s">
        <v>82</v>
      </c>
      <c r="M226" s="76" t="s">
        <v>233</v>
      </c>
      <c r="N226" s="76" t="str">
        <f t="shared" si="17"/>
        <v>Dallas</v>
      </c>
      <c r="O226" s="50" t="s">
        <v>289</v>
      </c>
      <c r="P226" s="50"/>
      <c r="Q226" s="50"/>
      <c r="R226" s="50" t="s">
        <v>290</v>
      </c>
      <c r="S226" s="50"/>
      <c r="T226" s="50"/>
      <c r="U226" s="50" t="s">
        <v>708</v>
      </c>
      <c r="V226" s="50" t="s">
        <v>95</v>
      </c>
      <c r="W226" s="52" t="s">
        <v>95</v>
      </c>
      <c r="X226" s="50" t="s">
        <v>107</v>
      </c>
      <c r="Y226" s="50" t="s">
        <v>108</v>
      </c>
      <c r="Z226" s="50" t="s">
        <v>92</v>
      </c>
      <c r="AA226" s="50" t="s">
        <v>93</v>
      </c>
      <c r="AB226" s="50" t="s">
        <v>623</v>
      </c>
      <c r="AC226" s="50" t="s">
        <v>82</v>
      </c>
      <c r="AD226" s="50" t="s">
        <v>95</v>
      </c>
      <c r="AE226" s="50" t="s">
        <v>95</v>
      </c>
      <c r="AF226" s="50" t="s">
        <v>95</v>
      </c>
      <c r="AG226" s="54">
        <v>37257</v>
      </c>
      <c r="AH226" s="54" t="s">
        <v>214</v>
      </c>
      <c r="AI226" s="54" t="s">
        <v>114</v>
      </c>
      <c r="AJ226" s="55">
        <v>38687</v>
      </c>
      <c r="AK226" s="56" t="s">
        <v>97</v>
      </c>
      <c r="AL226" s="54" t="s">
        <v>766</v>
      </c>
      <c r="AM226" s="56" t="s">
        <v>767</v>
      </c>
      <c r="AN226" s="56" t="s">
        <v>524</v>
      </c>
      <c r="AO226" s="57" t="s">
        <v>95</v>
      </c>
      <c r="AP226" s="73" t="s">
        <v>95</v>
      </c>
      <c r="AQ226" s="58" t="s">
        <v>95</v>
      </c>
      <c r="AR226" s="59" t="s">
        <v>95</v>
      </c>
      <c r="AS226" s="57" t="s">
        <v>95</v>
      </c>
      <c r="AT226" s="57" t="s">
        <v>95</v>
      </c>
      <c r="AU226" s="37" t="s">
        <v>95</v>
      </c>
      <c r="AV226" s="7" t="s">
        <v>95</v>
      </c>
      <c r="AW226" s="8" t="s">
        <v>95</v>
      </c>
      <c r="AX226" s="8" t="s">
        <v>95</v>
      </c>
      <c r="AY226" s="56" t="s">
        <v>95</v>
      </c>
      <c r="AZ226" s="4">
        <v>6711964</v>
      </c>
      <c r="BA226" s="4">
        <v>6711964</v>
      </c>
      <c r="BB226" s="4">
        <v>22845410</v>
      </c>
      <c r="BC226" s="4">
        <v>0</v>
      </c>
      <c r="BD226" s="10">
        <f t="shared" si="18"/>
        <v>22845410</v>
      </c>
      <c r="BE226" s="11">
        <f t="shared" si="19"/>
        <v>3.4036848231009582</v>
      </c>
      <c r="BF226" s="12">
        <v>0.70900000000000007</v>
      </c>
      <c r="BG226" s="7">
        <v>328000</v>
      </c>
      <c r="BH226" s="7">
        <v>6700000</v>
      </c>
      <c r="BI226" s="7">
        <v>0</v>
      </c>
      <c r="BJ226" s="7">
        <v>8300000.0000000009</v>
      </c>
      <c r="BK226" s="60">
        <f t="shared" si="20"/>
        <v>328000</v>
      </c>
      <c r="BL226" s="60">
        <f t="shared" si="21"/>
        <v>29200000</v>
      </c>
      <c r="BM226" s="7">
        <v>328000</v>
      </c>
      <c r="BN226" s="7">
        <v>37500000</v>
      </c>
      <c r="BO226" s="7">
        <v>0</v>
      </c>
      <c r="BP226" s="7">
        <v>0</v>
      </c>
      <c r="BQ226" s="7" t="s">
        <v>95</v>
      </c>
      <c r="BR226" s="7" t="s">
        <v>95</v>
      </c>
      <c r="BS226" s="12">
        <v>1</v>
      </c>
      <c r="BT226" s="12">
        <v>0.82949465266759304</v>
      </c>
    </row>
    <row r="227" spans="2:72">
      <c r="B227" s="50" t="s">
        <v>689</v>
      </c>
      <c r="C227" s="50" t="s">
        <v>768</v>
      </c>
      <c r="D227" s="50" t="s">
        <v>121</v>
      </c>
      <c r="E227" s="51" t="s">
        <v>76</v>
      </c>
      <c r="F227" s="51" t="s">
        <v>83</v>
      </c>
      <c r="G227" s="51" t="s">
        <v>102</v>
      </c>
      <c r="H227" s="51" t="s">
        <v>79</v>
      </c>
      <c r="I227" s="75" t="s">
        <v>80</v>
      </c>
      <c r="J227" s="51" t="s">
        <v>81</v>
      </c>
      <c r="K227" s="51" t="s">
        <v>81</v>
      </c>
      <c r="L227" s="51" t="s">
        <v>82</v>
      </c>
      <c r="M227" s="76" t="s">
        <v>83</v>
      </c>
      <c r="N227" s="76" t="str">
        <f t="shared" si="17"/>
        <v>Houston</v>
      </c>
      <c r="O227" s="50" t="s">
        <v>320</v>
      </c>
      <c r="P227" s="50"/>
      <c r="Q227" s="50"/>
      <c r="R227" s="50" t="s">
        <v>320</v>
      </c>
      <c r="S227" s="50"/>
      <c r="T227" s="50"/>
      <c r="U227" s="50" t="s">
        <v>320</v>
      </c>
      <c r="V227" s="50" t="s">
        <v>95</v>
      </c>
      <c r="W227" s="52" t="s">
        <v>95</v>
      </c>
      <c r="X227" s="50" t="s">
        <v>90</v>
      </c>
      <c r="Y227" s="50" t="s">
        <v>582</v>
      </c>
      <c r="Z227" s="50" t="s">
        <v>92</v>
      </c>
      <c r="AA227" s="50"/>
      <c r="AB227" s="50" t="s">
        <v>623</v>
      </c>
      <c r="AC227" s="50" t="s">
        <v>82</v>
      </c>
      <c r="AD227" s="50" t="s">
        <v>95</v>
      </c>
      <c r="AE227" s="50" t="s">
        <v>95</v>
      </c>
      <c r="AF227" s="50" t="s">
        <v>95</v>
      </c>
      <c r="AG227" s="54">
        <v>37316</v>
      </c>
      <c r="AH227" s="54" t="s">
        <v>214</v>
      </c>
      <c r="AI227" s="54" t="s">
        <v>769</v>
      </c>
      <c r="AJ227" s="55">
        <v>37653</v>
      </c>
      <c r="AK227" s="56" t="s">
        <v>97</v>
      </c>
      <c r="AL227" s="54" t="s">
        <v>770</v>
      </c>
      <c r="AM227" s="56" t="s">
        <v>162</v>
      </c>
      <c r="AN227" s="56" t="s">
        <v>524</v>
      </c>
      <c r="AO227" s="57" t="s">
        <v>95</v>
      </c>
      <c r="AP227" s="73" t="s">
        <v>95</v>
      </c>
      <c r="AQ227" s="58" t="s">
        <v>95</v>
      </c>
      <c r="AR227" s="59" t="s">
        <v>95</v>
      </c>
      <c r="AS227" s="57" t="s">
        <v>95</v>
      </c>
      <c r="AT227" s="57" t="s">
        <v>95</v>
      </c>
      <c r="AU227" s="37" t="s">
        <v>95</v>
      </c>
      <c r="AV227" s="7" t="s">
        <v>95</v>
      </c>
      <c r="AW227" s="8" t="s">
        <v>95</v>
      </c>
      <c r="AX227" s="8" t="s">
        <v>95</v>
      </c>
      <c r="AY227" s="56" t="s">
        <v>95</v>
      </c>
      <c r="AZ227" s="4">
        <v>7823209</v>
      </c>
      <c r="BA227" s="4">
        <v>7823209</v>
      </c>
      <c r="BB227" s="4">
        <v>9057872</v>
      </c>
      <c r="BC227" s="4">
        <v>0</v>
      </c>
      <c r="BD227" s="10">
        <f t="shared" si="18"/>
        <v>9057872</v>
      </c>
      <c r="BE227" s="11">
        <f t="shared" si="19"/>
        <v>1.1578205311912286</v>
      </c>
      <c r="BF227" s="12">
        <v>0.71099999999999997</v>
      </c>
      <c r="BG227" s="7">
        <v>407000</v>
      </c>
      <c r="BH227" s="7" t="s">
        <v>95</v>
      </c>
      <c r="BI227" s="7">
        <v>0</v>
      </c>
      <c r="BJ227" s="7" t="s">
        <v>95</v>
      </c>
      <c r="BK227" s="60">
        <f t="shared" si="20"/>
        <v>407000</v>
      </c>
      <c r="BL227" s="60" t="str">
        <f t="shared" si="21"/>
        <v>N/A</v>
      </c>
      <c r="BM227" s="7">
        <v>407000</v>
      </c>
      <c r="BN227" s="7" t="s">
        <v>95</v>
      </c>
      <c r="BO227" s="7">
        <v>0</v>
      </c>
      <c r="BP227" s="7">
        <v>0</v>
      </c>
      <c r="BQ227" s="7" t="s">
        <v>95</v>
      </c>
      <c r="BR227" s="7" t="s">
        <v>95</v>
      </c>
      <c r="BS227" s="12">
        <v>1</v>
      </c>
      <c r="BT227" s="12" t="s">
        <v>95</v>
      </c>
    </row>
    <row r="228" spans="2:72">
      <c r="B228" s="50" t="s">
        <v>689</v>
      </c>
      <c r="C228" s="50" t="s">
        <v>771</v>
      </c>
      <c r="D228" s="50" t="s">
        <v>608</v>
      </c>
      <c r="E228" s="51" t="s">
        <v>76</v>
      </c>
      <c r="F228" s="51" t="s">
        <v>101</v>
      </c>
      <c r="G228" s="51" t="s">
        <v>102</v>
      </c>
      <c r="H228" s="51" t="s">
        <v>79</v>
      </c>
      <c r="I228" s="75" t="s">
        <v>80</v>
      </c>
      <c r="J228" s="51" t="s">
        <v>81</v>
      </c>
      <c r="K228" s="51" t="s">
        <v>81</v>
      </c>
      <c r="L228" s="51" t="s">
        <v>82</v>
      </c>
      <c r="M228" s="76" t="s">
        <v>233</v>
      </c>
      <c r="N228" s="76" t="str">
        <f t="shared" si="17"/>
        <v>Dallas</v>
      </c>
      <c r="O228" s="50" t="s">
        <v>289</v>
      </c>
      <c r="P228" s="50"/>
      <c r="Q228" s="50"/>
      <c r="R228" s="50" t="s">
        <v>290</v>
      </c>
      <c r="S228" s="50"/>
      <c r="T228" s="50"/>
      <c r="U228" s="50" t="s">
        <v>708</v>
      </c>
      <c r="V228" s="50" t="s">
        <v>95</v>
      </c>
      <c r="W228" s="52" t="s">
        <v>95</v>
      </c>
      <c r="X228" s="50" t="s">
        <v>107</v>
      </c>
      <c r="Y228" s="50" t="s">
        <v>108</v>
      </c>
      <c r="Z228" s="50" t="s">
        <v>92</v>
      </c>
      <c r="AA228" s="50" t="s">
        <v>208</v>
      </c>
      <c r="AB228" s="50" t="s">
        <v>623</v>
      </c>
      <c r="AC228" s="50" t="s">
        <v>82</v>
      </c>
      <c r="AD228" s="50" t="s">
        <v>95</v>
      </c>
      <c r="AE228" s="50" t="s">
        <v>95</v>
      </c>
      <c r="AF228" s="50" t="s">
        <v>95</v>
      </c>
      <c r="AG228" s="54">
        <v>37987</v>
      </c>
      <c r="AH228" s="54" t="s">
        <v>214</v>
      </c>
      <c r="AI228" s="54" t="s">
        <v>772</v>
      </c>
      <c r="AJ228" s="55">
        <v>38596</v>
      </c>
      <c r="AK228" s="56" t="s">
        <v>97</v>
      </c>
      <c r="AL228" s="54" t="s">
        <v>773</v>
      </c>
      <c r="AM228" s="56" t="s">
        <v>774</v>
      </c>
      <c r="AN228" s="56" t="s">
        <v>99</v>
      </c>
      <c r="AO228" s="57" t="s">
        <v>95</v>
      </c>
      <c r="AP228" s="73" t="s">
        <v>95</v>
      </c>
      <c r="AQ228" s="58" t="s">
        <v>95</v>
      </c>
      <c r="AR228" s="59" t="s">
        <v>95</v>
      </c>
      <c r="AS228" s="57" t="s">
        <v>95</v>
      </c>
      <c r="AT228" s="57" t="s">
        <v>95</v>
      </c>
      <c r="AU228" s="37" t="s">
        <v>95</v>
      </c>
      <c r="AV228" s="7" t="s">
        <v>95</v>
      </c>
      <c r="AW228" s="8" t="s">
        <v>95</v>
      </c>
      <c r="AX228" s="8" t="s">
        <v>95</v>
      </c>
      <c r="AY228" s="56" t="s">
        <v>95</v>
      </c>
      <c r="AZ228" s="4">
        <v>27000000</v>
      </c>
      <c r="BA228" s="4">
        <v>27000000</v>
      </c>
      <c r="BB228" s="4">
        <v>83901566</v>
      </c>
      <c r="BC228" s="4">
        <v>0</v>
      </c>
      <c r="BD228" s="10">
        <f t="shared" si="18"/>
        <v>83901566</v>
      </c>
      <c r="BE228" s="11">
        <f t="shared" si="19"/>
        <v>3.1074654074074073</v>
      </c>
      <c r="BF228" s="12">
        <v>0.9840000000000001</v>
      </c>
      <c r="BG228" s="7" t="s">
        <v>95</v>
      </c>
      <c r="BH228" s="7" t="s">
        <v>95</v>
      </c>
      <c r="BI228" s="7" t="s">
        <v>95</v>
      </c>
      <c r="BJ228" s="7" t="s">
        <v>95</v>
      </c>
      <c r="BK228" s="60" t="str">
        <f t="shared" si="20"/>
        <v>N/A</v>
      </c>
      <c r="BL228" s="60" t="str">
        <f t="shared" si="21"/>
        <v>N/A</v>
      </c>
      <c r="BM228" s="7" t="s">
        <v>241</v>
      </c>
      <c r="BN228" s="7" t="s">
        <v>95</v>
      </c>
      <c r="BO228" s="7">
        <v>0</v>
      </c>
      <c r="BP228" s="7">
        <v>0</v>
      </c>
      <c r="BQ228" s="7" t="s">
        <v>95</v>
      </c>
      <c r="BR228" s="7" t="s">
        <v>95</v>
      </c>
      <c r="BS228" s="12" t="s">
        <v>95</v>
      </c>
      <c r="BT228" s="12" t="s">
        <v>95</v>
      </c>
    </row>
    <row r="229" spans="2:72">
      <c r="B229" s="50" t="s">
        <v>689</v>
      </c>
      <c r="C229" s="50" t="s">
        <v>775</v>
      </c>
      <c r="D229" s="50" t="s">
        <v>75</v>
      </c>
      <c r="E229" s="51" t="s">
        <v>76</v>
      </c>
      <c r="F229" s="51" t="s">
        <v>233</v>
      </c>
      <c r="G229" s="51" t="s">
        <v>102</v>
      </c>
      <c r="H229" s="51" t="s">
        <v>79</v>
      </c>
      <c r="I229" s="75" t="s">
        <v>80</v>
      </c>
      <c r="J229" s="51" t="s">
        <v>81</v>
      </c>
      <c r="K229" s="51" t="s">
        <v>81</v>
      </c>
      <c r="L229" s="51" t="s">
        <v>82</v>
      </c>
      <c r="M229" s="76" t="s">
        <v>83</v>
      </c>
      <c r="N229" s="76" t="str">
        <f t="shared" si="17"/>
        <v>Houston</v>
      </c>
      <c r="O229" s="50" t="s">
        <v>344</v>
      </c>
      <c r="P229" s="50"/>
      <c r="Q229" s="50"/>
      <c r="R229" s="50" t="s">
        <v>344</v>
      </c>
      <c r="S229" s="50"/>
      <c r="T229" s="50"/>
      <c r="U229" s="50" t="s">
        <v>344</v>
      </c>
      <c r="V229" s="50" t="s">
        <v>95</v>
      </c>
      <c r="W229" s="52" t="s">
        <v>95</v>
      </c>
      <c r="X229" s="50" t="s">
        <v>107</v>
      </c>
      <c r="Y229" s="50" t="s">
        <v>108</v>
      </c>
      <c r="Z229" s="50" t="s">
        <v>92</v>
      </c>
      <c r="AA229" s="50" t="s">
        <v>93</v>
      </c>
      <c r="AB229" s="50" t="s">
        <v>94</v>
      </c>
      <c r="AC229" s="50" t="s">
        <v>82</v>
      </c>
      <c r="AD229" s="50" t="s">
        <v>95</v>
      </c>
      <c r="AE229" s="50" t="s">
        <v>95</v>
      </c>
      <c r="AF229" s="50" t="s">
        <v>95</v>
      </c>
      <c r="AG229" s="54">
        <v>38047</v>
      </c>
      <c r="AH229" s="54" t="s">
        <v>214</v>
      </c>
      <c r="AI229" s="54" t="s">
        <v>95</v>
      </c>
      <c r="AJ229" s="55">
        <v>41244</v>
      </c>
      <c r="AK229" s="56" t="s">
        <v>97</v>
      </c>
      <c r="AL229" s="54" t="s">
        <v>95</v>
      </c>
      <c r="AM229" s="56" t="s">
        <v>301</v>
      </c>
      <c r="AN229" s="56" t="s">
        <v>524</v>
      </c>
      <c r="AO229" s="57" t="s">
        <v>95</v>
      </c>
      <c r="AP229" s="73" t="s">
        <v>95</v>
      </c>
      <c r="AQ229" s="58" t="s">
        <v>95</v>
      </c>
      <c r="AR229" s="59" t="s">
        <v>95</v>
      </c>
      <c r="AS229" s="57" t="s">
        <v>95</v>
      </c>
      <c r="AT229" s="57" t="s">
        <v>95</v>
      </c>
      <c r="AU229" s="37" t="s">
        <v>95</v>
      </c>
      <c r="AV229" s="7" t="s">
        <v>95</v>
      </c>
      <c r="AW229" s="8" t="s">
        <v>95</v>
      </c>
      <c r="AX229" s="8" t="s">
        <v>95</v>
      </c>
      <c r="AY229" s="56" t="s">
        <v>95</v>
      </c>
      <c r="AZ229" s="4">
        <v>33900910</v>
      </c>
      <c r="BA229" s="4">
        <v>33900910</v>
      </c>
      <c r="BB229" s="4">
        <v>1091000</v>
      </c>
      <c r="BC229" s="4">
        <v>0</v>
      </c>
      <c r="BD229" s="10">
        <f t="shared" si="18"/>
        <v>1091000</v>
      </c>
      <c r="BE229" s="11">
        <f t="shared" si="19"/>
        <v>3.2182026972137324E-2</v>
      </c>
      <c r="BF229" s="12" t="s">
        <v>95</v>
      </c>
      <c r="BG229" s="7">
        <v>442425</v>
      </c>
      <c r="BH229" s="7">
        <v>33900909.540000997</v>
      </c>
      <c r="BI229" s="7">
        <v>0</v>
      </c>
      <c r="BJ229" s="7">
        <v>0</v>
      </c>
      <c r="BK229" s="60">
        <f t="shared" si="20"/>
        <v>442425</v>
      </c>
      <c r="BL229" s="60">
        <f t="shared" si="21"/>
        <v>2126869.3859774997</v>
      </c>
      <c r="BM229" s="7">
        <v>442425</v>
      </c>
      <c r="BN229" s="7">
        <v>2126869.3859774997</v>
      </c>
      <c r="BO229" s="7">
        <v>0</v>
      </c>
      <c r="BP229" s="7">
        <v>6035030.2251663506</v>
      </c>
      <c r="BQ229" s="7" t="s">
        <v>95</v>
      </c>
      <c r="BR229" s="7" t="s">
        <v>95</v>
      </c>
      <c r="BS229" s="12">
        <v>0.95</v>
      </c>
      <c r="BT229" s="12">
        <v>0.95</v>
      </c>
    </row>
    <row r="230" spans="2:72">
      <c r="B230" s="26"/>
      <c r="C230" s="26"/>
      <c r="D230" s="26"/>
      <c r="E230" s="27"/>
      <c r="F230" s="27"/>
      <c r="G230" s="27"/>
      <c r="H230" s="27"/>
      <c r="I230" s="26"/>
      <c r="J230" s="27"/>
      <c r="K230" s="27"/>
      <c r="L230" s="27"/>
      <c r="M230" s="26"/>
      <c r="N230" s="26"/>
      <c r="O230" s="26"/>
      <c r="P230" s="26"/>
      <c r="Q230" s="26"/>
      <c r="R230" s="26"/>
      <c r="S230" s="26"/>
      <c r="T230" s="26"/>
      <c r="U230" s="26"/>
      <c r="V230" s="26"/>
      <c r="W230" s="27"/>
      <c r="X230" s="26"/>
      <c r="Y230" s="26"/>
      <c r="Z230" s="26"/>
      <c r="AA230" s="26"/>
      <c r="AB230" s="26"/>
      <c r="AC230" s="26"/>
      <c r="AD230" s="26"/>
      <c r="AE230" s="26"/>
      <c r="AF230" s="26"/>
    </row>
    <row r="231" spans="2:72">
      <c r="B231" s="26"/>
      <c r="C231" s="26"/>
      <c r="D231" s="26"/>
      <c r="E231" s="27"/>
      <c r="F231" s="27"/>
      <c r="G231" s="27"/>
      <c r="H231" s="27"/>
      <c r="I231" s="26"/>
      <c r="J231" s="27"/>
      <c r="K231" s="27"/>
      <c r="L231" s="27"/>
      <c r="M231" s="26"/>
      <c r="N231" s="26"/>
      <c r="O231" s="26"/>
      <c r="P231" s="26"/>
      <c r="Q231" s="26"/>
      <c r="R231" s="26"/>
      <c r="S231" s="26"/>
      <c r="T231" s="26"/>
      <c r="U231" s="26"/>
      <c r="V231" s="26"/>
      <c r="W231" s="27"/>
      <c r="X231" s="26"/>
      <c r="Y231" s="26"/>
      <c r="Z231" s="26"/>
      <c r="AA231" s="26"/>
      <c r="AB231" s="26"/>
      <c r="AC231" s="26"/>
      <c r="AD231" s="26"/>
      <c r="AE231" s="26"/>
      <c r="AF231" s="26"/>
    </row>
  </sheetData>
  <conditionalFormatting sqref="AG181 AJ181 AG210">
    <cfRule type="expression" dxfId="5" priority="4">
      <formula>$D181=$B$231</formula>
    </cfRule>
    <cfRule type="expression" dxfId="4" priority="5">
      <formula>$D181=$B$230</formula>
    </cfRule>
    <cfRule type="expression" dxfId="3" priority="6">
      <formula>$D181=$B$229</formula>
    </cfRule>
  </conditionalFormatting>
  <conditionalFormatting sqref="AJ210">
    <cfRule type="expression" dxfId="2" priority="1">
      <formula>$D210=$B$231</formula>
    </cfRule>
    <cfRule type="expression" dxfId="1" priority="2">
      <formula>$D210=$B$230</formula>
    </cfRule>
    <cfRule type="expression" dxfId="0" priority="3">
      <formula>$D210=$B$229</formula>
    </cfRule>
  </conditionalFormatting>
  <pageMargins left="0.7" right="0.7" top="0.75" bottom="0.75" header="0.3" footer="0.3"/>
  <pageSetup paperSize="17" scale="15"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B04DF9C75CAB4DAB32342A81611457" ma:contentTypeVersion="16" ma:contentTypeDescription="Create a new document." ma:contentTypeScope="" ma:versionID="00cbbd34d73d4c9731af3e4e91408a51">
  <xsd:schema xmlns:xsd="http://www.w3.org/2001/XMLSchema" xmlns:xs="http://www.w3.org/2001/XMLSchema" xmlns:p="http://schemas.microsoft.com/office/2006/metadata/properties" xmlns:ns2="bcb6379d-5402-4ed7-9167-0c02804ceeec" xmlns:ns3="16c4b767-81a9-4964-9cba-5e0dcfc5f91d" targetNamespace="http://schemas.microsoft.com/office/2006/metadata/properties" ma:root="true" ma:fieldsID="87a57c2a6c264e74fd25bdf777301f0e" ns2:_="" ns3:_="">
    <xsd:import namespace="bcb6379d-5402-4ed7-9167-0c02804ceeec"/>
    <xsd:import namespace="16c4b767-81a9-4964-9cba-5e0dcfc5f91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b6379d-5402-4ed7-9167-0c02804cee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1661289-e8d5-4b89-a0fe-708881da4787}" ma:internalName="TaxCatchAll" ma:showField="CatchAllData" ma:web="bcb6379d-5402-4ed7-9167-0c02804ceee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4b767-81a9-4964-9cba-5e0dcfc5f91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b760cb6-fec5-4ee0-ad3b-5c6f6537d75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cb6379d-5402-4ed7-9167-0c02804ceeec" xsi:nil="true"/>
    <lcf76f155ced4ddcb4097134ff3c332f xmlns="16c4b767-81a9-4964-9cba-5e0dcfc5f91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0B53CDA-B85C-44C6-958A-0754D23CB65A}">
  <ds:schemaRefs>
    <ds:schemaRef ds:uri="http://schemas.microsoft.com/sharepoint/v3/contenttype/forms"/>
  </ds:schemaRefs>
</ds:datastoreItem>
</file>

<file path=customXml/itemProps2.xml><?xml version="1.0" encoding="utf-8"?>
<ds:datastoreItem xmlns:ds="http://schemas.openxmlformats.org/officeDocument/2006/customXml" ds:itemID="{6B24891F-70D8-4411-BE21-C931A5B9CC71}"/>
</file>

<file path=customXml/itemProps3.xml><?xml version="1.0" encoding="utf-8"?>
<ds:datastoreItem xmlns:ds="http://schemas.openxmlformats.org/officeDocument/2006/customXml" ds:itemID="{37645F02-FAD1-4B32-BD9E-52827F948A32}">
  <ds:schemaRefs>
    <ds:schemaRef ds:uri="http://purl.org/dc/dcmitype/"/>
    <ds:schemaRef ds:uri="http://schemas.microsoft.com/office/2006/documentManagement/types"/>
    <ds:schemaRef ds:uri="e8a7dbe1-9757-4a5a-8bbf-ab43f904c320"/>
    <ds:schemaRef ds:uri="http://schemas.microsoft.com/office/infopath/2007/PartnerControls"/>
    <ds:schemaRef ds:uri="http://schemas.microsoft.com/office/2006/metadata/properties"/>
    <ds:schemaRef ds:uri="752d68fe-d4c2-4b96-b7c5-17c1ac1310b1"/>
    <ds:schemaRef ds:uri="http://purl.org/dc/elements/1.1/"/>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 Parameters</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Craig Borque</dc:creator>
  <cp:keywords/>
  <dc:description/>
  <cp:lastModifiedBy>Kaylee Farber</cp:lastModifiedBy>
  <cp:revision/>
  <dcterms:created xsi:type="dcterms:W3CDTF">2017-03-06T22:59:59Z</dcterms:created>
  <dcterms:modified xsi:type="dcterms:W3CDTF">2025-09-03T15:11:07Z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0x01010035B04DF9C75CAB4DAB32342A81611457</vt:lpwstr>
  </property>
</Properties>
</file>